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1840" windowHeight="13140"/>
  </bookViews>
  <sheets>
    <sheet name="XML" sheetId="10" r:id="rId1"/>
    <sheet name="PRODUTOS ATIVOS" sheetId="7" r:id="rId2"/>
    <sheet name="322" sheetId="15" r:id="rId3"/>
    <sheet name="314" sheetId="18" r:id="rId4"/>
    <sheet name="345" sheetId="16" r:id="rId5"/>
  </sheets>
  <definedNames>
    <definedName name="_314" localSheetId="3">'314'!$A$1:$AB$933</definedName>
    <definedName name="_322" localSheetId="2">'322'!#REF!</definedName>
    <definedName name="_322_1" localSheetId="2">'322'!#REF!</definedName>
    <definedName name="_322_2" localSheetId="2">'322'!$A$1:$W$951</definedName>
    <definedName name="_345" localSheetId="4">'345'!$A$1:$U$1272</definedName>
    <definedName name="_xlnm._FilterDatabase" localSheetId="3" hidden="1">'314'!$A$1:$AB$933</definedName>
    <definedName name="_xlnm._FilterDatabase" localSheetId="2" hidden="1">'322'!$A$1:$X$951</definedName>
    <definedName name="_xlnm._FilterDatabase" localSheetId="4" hidden="1">'345'!$A$1:$U$2400</definedName>
    <definedName name="_xlnm._FilterDatabase" localSheetId="1" hidden="1">'PRODUTOS ATIVOS'!$A$1:$M$1648</definedName>
    <definedName name="ncm">XML!$BF:$BF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2" i="7"/>
  <c r="A6" i="15"/>
  <c r="T6" i="15"/>
  <c r="A64" i="15"/>
  <c r="T64" i="15"/>
  <c r="A121" i="15"/>
  <c r="T121" i="15"/>
  <c r="A178" i="15"/>
  <c r="T178" i="15"/>
  <c r="A235" i="15"/>
  <c r="T235" i="15"/>
  <c r="A292" i="15"/>
  <c r="T292" i="15"/>
  <c r="A349" i="15"/>
  <c r="T349" i="15"/>
  <c r="A406" i="15"/>
  <c r="T406" i="15"/>
  <c r="A463" i="15"/>
  <c r="T463" i="15"/>
  <c r="A520" i="15"/>
  <c r="T520" i="15"/>
  <c r="A577" i="15"/>
  <c r="T577" i="15"/>
  <c r="A634" i="15"/>
  <c r="T634" i="15"/>
  <c r="A691" i="15"/>
  <c r="T691" i="15"/>
  <c r="A748" i="15"/>
  <c r="T748" i="15"/>
  <c r="A805" i="15"/>
  <c r="T805" i="15"/>
  <c r="A862" i="15"/>
  <c r="T862" i="15"/>
  <c r="A919" i="15"/>
  <c r="T919" i="15"/>
  <c r="A6" i="16"/>
  <c r="S6" i="16"/>
  <c r="A70" i="16"/>
  <c r="S70" i="16"/>
  <c r="A131" i="16"/>
  <c r="S131" i="16"/>
  <c r="A193" i="16"/>
  <c r="S193" i="16"/>
  <c r="A255" i="16"/>
  <c r="S255" i="16"/>
  <c r="A315" i="16"/>
  <c r="S315" i="16"/>
  <c r="A378" i="16"/>
  <c r="S378" i="16"/>
  <c r="A443" i="16"/>
  <c r="S443" i="16"/>
  <c r="A505" i="16"/>
  <c r="S505" i="16"/>
  <c r="A568" i="16"/>
  <c r="S568" i="16"/>
  <c r="A630" i="16"/>
  <c r="S630" i="16"/>
  <c r="A689" i="16"/>
  <c r="S689" i="16"/>
  <c r="A751" i="16"/>
  <c r="S751" i="16"/>
  <c r="A817" i="16"/>
  <c r="S817" i="16"/>
  <c r="A878" i="16"/>
  <c r="S878" i="16"/>
  <c r="A942" i="16"/>
  <c r="S942" i="16"/>
  <c r="A1004" i="16"/>
  <c r="S1004" i="16"/>
  <c r="A1061" i="16"/>
  <c r="S1061" i="16"/>
  <c r="A1122" i="16"/>
  <c r="S1122" i="16"/>
  <c r="A1184" i="16"/>
  <c r="S1184" i="16"/>
  <c r="A1247" i="16"/>
  <c r="S1247" i="16"/>
  <c r="R6" i="18"/>
  <c r="R63" i="18"/>
  <c r="R120" i="18"/>
  <c r="R177" i="18"/>
  <c r="R234" i="18"/>
  <c r="R291" i="18"/>
  <c r="R348" i="18"/>
  <c r="R405" i="18"/>
  <c r="R462" i="18"/>
  <c r="R519" i="18"/>
  <c r="R576" i="18"/>
  <c r="R633" i="18"/>
  <c r="R690" i="18"/>
  <c r="R747" i="18"/>
  <c r="R804" i="18"/>
  <c r="R861" i="18"/>
  <c r="R918" i="18"/>
  <c r="FA8" i="10" l="1"/>
  <c r="FA9" i="10"/>
  <c r="FA10" i="10"/>
  <c r="FA11" i="10"/>
  <c r="FA12" i="10"/>
  <c r="FA13" i="10"/>
  <c r="FA14" i="10"/>
  <c r="FA15" i="10"/>
  <c r="FA16" i="10"/>
  <c r="FA17" i="10"/>
  <c r="EZ8" i="10"/>
  <c r="EZ9" i="10"/>
  <c r="EZ10" i="10"/>
  <c r="EZ11" i="10"/>
  <c r="EZ12" i="10"/>
  <c r="EZ13" i="10"/>
  <c r="EZ14" i="10"/>
  <c r="EZ15" i="10"/>
  <c r="EZ16" i="10"/>
  <c r="EZ17" i="10"/>
  <c r="EY8" i="10"/>
  <c r="EY9" i="10"/>
  <c r="EY10" i="10"/>
  <c r="EY11" i="10"/>
  <c r="EY12" i="10"/>
  <c r="EY13" i="10"/>
  <c r="EY14" i="10"/>
  <c r="EY15" i="10"/>
  <c r="EY16" i="10"/>
  <c r="EY17" i="10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2" i="7"/>
  <c r="EY7" i="10" s="1"/>
  <c r="FA7" i="10" l="1"/>
  <c r="EZ7" i="10"/>
  <c r="FA4" i="10"/>
  <c r="EZ4" i="10"/>
  <c r="FA6" i="10"/>
  <c r="EZ6" i="10"/>
  <c r="FA5" i="10"/>
  <c r="EZ5" i="10"/>
  <c r="EY6" i="10"/>
  <c r="EY5" i="10"/>
  <c r="EY4" i="10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FB4" i="10" l="1"/>
  <c r="FK4" i="10" s="1"/>
  <c r="FB16" i="10" l="1"/>
  <c r="FB13" i="10"/>
  <c r="FB14" i="10"/>
  <c r="FB12" i="10"/>
  <c r="FB17" i="10"/>
  <c r="FB15" i="10"/>
  <c r="FB10" i="10"/>
  <c r="FB11" i="10"/>
  <c r="FB6" i="10"/>
  <c r="FB9" i="10"/>
  <c r="FB8" i="10"/>
  <c r="FB7" i="10"/>
  <c r="FB5" i="10"/>
  <c r="FF4" i="10"/>
  <c r="FF7" i="10" l="1"/>
  <c r="FK7" i="10"/>
  <c r="FF17" i="10"/>
  <c r="FK17" i="10"/>
  <c r="FF8" i="10"/>
  <c r="FK8" i="10"/>
  <c r="FF10" i="10"/>
  <c r="FK10" i="10"/>
  <c r="FF15" i="10"/>
  <c r="FK15" i="10"/>
  <c r="FF16" i="10"/>
  <c r="FK16" i="10"/>
  <c r="FF5" i="10"/>
  <c r="FK5" i="10"/>
  <c r="FF13" i="10"/>
  <c r="FK13" i="10"/>
  <c r="FF9" i="10"/>
  <c r="FK9" i="10"/>
  <c r="FF6" i="10"/>
  <c r="FK6" i="10"/>
  <c r="FF14" i="10"/>
  <c r="FK14" i="10"/>
  <c r="FF11" i="10"/>
  <c r="FK11" i="10"/>
  <c r="FF12" i="10"/>
  <c r="FK12" i="10"/>
  <c r="FD15" i="10"/>
  <c r="FI15" i="10"/>
  <c r="FJ15" i="10"/>
  <c r="FJ13" i="10"/>
  <c r="FD13" i="10"/>
  <c r="FI13" i="10"/>
  <c r="FD8" i="10"/>
  <c r="FI8" i="10"/>
  <c r="FJ8" i="10"/>
  <c r="FI10" i="10"/>
  <c r="FJ10" i="10"/>
  <c r="FD10" i="10"/>
  <c r="FD4" i="10"/>
  <c r="FI4" i="10"/>
  <c r="FJ4" i="10"/>
  <c r="FJ9" i="10"/>
  <c r="FD9" i="10"/>
  <c r="FI9" i="10"/>
  <c r="FD16" i="10"/>
  <c r="FI16" i="10"/>
  <c r="FJ16" i="10"/>
  <c r="FI6" i="10"/>
  <c r="FJ6" i="10"/>
  <c r="FD6" i="10"/>
  <c r="FI14" i="10"/>
  <c r="FJ14" i="10"/>
  <c r="FD14" i="10"/>
  <c r="FJ5" i="10"/>
  <c r="FD5" i="10"/>
  <c r="FI5" i="10"/>
  <c r="FD7" i="10"/>
  <c r="FI7" i="10"/>
  <c r="FJ7" i="10"/>
  <c r="FD11" i="10"/>
  <c r="FI11" i="10"/>
  <c r="FJ11" i="10"/>
  <c r="FJ17" i="10"/>
  <c r="FD17" i="10"/>
  <c r="FI17" i="10"/>
  <c r="FD12" i="10"/>
  <c r="FI12" i="10"/>
  <c r="FJ12" i="10"/>
  <c r="FG16" i="10"/>
  <c r="FG12" i="10"/>
  <c r="FH10" i="10"/>
  <c r="FC8" i="10"/>
  <c r="FC14" i="10"/>
  <c r="FE13" i="10"/>
  <c r="FH11" i="10"/>
  <c r="FG6" i="10"/>
  <c r="FH6" i="10"/>
  <c r="FE10" i="10"/>
  <c r="FH16" i="10"/>
  <c r="FC10" i="10"/>
  <c r="FE16" i="10"/>
  <c r="FC16" i="10"/>
  <c r="FH9" i="10"/>
  <c r="FC6" i="10"/>
  <c r="FG10" i="10"/>
  <c r="FH12" i="10"/>
  <c r="FE12" i="10"/>
  <c r="FC12" i="10"/>
  <c r="FE6" i="10"/>
  <c r="FH14" i="10"/>
  <c r="FG14" i="10"/>
  <c r="FE14" i="10"/>
  <c r="FE11" i="10"/>
  <c r="FH17" i="10"/>
  <c r="FE9" i="10"/>
  <c r="FG9" i="10"/>
  <c r="FC9" i="10"/>
  <c r="FG15" i="10"/>
  <c r="FC13" i="10"/>
  <c r="FH8" i="10"/>
  <c r="FG11" i="10"/>
  <c r="FE17" i="10"/>
  <c r="FE15" i="10"/>
  <c r="FH15" i="10"/>
  <c r="FC17" i="10"/>
  <c r="FG8" i="10"/>
  <c r="FH13" i="10"/>
  <c r="FG13" i="10"/>
  <c r="FG17" i="10"/>
  <c r="FC15" i="10"/>
  <c r="FE8" i="10"/>
  <c r="FC11" i="10"/>
  <c r="FE7" i="10"/>
  <c r="FG7" i="10"/>
  <c r="FC7" i="10"/>
  <c r="FH7" i="10"/>
  <c r="FE5" i="10"/>
  <c r="FG4" i="10"/>
  <c r="FE4" i="10"/>
  <c r="FH5" i="10"/>
  <c r="FC5" i="10"/>
  <c r="FG5" i="10"/>
  <c r="FH4" i="10"/>
  <c r="FC4" i="10"/>
  <c r="EX17" i="10" l="1"/>
  <c r="EX15" i="10"/>
  <c r="EX7" i="10"/>
  <c r="EX6" i="10"/>
  <c r="EX9" i="10"/>
  <c r="EX5" i="10"/>
  <c r="EX12" i="10"/>
  <c r="EX11" i="10"/>
  <c r="EX10" i="10"/>
  <c r="EX14" i="10"/>
  <c r="EX13" i="10"/>
  <c r="EX16" i="10"/>
  <c r="EX8" i="10"/>
  <c r="EX4" i="10"/>
</calcChain>
</file>

<file path=xl/connections.xml><?xml version="1.0" encoding="utf-8"?>
<connections xmlns="http://schemas.openxmlformats.org/spreadsheetml/2006/main">
  <connection id="1" name="314" type="6" refreshedVersion="6" background="1" saveData="1">
    <textPr sourceFile="C:\TXT\314.txt" delimited="0" decimal="," thousands=".">
      <textFields count="28">
        <textField/>
        <textField position="3"/>
        <textField position="5"/>
        <textField position="14"/>
        <textField position="55"/>
        <textField position="70"/>
        <textField position="77"/>
        <textField position="88"/>
        <textField position="102"/>
        <textField position="108"/>
        <textField position="120"/>
        <textField position="134"/>
        <textField position="140"/>
        <textField position="153"/>
        <textField position="161"/>
        <textField position="164"/>
        <textField position="169"/>
        <textField position="173"/>
        <textField position="184"/>
        <textField position="200"/>
        <textField position="214"/>
        <textField position="224"/>
        <textField position="239"/>
        <textField position="251"/>
        <textField position="260"/>
        <textField position="268"/>
        <textField position="284"/>
        <textField position="291"/>
      </textFields>
    </textPr>
  </connection>
  <connection id="2" name="3222" type="6" refreshedVersion="6" background="1" saveData="1">
    <textPr sourceFile="C:\TXT\322.TXT" delimited="0" decimal="," thousands=".">
      <textFields count="23">
        <textField/>
        <textField position="9"/>
        <textField position="49"/>
        <textField position="53"/>
        <textField position="59"/>
        <textField position="63"/>
        <textField position="67"/>
        <textField position="74"/>
        <textField position="79"/>
        <textField position="84"/>
        <textField position="93"/>
        <textField position="102"/>
        <textField position="109"/>
        <textField position="117"/>
        <textField position="138"/>
        <textField position="153"/>
        <textField position="160"/>
        <textField position="163"/>
        <textField position="169"/>
        <textField position="175"/>
        <textField position="180"/>
        <textField position="185"/>
        <textField position="193"/>
      </textFields>
    </textPr>
  </connection>
  <connection id="3" name="345" type="6" refreshedVersion="6" background="1" saveData="1">
    <textPr codePage="850" sourceFile="C:\TXT\345.TXT" delimited="0" decimal="," thousands=".">
      <textFields count="22">
        <textField/>
        <textField position="8"/>
        <textField position="49"/>
        <textField position="53"/>
        <textField position="61"/>
        <textField position="64"/>
        <textField position="68"/>
        <textField position="78"/>
        <textField position="93"/>
        <textField position="103"/>
        <textField position="123"/>
        <textField position="131"/>
        <textField position="144"/>
        <textField position="160"/>
        <textField position="169"/>
        <textField position="178"/>
        <textField position="186"/>
        <textField position="195"/>
        <textField position="203"/>
        <textField position="215"/>
        <textField position="224"/>
        <textField position="236"/>
      </textFields>
    </textPr>
  </connection>
  <connection id="4" name="35241233033028003604550150010508511381736040" type="4" refreshedVersion="0" background="1">
    <webPr xml="1" sourceData="1" url="C:\XML\35250333033028003604550150010762361053484450.xml" htmlTables="1" htmlFormat="all"/>
  </connection>
  <connection id="5" keepAlive="1" name="Consulta - 314" description="Conexão com a consulta '314' na pasta de trabalho." type="5" refreshedVersion="0" background="1">
    <dbPr connection="Provider=Microsoft.Mashup.OleDb.1;Data Source=$Workbook$;Location=314;Extended Properties=&quot;&quot;" command="SELECT * FROM [314]"/>
  </connection>
  <connection id="6" keepAlive="1" name="Consulta - 314 (2)" description="Conexão com a consulta '314 (2)' na pasta de trabalho." type="5" refreshedVersion="0" background="1">
    <dbPr connection="Provider=Microsoft.Mashup.OleDb.1;Data Source=$Workbook$;Location=&quot;314 (2)&quot;;Extended Properties=&quot;&quot;" command="SELECT * FROM [314 (2)]"/>
  </connection>
  <connection id="7" keepAlive="1" name="Consulta - 322" description="Conexão com a consulta '322' na pasta de trabalho." type="5" refreshedVersion="0" background="1">
    <dbPr connection="Provider=Microsoft.Mashup.OleDb.1;Data Source=$Workbook$;Location=322;Extended Properties=&quot;&quot;" command="SELECT * FROM [322]"/>
  </connection>
  <connection id="8" keepAlive="1" name="Consulta - 345" description="Conexão com a consulta '345' na pasta de trabalho." type="5" refreshedVersion="0" background="1">
    <dbPr connection="Provider=Microsoft.Mashup.OleDb.1;Data Source=$Workbook$;Location=345;Extended Properties=&quot;&quot;" command="SELECT * FROM [345]"/>
  </connection>
</connections>
</file>

<file path=xl/sharedStrings.xml><?xml version="1.0" encoding="utf-8"?>
<sst xmlns="http://schemas.openxmlformats.org/spreadsheetml/2006/main" count="19871" uniqueCount="1603">
  <si>
    <t xml:space="preserve">SICF CONFERENCIA </t>
  </si>
  <si>
    <t>versao</t>
  </si>
  <si>
    <t>Id</t>
  </si>
  <si>
    <t>versao2</t>
  </si>
  <si>
    <t>ns1:cUF</t>
  </si>
  <si>
    <t>ns1:cNF</t>
  </si>
  <si>
    <t>ns1:natOp</t>
  </si>
  <si>
    <t>ns1:mod</t>
  </si>
  <si>
    <t>ns1:serie</t>
  </si>
  <si>
    <t>NF</t>
  </si>
  <si>
    <t>ns1:dhEmi</t>
  </si>
  <si>
    <t>ns1:tpNF</t>
  </si>
  <si>
    <t>ns1:idDest</t>
  </si>
  <si>
    <t>ns1:cMunFG</t>
  </si>
  <si>
    <t>ns1:tpImp</t>
  </si>
  <si>
    <t>ns1:tpEmis</t>
  </si>
  <si>
    <t>ns1:cDV</t>
  </si>
  <si>
    <t>ns1:tpAmb</t>
  </si>
  <si>
    <t>ns1:finNFe</t>
  </si>
  <si>
    <t>ns1:indFinal</t>
  </si>
  <si>
    <t>ns1:indPres</t>
  </si>
  <si>
    <t>ns1:indIntermed</t>
  </si>
  <si>
    <t>ns1:procEmi</t>
  </si>
  <si>
    <t>ns1:verProc</t>
  </si>
  <si>
    <t>ns1:CNPJ</t>
  </si>
  <si>
    <t>ns1:xNome</t>
  </si>
  <si>
    <t>ns1:xFant</t>
  </si>
  <si>
    <t>ns1:xLgr</t>
  </si>
  <si>
    <t>ns1:nro</t>
  </si>
  <si>
    <t>ns1:xBairro</t>
  </si>
  <si>
    <t>ns1:cMun</t>
  </si>
  <si>
    <t>ns1:xMun</t>
  </si>
  <si>
    <t>ns1:UF</t>
  </si>
  <si>
    <t>ns1:CEP</t>
  </si>
  <si>
    <t>ns1:xPais</t>
  </si>
  <si>
    <t>ns1:fone</t>
  </si>
  <si>
    <t>ns1:IE</t>
  </si>
  <si>
    <t>ns1:IM</t>
  </si>
  <si>
    <t>ns1:CNAE</t>
  </si>
  <si>
    <t>ns1:CRT</t>
  </si>
  <si>
    <t>ns1:CNPJ3</t>
  </si>
  <si>
    <t>ns1:xNome4</t>
  </si>
  <si>
    <t>ns1:xLgr5</t>
  </si>
  <si>
    <t>ns1:nro6</t>
  </si>
  <si>
    <t>ns1:xBairro7</t>
  </si>
  <si>
    <t>ns1:cMun8</t>
  </si>
  <si>
    <t>ns1:xMun9</t>
  </si>
  <si>
    <t>ns1:UF10</t>
  </si>
  <si>
    <t>ns1:CEP11</t>
  </si>
  <si>
    <t>ns1:cPais</t>
  </si>
  <si>
    <t>ns1:xPais12</t>
  </si>
  <si>
    <t>ns1:fone13</t>
  </si>
  <si>
    <t>ns1:indIEDest</t>
  </si>
  <si>
    <t>ns1:IE14</t>
  </si>
  <si>
    <t>nItem</t>
  </si>
  <si>
    <t>DESCRICAO PRODUTO</t>
  </si>
  <si>
    <t>NCM</t>
  </si>
  <si>
    <t>CEST</t>
  </si>
  <si>
    <t>ns1:CFOP</t>
  </si>
  <si>
    <t>ns1:uCom</t>
  </si>
  <si>
    <t>ns1:qCom</t>
  </si>
  <si>
    <t>ns1:vUnCom</t>
  </si>
  <si>
    <t>ns1:vProd</t>
  </si>
  <si>
    <t>BARRAS UND</t>
  </si>
  <si>
    <t>ns1:uTrib</t>
  </si>
  <si>
    <t>ns1:qTrib</t>
  </si>
  <si>
    <t>ns1:indTot</t>
  </si>
  <si>
    <t>ns1:xPed</t>
  </si>
  <si>
    <t>ns1:EXTIPI</t>
  </si>
  <si>
    <t>ns1:orig</t>
  </si>
  <si>
    <t>ns1:CST</t>
  </si>
  <si>
    <t>ns1:modBC</t>
  </si>
  <si>
    <t>ns1:vBC</t>
  </si>
  <si>
    <t>ns1:pICMS</t>
  </si>
  <si>
    <t>ns1:vICMS</t>
  </si>
  <si>
    <t>ns1:cEnq</t>
  </si>
  <si>
    <t>ns1:CST15</t>
  </si>
  <si>
    <t>ns1:CST16</t>
  </si>
  <si>
    <t>ns1:vBC17</t>
  </si>
  <si>
    <t>ns1:pIPI</t>
  </si>
  <si>
    <t>ns1:vIPI</t>
  </si>
  <si>
    <t>ns1:CST18</t>
  </si>
  <si>
    <t>ns1:vBC19</t>
  </si>
  <si>
    <t>ns1:pPIS</t>
  </si>
  <si>
    <t>ns1:vPIS</t>
  </si>
  <si>
    <t>ns1:CST20</t>
  </si>
  <si>
    <t>ns1:vBC21</t>
  </si>
  <si>
    <t>ns1:pCOFINS</t>
  </si>
  <si>
    <t>ns1:vCOFINS</t>
  </si>
  <si>
    <t>ns1:infAdProd</t>
  </si>
  <si>
    <t>ns1:vBC22</t>
  </si>
  <si>
    <t>ns1:vICMS23</t>
  </si>
  <si>
    <t>ns1:vICMSDeson</t>
  </si>
  <si>
    <t>ns1:vFCP</t>
  </si>
  <si>
    <t>ns1:vBCST</t>
  </si>
  <si>
    <t>ns1:vST</t>
  </si>
  <si>
    <t>ns1:vFCPST</t>
  </si>
  <si>
    <t>ns1:vFCPSTRet</t>
  </si>
  <si>
    <t>ns1:vProd24</t>
  </si>
  <si>
    <t>ns1:vFrete</t>
  </si>
  <si>
    <t>ns1:vSeg</t>
  </si>
  <si>
    <t>ns1:vDesc</t>
  </si>
  <si>
    <t>ns1:vII</t>
  </si>
  <si>
    <t>ns1:vIPI25</t>
  </si>
  <si>
    <t>ns1:vIPIDevol</t>
  </si>
  <si>
    <t>ns1:vPIS26</t>
  </si>
  <si>
    <t>ns1:vCOFINS27</t>
  </si>
  <si>
    <t>ns1:vOutro</t>
  </si>
  <si>
    <t>ns1:vNF</t>
  </si>
  <si>
    <t>ns1:modFrete</t>
  </si>
  <si>
    <t>ns1:CNPJ28</t>
  </si>
  <si>
    <t>ns1:xNome29</t>
  </si>
  <si>
    <t>ns1:IE30</t>
  </si>
  <si>
    <t>ns1:xEnder</t>
  </si>
  <si>
    <t>ns1:xMun31</t>
  </si>
  <si>
    <t>ns1:UF32</t>
  </si>
  <si>
    <t>ns1:qVol</t>
  </si>
  <si>
    <t>ns1:esp</t>
  </si>
  <si>
    <t>ns1:nVol</t>
  </si>
  <si>
    <t>ns1:pesoL</t>
  </si>
  <si>
    <t>ns1:pesoB</t>
  </si>
  <si>
    <t>ns1:nFat</t>
  </si>
  <si>
    <t>ns1:vOrig</t>
  </si>
  <si>
    <t>ns1:vDesc33</t>
  </si>
  <si>
    <t>ns1:vLiq</t>
  </si>
  <si>
    <t>ns1:nDup</t>
  </si>
  <si>
    <t>ns1:dVenc</t>
  </si>
  <si>
    <t>ns1:vDup</t>
  </si>
  <si>
    <t>ns1:tPag</t>
  </si>
  <si>
    <t>ns1:vPag</t>
  </si>
  <si>
    <t>ns1:infAdFisco</t>
  </si>
  <si>
    <t>Algorithm</t>
  </si>
  <si>
    <t>Algorithm34</t>
  </si>
  <si>
    <t>URI</t>
  </si>
  <si>
    <t>Algorithm35</t>
  </si>
  <si>
    <t>Algorithm36</t>
  </si>
  <si>
    <t>ns2:DigestValue</t>
  </si>
  <si>
    <t>ns2:SignatureValue</t>
  </si>
  <si>
    <t>ns2:X509Certificate</t>
  </si>
  <si>
    <t>versao37</t>
  </si>
  <si>
    <t>Id38</t>
  </si>
  <si>
    <t>ns1:tpAmb39</t>
  </si>
  <si>
    <t>ns1:verAplic</t>
  </si>
  <si>
    <t>ns1:chNFe</t>
  </si>
  <si>
    <t>ns1:dhRecbto</t>
  </si>
  <si>
    <t>ns1:nProt</t>
  </si>
  <si>
    <t>ns1:digVal</t>
  </si>
  <si>
    <t>ns1:cStat</t>
  </si>
  <si>
    <t>ns1:xMotivo</t>
  </si>
  <si>
    <t xml:space="preserve">NCM </t>
  </si>
  <si>
    <t>COD FORNECEDOR</t>
  </si>
  <si>
    <t>SP</t>
  </si>
  <si>
    <t>CAMPO GRANDE</t>
  </si>
  <si>
    <t>MS</t>
  </si>
  <si>
    <t>Autorizado o uso da NF-e</t>
  </si>
  <si>
    <t>34011190A</t>
  </si>
  <si>
    <t>34013000B</t>
  </si>
  <si>
    <t>22029900A</t>
  </si>
  <si>
    <t>25010090A</t>
  </si>
  <si>
    <t>12119010A</t>
  </si>
  <si>
    <t>09042200A</t>
  </si>
  <si>
    <t>19053200A</t>
  </si>
  <si>
    <t>--------</t>
  </si>
  <si>
    <t>-----------------------------------------</t>
  </si>
  <si>
    <t>----</t>
  </si>
  <si>
    <t>-------</t>
  </si>
  <si>
    <t>----------</t>
  </si>
  <si>
    <t>---------------</t>
  </si>
  <si>
    <t>-----------</t>
  </si>
  <si>
    <t>-------------</t>
  </si>
  <si>
    <t>---------</t>
  </si>
  <si>
    <t>11 Es</t>
  </si>
  <si>
    <t>toques</t>
  </si>
  <si>
    <t>Filial:</t>
  </si>
  <si>
    <t>RELACAO DE TRIBUTA</t>
  </si>
  <si>
    <t>COES</t>
  </si>
  <si>
    <t>Codigo</t>
  </si>
  <si>
    <t>Descricao                      Embalagem</t>
  </si>
  <si>
    <t>UM</t>
  </si>
  <si>
    <t>Marca</t>
  </si>
  <si>
    <t>MSG</t>
  </si>
  <si>
    <t>ICMS-E-UF</t>
  </si>
  <si>
    <t>ICMS-E-Fora-UF</t>
  </si>
  <si>
    <t>UF UltEnt</t>
  </si>
  <si>
    <t>Situacao Tributaria</t>
  </si>
  <si>
    <t>ICMS-S</t>
  </si>
  <si>
    <t>PIS/Cofins</t>
  </si>
  <si>
    <t>Classif.Fiscal</t>
  </si>
  <si>
    <t>MVA-UF</t>
  </si>
  <si>
    <t>MVAF-UF</t>
  </si>
  <si>
    <t>Simples</t>
  </si>
  <si>
    <t>Mg.ST</t>
  </si>
  <si>
    <t>IPI</t>
  </si>
  <si>
    <t>Red-UF</t>
  </si>
  <si>
    <t>RedF-UF</t>
  </si>
  <si>
    <t>10-Trib.p/Sub.Trib.</t>
  </si>
  <si>
    <t>50.01/50.01</t>
  </si>
  <si>
    <t>N</t>
  </si>
  <si>
    <t>_x000C_-------</t>
  </si>
  <si>
    <t>00-Trib.Integral</t>
  </si>
  <si>
    <t>73.06/73.06</t>
  </si>
  <si>
    <t>70-C/Red.Base c/S.T</t>
  </si>
  <si>
    <t>.  17,00</t>
  </si>
  <si>
    <t>70.04/70.04</t>
  </si>
  <si>
    <t>GO</t>
  </si>
  <si>
    <t>SC</t>
  </si>
  <si>
    <t>70.06/70.06</t>
  </si>
  <si>
    <t>20-Red.Base Calc.</t>
  </si>
  <si>
    <t>PR</t>
  </si>
  <si>
    <t>Descricao</t>
  </si>
  <si>
    <t>CX0022</t>
  </si>
  <si>
    <t>CX0010</t>
  </si>
  <si>
    <t>CX0024</t>
  </si>
  <si>
    <t>CX0048</t>
  </si>
  <si>
    <t>CX0036</t>
  </si>
  <si>
    <t>CX0020</t>
  </si>
  <si>
    <t>CX0040</t>
  </si>
  <si>
    <t>CX0012</t>
  </si>
  <si>
    <t>CX0027</t>
  </si>
  <si>
    <t>CX0072</t>
  </si>
  <si>
    <t>CX0108</t>
  </si>
  <si>
    <t>CX0016</t>
  </si>
  <si>
    <t>CX0025</t>
  </si>
  <si>
    <t>CX0015</t>
  </si>
  <si>
    <t>CX0006</t>
  </si>
  <si>
    <t>COD UNIDADE</t>
  </si>
  <si>
    <t>---</t>
  </si>
  <si>
    <t>--</t>
  </si>
  <si>
    <t>-----</t>
  </si>
  <si>
    <t>------------</t>
  </si>
  <si>
    <t>--------------------</t>
  </si>
  <si>
    <t>------</t>
  </si>
  <si>
    <t>---------------------</t>
  </si>
  <si>
    <t>Folha</t>
  </si>
  <si>
    <t>RELAC</t>
  </si>
  <si>
    <t>AO COMPLE</t>
  </si>
  <si>
    <t>MENTAR -</t>
  </si>
  <si>
    <t>CADASTR</t>
  </si>
  <si>
    <t>%Com</t>
  </si>
  <si>
    <t>ACx</t>
  </si>
  <si>
    <t>DM</t>
  </si>
  <si>
    <t>%D.Max</t>
  </si>
  <si>
    <t>QtCx</t>
  </si>
  <si>
    <t>Conv</t>
  </si>
  <si>
    <t>Peso Liq</t>
  </si>
  <si>
    <t>Peso Bru</t>
  </si>
  <si>
    <t>Pontos</t>
  </si>
  <si>
    <t>Classe</t>
  </si>
  <si>
    <t>Codigo Fornecedor</t>
  </si>
  <si>
    <t>Codigo Barra</t>
  </si>
  <si>
    <t>Troca</t>
  </si>
  <si>
    <t>SAZ</t>
  </si>
  <si>
    <t>Dias</t>
  </si>
  <si>
    <t>Palm</t>
  </si>
  <si>
    <t>Nao</t>
  </si>
  <si>
    <t>Sim</t>
  </si>
  <si>
    <t>0-Ven</t>
  </si>
  <si>
    <t>SIM</t>
  </si>
  <si>
    <t>R</t>
  </si>
  <si>
    <t>ef:em11351</t>
  </si>
  <si>
    <t>ora   Folha</t>
  </si>
  <si>
    <t xml:space="preserve">COD PRODUTO </t>
  </si>
  <si>
    <t xml:space="preserve">DESCRIÇÃO </t>
  </si>
  <si>
    <t>COD FORNEC</t>
  </si>
  <si>
    <t>COD CX</t>
  </si>
  <si>
    <t>COD UN</t>
  </si>
  <si>
    <t>PRODUTO</t>
  </si>
  <si>
    <t>TRIUNFAN</t>
  </si>
  <si>
    <t>TE MATOGROSSENSE ALIMENTOS LTDA</t>
  </si>
  <si>
    <t>PO TRIUNFANTE----------------------------</t>
  </si>
  <si>
    <t>1440  GDC</t>
  </si>
  <si>
    <t>FILE ATUM EM AZEITE COM ALHO....01X125GR</t>
  </si>
  <si>
    <t>FILE ATUM EM AZEITE.............01X125GR</t>
  </si>
  <si>
    <t>FILE ATUM OLEO MOLH PESTO MANJ..01X125GR</t>
  </si>
  <si>
    <t>PATE DE ATUM ...................01X150GR</t>
  </si>
  <si>
    <t>PATE DE ATUM AZEITONA...........01X150GR</t>
  </si>
  <si>
    <t>PATE DE ATUM DEFUMADO...........01X150GR</t>
  </si>
  <si>
    <t>PATE DE ATUM LIGHT..............01X150GR</t>
  </si>
  <si>
    <t>PATE DE ATUM PICANTE............01X150GR</t>
  </si>
  <si>
    <t>PATE DE ATUM TRAD POUCH.........01X170GR</t>
  </si>
  <si>
    <t>PATE DE ATUM AZEITONAS POUCH....01X170GR</t>
  </si>
  <si>
    <t>ATUM PEDACOS NATURAL............01X170GR</t>
  </si>
  <si>
    <t>ATUM PEDACOS OLEO ..............01X170GR</t>
  </si>
  <si>
    <t>ATUM PEDACOS OLEO POUCH.........01X500GR</t>
  </si>
  <si>
    <t>ATUM PEDACOS MOLHO GENGIBRE.....01X140GR</t>
  </si>
  <si>
    <t>ATUM RALADO MOLHO TOM PICANTE...01X170GR</t>
  </si>
  <si>
    <t>ATUM RALADO MOLHO TOMATE........01X170GR</t>
  </si>
  <si>
    <t>ATUM RALADO NATURAL ............01X170GR</t>
  </si>
  <si>
    <t>ATUM RALADO NATURAL POUCH.......01X500GR</t>
  </si>
  <si>
    <t>ATUM RALADO OLEO ...............01X170GR</t>
  </si>
  <si>
    <t>ATUM RALADO OLEO DEFUMADO.......01X170GR</t>
  </si>
  <si>
    <t>ATUM RALADO OLEO POUCH..........01X500GR</t>
  </si>
  <si>
    <t>SALADA ATUM BATAT DOCE AZEITE...01X150GR</t>
  </si>
  <si>
    <t>SALADA ATUM BATAT ERVILH CENOU..01X150GR</t>
  </si>
  <si>
    <t>SALADA ATUM BATAT MAIONESE......01X170GR</t>
  </si>
  <si>
    <t>SALADA ATUM E BATATA............01X150GR</t>
  </si>
  <si>
    <t>ATUM SOLIDO NAT BAIXO SODIO.....01X170GR</t>
  </si>
  <si>
    <t>ATUM SOLIDO NATURAL ............01X170GR</t>
  </si>
  <si>
    <t>ATUM SOLIDO OLEO ...............01X170GR</t>
  </si>
  <si>
    <t>ATUM SOLIDO OLEO BAIXO SODIO....01X170GR</t>
  </si>
  <si>
    <t>ATUM SOLIDO OLEO DEFUMADO.......01X170GR</t>
  </si>
  <si>
    <t>ATUM SOLIDO YELLOWFIN AZEITE....01X170GR</t>
  </si>
  <si>
    <t>ATUM SOLIDO YELLOWFIN NATURAL...01X170GR</t>
  </si>
  <si>
    <t>ATUM BONITO SOLIDO NATURAL......01X140GR</t>
  </si>
  <si>
    <t>ATUM BONITO SOLIDO OLEO.........01X140GR</t>
  </si>
  <si>
    <t>AZEITE EXTRA VIRGEM GDC.........01X500ML</t>
  </si>
  <si>
    <t>SARDINHA MOLHO COM ERVAS........01X125GR</t>
  </si>
  <si>
    <t>SARDINHA MOLHO TOMATE ..........01X125GR</t>
  </si>
  <si>
    <t>SARDINHA MOLHO TOMATE PICANTE...01X125GR</t>
  </si>
  <si>
    <t>SARDINHA OLEO ..................01X125GR</t>
  </si>
  <si>
    <t>SARDINHA OLEO DEFUMADO..........01X125GR</t>
  </si>
  <si>
    <t>SARDINHA SABOR LIMAO............01X125GR</t>
  </si>
  <si>
    <t>SARDINHA MOLHO MOQUECA..........01X125GR</t>
  </si>
  <si>
    <t>SARDINHA MOLHO TOMATE ..........01X250GR</t>
  </si>
  <si>
    <t>SARDINHA OLEO ..................01X250GR</t>
  </si>
  <si>
    <t>FILE SARDINHA COM LIMAO.........01X125GR</t>
  </si>
  <si>
    <t>FILE SARDINHA EM OLEO...........01X125GR</t>
  </si>
  <si>
    <t>FILE SARDINHA MOLHO TOMATE......01X125GR</t>
  </si>
  <si>
    <t>FILE SARDINHA PIMENTA...........01X125GR</t>
  </si>
  <si>
    <t>1442  GDC - 88</t>
  </si>
  <si>
    <t>ATUM 88 RALADO MOLHO TOMATE.....01X140GR</t>
  </si>
  <si>
    <t>ATUM 88 RALADO NATURAL..........01X140GR</t>
  </si>
  <si>
    <t>ATUM 88 RALADO OLEO ............01X140GR</t>
  </si>
  <si>
    <t>ATUM 88 SOLIDO NATURAL..........01X140GR</t>
  </si>
  <si>
    <t>ATUM 88 SOLIDO OLEO ............01X140GR</t>
  </si>
  <si>
    <t>ATUM 88 PEDACO NAT C CALDO VEG..01X140GR</t>
  </si>
  <si>
    <t>ATUM 88 PEDACO OLEO CALDO VEG...01X140GR</t>
  </si>
  <si>
    <t>ATUM 88 RALADO..................01X500GR</t>
  </si>
  <si>
    <t>SARDINHA 88 MOLHO TOMATE........01X125GR</t>
  </si>
  <si>
    <t>SARDINHA 88 OLEO................01X125GR</t>
  </si>
  <si>
    <t>SARDINHA 88 TOMATE PICANTE......01X125GR</t>
  </si>
  <si>
    <t>SARDINHA 88 MOLHO TOMATE........01X250GR</t>
  </si>
  <si>
    <t>SARDINHA 88 OLEO................01X250GR</t>
  </si>
  <si>
    <t>1010  CLASSIC CHEF - AZEITE/VINAGRE</t>
  </si>
  <si>
    <t>AZEITE EX.VG ARGENTINA CLASS.CHEF.01x500</t>
  </si>
  <si>
    <t>NAO</t>
  </si>
  <si>
    <t>AZEITE EX.VG PORTUGAL.CLASS.CHEF..01x500</t>
  </si>
  <si>
    <t>AZEITE EX.VG TUNISIA CLASS.CHEF...01x500</t>
  </si>
  <si>
    <t>AZEITE EX VG TUNISIA CLAS CHEF..01X250ML</t>
  </si>
  <si>
    <t>VINAGRE BALSAMICO CLASSIC CHEF ...01x250</t>
  </si>
  <si>
    <t>VINAGRE BALSAMICO CLASSIC CHEF....01x500</t>
  </si>
  <si>
    <t>VINAGRE MACA ORGANICO CLASSIC ....01x250</t>
  </si>
  <si>
    <t>VINAGRE MACA ORGANICO CLASSIC.....01x500</t>
  </si>
  <si>
    <t>1011  CLASSIC CHEF - CONDIMENTOS</t>
  </si>
  <si>
    <t>AZEITONA PRETA C.CAROCO SH CLASS..01x100</t>
  </si>
  <si>
    <t>AZEITONA VERDE C.CAROCO SH CLASS..01x100</t>
  </si>
  <si>
    <t>AZEITONA VERDE FATIADA SH CLASS...01x100</t>
  </si>
  <si>
    <t>AZEITONA VERDE RECH PIMENTAO CLAS.01x100</t>
  </si>
  <si>
    <t>AZEITONA VERDE S.CAROCO SH CLASS..01x 80</t>
  </si>
  <si>
    <t>ALCAPARRA CONSERVA CLASSIC CHEF. .01x100</t>
  </si>
  <si>
    <t>ALHO EM CONSERVA CLASSIC CHEF.....01x100</t>
  </si>
  <si>
    <t>ALHO TEMPERADO CLASSIC CHEF.......01x100</t>
  </si>
  <si>
    <t>CEBOLINHA CRISTAL CLASSIC CHEF. ..01x100</t>
  </si>
  <si>
    <t>CHAMPIGNON FATIADO VD CLASS CHEF..01x100</t>
  </si>
  <si>
    <t>CHAMPIGNON INTEIRO VD CLA CHEF..01x100GR</t>
  </si>
  <si>
    <t>MOLHO CHIMICHURRI CLASSIC CHEF....01x160</t>
  </si>
  <si>
    <t>PEPINO RELISH FAT CLASSIC CHEF....01x100</t>
  </si>
  <si>
    <t>PEPINO SUNOMONO CLASSIC CHEF......01x100</t>
  </si>
  <si>
    <t>PIMENTA BIQUINHO VD CLAS CHEF...01x100GR</t>
  </si>
  <si>
    <t>VINAGRETE CLASSIC CHEF............01x100</t>
  </si>
  <si>
    <t>BETERRABA CONSERVA CLASS CHEF.....01x300</t>
  </si>
  <si>
    <t>CEBOLA AO VINAGRE TTO CLASS.CHEF..01x300</t>
  </si>
  <si>
    <t>CEBOLA CONSERVA VD CLASSIC CHEF.01x300GR</t>
  </si>
  <si>
    <t>PEPINO BURGER CLASSIC CHEF........01x280</t>
  </si>
  <si>
    <t>PEPINO CLASSIC CHEF...............01x300</t>
  </si>
  <si>
    <t>PEPINO SUAVE CLASSIC CHEF.........01x300</t>
  </si>
  <si>
    <t>PICLES CONSERVA CLASSIC CHEF......01x300</t>
  </si>
  <si>
    <t>PESSEGO EM CALDA CLASSIC CHEF...01X485GR</t>
  </si>
  <si>
    <t>OVO CODORNA AZEITONA CLASSIC CHEF.01x300</t>
  </si>
  <si>
    <t>OVO CODORNA CONSERVA CLASSIC CHEF.01x300</t>
  </si>
  <si>
    <t>OVO CODORNA DEFUMADO CLASSIC CHEF.01x300</t>
  </si>
  <si>
    <t>PALMITO PALMEIRA REAL PICADO CLAS.01x300</t>
  </si>
  <si>
    <t>PALMITO PUPUNHA APERITIVO CLASSIC.01X300</t>
  </si>
  <si>
    <t>PALMITO PUPUNHA PICADO CLAS.CHEF..01x300</t>
  </si>
  <si>
    <t>PALMITO PUPUNHA RODELA CLAS.CHEF..01x300</t>
  </si>
  <si>
    <t>PALMITO PUPUNHA TOLETE CLAS.CHEF..01X180</t>
  </si>
  <si>
    <t>PALMITO PUPUNHA TOLETE CLASS.CHEF.01x300</t>
  </si>
  <si>
    <t>ACAFRAO CLASSIC CHEF..............01x 80</t>
  </si>
  <si>
    <t>GELEIA PIMENTA BIQUINHO CLASSIC.01x180GR</t>
  </si>
  <si>
    <t>MIX DE PIMENTAS CLASSIC CHEF......01x 40</t>
  </si>
  <si>
    <t>SAL ROSA GROSSO CLASSIC CHEF....01X100GR</t>
  </si>
  <si>
    <t>ACAFRAO DA TERRA CLASSIC CHEF...01X 75GR</t>
  </si>
  <si>
    <t>ALHO FRITO CLASSIC CHEF.........01X 50GR</t>
  </si>
  <si>
    <t>CHIMICHURRI CLASSIC CHEF........01X 45GR</t>
  </si>
  <si>
    <t>COMINHO EM PO CLASSIC CHEF......01X 75GR</t>
  </si>
  <si>
    <t>CURRY CLASSIC CHEF..............01X 75GR</t>
  </si>
  <si>
    <t>LEMON PEPPER CLASSIC CHEF.......01X 75GR</t>
  </si>
  <si>
    <t>OREGANO PERUANO CLASSIC CHEF....01X 15GR</t>
  </si>
  <si>
    <t>PAPRICA DEFUMADA CLASSIC CHEF...01X 75GR</t>
  </si>
  <si>
    <t>PAPRICA DOCE CLASSIC CHEF.......01X 75GR</t>
  </si>
  <si>
    <t>PAPRICA PICANTE CLASSIC CHEF....01X 75GR</t>
  </si>
  <si>
    <t>PIMENTA DO REINO PRETA CLASSIC..01X 70GR</t>
  </si>
  <si>
    <t>PASSATA DE TOMATE CLASSIC CHEF....01x680</t>
  </si>
  <si>
    <t>TOMATE PELADO CLASSIC CHEF........01x400</t>
  </si>
  <si>
    <t>TOMATE SECO CLASSIC CHEF. ........01x100</t>
  </si>
  <si>
    <t>ALCAPARRAS SH CLASSIC CHEF........01X 80</t>
  </si>
  <si>
    <t>CHAMPIGNON FATIADO SH CLASS CHEF..01x100</t>
  </si>
  <si>
    <t>CHAMPIGNON INTEIRO SH CLASS CHEF..01x100</t>
  </si>
  <si>
    <t>PEPINO POUCH CLASSIC CHEF.......01x200GR</t>
  </si>
  <si>
    <t>PIMENTA BIQUINHO POUCH CLASSIC..01X100GR</t>
  </si>
  <si>
    <t>CEBOLINHA SH CLASSIC CHEF.......01X100GR</t>
  </si>
  <si>
    <t>PEPINO BURGER POUCH CLAS CHEF...01X200GR</t>
  </si>
  <si>
    <t>SAL COM ALHO CLASSIC CHEF.......01X500GR</t>
  </si>
  <si>
    <t>SAL COM CHIMICHURRI CLAS CHEF...01X500GR</t>
  </si>
  <si>
    <t>SAL PARRILHA CHIMICHURRI SACHE..01X500GR</t>
  </si>
  <si>
    <t>SAL DE PARRILHA CLASSIC CHEF....01X500GR</t>
  </si>
  <si>
    <t>SAL PARRILHA COM ALHO SH CLASSIC..01X500</t>
  </si>
  <si>
    <t>SAL PARRILHA SH CLASSIC CHEF......01X500</t>
  </si>
  <si>
    <t>SAL DE PARRILLA CLASSIC CHEF....01X 01KG</t>
  </si>
  <si>
    <t>SAL ROSA DO HIMALAIA SH CLASSIC...01X500</t>
  </si>
  <si>
    <t>BLEND AZEITONA CLASSIC CHEF.....01X468GR</t>
  </si>
  <si>
    <t>BLEND CEBOLA ALHO CLASSIC CHEF..01X500ML</t>
  </si>
  <si>
    <t>BLEND CHIMICHURRI CLASSIC CHEF..01X500ML</t>
  </si>
  <si>
    <t>BLEND PIMENTA CLASSIC CHEF......01X500ML</t>
  </si>
  <si>
    <t>BLEND TOMATE SECO CLASSIC CHEF..01X500ML</t>
  </si>
  <si>
    <t>1012  CLASSIC CHEF - DOCES</t>
  </si>
  <si>
    <t>DOCE MARROM GLACE CLASSIC CHEF....01x250</t>
  </si>
  <si>
    <t>GELEIA ABACAXI C.PIMENTA CLAS CHE.01x270</t>
  </si>
  <si>
    <t>GELEIA AMORA CLASSIC CHEF ........01x270</t>
  </si>
  <si>
    <t>GELEIA CEBOLA CARAMELIZADA........01X270</t>
  </si>
  <si>
    <t>GELEIA FRUTAS VERMELHAS CLAS CHEF.01x270</t>
  </si>
  <si>
    <t>GELEIA LARANJA CLASSIC CHEF.......01x270</t>
  </si>
  <si>
    <t>GELEIA MENTA E HORTELA CLAS CHEF..01x270</t>
  </si>
  <si>
    <t>GELEIA MORANGO C.PIMENTA CLAS CHE.01x270</t>
  </si>
  <si>
    <t>GELEIA MORANGO CLASSIC CHEF ......01x270</t>
  </si>
  <si>
    <t>GELEIA PESSEGO CLASSIC CHEF.......01x270</t>
  </si>
  <si>
    <t>GELEIA PIMENTA CLASSIC CHEF.......01x270</t>
  </si>
  <si>
    <t>GELEIA TANGERINA CLASSIC CHEF.....01x270</t>
  </si>
  <si>
    <t>GELEIA UVA CLASSIC CHEF ..........01x270</t>
  </si>
  <si>
    <t>MEL CLASSIC CHEF..................01x450</t>
  </si>
  <si>
    <t>MEL SILVESTRE BISNAGA CLASSIC CHEF01x300</t>
  </si>
  <si>
    <t>MEL SILVESTRE CLASSIC CHEF........01x250</t>
  </si>
  <si>
    <t>1420  YOKI</t>
  </si>
  <si>
    <t>AMENDOIM JAPONES YOKI.......... 01x 70GR</t>
  </si>
  <si>
    <t>AMENDOIM JAPONES YOKI.............01x150</t>
  </si>
  <si>
    <t>AMENDOIM SALGADO DESCASCA YOKI..01x 70GR</t>
  </si>
  <si>
    <t>AMENDOIM SALGADO DESCASCADO YOKI..01x150</t>
  </si>
  <si>
    <t>OVINHO DE AMENDOIM YOKI...........01x 90</t>
  </si>
  <si>
    <t>AMENDOIM CROCANTE LEVE SALGADO..01x150GR</t>
  </si>
  <si>
    <t>AMENDOIM CROCANTE LEVE SALGADO..01x500GR</t>
  </si>
  <si>
    <t>AMENDOIM CROCANTE MOLHO PIMENTA.01x150GR</t>
  </si>
  <si>
    <t>AMENDOIM CROCANTE RECEITA ORIG..01X150GR</t>
  </si>
  <si>
    <t>AMENDOIM CROCANTE SABOR DO CHEF.01x500GR</t>
  </si>
  <si>
    <t>AMENDOIM CROCANTE TRADIC.......01X1.01KG</t>
  </si>
  <si>
    <t>AMENDOIM DESC SALGADO...........01X500GR</t>
  </si>
  <si>
    <t>AMENDOIM DESC TEMPERADO.........01x150GR</t>
  </si>
  <si>
    <t>AMENDOIM JAPONES................01X500GR</t>
  </si>
  <si>
    <t>AMENDOIM JAPONES...............01X1.01KG</t>
  </si>
  <si>
    <t>AMENDOIM........................01X400GR</t>
  </si>
  <si>
    <t>AVEIA FLOCOS FINOS YOKI...........01x170</t>
  </si>
  <si>
    <t>AVEIA FLOCOS YOKI.................01x170</t>
  </si>
  <si>
    <t>AVEIA FLOCOS FINAS..............01x500GR</t>
  </si>
  <si>
    <t>AVEIA FLOCOS YOKI...............01x500GR</t>
  </si>
  <si>
    <t>BATATA PALHA EXT FINA CEB SALSA.01X100GR</t>
  </si>
  <si>
    <t>BATATA PALHA EXT FINA HOT DOG...01X100GR</t>
  </si>
  <si>
    <t>BATATA PALHA EXT FINA PARMESAO..01x100GR</t>
  </si>
  <si>
    <t>BATATA PALHA EXT FINA...........01x100GR</t>
  </si>
  <si>
    <t>BATATA PALHA TRADICIONAL........01x105GR</t>
  </si>
  <si>
    <t>CANJICA AMARELA.................01X500GR</t>
  </si>
  <si>
    <t>CANJICA CRISTAL.................01X400GR</t>
  </si>
  <si>
    <t>CANJIQUINHA.....................01X200GR</t>
  </si>
  <si>
    <t>CANJIQUINHA.....................01X500GR</t>
  </si>
  <si>
    <t>POLVILHO AZEDO YOKI...............01x500</t>
  </si>
  <si>
    <t>POLVILHO DOCE YOKI................01x500</t>
  </si>
  <si>
    <t>TAPIOCA YOKI......................01x500</t>
  </si>
  <si>
    <t>TRIGO PARA QUIBE YOKI.............01x500</t>
  </si>
  <si>
    <t>CAMOMILA........................01X 10GR</t>
  </si>
  <si>
    <t>ERVA DOCE.......................01X 08GR</t>
  </si>
  <si>
    <t>ERVA DOCE.......................01X 40GR</t>
  </si>
  <si>
    <t>TRIGO PARA KIBE.................01X 04KG</t>
  </si>
  <si>
    <t>FARINHA DE AVEIA YOKI.............01x170</t>
  </si>
  <si>
    <t>FUBA MIMOSO YOKI..................01x500</t>
  </si>
  <si>
    <t>KIMILHO FLOCAO YOKI...............01x500</t>
  </si>
  <si>
    <t>KIPOLENTA YOKI....................01x500</t>
  </si>
  <si>
    <t>AMIDO DE MILHO YOKI.............01X200GR</t>
  </si>
  <si>
    <t>AMIDO DE MILHO YOKI.............01X500GR</t>
  </si>
  <si>
    <t>FARINHA P EMPANAR...............01X300GR</t>
  </si>
  <si>
    <t>FAROFA PRONTA C.PEDACOS DE CEBOLA.01x200</t>
  </si>
  <si>
    <t>FAROFA PRONTA PALHA YOKI......... 01x200</t>
  </si>
  <si>
    <t>FAROFA PRONTA SOJA YOKI...........01x200</t>
  </si>
  <si>
    <t>FAROFA PRONTA SUAVE YOKI..........01x200</t>
  </si>
  <si>
    <t>FAROFA MANDIOCA TEMP TRADICONAL.01X400GR</t>
  </si>
  <si>
    <t>FAROFA MILHO....................01X400GR</t>
  </si>
  <si>
    <t>FAROFA MANDIOCA TEMP TRADICONAL.01x250GR</t>
  </si>
  <si>
    <t>FAROFA TRADICIONAL PREMIUM......01X380GR</t>
  </si>
  <si>
    <t>FAROFA TRADICIONAL..............01X800GR</t>
  </si>
  <si>
    <t>PIPOCA PREMIUM..................01X400GR</t>
  </si>
  <si>
    <t>PIPOCA YOKI.....................01X400GR</t>
  </si>
  <si>
    <t>PIP MICRO YOKI BACON..............01x100</t>
  </si>
  <si>
    <t>PIP MICRO YOKI C.SAL..............01x100</t>
  </si>
  <si>
    <t>PIP MICRO YOKI COBERT CARAMELO....01x160</t>
  </si>
  <si>
    <t>PIP MICRO YOKI COBERT CHOCOLATE...01x160</t>
  </si>
  <si>
    <t>PIP MICRO YOKI MANTEIGA CINEMA....01x100</t>
  </si>
  <si>
    <t>PIP MICRO YOKI MANTEIGA...........01x100</t>
  </si>
  <si>
    <t>PIP MICRO YOKI NATURAL............01x100</t>
  </si>
  <si>
    <t>PIP MICRO YOKI TEMP TOQ CHEF......01x100</t>
  </si>
  <si>
    <t>PIP MICRO YOKI MANTEIGA.........01X105GR</t>
  </si>
  <si>
    <t>FUBA PRE COZIDO YOKI..............01x500</t>
  </si>
  <si>
    <t>PO P SORVETE YOKI CHOCOLATE.......01x150</t>
  </si>
  <si>
    <t>PO P SORVETE YOKI COCO............01x150</t>
  </si>
  <si>
    <t>PO P SORVETE YOKI CREME...........01x150</t>
  </si>
  <si>
    <t>PO P SORVETE YOKI MORANGO.........01x150</t>
  </si>
  <si>
    <t>PO P SORVETE YOKI MILHO VERDE...01X150GR</t>
  </si>
  <si>
    <t>PACOCA ROLHA POTE YOKI..........01x1.250</t>
  </si>
  <si>
    <t>PACOCA ROLHA YOKI.................01x352</t>
  </si>
  <si>
    <t>PE DE MOLEQUE YOKI................01x800</t>
  </si>
  <si>
    <t>PACOQ TABLETE DP................01X352GR</t>
  </si>
  <si>
    <t>PACOQ TABLETE POTE..............01x1.1KG</t>
  </si>
  <si>
    <t>PAO QUEIJO YOKI.................01x250GR</t>
  </si>
  <si>
    <t>CURAU DE MILHO..................01X200GR</t>
  </si>
  <si>
    <t>CREME DE CEBOLA YOKI..............01x 65</t>
  </si>
  <si>
    <t>GLICOSE BISNAGA YOKI..............01x350</t>
  </si>
  <si>
    <t>CASTANHA DE CAJU................01X100GR</t>
  </si>
  <si>
    <t>GOMA DE TAPIOCA.................01X500GR</t>
  </si>
  <si>
    <t>MOUSSE DE CHOCOLATE.............01X 70GR</t>
  </si>
  <si>
    <t>MOUSSE DE MORANGO...............01X 70GR</t>
  </si>
  <si>
    <t>SAGU MANDIOCA...................01x500GR</t>
  </si>
  <si>
    <t>GRAO DE BICO....................01X400GR</t>
  </si>
  <si>
    <t>LENTILHA YOKI TIPO 2............01X400GR</t>
  </si>
  <si>
    <t>1421  YOKI - KITANO</t>
  </si>
  <si>
    <t>BASE PARA CALDO LEGUMES.........01x 30GR</t>
  </si>
  <si>
    <t>CALDO PO DE CARNE..............01X37.5GR</t>
  </si>
  <si>
    <t>CALDO PO DE GALINHA............01X37.5GR</t>
  </si>
  <si>
    <t>CALDO PO DE LEGUMES............01X37.5GR</t>
  </si>
  <si>
    <t>CALDO PO DE PICANHA............01X37.5GR</t>
  </si>
  <si>
    <t>AMACIANTE TOQ DO CHEF KITANO YOKI.01x120</t>
  </si>
  <si>
    <t>BICARBONATO DE SODIO KITANO.....01x 30GR</t>
  </si>
  <si>
    <t>BICARBONATO DE SODIO KITANO.....01x 80GR</t>
  </si>
  <si>
    <t>ACAFRAO DA TERRA CURCUMA........01X 50GR</t>
  </si>
  <si>
    <t>ALECRIM DESIDRATADO.............01x 06GR</t>
  </si>
  <si>
    <t>ALHO GRAN ECON..................01X 60GR</t>
  </si>
  <si>
    <t>CANELA EM CASCA KITANO..........01x 08GR</t>
  </si>
  <si>
    <t>CANELA EM CASCA.................01X 20GR</t>
  </si>
  <si>
    <t>CANELA EM PO KITANO.............01X 08GR</t>
  </si>
  <si>
    <t>CANELA EM PO KITANO.............01x 50GR</t>
  </si>
  <si>
    <t>CEBOLA ALHO E SALSA.............01X 40GR</t>
  </si>
  <si>
    <t>CEBOLA GRANULADA ECON...........01X 50GR</t>
  </si>
  <si>
    <t>CEBOLA GRANULADA................01X 20GR</t>
  </si>
  <si>
    <t>CEBOLINHA VERDE.................01X 05GR</t>
  </si>
  <si>
    <t>CHIMICHURRI.....................01x 12GR</t>
  </si>
  <si>
    <t>COENTRO EM PO...................01X 10GR</t>
  </si>
  <si>
    <t>COLORIFICO KITANO...............01x 20GR</t>
  </si>
  <si>
    <t>COLORIFICO KITANO...............01x 80GR</t>
  </si>
  <si>
    <t>COLORIFICO KITANO...............01X180GR</t>
  </si>
  <si>
    <t>COMINHO EM PO KITANO............01x 08GR</t>
  </si>
  <si>
    <t>COMINHO EM PO KITANO............01X 60GR</t>
  </si>
  <si>
    <t>CRAVO DA INDIA KITANO...........01x 08GR</t>
  </si>
  <si>
    <t>CRAVO DA INDIA KITANO...........01X 40GR</t>
  </si>
  <si>
    <t>CURRY...........................01X 50GR</t>
  </si>
  <si>
    <t>FOLHA DE LOURO EM PO KITANO.....01X 12GR</t>
  </si>
  <si>
    <t>FOLHA DE LOURO KITANO...........01x 04GR</t>
  </si>
  <si>
    <t>GENGIBRE MOIDO..................01X 15GR</t>
  </si>
  <si>
    <t>MANJERICAO DESIDRATADO..........01X 07GR</t>
  </si>
  <si>
    <t>NOZ MOSCADA.....................01X 08GR</t>
  </si>
  <si>
    <t>NOZ MOSCADA.....................01X 50GR</t>
  </si>
  <si>
    <t>OREGANO KITANO..................01x 03GR</t>
  </si>
  <si>
    <t>OREGANO KITANO..................01X 15GR</t>
  </si>
  <si>
    <t>OREGANO KITANO..................01X200GR</t>
  </si>
  <si>
    <t>PAPRICA DEFUMADA................01X 36GR</t>
  </si>
  <si>
    <t>PAPRICA DOCE....................01X 12GR</t>
  </si>
  <si>
    <t>PAPRICA DOCE....................01X 50GR</t>
  </si>
  <si>
    <t>PIMENTA BRANCA MOIDA............01X 15GR</t>
  </si>
  <si>
    <t>PIMENTA CALABRESA EM FLOCOS.....01X 13GR</t>
  </si>
  <si>
    <t>PIMENTA DO REINO PRETA..........01X 45GR</t>
  </si>
  <si>
    <t>PIMENTA E COMINHO...............01X 15GR</t>
  </si>
  <si>
    <t>PIMENTA E COMINHO...............01X 70GR</t>
  </si>
  <si>
    <t>PIMENTA PRETA GRAO..............01X 15GR</t>
  </si>
  <si>
    <t>PIMENTA REINO PRETA PO KITANO...01x 15GR</t>
  </si>
  <si>
    <t>PIMENTA REINO PRETA PO KITANO...01X 50GR</t>
  </si>
  <si>
    <t>SAL PARRILA CHIMICHURRI KITANO..01X415GR</t>
  </si>
  <si>
    <t>SAL PARRILA KITANO..............01X500GR</t>
  </si>
  <si>
    <t>SAL PARRILA PIMENTA KITANO......01X480GR</t>
  </si>
  <si>
    <t>SAL ROSA DO HIMALAIA............01X100GR</t>
  </si>
  <si>
    <t>SALSA DESIDRATADA KITANO........01x 08GR</t>
  </si>
  <si>
    <t>TOMILHO.........................01X 10GR</t>
  </si>
  <si>
    <t>VINAGRETE KITANO................01X 40GR</t>
  </si>
  <si>
    <t>TEMP M SABOR AVES KITANO YOKI.....01x 60</t>
  </si>
  <si>
    <t>TEMP M SABOR CARNE KITANO YOKI....01x 60</t>
  </si>
  <si>
    <t>TEMP M SABOR FEIJAO KITANO YOKI...01x 60</t>
  </si>
  <si>
    <t>TEMP M SABOR LEGUME KITANO YOKI...01x 60</t>
  </si>
  <si>
    <t>TEMP M SABOR ARROZ BRANCO.......01X 60GR</t>
  </si>
  <si>
    <t>TEMP M SABOR NORDESTINO.........01X 60GR</t>
  </si>
  <si>
    <t>TEMP M SABOR SALADA KITANO......01X 60GR</t>
  </si>
  <si>
    <t>MOLHO PIMENTA KITANO YOKI.........01x150</t>
  </si>
  <si>
    <t>MOLHO SHOYU KITANO YOKI...........01x150</t>
  </si>
  <si>
    <t>MOLHO INGLES KITANO.............01X150ML</t>
  </si>
  <si>
    <t>SOPAO DE CARNE YOKI...............01x196</t>
  </si>
  <si>
    <t>SOPAO DE GALINA YOKI..............01x196</t>
  </si>
  <si>
    <t>SOPAO FEIJAO....................01X196GR</t>
  </si>
  <si>
    <t>SOPAO LEGUMES COM MACARAO.......01x196GR</t>
  </si>
  <si>
    <t>TEMP ALHO E SAL KITANO COPO.....01X300GR</t>
  </si>
  <si>
    <t>TEMP ALHO E SAL KITANO POTE.....01X 01KG</t>
  </si>
  <si>
    <t>TEMP ALHO TOSTADO KITANO CHURR..01X 90GR</t>
  </si>
  <si>
    <t>TEMP BAIANO KITANO..............01X 40GR</t>
  </si>
  <si>
    <t>TEMP COMP C PIMENTA KITANO COPO.01X300GR</t>
  </si>
  <si>
    <t>TEMP COMP C PIMENTA KITANO POTE.01X 01KG</t>
  </si>
  <si>
    <t>TEMP COMP S PIMENTA KITANO COPO.01X300GR</t>
  </si>
  <si>
    <t>TEMP COMP S PIMENTA KITANO POTE.01X 01KG</t>
  </si>
  <si>
    <t>TEMP DRY RUB AVES KITANO CHURRA.01X115GR</t>
  </si>
  <si>
    <t>TEMP DRY RUB CARNE KITANO CHURR.01X115GR</t>
  </si>
  <si>
    <t>TEMP DRY RUB SUINA KITANO CHURR.01X115GR</t>
  </si>
  <si>
    <t>TEMP MIX DE PIMENTAS............01X 45GR</t>
  </si>
  <si>
    <t>TEMP TOQ CHEF AVES PEIXE LEGUM..01x120GR</t>
  </si>
  <si>
    <t>TEMP TOQUE CHEF P GRELHADOS.....01X120GR</t>
  </si>
  <si>
    <t>1422  YOKI - YOKITOS</t>
  </si>
  <si>
    <t>BATATA LISA NATURAL YOKITOS...... 01x 45</t>
  </si>
  <si>
    <t>BATATA LISA NATURAL YOKITOS.......01x 90</t>
  </si>
  <si>
    <t>BATATA ONDUL CHURRASCO YOKITOS... 01x 45</t>
  </si>
  <si>
    <t>BATATA ONDUL CHURRASCO YOKITOS....01x 90</t>
  </si>
  <si>
    <t>BATATA ONDUL NATURAL YOKITOS..... 01x 45</t>
  </si>
  <si>
    <t>BATATA ONDUL NATURAL YOKITOS......01x 90</t>
  </si>
  <si>
    <t>BATATA ONDUL C SAL..............01X180GR</t>
  </si>
  <si>
    <t>BATATA ONDUL CEBOLA SALSA.......01X 45GR</t>
  </si>
  <si>
    <t>BATATA ONDUL CEBOLA SALSA.......01X 90GR</t>
  </si>
  <si>
    <t>BATATA ONDUL NATURAL YOKITOS....01X380GR</t>
  </si>
  <si>
    <t>YOKITOS ANEIS DE CEBOLA.......... 01x 54</t>
  </si>
  <si>
    <t>YOKITOS ANEIS DE CEBOLA...........01x108</t>
  </si>
  <si>
    <t>YOKITOS BOLINHA DE QUEIJO.........01x 45</t>
  </si>
  <si>
    <t>YOKITOS CONCHINHA PRESUNTO....... 01x 54</t>
  </si>
  <si>
    <t>YOKITOS CONCHINHA PRESUNTO........01x153</t>
  </si>
  <si>
    <t>YOKITOS CONCHINHA QUEIJO......... 01x 54</t>
  </si>
  <si>
    <t>YOKITOS CONCHINHA QUEIJO..........01x153</t>
  </si>
  <si>
    <t>YOKITOS LUA QUEIJO............... 01x 45</t>
  </si>
  <si>
    <t>YOKITOS LUA QUEIJO................01x135</t>
  </si>
  <si>
    <t>YOKITOS REDINHA REQUEIJAO...... 01x 45GR</t>
  </si>
  <si>
    <t>YOKITOS REDINHA REQUEIJAO.......01x135GR</t>
  </si>
  <si>
    <t>YOKITOS TUBINHO QUEIJO..........01x 45GR</t>
  </si>
  <si>
    <t>1030  MDLZ - BEBIDAS</t>
  </si>
  <si>
    <t>CLIGHT ABACAXI..................01X 08GR</t>
  </si>
  <si>
    <t>CLIGHT LARANJA..................01X 08GR</t>
  </si>
  <si>
    <t>CLIGHT LIMONADA.................01X 08GR</t>
  </si>
  <si>
    <t>CLIGHT MARACUJA.................01X 08GR</t>
  </si>
  <si>
    <t>CLIGHT MORANGO..................01X 08GR</t>
  </si>
  <si>
    <t>CLIGHT TANGERINA................01X 08GR</t>
  </si>
  <si>
    <t>CLIGHT UVA......................01X 08GR</t>
  </si>
  <si>
    <t>FRESH ABACAXI...................01X 15GR</t>
  </si>
  <si>
    <t>FRESH CAJU......................01X 15GR</t>
  </si>
  <si>
    <t>FRESH CARAMBOLA.................01X 15GR</t>
  </si>
  <si>
    <t>FRESH GUARANA...................01X 15GR</t>
  </si>
  <si>
    <t>FRESH LARANJA...................01X 15GR</t>
  </si>
  <si>
    <t>FRESH LIMAO.....................01X 15GR</t>
  </si>
  <si>
    <t>FRESH LIMONADA SUICA............01X 15GR</t>
  </si>
  <si>
    <t>FRESH MANGA.....................01X 15GR</t>
  </si>
  <si>
    <t>FRESH MARACUJA..................01X 15GR</t>
  </si>
  <si>
    <t>FRESH MATTE LIMAO...............01X 15GR</t>
  </si>
  <si>
    <t>FRESH MORANGO...................01X 15GR</t>
  </si>
  <si>
    <t>FRESH UVA.......................01X 15GR</t>
  </si>
  <si>
    <t>TANG ABACAXI....................01X 18GR</t>
  </si>
  <si>
    <t>TANG GOIABA.....................01X 18GR</t>
  </si>
  <si>
    <t>TANG GUARANA....................01X 18GR</t>
  </si>
  <si>
    <t>TANG LARANJA DOCINHA............01X 18GR</t>
  </si>
  <si>
    <t>TANG LARANJA MAMAO..............01X 18GR</t>
  </si>
  <si>
    <t>TANG LARANJA....................01X 18GR</t>
  </si>
  <si>
    <t>TANG LIMAO......................01X 18GR</t>
  </si>
  <si>
    <t>TANG MANGA......................01X 18GR</t>
  </si>
  <si>
    <t>TANG MARACUJA...................01X 18GR</t>
  </si>
  <si>
    <t>TANG MORANGO....................01X 18GR</t>
  </si>
  <si>
    <t>TANG TANGERINA..................01X 18GR</t>
  </si>
  <si>
    <t>TANG UVA INTENSA................01X 18GR</t>
  </si>
  <si>
    <t>TANG UVA........................01X 18GR</t>
  </si>
  <si>
    <t>1031  MDLZ - BISCOITOS</t>
  </si>
  <si>
    <t>BELVITA CACAU CEREAIS...........01X 75GR</t>
  </si>
  <si>
    <t>BELVITA LEITE E AVEIA DP........01X 25GR</t>
  </si>
  <si>
    <t>BELVITA LEITE E AVEIA...........01X 75GR</t>
  </si>
  <si>
    <t>BELVITA MACA E CANELA...........01X 75GR</t>
  </si>
  <si>
    <t>BELVITA MEL E CACAU DP..........01X 25GR</t>
  </si>
  <si>
    <t>BELVITA MEL E CACAU.............01X 75GR</t>
  </si>
  <si>
    <t>CLUB CROSTINI ORIGINAL..........01X 80GR</t>
  </si>
  <si>
    <t>CLUB CROSTINI QUEIJO VEGETAIS...01X 80GR</t>
  </si>
  <si>
    <t>CLUB CROSTINI TOMATE SECO SALSA.01X 80GR</t>
  </si>
  <si>
    <t>CLUB SOCIAL INTEGRAL ECONOMICA..01X288GR</t>
  </si>
  <si>
    <t>CLUB SOCIAL INTEGRAL............01X144GR</t>
  </si>
  <si>
    <t>CLUB SOCIAL RECH QJ E TOMATE....01X106GR</t>
  </si>
  <si>
    <t>CLUB SOCIAL RECH REQUEIJAO......01X106GR</t>
  </si>
  <si>
    <t>CLUB SOCIAL BACON E PROVOLONE...01X141GR</t>
  </si>
  <si>
    <t>CLUB SOCIAL CEBOLA SOUR CREAM...01X141GR</t>
  </si>
  <si>
    <t>CLUB SOCIAL ORIGINAL ECONOMICA..01X288GR</t>
  </si>
  <si>
    <t>CLUB SOCIAL ORIGINAL............01X144GR</t>
  </si>
  <si>
    <t>CLUB SOCIAL PIZZA...............01X141GR</t>
  </si>
  <si>
    <t>CLUB SOCIAL PRESUNTO............01X141GR</t>
  </si>
  <si>
    <t>CLUB SOCIAL QUEIJO..............01X141GR</t>
  </si>
  <si>
    <t>CLUB SOCIAL PRESUNTO EMB ECON...01X282GR</t>
  </si>
  <si>
    <t>CHOCOLICIA......................01X132GR</t>
  </si>
  <si>
    <t>COOKIE LACTA AO LEITE...........01X 80GR</t>
  </si>
  <si>
    <t>COOKIE LAKA.....................01X 80GR</t>
  </si>
  <si>
    <t>OREO CHOCOLATE DISPLAY..........01X 36GR</t>
  </si>
  <si>
    <t>OREO CHOCOLATE EMB ECONOMICA....01X270GR</t>
  </si>
  <si>
    <t>OREO CHOCOLATE MULTIPACK........01x144GR</t>
  </si>
  <si>
    <t>OREO CHOCOLATE..................01X 90GR</t>
  </si>
  <si>
    <t>OREO MULTIPACK..................01X144GR</t>
  </si>
  <si>
    <t>OREO MILK MORANGO MULTIPACK.....01X144GR</t>
  </si>
  <si>
    <t>OREO MILKSHAKE MORANGO..........01X 90GR</t>
  </si>
  <si>
    <t>OREO MINI ORIGINAL..............01X 35GR</t>
  </si>
  <si>
    <t>OREO ORIGINAL DISPLAY...........01X 18GR</t>
  </si>
  <si>
    <t>OREO ORIGINAL DISPLAY...........01X 36GR</t>
  </si>
  <si>
    <t>OREO ORIGINAL EMB ECONOMICA.....01X270GR</t>
  </si>
  <si>
    <t>OREO ORIGINAL...................01X 90GR</t>
  </si>
  <si>
    <t>TRAKINAS CHOCO E CHOCO BRANCO...01X126GR</t>
  </si>
  <si>
    <t>TRAKINAS CHOCO MORANGO..........01X126GR</t>
  </si>
  <si>
    <t>TRAKINAS CHOCOLATE..............01X126GR</t>
  </si>
  <si>
    <t>TRAKINAS LANCHINHO CHOCOLATE....01X 42GR</t>
  </si>
  <si>
    <t>TRAKINAS LANCHINHO MORANGO......01X 42GR</t>
  </si>
  <si>
    <t>TRAKINAS MORANGO................01X126GR</t>
  </si>
  <si>
    <t>TRAKINAS TORTA LIMAO............01X126GR</t>
  </si>
  <si>
    <t>TRAKINAS TUTTI FRUTT............01X126GR</t>
  </si>
  <si>
    <t>1032  MDLZ - CHOCOLATE</t>
  </si>
  <si>
    <t>BIS AO LEITE MULTIPACK 3X.....01X302.4GR</t>
  </si>
  <si>
    <t>BIS AO LEITE..................01X100.8GR</t>
  </si>
  <si>
    <t>BIS BLACK.....................01X100.8GR</t>
  </si>
  <si>
    <t>BIS LAKA MULTIPACK 3X.........01X302.4GR</t>
  </si>
  <si>
    <t>BIS LAKA......................01X100.8GR</t>
  </si>
  <si>
    <t>BIS OREO......................01X100.8GR</t>
  </si>
  <si>
    <t>BIS XTRA AO LEITE...............01X 45GR</t>
  </si>
  <si>
    <t>BIS XTRA BLACK..................01X 45GR</t>
  </si>
  <si>
    <t>BIS XTRA OREO...................01X 45GR</t>
  </si>
  <si>
    <t>BISAO AO LEITE................01X201.6GR</t>
  </si>
  <si>
    <t>BISAO LAKA....................01X201.6GR</t>
  </si>
  <si>
    <t>MIX LACTA FAVORITOS CAIXA.....01X250.6GR</t>
  </si>
  <si>
    <t>MIX SONHO D VALSA E OURO BRANCO.01X220GR</t>
  </si>
  <si>
    <t>LACTA INTENSE 40 CACAU ORIG.....01X 85GR</t>
  </si>
  <si>
    <t>LACTA INTENSE 60 CACAU CAFE.....01X 85GR</t>
  </si>
  <si>
    <t>LACTA INTENSE 60 CACAU MIX NUTS.01X 85GR</t>
  </si>
  <si>
    <t>LACTA INTENSE 60 CACAU ORIG.....01X 85GR</t>
  </si>
  <si>
    <t>LACTA INTENSE 70 CACAU ORIGINAL.01X 85GR</t>
  </si>
  <si>
    <t>LACTA INTENSE NUTS AMEND CARAM..01X 85GR</t>
  </si>
  <si>
    <t>LACTA INTENSE NUTS AMEND FRAMBO.01X 85GR</t>
  </si>
  <si>
    <t>LACTA INTENSE NUTS AVELA CROCAN.01X 85GR</t>
  </si>
  <si>
    <t>OURO BRANCO ....................01X 01KG</t>
  </si>
  <si>
    <t>OURO BRANCO STICK...............01X 25GR</t>
  </si>
  <si>
    <t>SONHO DE VALSA .................01X 01KG</t>
  </si>
  <si>
    <t>SONHO DE VALSA STICK............01X 25GR</t>
  </si>
  <si>
    <t>DIAMANTE NEGRO..................01X 34GR</t>
  </si>
  <si>
    <t>LACTA 5STAR.....................01X 40GR</t>
  </si>
  <si>
    <t>LACTA AO LEITE..................01X 34GR</t>
  </si>
  <si>
    <t>LAKA............................01X 34GR</t>
  </si>
  <si>
    <t>DIAMANTE NEGRO..................01X 80GR</t>
  </si>
  <si>
    <t>LACTA AMARO.....................01X 80GR</t>
  </si>
  <si>
    <t>LACTA AO LEITE..................01X 80GR</t>
  </si>
  <si>
    <t>LACTA MIX DIAMANTE NEGRO LAKA...01X 80GR</t>
  </si>
  <si>
    <t>LACTA RECHEADO OREO.............01X 90GR</t>
  </si>
  <si>
    <t>LACTA RECHEADO OURO BRANCO......01X 98GR</t>
  </si>
  <si>
    <t>LACTA RECHEADO SONHO DE VALSA...01X 98GR</t>
  </si>
  <si>
    <t>LAKA OREO.......................01X 80GR</t>
  </si>
  <si>
    <t>LAKA............................01X 80GR</t>
  </si>
  <si>
    <t>SHOT............................01X 80GR</t>
  </si>
  <si>
    <t>LACTA AO LEITE TRIPACK 3X.......01X240GR</t>
  </si>
  <si>
    <t>DIAMANTE NEGRO..................01X165GR</t>
  </si>
  <si>
    <t>SHOT............................01X165GR</t>
  </si>
  <si>
    <t>TABL LACTA AMARO................01X145GR</t>
  </si>
  <si>
    <t>TABL LACTA AO LEITE.............01X145GR</t>
  </si>
  <si>
    <t>TABL LACTA LAKA.................01X145GR</t>
  </si>
  <si>
    <t>TABL LACTA SHOT.................01X145GR</t>
  </si>
  <si>
    <t>TABL LAKA OREO..................01X145GR</t>
  </si>
  <si>
    <t>TOBLERONE AO LEITE..............01X100GR</t>
  </si>
  <si>
    <t>TOBLERONE.......................01X360GR</t>
  </si>
  <si>
    <t>AMANDITA CONJUNTO...............01X200GR</t>
  </si>
  <si>
    <t>1033  MDLZ - GOMAS E DROPS</t>
  </si>
  <si>
    <t>BUBBALOO BALA MIX GATO DP.......01X 15GR</t>
  </si>
  <si>
    <t>BUBBALOO BALA MORANGO DP........01X 15GR</t>
  </si>
  <si>
    <t>BUBBALOO BALA TUTTI FRUTTI DP...01X 15GR</t>
  </si>
  <si>
    <t>BUBBALOO BALA CITRICA MIX GATO.01X82.5GR</t>
  </si>
  <si>
    <t>BUBBALOO BALA CITRICA MORANGO..01X82.5GR</t>
  </si>
  <si>
    <t>BUBBALOO BALA CITRICA RABO GAT.01X82.5GR</t>
  </si>
  <si>
    <t>BUBBALOO BALA MIX GATO..........01X 75GR</t>
  </si>
  <si>
    <t>BUBBALOO BALA MORANGO...........01X 75GR</t>
  </si>
  <si>
    <t>BUBBALOO BALA TUTTI FRUTTI......01X 75GR</t>
  </si>
  <si>
    <t>BUBBALOO MORANGO SM.............01X 50GR</t>
  </si>
  <si>
    <t>BUBBALOO TUTTI FRUTTI SM........01X 50GR</t>
  </si>
  <si>
    <t>HALLS CEREJA....................01X 28GR</t>
  </si>
  <si>
    <t>HALLS EXTRA FORTE..............01X27.5GR</t>
  </si>
  <si>
    <t>HALLS MELANCIA..................01X 28GR</t>
  </si>
  <si>
    <t>HALLS MENTA PRATA...............01X 28GR</t>
  </si>
  <si>
    <t>HALLS MENTA.....................01X 28GR</t>
  </si>
  <si>
    <t>HALLS MORANGO...................01X 28GR</t>
  </si>
  <si>
    <t>HALLS UVA VERDE.................01X 28GR</t>
  </si>
  <si>
    <t>HALLS CEREJA SM.................01X 03UN</t>
  </si>
  <si>
    <t>HALLS EXTRA FORTE SM............01X 03UN</t>
  </si>
  <si>
    <t>HALLS MENTA SM..................01X 03UN</t>
  </si>
  <si>
    <t>HALLS MORANGO SM................01X 03UN</t>
  </si>
  <si>
    <t>TRIDENT BLUEBERRY 14S EMB ECON.01X25.2GR</t>
  </si>
  <si>
    <t>TRIDENT MELANCIA 14S EMB ECON..01X25.2GR</t>
  </si>
  <si>
    <t>TRIDENT MENTA 14S EMB ECONOM...01X25.2GR</t>
  </si>
  <si>
    <t>TRIDENT TUT FRUTTI 14S EMB ECO.01X25.2GR</t>
  </si>
  <si>
    <t>TRIDENT XSENSES INTENSE 14S....01X26.6GR</t>
  </si>
  <si>
    <t>TRIDENT CANELA NEW..............01X 08GR</t>
  </si>
  <si>
    <t>TRIDENT XFRESH CEREJA...........01X 08GR</t>
  </si>
  <si>
    <t>TRIDENT HORTELA.................01X 08GR</t>
  </si>
  <si>
    <t>TRIDENT MELANCIA................01X 08GR</t>
  </si>
  <si>
    <t>TRIDENT MENTA...................01X 08GR</t>
  </si>
  <si>
    <t>TRIDENT MORANGO.................01X 08GR</t>
  </si>
  <si>
    <t>TRIDENT TUTTI FRUTTI............01X 08GR</t>
  </si>
  <si>
    <t>TRIDENT XFRESH HERBAL...........01X 08GR</t>
  </si>
  <si>
    <t>TRIDENT XFRESH INTENSE..........01X 08GR</t>
  </si>
  <si>
    <t>TRIDENT GARRAFA HORTELA.........01X 54GR</t>
  </si>
  <si>
    <t>TRIDENT GARRAFA MELANCIA MENTA..01X 54GR</t>
  </si>
  <si>
    <t>TRIDENT GARRAFA MENTA...........01X 54GR</t>
  </si>
  <si>
    <t>TRIDENT GARRAFA MORANGO LIMAO...01X 54GR</t>
  </si>
  <si>
    <t>TRIDENT MAX HORTELA............01X16.5GR</t>
  </si>
  <si>
    <t>TRIDENT MAX MENTA BLUEBERRY....01X16.5GR</t>
  </si>
  <si>
    <t>TRIDENT MAX RASPBERRY..........01X16.5GR</t>
  </si>
  <si>
    <t>TRIDENT HORTELA SM..............01X 04UN</t>
  </si>
  <si>
    <t>TRIDENT MELANCIA SM.............01X 04UN</t>
  </si>
  <si>
    <t>TRIDENT MENTA SM................01X 04UN</t>
  </si>
  <si>
    <t>TRIDENT MORANGO SM..............01X 04UN</t>
  </si>
  <si>
    <t>TRIDENT TUTTI FRUTTI SM.........01X 04UN</t>
  </si>
  <si>
    <t>TRIDENT XFRESH INTENSE SM.......01x 04UN</t>
  </si>
  <si>
    <t>1034  MDLZ - SOBREMESA</t>
  </si>
  <si>
    <t>FERMENTO PO ROYAL...............01X100GR</t>
  </si>
  <si>
    <t>FERMENTO PO ROYAL...............01X250GR</t>
  </si>
  <si>
    <t>GELATINA ROYAL ABACAXI..........01X 25GR</t>
  </si>
  <si>
    <t>GELATINA ROYAL CEREJA...........01X 25GR</t>
  </si>
  <si>
    <t>GELATINA ROYAL FRAMBOESA........01X 25GR</t>
  </si>
  <si>
    <t>GELATINA ROYAL LIMAO............01X 25GR</t>
  </si>
  <si>
    <t>GELATINA ROYAL MARACUJA.........01X 25GR</t>
  </si>
  <si>
    <t>GELATINA ROYAL MORANGO..........01X 25GR</t>
  </si>
  <si>
    <t>GELATINA ROYAL UVA..............01X 25GR</t>
  </si>
  <si>
    <t>GELATINA S SABOR ROYAL NATURAL..01X 24GR</t>
  </si>
  <si>
    <t>GELATINA ZERO ROYAL ABACAXI.....01X 12GR</t>
  </si>
  <si>
    <t>GELATINA ZERO ROYAL MARACUJA....01X 12GR</t>
  </si>
  <si>
    <t>GELATINA ZERO ROYAL MORANGO.....01X 12GR</t>
  </si>
  <si>
    <t>GELATINA ZERO ROYAL CEREJA......01X 12GR</t>
  </si>
  <si>
    <t>GELATINA ZERO ROYAL FRAMBOESA...01X 12GR</t>
  </si>
  <si>
    <t>GELATINA ZERO ROYAL UVA.........01X 12GR</t>
  </si>
  <si>
    <t>PUDIM ROYAL BAUNILHA............01X 50GR</t>
  </si>
  <si>
    <t>PUDIM ROYAL CHOCOLATE...........01X 50GR</t>
  </si>
  <si>
    <t>1400  NIVEA - SKIN CARE</t>
  </si>
  <si>
    <t>AGUA MICELAR LIMPEZA 7EM1 MATTE.01X200ML</t>
  </si>
  <si>
    <t>82580-03300-23</t>
  </si>
  <si>
    <t>AGUA MICELAR LIMPEZA 7EM1.......01X200ML</t>
  </si>
  <si>
    <t>86698-03300-23</t>
  </si>
  <si>
    <t>TONICO ADSTRINGENTE CONTROL BRI.01X200ML</t>
  </si>
  <si>
    <t>81171-03300-21</t>
  </si>
  <si>
    <t>TONICO AQUA ROSE................01X200ML</t>
  </si>
  <si>
    <t>94428-03300-10</t>
  </si>
  <si>
    <t>TONICO FACIAL ACNE CONTROL......01X200ML</t>
  </si>
  <si>
    <t>94281-03300-11</t>
  </si>
  <si>
    <t>ESFOLIANTE CORPORAL PARA BANHO..01X204ML</t>
  </si>
  <si>
    <t>80824-03300-71</t>
  </si>
  <si>
    <t>HIDRA PARA BANHO MILK...........01X250ML</t>
  </si>
  <si>
    <t>88232-03300-41</t>
  </si>
  <si>
    <t>CR NIVEA HIDRA LATA.............01X 29GR</t>
  </si>
  <si>
    <t>80101-03389-40</t>
  </si>
  <si>
    <t>CR NIVEA HIDRA LATA.............01X 56GR</t>
  </si>
  <si>
    <t>80102-03399-40</t>
  </si>
  <si>
    <t>CR NIVEA HIDRA LATA.............01X145GR</t>
  </si>
  <si>
    <t>80104-03399-88</t>
  </si>
  <si>
    <t>CR NIVEA HIDRA POTE.............01X 97GR</t>
  </si>
  <si>
    <t>80130-03399-40</t>
  </si>
  <si>
    <t>CR NIVEA MEN 4EM1...............01X 30GR</t>
  </si>
  <si>
    <t>83923-03301-13</t>
  </si>
  <si>
    <t>CR NIVEA MEN 4EM1...............01X 75GR</t>
  </si>
  <si>
    <t>83922-03301-13</t>
  </si>
  <si>
    <t>CR NIVEA SOFT HIDRA POTE........01X 48GR</t>
  </si>
  <si>
    <t>89054-03399-41</t>
  </si>
  <si>
    <t>CR NIVEA SOFT HIDRA POTE........01X 97GR</t>
  </si>
  <si>
    <t>89059-03399-41</t>
  </si>
  <si>
    <t>CR PARA MAOS 3EM1 ANTI BACTER...01X 75GR</t>
  </si>
  <si>
    <t>84818-03321-38</t>
  </si>
  <si>
    <t>CR FACE CARE CELULAR FILER DIA..01X 49GR</t>
  </si>
  <si>
    <t>82385-03300-31</t>
  </si>
  <si>
    <t>CR FACE CARE CLL FILLER NOITE...01X 51GR</t>
  </si>
  <si>
    <t>82386-03300-31</t>
  </si>
  <si>
    <t>CR FACE CARE CLL RUGAS SERUM....01X 30GR</t>
  </si>
  <si>
    <t>87097-03301-31</t>
  </si>
  <si>
    <t>CR FACIAL ANTISSINAIS...........01X100GR</t>
  </si>
  <si>
    <t>80146-03399-21</t>
  </si>
  <si>
    <t>CR FACIAL CELLULAR DIA FPS30....01X 50GR</t>
  </si>
  <si>
    <t>82612-03300-31</t>
  </si>
  <si>
    <t>CR FACIAL CELLULAR LIFT NOITE...01X 50GR</t>
  </si>
  <si>
    <t>82613-03300-31</t>
  </si>
  <si>
    <t>CR FACIAL EM GEL FRESH..........01X100GR</t>
  </si>
  <si>
    <t>94400-03397-21</t>
  </si>
  <si>
    <t>CR FACIAL NOTURNO...............01X100GR</t>
  </si>
  <si>
    <t>80192-03397-21</t>
  </si>
  <si>
    <t>CR FACIAL NUTRITIVO.............01X100GR</t>
  </si>
  <si>
    <t>84311-03399-21</t>
  </si>
  <si>
    <t>CR FACIAL PELE NEGRA............01X100GR</t>
  </si>
  <si>
    <t>94287-03301-21</t>
  </si>
  <si>
    <t>ESFOLIANTE FACIAL ACNE CONTROL..01X 75ML</t>
  </si>
  <si>
    <t>94276-03300-11</t>
  </si>
  <si>
    <t>ESFOLIANTE FACIAL DEEP MEN......01X 75ML</t>
  </si>
  <si>
    <t>82654-04501-13</t>
  </si>
  <si>
    <t>GEL ESFOLIANTE..................01X 75GR</t>
  </si>
  <si>
    <t>81124-03300-26</t>
  </si>
  <si>
    <t>GEL LIMPEZA PELE OLEOSA.........01X150GR</t>
  </si>
  <si>
    <t>81170-03300-26</t>
  </si>
  <si>
    <t>GEL SUAVE DE LIMPEZA............01X150GR</t>
  </si>
  <si>
    <t>81151-03300-26</t>
  </si>
  <si>
    <t>LENCO LIMPEZA DEMAQ AZUL 3EM1...01X 25UN</t>
  </si>
  <si>
    <t>81121-03300-21</t>
  </si>
  <si>
    <t>LENCO LIMPEZA DEMAQ EXPERT......01X 20UN</t>
  </si>
  <si>
    <t>LOCAO DEMAQUILANTE BIFASICO.....01X125ML</t>
  </si>
  <si>
    <t>81182-03300-23</t>
  </si>
  <si>
    <t>MOUSSE LIMPEZA NORMAL E MISTA...01X150GR</t>
  </si>
  <si>
    <t>86713-03300-26</t>
  </si>
  <si>
    <t>SAB FACIAL GEL ACNE CONTROL.....01X150GR</t>
  </si>
  <si>
    <t>94269-03300-11</t>
  </si>
  <si>
    <t>SAB GEL MICELLAIR ROSAS.........01X150GR</t>
  </si>
  <si>
    <t>82368-03310-09</t>
  </si>
  <si>
    <t>DUO HIDRA MILK 40DESC...........01X 02UN</t>
  </si>
  <si>
    <t>80203-03302-41</t>
  </si>
  <si>
    <t>HIDRA BELEZA RADIANT PELE NEGRA.01X200ML</t>
  </si>
  <si>
    <t>88401-03300-40</t>
  </si>
  <si>
    <t>HIDRA BELEZA RADIANT PELE NEGRA.01X400ML</t>
  </si>
  <si>
    <t>93798-03300-40</t>
  </si>
  <si>
    <t>HIDRA DERMA CARE................01X200ML</t>
  </si>
  <si>
    <t>83219-03300-97</t>
  </si>
  <si>
    <t>HIDRA FACIAL ACNE CONTROL.......01X 50ML</t>
  </si>
  <si>
    <t>94283-03300-11</t>
  </si>
  <si>
    <t>HIDRA FACIAL MOIST DEEP MEN.....01X 50ML</t>
  </si>
  <si>
    <t>82667-04502-13</t>
  </si>
  <si>
    <t>HIDRA FLOR CEREJEIRA............01X200ML</t>
  </si>
  <si>
    <t>88428-03300-37</t>
  </si>
  <si>
    <t>HIDRA FLOR CEREJEIRA............01X400ML</t>
  </si>
  <si>
    <t>88430-03300-37</t>
  </si>
  <si>
    <t>HIDRA FLOR LARANJEIRA...........01X200ML</t>
  </si>
  <si>
    <t>83244-03300-37</t>
  </si>
  <si>
    <t>HIDRA LOCAO DEO REPAIR CARE.....01X 75GR</t>
  </si>
  <si>
    <t>84687-03321-38</t>
  </si>
  <si>
    <t>HIDRA LOTION....................01X200ML</t>
  </si>
  <si>
    <t>80313-03300-41</t>
  </si>
  <si>
    <t>HIDRA MILK PELE EXTRA SECA......01X200ML</t>
  </si>
  <si>
    <t>80210-03300-41</t>
  </si>
  <si>
    <t>HIDRA MILK......................01X400ML</t>
  </si>
  <si>
    <t>80203-03300-41</t>
  </si>
  <si>
    <t>HIDRA OLEO DE COCO..............01X200ML</t>
  </si>
  <si>
    <t>84381-03300-37</t>
  </si>
  <si>
    <t>HIDRA SOFT MILK PELE SECA.......01X200ML</t>
  </si>
  <si>
    <t>88138-03300-41</t>
  </si>
  <si>
    <t>HIDRA SOFT MILK.................01X400ML</t>
  </si>
  <si>
    <t>88144-03300-41</t>
  </si>
  <si>
    <t>PROT LABIAL AMORA SHINE.........01X4.8GR</t>
  </si>
  <si>
    <t>85286-03300-54</t>
  </si>
  <si>
    <t>PROT LABIAL CEREJA SHINE........01X4.8GR</t>
  </si>
  <si>
    <t>85077-03300-54</t>
  </si>
  <si>
    <t>PROT LABIAL CLIPSTRIP LV6PG5....01X 06UN</t>
  </si>
  <si>
    <t>85061-03305-48</t>
  </si>
  <si>
    <t>PROT LABIAL MED PROTECTION......01X4.8GR</t>
  </si>
  <si>
    <t>85063-03300-54</t>
  </si>
  <si>
    <t>PROT LABIAL MELANCIA SHINE......01X4.8GR</t>
  </si>
  <si>
    <t>85236-03300-54</t>
  </si>
  <si>
    <t>PROT LABIAL MORANGO SHINE.......01X4.8GR</t>
  </si>
  <si>
    <t>85083-03300-54</t>
  </si>
  <si>
    <t>PROT LABIAL NUDE................01X4.8GR</t>
  </si>
  <si>
    <t>88057-03300-00</t>
  </si>
  <si>
    <t>PROT LABIAL ORIGINAL CARE.......01X4.8GR</t>
  </si>
  <si>
    <t>85061-03300-54</t>
  </si>
  <si>
    <t>PROT LABIAL PEARLY SHINE........01X4.8GR</t>
  </si>
  <si>
    <t>85098-03300-54</t>
  </si>
  <si>
    <t>PROT LABIAL ROSA PINK...........01X4.8GR</t>
  </si>
  <si>
    <t>88060-03300-54</t>
  </si>
  <si>
    <t>PROT LABIAL SUN PROTECT.........01X4.8GR</t>
  </si>
  <si>
    <t>85133-03300-48</t>
  </si>
  <si>
    <t>PROT LABIAL VERMELHO............01X4.8GR</t>
  </si>
  <si>
    <t>88058-03300-54</t>
  </si>
  <si>
    <t>PROT SOL FAC BEAUTY OLEOS FPS50.01X 50ML</t>
  </si>
  <si>
    <t>86007-03300-23</t>
  </si>
  <si>
    <t>PROT SOL FAC BEAUTY SENS FPS50..01X 50ML</t>
  </si>
  <si>
    <t>80460-03300-23</t>
  </si>
  <si>
    <t>PROT SOLAR CREME FPS30..........01X200ML</t>
  </si>
  <si>
    <t>85581-03300-21</t>
  </si>
  <si>
    <t>PROT SOLAR FACIAL TQ SECO FPS30.01X 50ML</t>
  </si>
  <si>
    <t>86048-03300-20</t>
  </si>
  <si>
    <t>PROT SOLAR FPS60 GTS CR FACIAL..01X 01CJ</t>
  </si>
  <si>
    <t>86049-03301-21</t>
  </si>
  <si>
    <t>PROT SOLAR KIDS FPS60...........01X150ML</t>
  </si>
  <si>
    <t>85833-03300-22</t>
  </si>
  <si>
    <t>PROT SOLAR PH FPS30 GTS 100ML...01X300ML</t>
  </si>
  <si>
    <t>85581-03302-23</t>
  </si>
  <si>
    <t>PROT SOLAR PH FPS50 GTS 100ML...01X300ML</t>
  </si>
  <si>
    <t>85662-03301-23</t>
  </si>
  <si>
    <t>PROT SOLAR PRT BRZ FPS15........01X200ML</t>
  </si>
  <si>
    <t>85436-03300-21</t>
  </si>
  <si>
    <t>PROT SOLAR PRT E BRONZE FPS30...01X125ML</t>
  </si>
  <si>
    <t>85818-03300-21</t>
  </si>
  <si>
    <t>PROT SOLAR SUN FPS50............01X125ML</t>
  </si>
  <si>
    <t>85661-03300-21</t>
  </si>
  <si>
    <t>PROT SOLAR SUN FPS50............01X200ML</t>
  </si>
  <si>
    <t>85662-03300-21</t>
  </si>
  <si>
    <t>PROT SOLAR SUN PROT HID FPS30...01X125ML</t>
  </si>
  <si>
    <t>85572-03300-21</t>
  </si>
  <si>
    <t>PROT SOLAR SUN PRT BZR FPS30....01X200ML</t>
  </si>
  <si>
    <t>85825-03300-21</t>
  </si>
  <si>
    <t>CR PARA MAOS ANTI IDADE Q10.....01X 75GR</t>
  </si>
  <si>
    <t>84629-03321-38</t>
  </si>
  <si>
    <t>CR Q10 ANTISSINAIS DIA FPS30....01X 50GR</t>
  </si>
  <si>
    <t>89238-03300-31</t>
  </si>
  <si>
    <t>HIDRA FIRM Q10 VIT PELE SECA....01X200ML</t>
  </si>
  <si>
    <t>88172-03300-41</t>
  </si>
  <si>
    <t>HIDRA FIRM Q10 VITAMINA C.......01X400ML</t>
  </si>
  <si>
    <t>81836-03300-41</t>
  </si>
  <si>
    <t>HIDRA FIRM TODAS AS PELES Q10...01X200ML</t>
  </si>
  <si>
    <t>81827-03300-41</t>
  </si>
  <si>
    <t>HIDRA GEL Q10 BYE BYE CELULITE..01X201GR</t>
  </si>
  <si>
    <t>88151-03300-41</t>
  </si>
  <si>
    <t>Q10 ANTISSINAIS DIA FPS30 NORM..01X 50ML</t>
  </si>
  <si>
    <t>86466-03300-31</t>
  </si>
  <si>
    <t>Q10 ANTISSINAIS DIA PLUSC FPS15.01X 50ML</t>
  </si>
  <si>
    <t>82322-03300-31</t>
  </si>
  <si>
    <t>Q10 ANTISSINAIS FIRMADOR VIT C..01X400ML</t>
  </si>
  <si>
    <t>80319-03300-41</t>
  </si>
  <si>
    <t>Q10 ANTISSINAIS HIDRA NOITE.....01X 49GR</t>
  </si>
  <si>
    <t>81289-03300-31</t>
  </si>
  <si>
    <t>Q10 ANTISSINAIS NT VIT C........01X 50ML</t>
  </si>
  <si>
    <t>87026-03300-31</t>
  </si>
  <si>
    <t>1401  NIVEA - PERSONAL CARE</t>
  </si>
  <si>
    <t>CR BARBEAR SENSITIVE 2EM1.......01X 65GR</t>
  </si>
  <si>
    <t>81784-03300-29</t>
  </si>
  <si>
    <t>ESPUMA BARBEAR DEEP BLACK NFM...01X200ML</t>
  </si>
  <si>
    <t>88579-03310-13</t>
  </si>
  <si>
    <t>ESPUMA BARBEAR HIDRATANTE.......01X200ML</t>
  </si>
  <si>
    <t>81700-03320-19</t>
  </si>
  <si>
    <t>ESPUMA BARBEAR SENSITIVE........01X200ML</t>
  </si>
  <si>
    <t>81720-03310-13</t>
  </si>
  <si>
    <t>LOCAO POS BARBA MEN DEEP........01X100ML</t>
  </si>
  <si>
    <t>88581-03301-22</t>
  </si>
  <si>
    <t>POS BARBA BALSAMO SENSITIVE.....01X100ML</t>
  </si>
  <si>
    <t>81306-03401-13</t>
  </si>
  <si>
    <t>POS BARBA HIDRATANTE BALSAMO....01X100ML</t>
  </si>
  <si>
    <t>81300-03302-25</t>
  </si>
  <si>
    <t>DESOD AERO DEEP BEAT............01X150ML</t>
  </si>
  <si>
    <t>95670-03320-72</t>
  </si>
  <si>
    <t>DESOD AERO DEEP ORIG CARVAO ATI.01X150ML</t>
  </si>
  <si>
    <t>80027-03320-72</t>
  </si>
  <si>
    <t>DESOD AERO DEOMILK PELE UNIFORM.01X150ML</t>
  </si>
  <si>
    <t>85341-03300-32</t>
  </si>
  <si>
    <t>DESOD AERO DEOMILK SENSITI FEM..01X150ML</t>
  </si>
  <si>
    <t>84281-03300-72</t>
  </si>
  <si>
    <t>DESOD AERO B WHITE FRESH FEM....01X150ML</t>
  </si>
  <si>
    <t>88674-03300-50</t>
  </si>
  <si>
    <t>DESOD AERO BLACK PEARL..........01X150ML</t>
  </si>
  <si>
    <t>85345-03300-52</t>
  </si>
  <si>
    <t>DESOD AERO CLIN DERMA PROT FM...01X150ML</t>
  </si>
  <si>
    <t>98509-03301-62</t>
  </si>
  <si>
    <t>DESOD AERO DRYCOMFORT FEM.......01X150ML</t>
  </si>
  <si>
    <t>81603-03300-52</t>
  </si>
  <si>
    <t>DESOD AERO FRESH NATURAL FEM....01X150ML</t>
  </si>
  <si>
    <t>81601-03300-72</t>
  </si>
  <si>
    <t>DESOD AERO FRESH SENSATION FEM..01X150ML</t>
  </si>
  <si>
    <t>98522-03300-72</t>
  </si>
  <si>
    <t>DESOD AERO INVIS B WHITE FEM....01X150ML</t>
  </si>
  <si>
    <t>82237-03300-72</t>
  </si>
  <si>
    <t>DESOD AERO PEARL BEAUTY FEM.....01X150ML</t>
  </si>
  <si>
    <t>83731-03300-72</t>
  </si>
  <si>
    <t>DESOD AERO PROT CARE FEM........01X150ML</t>
  </si>
  <si>
    <t>80013-03300-72</t>
  </si>
  <si>
    <t>DESOD AERO SEM PERFUME FEM......01X150ML</t>
  </si>
  <si>
    <t>81636-03300-72</t>
  </si>
  <si>
    <t>DESOD AERO TOM NATURAL FEM......01X150ML</t>
  </si>
  <si>
    <t>83702-03300-51</t>
  </si>
  <si>
    <t>DESOD AERO B WHITE MASC FRESH...01X150ML</t>
  </si>
  <si>
    <t>85974-03300-51</t>
  </si>
  <si>
    <t>DESOD AERO B WHITE MASC.........01X150ML</t>
  </si>
  <si>
    <t>82241-03300-72</t>
  </si>
  <si>
    <t>DESOD AERO CLIN DERMA PROT ML...01X150ML</t>
  </si>
  <si>
    <t>95688-03301-62</t>
  </si>
  <si>
    <t>DESOD AERO DEEP AMADEIRADO MASC.01X150ML</t>
  </si>
  <si>
    <t>85367-03320-72</t>
  </si>
  <si>
    <t>DESOD AERO DRY IMPAC MASC.......01X150ML</t>
  </si>
  <si>
    <t>81602-03300-52</t>
  </si>
  <si>
    <t>DESOD AERO FRESH SENSATION MASC.01X150ML</t>
  </si>
  <si>
    <t>95784-03300-72</t>
  </si>
  <si>
    <t>DESOD AERO ORIG PROT MEN........01X150ML</t>
  </si>
  <si>
    <t>80076-03300-49</t>
  </si>
  <si>
    <t>DESOD AERO SENSITIVE PROT MASC..01X150ML</t>
  </si>
  <si>
    <t>82980-03300-72</t>
  </si>
  <si>
    <t>DESOD AERO SILVER ANTIBAC MASC..01X150ML</t>
  </si>
  <si>
    <t>82959-03300-72</t>
  </si>
  <si>
    <t>DESOD AERO ACTIV DRY IMPAC PROM.01X200ML</t>
  </si>
  <si>
    <t>81605-03300-52</t>
  </si>
  <si>
    <t>DESOD AERO DRY FEMININO PROMO...01X200ML</t>
  </si>
  <si>
    <t>81604-03300-52</t>
  </si>
  <si>
    <t>DESOD AERO INVIS B WHITE CLEAR..01X200ML</t>
  </si>
  <si>
    <t>82238-03300-72</t>
  </si>
  <si>
    <t>DESOD AERO INVIS B WHT MEN PROM.01X200ML</t>
  </si>
  <si>
    <t>82242-03300-72</t>
  </si>
  <si>
    <t>DESOD AERO ORIG PROT MASC.......01X200ML</t>
  </si>
  <si>
    <t>95788-03300-52</t>
  </si>
  <si>
    <t>DESOD AERO PRL E BTY FEM........01X200ML</t>
  </si>
  <si>
    <t>98530-03300-52</t>
  </si>
  <si>
    <t>DESOD AERO PROT E CARE PROMO....01X200ML</t>
  </si>
  <si>
    <t>85901-03300-72</t>
  </si>
  <si>
    <t>DESOD ROLLON DRY COMFORT FEM....01X 50ML</t>
  </si>
  <si>
    <t>81611-03300-62</t>
  </si>
  <si>
    <t>DESOD ROLLON INVIS B WHITE FEM..01X 50ML</t>
  </si>
  <si>
    <t>82240-03300-51</t>
  </si>
  <si>
    <t>DESOD ROLLON PEARL E BEAUTY FEM.01X 50ML</t>
  </si>
  <si>
    <t>83735-03300-32</t>
  </si>
  <si>
    <t>DESOD ROLLON PROTECT E CARE FEM.01X 50ML</t>
  </si>
  <si>
    <t>80014-03300-40</t>
  </si>
  <si>
    <t>DESOD ROLLON SENSIT SEM PERFUME.01X 50ML</t>
  </si>
  <si>
    <t>81638-03300-40</t>
  </si>
  <si>
    <t>DUO ROLLON PROT CARE 50DES N2...01X 02UN</t>
  </si>
  <si>
    <t>80014-03301-40</t>
  </si>
  <si>
    <t>DESOD ROLLON B WHITE FRESH MASC.01X 50ML</t>
  </si>
  <si>
    <t>85971-03300-31</t>
  </si>
  <si>
    <t>DESOD ROLLON DRY IMPACT MASC....01X 50ML</t>
  </si>
  <si>
    <t>81610-03300-62</t>
  </si>
  <si>
    <t>DESOD ROLLON INVIS B WHITE MASC.01X 50ML</t>
  </si>
  <si>
    <t>82245-03300-51</t>
  </si>
  <si>
    <t>DESOD ROLLON ORIG PROTECT MASC..01X 50ML</t>
  </si>
  <si>
    <t>80078-03300-40</t>
  </si>
  <si>
    <t>DESOD SQUEEZE FRESH ACTIVE......01X 90ML</t>
  </si>
  <si>
    <t>81686-03300-42</t>
  </si>
  <si>
    <t>DESOD SQUEEZE FRESH NATURAL.....01X 90ML</t>
  </si>
  <si>
    <t>81685-03300-42</t>
  </si>
  <si>
    <t>SAB LIQ INTIMO FRESH............01X250ML</t>
  </si>
  <si>
    <t>80715-03310-53</t>
  </si>
  <si>
    <t>SAB LIQ INTIMO NATURAL..........01X250ML</t>
  </si>
  <si>
    <t>80730-03310-50</t>
  </si>
  <si>
    <t>SAB LIQ INTIMO SUAVE............01X250ML</t>
  </si>
  <si>
    <t>80719-03310-53</t>
  </si>
  <si>
    <t>SAB BARRA AGUA DE COCO..........01X 85GR</t>
  </si>
  <si>
    <t>83369-03310-69</t>
  </si>
  <si>
    <t>SAB BARRA ANTIBAC 3EM1..........01X 85GR</t>
  </si>
  <si>
    <t>92826-03310-70</t>
  </si>
  <si>
    <t>SAB BARRA AVEIA.................01X 85GR</t>
  </si>
  <si>
    <t>82492-03310-69</t>
  </si>
  <si>
    <t>SAB BARRA ERVA DOCE.............01X 85GR</t>
  </si>
  <si>
    <t>82494-03310-69</t>
  </si>
  <si>
    <t>SAB BARRA FLOR CEREJEIRA........01X 85GR</t>
  </si>
  <si>
    <t>83367-03310-69</t>
  </si>
  <si>
    <t>SAB BARRA FLOR LARANJEIRA.......01X 85GR</t>
  </si>
  <si>
    <t>83368-03310-69</t>
  </si>
  <si>
    <t>SAB BARRA HIDRA BAUNILHA........01X 85GR</t>
  </si>
  <si>
    <t>82499-03310-70</t>
  </si>
  <si>
    <t>SAB BARRA LAVANDA...............01X 85GR</t>
  </si>
  <si>
    <t>82496-03310-69</t>
  </si>
  <si>
    <t>SAB BARRA ORQUIDEAS.............01X 85GR</t>
  </si>
  <si>
    <t>82498-03310-69</t>
  </si>
  <si>
    <t>SAB BARRA PROTECAO DO LEITE.....01X 85GR</t>
  </si>
  <si>
    <t>82493-03320-69</t>
  </si>
  <si>
    <t>SAB BARRA CREME CARE............01X 90GR</t>
  </si>
  <si>
    <t>82415-03300-56</t>
  </si>
  <si>
    <t>SAB BARRA ORIGINAL 3EM1.........01X 90GR</t>
  </si>
  <si>
    <t>88533-03310-58</t>
  </si>
  <si>
    <t>SAB BARRA PURE MILK FRESH.......01X 90GR</t>
  </si>
  <si>
    <t>92801-03310-70</t>
  </si>
  <si>
    <t>SAB BARRA PURE MILK SENSITIVE...01X 90GR</t>
  </si>
  <si>
    <t>92800-03310-70</t>
  </si>
  <si>
    <t>SAB BARRA SENSITIVE 3EM1........01X 90GR</t>
  </si>
  <si>
    <t>88532-03310-58</t>
  </si>
  <si>
    <t>SAB BARRA HIDRA ERVA DOCE OLEOS.01X125GR</t>
  </si>
  <si>
    <t>83307-03300-69</t>
  </si>
  <si>
    <t>SAB BARRA HIDRA PROT LEITE......01X125GR</t>
  </si>
  <si>
    <t>83249-03320-69</t>
  </si>
  <si>
    <t>SAB BARRA ERVA DOCE LMPM........01X 06UN</t>
  </si>
  <si>
    <t>83346-03310-69</t>
  </si>
  <si>
    <t>SAB BARRA PROTEINA LEITE LMPM...01X 06UN</t>
  </si>
  <si>
    <t>83345-03320-69</t>
  </si>
  <si>
    <t>SAB CREME CARE LMPM.............01X 06UN</t>
  </si>
  <si>
    <t>82415-03350-56</t>
  </si>
  <si>
    <t>SAB LIQ ANTIBAC 3EM1............01X250ML</t>
  </si>
  <si>
    <t>95391-03300-70</t>
  </si>
  <si>
    <t>SAB LIQ CREME CARE..............01X250ML</t>
  </si>
  <si>
    <t>83666-03300-67</t>
  </si>
  <si>
    <t>SAB LIQ CREME SOFT..............01X250ML</t>
  </si>
  <si>
    <t>80802-03300-72</t>
  </si>
  <si>
    <t>SAB LIQ ERVA DOCE...............01X250ML</t>
  </si>
  <si>
    <t>81073-03300-72</t>
  </si>
  <si>
    <t>SAB LIQ FRANGIPAN E OIL.........01X250ML</t>
  </si>
  <si>
    <t>80863-03300-71</t>
  </si>
  <si>
    <t>SAB LIQ OLEO NATURAL............01X200ML</t>
  </si>
  <si>
    <t>80828-03300-62</t>
  </si>
  <si>
    <t>SAB LIQ WATER LILY E OIL........01X250ML</t>
  </si>
  <si>
    <t>80789-03300-71</t>
  </si>
  <si>
    <t>SAB LIQ CREME CARE REFIL........01X200ML</t>
  </si>
  <si>
    <t>82597-03300-69</t>
  </si>
  <si>
    <t>SAB LIQ CREME SOFT REFIL........01X200ML</t>
  </si>
  <si>
    <t>82595-03300-69</t>
  </si>
  <si>
    <t>SAB LIQ ERVA DOCE REFIL.........01X200ML</t>
  </si>
  <si>
    <t>82596-03300-69</t>
  </si>
  <si>
    <t>1580  MOCOCA</t>
  </si>
  <si>
    <t>ACHOCOLATADO PRONTO MOCOCA......01X200ML</t>
  </si>
  <si>
    <t>MIST LACTEA CONDENSADA TP.......01X395GR</t>
  </si>
  <si>
    <t>MIST LEITE SORO CREME D LEITE...01X200GR</t>
  </si>
  <si>
    <t>QUEIJO RALADO MOCOCA............01X 40GR</t>
  </si>
  <si>
    <t>CX0030</t>
  </si>
  <si>
    <t>CX0065</t>
  </si>
  <si>
    <t>CX0096</t>
  </si>
  <si>
    <t>CX0039</t>
  </si>
  <si>
    <t>CX0014</t>
  </si>
  <si>
    <t>CX0144</t>
  </si>
  <si>
    <t>CX0045</t>
  </si>
  <si>
    <t>CX0150</t>
  </si>
  <si>
    <t>CX0044</t>
  </si>
  <si>
    <t>CX0042</t>
  </si>
  <si>
    <t>CX0068</t>
  </si>
  <si>
    <t>CX0028</t>
  </si>
  <si>
    <t>CX0054</t>
  </si>
  <si>
    <t>CLASSIC CHEF - AZEITES</t>
  </si>
  <si>
    <t>15092000A</t>
  </si>
  <si>
    <t>CLASSIC CHEF - VINAGRES</t>
  </si>
  <si>
    <t>22090000A</t>
  </si>
  <si>
    <t>CLASSIC CHEF - AZEITONAS</t>
  </si>
  <si>
    <t>CLASSIC CHEF - CONSERVAS 100</t>
  </si>
  <si>
    <t>20019000A</t>
  </si>
  <si>
    <t>CLASSIC CHEF - CONSERVAS 300</t>
  </si>
  <si>
    <t>S</t>
  </si>
  <si>
    <t>CLASSIC CHEF - OVO CODORNA</t>
  </si>
  <si>
    <t>CLASSIC CHEF - PALMITO</t>
  </si>
  <si>
    <t>CLASSIC CHEF - TEMP</t>
  </si>
  <si>
    <t>21039021A</t>
  </si>
  <si>
    <t>12119090A</t>
  </si>
  <si>
    <t>CLASSIC CHEF - TOMATES</t>
  </si>
  <si>
    <t>CLASSIC CHEF - CONSERVAS POUCH</t>
  </si>
  <si>
    <t>20031000A</t>
  </si>
  <si>
    <t>CLASSIC CHEF - TEMP SAL</t>
  </si>
  <si>
    <t>25010020A</t>
  </si>
  <si>
    <t>CLASSIC CHEF - TEMP C/AZEITE</t>
  </si>
  <si>
    <t>CLASSIC CHEF - DOCES</t>
  </si>
  <si>
    <t>CLASSIC CHEF - GELEIAS</t>
  </si>
  <si>
    <t>CLASSIC CHEF - MEL</t>
  </si>
  <si>
    <t>MDLZ BEB - CLIGHT</t>
  </si>
  <si>
    <t>MDLZ BEB - FRESH</t>
  </si>
  <si>
    <t>MDLZ BEB - TANG</t>
  </si>
  <si>
    <t>MDLZ BISC - BELVITA</t>
  </si>
  <si>
    <t>MDLZ BISC - CS CROSTINI</t>
  </si>
  <si>
    <t>MDLZ BISC - CS INTEGRAL</t>
  </si>
  <si>
    <t>MDLZ BISC - CS RECHEADO</t>
  </si>
  <si>
    <t>MDLZ BISC - CS SABORES</t>
  </si>
  <si>
    <t>MDLZ BISC - DIVERSOS</t>
  </si>
  <si>
    <t>MDLZ BISC - OREO</t>
  </si>
  <si>
    <t>MDLZ BISC - TRAKINAS</t>
  </si>
  <si>
    <t>MDLZ CHOC - BIS</t>
  </si>
  <si>
    <t>MDLZ CHOC - FAVORITOS</t>
  </si>
  <si>
    <t>MDLZ CHOC - INTENSE</t>
  </si>
  <si>
    <t>MDLZ CHOC - SDV OURO</t>
  </si>
  <si>
    <t>MDLZ CHOC - TAB 034</t>
  </si>
  <si>
    <t>MDLZ CHOC - TAB 080</t>
  </si>
  <si>
    <t>MDLZ CHOC - TAB 165</t>
  </si>
  <si>
    <t>MDLZ CHOC - TOBLERONE</t>
  </si>
  <si>
    <t>18063210A</t>
  </si>
  <si>
    <t>MDLZ CHOC - DIVERSOS</t>
  </si>
  <si>
    <t>MDLZ GOMAS - BUB BALA DP</t>
  </si>
  <si>
    <t>MDLZ GOMAS - BUB BALA SM</t>
  </si>
  <si>
    <t>MDLZ GOMAS - BUB CHICLE SM</t>
  </si>
  <si>
    <t>MDLZ GOMAS - HALLS DP</t>
  </si>
  <si>
    <t>MDLZ GOMAS - HALLS SM</t>
  </si>
  <si>
    <t>MDLZ GOMAS - TRIDENT 14/18S</t>
  </si>
  <si>
    <t>MDLZ GOMAS - TRIDENT DP</t>
  </si>
  <si>
    <t>MDLZ GOMAS - TRIDENT GARRAFA</t>
  </si>
  <si>
    <t>21069050A</t>
  </si>
  <si>
    <t>MDLZ GOMAS - TRIDENT MAX</t>
  </si>
  <si>
    <t>MDLZ GOMAS - TRIDENT SM</t>
  </si>
  <si>
    <t>MDLZ SOBREM - FERMENTO</t>
  </si>
  <si>
    <t>MDLZ SOBREM - GELATINA</t>
  </si>
  <si>
    <t>MDLZ SOBREM - GELATINA ZERO</t>
  </si>
  <si>
    <t>MDLZ SOBREM - PUDIM</t>
  </si>
  <si>
    <t>NIVEA - SC AGUA TONICO</t>
  </si>
  <si>
    <t>NIVEA</t>
  </si>
  <si>
    <t>34013000C</t>
  </si>
  <si>
    <t>33049910A</t>
  </si>
  <si>
    <t>NIVEA - SC BANHO</t>
  </si>
  <si>
    <t>NIVEA - SC CR LATA POTE</t>
  </si>
  <si>
    <t>NIVEA - SC CREME</t>
  </si>
  <si>
    <t>33072090A</t>
  </si>
  <si>
    <t>NIVEA - SC FACIAL</t>
  </si>
  <si>
    <t>33049990C</t>
  </si>
  <si>
    <t>NIVEA - SC HIDRATANTE</t>
  </si>
  <si>
    <t>33049990B</t>
  </si>
  <si>
    <t>NIVEA - SC PROT LABIAL</t>
  </si>
  <si>
    <t>NIVEA - SC PROT SOLAR</t>
  </si>
  <si>
    <t>33049990A</t>
  </si>
  <si>
    <t>NIVEA - SC Q10</t>
  </si>
  <si>
    <t>NIVEA - PC BARBEAR</t>
  </si>
  <si>
    <t>33071000A</t>
  </si>
  <si>
    <t>NIVEA - PC AERO DEEP</t>
  </si>
  <si>
    <t>NIVEA - PC AERO DEOMILK</t>
  </si>
  <si>
    <t>NIVEA - PC AERO FEM</t>
  </si>
  <si>
    <t>NIVEA - PC AERO MASC</t>
  </si>
  <si>
    <t>NIVEA - PC AERO PROMO</t>
  </si>
  <si>
    <t>NIVEA - PC ROLLON FEM</t>
  </si>
  <si>
    <t>NIVEA - PC ROLLON FEM PACK</t>
  </si>
  <si>
    <t>NIVEA - PC ROLLON MASC</t>
  </si>
  <si>
    <t>NIVEA - PC DESODORANTE</t>
  </si>
  <si>
    <t>NIVEA - PC INTIMO</t>
  </si>
  <si>
    <t>NIVEA - PC SABONETE 085</t>
  </si>
  <si>
    <t>NIVEA - PC SABONETE 090</t>
  </si>
  <si>
    <t>NIVEA - PC SABONETE 125</t>
  </si>
  <si>
    <t>NIVEA - PC SABONETE PROMO</t>
  </si>
  <si>
    <t>NIVEA - PC SABONETE LIQ</t>
  </si>
  <si>
    <t>NIVEA - PC SABONETE LIQ REFIL</t>
  </si>
  <si>
    <t>YOKI - AMENDOIM</t>
  </si>
  <si>
    <t>YOKI</t>
  </si>
  <si>
    <t>MG</t>
  </si>
  <si>
    <t>YOKI - AVEIA</t>
  </si>
  <si>
    <t>YOKI - BATATA PALHA</t>
  </si>
  <si>
    <t>YOKI - CANJICA</t>
  </si>
  <si>
    <t>YOKI - COMPLEM ALIMENTAR</t>
  </si>
  <si>
    <t>YOKI - FARINACEOS</t>
  </si>
  <si>
    <t>YOKI - FAROFA PRONTA</t>
  </si>
  <si>
    <t>YOKI - PIPOCA GRAO</t>
  </si>
  <si>
    <t>YOKI - PIPOCA MICRO</t>
  </si>
  <si>
    <t>YOKI - PRE COZIDOS</t>
  </si>
  <si>
    <t>YOKI - SORVETE</t>
  </si>
  <si>
    <t>YOKI - TRAD. BRASILEIRA</t>
  </si>
  <si>
    <t>YOKI - DIVERSOS</t>
  </si>
  <si>
    <t>KITANO - CALDOS</t>
  </si>
  <si>
    <t>KITANO - COND INDUSTRIALIZADOS</t>
  </si>
  <si>
    <t>KITANO - COND NATURAL REGULAR</t>
  </si>
  <si>
    <t>09093200A</t>
  </si>
  <si>
    <t>KITANO - MAIS SABOR</t>
  </si>
  <si>
    <t>KITANO - MOLHOS</t>
  </si>
  <si>
    <t>KITANO - SOPAS</t>
  </si>
  <si>
    <t>KITANO - DIVERSOS</t>
  </si>
  <si>
    <t>YOKITOS - BATATA</t>
  </si>
  <si>
    <t>YOKITOS - EXTRUSADOS</t>
  </si>
  <si>
    <t>GDC - ATUM FILE</t>
  </si>
  <si>
    <t>GDC</t>
  </si>
  <si>
    <t>GDC - ATUM PATE</t>
  </si>
  <si>
    <t>GDC - ATUM PEDACOS</t>
  </si>
  <si>
    <t>GDC - ATUM RALADO</t>
  </si>
  <si>
    <t>GDC - ATUM SALADA</t>
  </si>
  <si>
    <t>GDC - ATUM SOLIDO</t>
  </si>
  <si>
    <t>GDC - AZEITE OLIVA</t>
  </si>
  <si>
    <t>GDC - SARDINHA 125</t>
  </si>
  <si>
    <t>GDC - SARDINHA 250</t>
  </si>
  <si>
    <t>GDC - SARDINHA FILE</t>
  </si>
  <si>
    <t>GDC 88 - ATUM</t>
  </si>
  <si>
    <t>GDC 88 - SARDINHA 125</t>
  </si>
  <si>
    <t>GDC 88 - SARDINHA 250</t>
  </si>
  <si>
    <t>MOCOCA</t>
  </si>
  <si>
    <t>NF INDUSTRIA</t>
  </si>
  <si>
    <t>cod FORN</t>
  </si>
  <si>
    <t>cod BARRAS CX</t>
  </si>
  <si>
    <t>COD SICF UNI</t>
  </si>
  <si>
    <t>COD SICF CX</t>
  </si>
  <si>
    <t>COD FORN</t>
  </si>
  <si>
    <t>VLR UN</t>
  </si>
  <si>
    <t>FAROFA C PEDACOS DE CEBOLA......01X200GR</t>
  </si>
  <si>
    <t>FAROFA SABOR BACON..............01X200GR</t>
  </si>
  <si>
    <t>FAROFA SABOR COSTELINHA.........01X200GR</t>
  </si>
  <si>
    <t>FAROFA SABOR FRANGO.............01X200GR</t>
  </si>
  <si>
    <t>BATATA PALHA TRADICIONAL .......01x 70GR</t>
  </si>
  <si>
    <t>FAROFA C PEDACOS DE BANANA......01X200GR</t>
  </si>
  <si>
    <t>TRIDENT XACID BLUEBERRY PRETO...01x 08GR</t>
  </si>
  <si>
    <t>DESOD AERO DEEP SPORT...........01X150ML</t>
  </si>
  <si>
    <t>95794-03300-33</t>
  </si>
  <si>
    <t>DESOD ROLLON DEEP ORIGINAL......01X 50ML</t>
  </si>
  <si>
    <t>95793-03300-33</t>
  </si>
  <si>
    <t>ael--------</t>
  </si>
  <si>
    <t>SARDINHA RALADA MOLHO TOMATE....01X110GR</t>
  </si>
  <si>
    <t>BIS XTRA BRANCO.................01X 45GR</t>
  </si>
  <si>
    <t>TABL DIAMANTE NEGRO.............01X145GR</t>
  </si>
  <si>
    <t>TRIDENT XSENSES B CITRUS........01X 08GR</t>
  </si>
  <si>
    <t>MVA</t>
  </si>
  <si>
    <t>CX</t>
  </si>
  <si>
    <t>CX0050</t>
  </si>
  <si>
    <t>1013  CLASSIC CHEF</t>
  </si>
  <si>
    <t>MASSA GRANO DURO FARFALLE.......01X500GR</t>
  </si>
  <si>
    <t>MASSA GRANO DURO FUSILLI........01X500GR</t>
  </si>
  <si>
    <t>MASSA GRANO DURO PENNE..........01X500GR</t>
  </si>
  <si>
    <t>MASSA GRANO DURO RIGATONI.......01X500GR</t>
  </si>
  <si>
    <t>MASSA GRANO DURO SPAGUETTI......01X500GR</t>
  </si>
  <si>
    <t>CLASSIC CHEF - MASSAS</t>
  </si>
  <si>
    <t>BIS AO LEITE....................01X 63GR</t>
  </si>
  <si>
    <t>BIS LAKA........................01X 63GR</t>
  </si>
  <si>
    <t>TABL DIAMANTE NEGRO LAKA........01X145GR</t>
  </si>
  <si>
    <t>NIVEA - PC ROLLON MASC PACK</t>
  </si>
  <si>
    <t>DUO ROLLON B WHITE MAS 50DES N2.01X 02UN</t>
  </si>
  <si>
    <t>_x000C__x000C_</t>
  </si>
  <si>
    <t>Codmer</t>
  </si>
  <si>
    <t>Ean CX WMS</t>
  </si>
  <si>
    <t>82245-03301-51</t>
  </si>
  <si>
    <t>----------------</t>
  </si>
  <si>
    <t>Venda de mercadoria adquir/recebida de terceiros</t>
  </si>
  <si>
    <t>TrustFiles</t>
  </si>
  <si>
    <t>MONDELEZ BRASIL LTDA</t>
  </si>
  <si>
    <t>CD LOUVEIRA</t>
  </si>
  <si>
    <t>AV JOSE LUIZ MAZZALI</t>
  </si>
  <si>
    <t>Santo Antonio</t>
  </si>
  <si>
    <t>LOUVEIRA</t>
  </si>
  <si>
    <t>Brasil</t>
  </si>
  <si>
    <t>0100075019 - TRIUNFANTE MATOGROSSENSE ALIM LTDA</t>
  </si>
  <si>
    <t>R HANNA ABDULAHAD</t>
  </si>
  <si>
    <t>JARDIM PARAISO</t>
  </si>
  <si>
    <t>UND</t>
  </si>
  <si>
    <t>TECPET TRANSPORTES E SERV LTDA</t>
  </si>
  <si>
    <t>ROD D GABRIEL PAUL BUENO COUTO,682,</t>
  </si>
  <si>
    <t>JUNDIAI</t>
  </si>
  <si>
    <t>http://www.w3.org/TR/2001/REC-xml-c14n-20010315</t>
  </si>
  <si>
    <t>http://www.w3.org/2000/09/xmldsig#rsa-sha1</t>
  </si>
  <si>
    <t>http://www.w3.org/2000/09/xmldsig#enveloped-signature</t>
  </si>
  <si>
    <t>http://www.w3.org/2000/09/xmldsig#sha1</t>
  </si>
  <si>
    <t>MIIIDDCCBfSgAwIBAgIQNQV7Ncwukb9TkXgqd92FSjANBgkqhkiG9w0BAQsFADB4MQswCQYDVQQG
EwJCUjETMBEGA1UEChMKSUNQLUJyYXNpbDE2MDQGA1UECxMtU2VjcmV0YXJpYSBkYSBSZWNlaXRh
IEZlZGVyYWwgZG8gQnJhc2lsIC0gUkZCMRwwGgYDVQQDExNBQyBDZXJ0aXNpZ24gUkZCIEc1MB4X
DTI0MDQxMjIwMTQ0MVoXDTI1MDQxMjIwMTQ0MVowgfQxCzAJBgNVBAYTAkJSMRMwEQYDVQQKDApJ
Q1AtQnJhc2lsMQswCQYDVQQIDAJQUjERMA8GA1UEBwwIQ3VyaXRpYmExGTAXBgNVBAsMEFZpZGVv
Q29uZmVyZW5jaWExFzAVBgNVBAsMDjAzNTU4MDI5MDAwMTgxMTYwNAYDVQQLDC1TZWNyZXRhcmlh
IGRhIFJlY2VpdGEgRmVkZXJhbCBkbyBCcmFzaWwgLSBSRkIxFjAUBgNVBAsMDVJGQiBlLUNOUEog
QTExLDAqBgNVBAMMI01PTkRFTEVaIEJSQVNJTCBMVERBOjMzMDMzMDI4MDAwMTg0MIIBIjANBgkq
hkiG9w0BAQEFAAOCAQ8AMIIBCgKCAQEAwSuzRKx6U0cv6abufO0mzoJm/i38hTK7iBQOB5As2vAM
BwvAVQZrim1YS0hbve7Aot1vncdXxaCFrwalLTvZL7vWdEHy8QFTkKKTzAD6+yZpnTdabeYV0hs4
ByRzBnm2g8nw4Du7fitbhf1gCfjKAHQ2kYOMT5VLKubbhgE2tQ2SvVQivPyL8dAzGaeSNf2KySe7
nMZVmqcC0kCXG8dfBdjOau3vHG+OBkIIvB0vtpCP2SNcyZGJEeh2r7j+S8GotjBFaKNF/3MELRCn
aTkZi2OcAdCSZ5NyGs+b8wRb4IAYRHmzH/TSsyx3/ZHZvmPuG4NGNbFZir1ciVuzwXMPZwIDAQAB
o4IDEzCCAw8wgcIGA1UdEQSBujCBt6A9BgVgTAEDBKA0BDIxMjEyMTk4MDI3ODI0NjU2ODYxMDAw
MDAwMDAwMDAwMDAwMDAwMjkxMjgwMTJTU1BTUKAnBgVgTAEDAqAeBBxEQU5JRUxMRSBNQU5aQU5P
IERJQVMgUEFaWklOoBkGBWBMAQMDoBAEDjMzMDMzMDI4MDAwMTg0oBcGBWBMAQMHoA4EDDAwMDAw
MDAwMDAwMIEZY29ycG9yYXRlLmJyYXNpbEBtZGx6LmNvbTAJBgNVHRMEAjAAMB8GA1UdIwQYMBaA
FFN9f52+0WHQILran+OJpxNzWM1CMH8GA1UdIAR4MHYwdAYGYEwBAgEMMGowaAYIKwYBBQUHAgEW
XGh0dHA6Ly9pY3AtYnJhc2lsLmNlcnRpc2lnbi5jb20uYnIvcmVwb3NpdG9yaW8vZHBjL0FDX0Nl
cnRpc2lnbl9SRkIvRFBDX0FDX0NlcnRpc2lnbl9SRkIucGRmMIG8BgNVHR8EgbQwgbEwV6BVoFOG
UWh0dHA6Ly9pY3AtYnJhc2lsLmNlcnRpc2lnbi5jb20uYnIvcmVwb3NpdG9yaW8vbGNyL0FDQ2Vy
dGlzaWduUkZCRzUvTGF0ZXN0Q1JMLmNybDBWoFSgUoZQaHR0cDovL2ljcC1icmFzaWwub3V0cmFs
Y3IuY29tLmJyL3JlcG9zaXRvcmlvL2xjci9BQ0NlcnRpc2lnblJGQkc1L0xhdGVzdENSTC5jcmww
DgYDVR0PAQH/BAQDAgXgMB0GA1UdJQQWMBQGCCsGAQUFBwMCBggrBgEFBQcDBDCBrAYIKwYBBQUH
AQEEgZ8wgZwwXwYIKwYBBQUHMAKGU2h0dHA6Ly9pY3AtYnJhc2lsLmNlcnRpc2lnbi5jb20uYnIv
cmVwb3NpdG9yaW8vY2VydGlmaWNhZG9zL0FDX0NlcnRpc2lnbl9SRkJfRzUucDdjMDkGCCsGAQUF
BzABhi1odHRwOi8vb2NzcC1hYy1jZXJ0aXNpZ24tcmZiLmNlcnRpc2lnbi5jb20uYnIwDQYJKoZI
hvcNAQELBQADggIBAICnonrS7wFRxE0IQdIMeCOkTuMmRJwkP3RACFj2qoAEDCeb1aFZ8Q/ixvuS
Qe/5umT/E7OROelTcgZHWjylBHlXnb187LSPZIiXDm9ez4NGj3OR2KvmmHvsapDXU58kvhFCK6ZW
BDHbbqUHZesERPTlTKO81h+0dAyidyw9PpZ1eort6R8SZS1l7QFJvgUp/8Y1OU/LMXb1bY2lv3Sz
/V/xnRG5b1nZCbLYIjeiaKiFsvtO8v3fpuT9oCzkGmVUU/7PsuLpFmgmTlhw5cLs++4LwlxUGNXo
B6nhKh12f19r9JJ3uTKgZP391+u2ttG475Td7GR+maQPXHTRu8pf6cZUiQaNATgYrdWXo6t7S+nJ
lSf3C7s0aDEs9MTgrXJKfsPc7+rRmyP+vA2UevXDHQvkD7o4/ICPIKKsPx77tFcKwjZC6Ic4ecSb
8Q7dJlFrckZg7zxqnWFlfIlbxi300GJGnbdHaKZPsLl7Zg4QpjgVcWq8aAXfIFcEPb7EBgjRU6nG
CUXxw67h3bvnq9woNFPqn6HrLLW+x62eDBAKvZ14u4yQmUwCPThcmKTWMaPGmiOD0qIoGsKD0DTP
5eIGOd8o5FIeTtSG7GGVy7emLZBCoqH8arytdvinuSBzPC8JsLKfHzRmKDalpN0R9yrQhQD3dvv6
lMpDTiaix8wZcif0</t>
  </si>
  <si>
    <t>SP_NFE_PL009_V4</t>
  </si>
  <si>
    <t>COD UN 2</t>
  </si>
  <si>
    <t>DIAMANTE NEGRO..................01X 28GR</t>
  </si>
  <si>
    <t>TE MATOGROSSENSE ALIMENTOS</t>
  </si>
  <si>
    <t>l: CAMPO</t>
  </si>
  <si>
    <t>GRANDE</t>
  </si>
  <si>
    <t>x EMB</t>
  </si>
  <si>
    <t>ALAGENS</t>
  </si>
  <si>
    <t>GRUPO TRI</t>
  </si>
  <si>
    <t>UNFANTE----------------------------------</t>
  </si>
  <si>
    <t>Ean Comercial</t>
  </si>
  <si>
    <t>Fat.For</t>
  </si>
  <si>
    <t>Qtd Ecom</t>
  </si>
  <si>
    <t>CX0090</t>
  </si>
  <si>
    <t>CX0630</t>
  </si>
  <si>
    <t>CX0128</t>
  </si>
  <si>
    <t>CX0256</t>
  </si>
  <si>
    <t>CX0180</t>
  </si>
  <si>
    <t>CX0080</t>
  </si>
  <si>
    <t>CX0672</t>
  </si>
  <si>
    <t>CX0336</t>
  </si>
  <si>
    <t>WAFER LACTA OREO................01X540GR</t>
  </si>
  <si>
    <t>11 E</t>
  </si>
  <si>
    <t>Agp</t>
  </si>
  <si>
    <t>CLASSIC</t>
  </si>
  <si>
    <t>CH</t>
  </si>
  <si>
    <t>MONDELE</t>
  </si>
  <si>
    <t>Z</t>
  </si>
  <si>
    <t>cx</t>
  </si>
  <si>
    <t>un</t>
  </si>
  <si>
    <t>un frac</t>
  </si>
  <si>
    <t>fornec</t>
  </si>
  <si>
    <t>TRIB</t>
  </si>
  <si>
    <t>% st</t>
  </si>
  <si>
    <t>_x001B_M_x000F_</t>
  </si>
  <si>
    <t>----------------------------------------</t>
  </si>
  <si>
    <t>TRIUNFANT</t>
  </si>
  <si>
    <t>E MATOGROSSENSE ALIMENTOS LTDA</t>
  </si>
  <si>
    <t>Ref:e</t>
  </si>
  <si>
    <t>m11355</t>
  </si>
  <si>
    <t>Filial: C</t>
  </si>
  <si>
    <t>AMPO GRANDE</t>
  </si>
  <si>
    <t>Hora</t>
  </si>
  <si>
    <t>O DE ITE</t>
  </si>
  <si>
    <t>NS</t>
  </si>
  <si>
    <t>O TRIUNFANTE----------------------------</t>
  </si>
  <si>
    <t>rafael-</t>
  </si>
  <si>
    <t>iplo</t>
  </si>
  <si>
    <t>_x000C_--------</t>
  </si>
  <si>
    <t>BATATA PALHA EXTRA FINA.........01X190GR</t>
  </si>
  <si>
    <t>BATATA PALHA EXTRAFINA..........01X375GR</t>
  </si>
  <si>
    <t>BATATA PALHA TRADICIONAL........01X195GR</t>
  </si>
  <si>
    <t>BATATA PALHA TRADICIONAL........01X380GR</t>
  </si>
  <si>
    <t>1038  MDLZ - SAZONAL</t>
  </si>
  <si>
    <t>OP LACTA DIAMANTE NEGRO N20.....01X300GR</t>
  </si>
  <si>
    <t>OP LACTA OREO TRI CAMADA........01X320GR</t>
  </si>
  <si>
    <t>OP LACTA OURO BRANCO N20........01X359GR</t>
  </si>
  <si>
    <t>OP LACTA SONHO DE VALSA N15.....01X277GR</t>
  </si>
  <si>
    <t>OP LACTA SONHO DE VALSA N20.....01X357GR</t>
  </si>
  <si>
    <t>OP LACTA TRI CAMADA AVELA N15...01X320GR</t>
  </si>
  <si>
    <t>OP LACTA AO LEITE N15...........01X157GR</t>
  </si>
  <si>
    <t>OP LACTA BIS AO LEITE N20.....01X305.4GR</t>
  </si>
  <si>
    <t>OP LACTA DIAM NEGRO LAKA N22....01X494GR</t>
  </si>
  <si>
    <t>OP LACTA DIAMANTE NEGRO N15.....01X163GR</t>
  </si>
  <si>
    <t>OP LACTA FAVORITOS N22..........01X540GR</t>
  </si>
  <si>
    <t>OP LACTA LAKA N15...............01X162GR</t>
  </si>
  <si>
    <t>OP LACTA OREO N15...............01X239GR</t>
  </si>
  <si>
    <t>OP LACTA BARBIE N15.............01X166GR</t>
  </si>
  <si>
    <t>OP LACTA HOTWHEELS N15..........01X166GR</t>
  </si>
  <si>
    <t>BIS LIMAO.....................01X100.8GR</t>
  </si>
  <si>
    <t>MIX LACTA FAVORITOS CAIXA.....01X131.4GR</t>
  </si>
  <si>
    <t>LACTA AO LEITE..................01X 28GR</t>
  </si>
  <si>
    <t>LACTA LAKA......................01X 28GR</t>
  </si>
  <si>
    <t>LACTA AO LEITE.................01X50.1GR</t>
  </si>
  <si>
    <t>LACTA LAKA.....................01X50.1GR</t>
  </si>
  <si>
    <t>DESOD SQUEEZE FRESH ACTIVE .....01X 90ML</t>
  </si>
  <si>
    <t>DESOD SQUEEZE FRESH NATURAL ....01X 90ML</t>
  </si>
  <si>
    <t>COCO RALADO.....................01X 50GR</t>
  </si>
  <si>
    <t>COCO RALADO.....................01X100GR</t>
  </si>
  <si>
    <t>COMPOSTO LACTEO.................01X200GR</t>
  </si>
  <si>
    <t>COMPOSTO LACTEO.................01X400GR</t>
  </si>
  <si>
    <t>COMPOSTO LACTEO.................01X800GR</t>
  </si>
  <si>
    <t>CREME DE LEITE TP...............01X200GR</t>
  </si>
  <si>
    <t>LEITE DE COCO GARRAFA...........01X200ML</t>
  </si>
  <si>
    <t>LEITE DE COCO GARRAFA...........01X500ML</t>
  </si>
  <si>
    <t>MANTEIGA COM SAL LATA...........01X200GR</t>
  </si>
  <si>
    <t>MIST LACTEA CONDENSADA BAG......01X2.5KG</t>
  </si>
  <si>
    <t>Emis</t>
  </si>
  <si>
    <t>22/0</t>
  </si>
  <si>
    <t>Mult</t>
  </si>
  <si>
    <t>--------------</t>
  </si>
  <si>
    <t>TCG</t>
  </si>
  <si>
    <t>-</t>
  </si>
  <si>
    <t>Est</t>
  </si>
  <si>
    <t>oques</t>
  </si>
  <si>
    <t>Ref:em111</t>
  </si>
  <si>
    <t>16r</t>
  </si>
  <si>
    <t>Fil</t>
  </si>
  <si>
    <t>ia</t>
  </si>
  <si>
    <t>sao    Hora   Fo</t>
  </si>
  <si>
    <t>lha</t>
  </si>
  <si>
    <t>CAD</t>
  </si>
  <si>
    <t>ASTRO DE ITENS</t>
  </si>
  <si>
    <t>rio: rafael-----</t>
  </si>
  <si>
    <t>EM/</t>
  </si>
  <si>
    <t>FI</t>
  </si>
  <si>
    <t>UCom.</t>
  </si>
  <si>
    <t>Ean Tribut.</t>
  </si>
  <si>
    <t>UTri</t>
  </si>
  <si>
    <t>.Descricao</t>
  </si>
  <si>
    <t>UCX.</t>
  </si>
  <si>
    <t>Ean</t>
  </si>
  <si>
    <t>DP</t>
  </si>
  <si>
    <t>WMS</t>
  </si>
  <si>
    <t>UDP.</t>
  </si>
  <si>
    <t>EanFracWMS(CS)</t>
  </si>
  <si>
    <t>Ean/Dun Forn.</t>
  </si>
  <si>
    <t>Ean Ecommerce</t>
  </si>
  <si>
    <t>Fator Ecom</t>
  </si>
  <si>
    <t>U.C.Exp</t>
  </si>
  <si>
    <t>Descricao U.T.E</t>
  </si>
  <si>
    <t>xp.Desc</t>
  </si>
  <si>
    <t>ricao</t>
  </si>
  <si>
    <t>UN</t>
  </si>
  <si>
    <t>_x000C_--</t>
  </si>
  <si>
    <t>UN           2</t>
  </si>
  <si>
    <t>35  KG</t>
  </si>
  <si>
    <t>DP0009</t>
  </si>
  <si>
    <t>34  KG</t>
  </si>
  <si>
    <t>DP0024</t>
  </si>
  <si>
    <t>32  KG</t>
  </si>
  <si>
    <t>DP0012</t>
  </si>
  <si>
    <t>28  KG</t>
  </si>
  <si>
    <t>DP0015</t>
  </si>
  <si>
    <t>29  KG</t>
  </si>
  <si>
    <t>47  KG</t>
  </si>
  <si>
    <t>46  KG</t>
  </si>
  <si>
    <t>DP0017</t>
  </si>
  <si>
    <t>23  KG</t>
  </si>
  <si>
    <t>37  KG</t>
  </si>
  <si>
    <t>DP0006</t>
  </si>
  <si>
    <t>30  KG</t>
  </si>
  <si>
    <t>DP0021</t>
  </si>
  <si>
    <t>39  KG</t>
  </si>
  <si>
    <t>DP0018</t>
  </si>
  <si>
    <t>27  KG</t>
  </si>
  <si>
    <t>33  KG</t>
  </si>
  <si>
    <t>31  KG</t>
  </si>
  <si>
    <t>36  KG</t>
  </si>
  <si>
    <t>DP0008</t>
  </si>
  <si>
    <t>DP0010</t>
  </si>
  <si>
    <t>DP0016</t>
  </si>
  <si>
    <t>25  KG</t>
  </si>
  <si>
    <t>21  KG</t>
  </si>
  <si>
    <t>DP0020</t>
  </si>
  <si>
    <t>22  KG</t>
  </si>
  <si>
    <t>40  KG</t>
  </si>
  <si>
    <t>DP0014</t>
  </si>
  <si>
    <t>CX0084</t>
  </si>
  <si>
    <t>51  KG</t>
  </si>
  <si>
    <t>62  KG</t>
  </si>
  <si>
    <t>57  KG</t>
  </si>
  <si>
    <t>61  KG</t>
  </si>
  <si>
    <t>58  KG</t>
  </si>
  <si>
    <t>64  KG</t>
  </si>
  <si>
    <t>UN           1</t>
  </si>
  <si>
    <t>97  KG</t>
  </si>
  <si>
    <t>CX0008</t>
  </si>
  <si>
    <t>CX0009</t>
  </si>
  <si>
    <t>CX0004</t>
  </si>
  <si>
    <t>stoques</t>
  </si>
  <si>
    <t>Emi</t>
  </si>
  <si>
    <t>ssao    H</t>
  </si>
  <si>
    <t>22/</t>
  </si>
  <si>
    <t>03/25   1</t>
  </si>
  <si>
    <t>0:35   0001</t>
  </si>
  <si>
    <t>ario: raf</t>
  </si>
  <si>
    <t>0:35   0002</t>
  </si>
  <si>
    <t>0:35   0003</t>
  </si>
  <si>
    <t>0:35   0004</t>
  </si>
  <si>
    <t>0:35   0005</t>
  </si>
  <si>
    <t>0:35   0006</t>
  </si>
  <si>
    <t>0:35   0007</t>
  </si>
  <si>
    <t>0:35   0008</t>
  </si>
  <si>
    <t>0:35   0009</t>
  </si>
  <si>
    <t>MDLZ SAZ - ADULTO</t>
  </si>
  <si>
    <t>MDLZ SAZ - INFANTIL</t>
  </si>
  <si>
    <t>0:35   0010</t>
  </si>
  <si>
    <t>0:35   0011</t>
  </si>
  <si>
    <t>0:35   0012</t>
  </si>
  <si>
    <t>0:35   0013</t>
  </si>
  <si>
    <t>0:35   0014</t>
  </si>
  <si>
    <t>0:35   0015</t>
  </si>
  <si>
    <t>0:35   0016</t>
  </si>
  <si>
    <t>0:35   0017</t>
  </si>
  <si>
    <t>0:35   0018</t>
  </si>
  <si>
    <t>0:35   0019</t>
  </si>
  <si>
    <t>0:35   0020</t>
  </si>
  <si>
    <t>0:35   0021</t>
  </si>
  <si>
    <t>NFe35250333033028003604550150010762361053484450</t>
  </si>
  <si>
    <t>2025-03-21T00:43:11-03:00</t>
  </si>
  <si>
    <t>DIAMANTE NEGRO 12DSX12UNX28G</t>
  </si>
  <si>
    <t>LAKA 12DSX12UNX28G</t>
  </si>
  <si>
    <t>VMITRIMSP3d11</t>
  </si>
  <si>
    <t>RSF 13/12, FCI EEF31924-3356-4F0F-9722-8C841635AC39</t>
  </si>
  <si>
    <t>RSF 13/12, FCI 4D0B5E00-9397-4CAD-86A3-7C8205B2EA78</t>
  </si>
  <si>
    <t>VOLUMES              0.440M3</t>
  </si>
  <si>
    <t>#NFe35250333033028003604550150010762361053484450</t>
  </si>
  <si>
    <t>nagwwb37cfHBo1VY8J3mgZGMwSA=</t>
  </si>
  <si>
    <t>G9zU0Q491vu41iPLLANbuYESlYgbmPN/znI00Vx9nuH2x59j8ig84MA7Cp9Hfuhnweu5/L3R/6yO
iVh1z5ro5AYQs59pGIMeItx7I+zf+/n1XHmAjMluIK/gTurAgTGiz9l0xSVTTPWwTg2syeCXkrvk
0usmWvaGJYaKI6DY1OkA8zO0o9S2+TebmgLOlELxeRgKGp+35LXXjD4y7cJfSzDmb6gp2txNnkfk
mzYpMwvzg/zGmzlTvXlVpoobQFpJlrpz2WfULecRQRZ+bmQrp39c0FI0t3JyaqXXrE3tWk+ffAFm
IZCI/QBEGYuW06kejcMYkiD6Zq4yr97nCuDJzw==</t>
  </si>
  <si>
    <t>Id135250746415742</t>
  </si>
  <si>
    <t>35250333033028003604550150010762361053484450</t>
  </si>
  <si>
    <t>2025-03-21T00:48:29-03:00</t>
  </si>
  <si>
    <t>ssao</t>
  </si>
  <si>
    <t>ario:</t>
  </si>
  <si>
    <t>81686-03300-64</t>
  </si>
  <si>
    <t>81685-03300-54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</si>
</sst>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:mm"/>
    <numFmt numFmtId="165" formatCode="0.000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4"/>
      <color theme="1"/>
      <name val="Arial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899960325937681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6032593768116"/>
        <bgColor theme="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14" fontId="5" fillId="0" borderId="0" xfId="0" applyNumberFormat="1" applyFont="1"/>
    <xf numFmtId="164" fontId="5" fillId="0" borderId="0" xfId="0" applyNumberFormat="1" applyFont="1"/>
    <xf numFmtId="0" fontId="7" fillId="3" borderId="3" xfId="0" applyFont="1" applyFill="1" applyBorder="1" applyAlignment="1">
      <alignment horizontal="center"/>
    </xf>
    <xf numFmtId="1" fontId="7" fillId="3" borderId="4" xfId="0" applyNumberFormat="1" applyFont="1" applyFill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22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4" fillId="0" borderId="0" xfId="1" applyNumberFormat="1"/>
    <xf numFmtId="49" fontId="10" fillId="0" borderId="0" xfId="0" applyNumberFormat="1" applyFont="1"/>
    <xf numFmtId="0" fontId="9" fillId="2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22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5" fillId="0" borderId="0" xfId="0" applyNumberFormat="1" applyFont="1"/>
    <xf numFmtId="1" fontId="11" fillId="4" borderId="2" xfId="0" applyNumberFormat="1" applyFont="1" applyFill="1" applyBorder="1" applyAlignment="1">
      <alignment horizontal="center" vertical="center"/>
    </xf>
    <xf numFmtId="1" fontId="11" fillId="4" borderId="11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/>
    </xf>
    <xf numFmtId="1" fontId="6" fillId="5" borderId="4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" fontId="14" fillId="8" borderId="1" xfId="0" applyNumberFormat="1" applyFont="1" applyFill="1" applyBorder="1" applyAlignment="1">
      <alignment horizontal="center" vertical="center"/>
    </xf>
    <xf numFmtId="20" fontId="0" fillId="0" borderId="0" xfId="0" applyNumberFormat="1"/>
    <xf numFmtId="17" fontId="0" fillId="0" borderId="0" xfId="0" applyNumberFormat="1"/>
    <xf numFmtId="2" fontId="0" fillId="0" borderId="0" xfId="0" applyNumberFormat="1"/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2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0" fontId="10" fillId="0" borderId="0" xfId="0" applyFont="1"/>
    <xf numFmtId="14" fontId="10" fillId="0" borderId="0" xfId="0" applyNumberFormat="1" applyFont="1"/>
    <xf numFmtId="49" fontId="10" fillId="0" borderId="0" xfId="0" applyNumberFormat="1" applyFont="1" applyAlignment="1">
      <alignment wrapText="1"/>
    </xf>
    <xf numFmtId="22" fontId="10" fillId="0" borderId="0" xfId="0" applyNumberFormat="1" applyFont="1"/>
  </cellXfs>
  <cellStyles count="2">
    <cellStyle name="Hiperlink" xfId="1" builtinId="8"/>
    <cellStyle name="Normal" xfId="0" builtinId="0"/>
  </cellStyles>
  <dxfs count="173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</dxf>
    <dxf>
      <fill>
        <gradientFill>
          <stop position="0">
            <color theme="2"/>
          </stop>
          <stop position="1">
            <color rgb="FFFF66FF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1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ill>
        <gradientFill>
          <stop position="0">
            <color theme="2"/>
          </stop>
          <stop position="1">
            <color rgb="FFFF66FF"/>
          </stop>
        </gradient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rgb="FFCD7053"/>
        </patternFill>
      </fill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vertAlign val="baseline"/>
        <sz val="14"/>
        <name val="Arial"/>
        <scheme val="none"/>
      </font>
      <numFmt numFmtId="165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4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FF"/>
      <color rgb="FF373799"/>
      <color rgb="FFCD70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2='http://www.w3.org/2000/09/xmldsig#' xmlns:ns1='http://www.portalfiscal.inf.br/nfe'">
  <Schema ID="Schema2" SchemaRef="Schema1" Namespace="http://www.portalfiscal.inf.br/nfe">
    <xsd:schema xmlns="" xmlns:ns0="http://www.w3.org/2000/09/xmldsig#" xmlns:ns1="http://www.portalfiscal.inf.br/nfe" xmlns:xsd="http://www.w3.org/2001/XMLSchema" targetNamespace="http://www.portalfiscal.inf.br/nfe">
      <xsd:import namespace="http://www.w3.org/2000/09/xmldsig#"/>
      <xsd:element name="nfeProc" nillable="true">
        <xsd:complexType>
          <xsd:sequence minOccurs="0">
            <xsd:element form="qualified" minOccurs="0" name="NFe" nillable="true">
              <xsd:complexType>
                <xsd:sequence minOccurs="0">
                  <xsd:element form="qualified" minOccurs="0" name="infNFe" nillable="true">
                    <xsd:complexType>
                      <xsd:sequence minOccurs="0">
                        <xsd:element form="qualified" minOccurs="0" name="ide" nillable="true">
                          <xsd:complexType>
                            <xsd:sequence minOccurs="0">
                              <xsd:element form="qualified" minOccurs="0" name="cUF" nillable="true" type="xsd:integer"/>
                              <xsd:element form="qualified" minOccurs="0" name="cNF" nillable="true" type="xsd:integer"/>
                              <xsd:element form="qualified" minOccurs="0" name="natOp" nillable="true" type="xsd:string"/>
                              <xsd:element form="qualified" minOccurs="0" name="mod" nillable="true" type="xsd:integer"/>
                              <xsd:element form="qualified" minOccurs="0" name="serie" nillable="true" type="xsd:integer"/>
                              <xsd:element form="qualified" minOccurs="0" name="nNF" nillable="true" type="xsd:integer"/>
                              <xsd:element form="qualified" minOccurs="0" name="dhEmi" nillable="true" type="xsd:dateTime"/>
                              <xsd:element form="qualified" minOccurs="0" name="tpNF" nillable="true" type="xsd:integer"/>
                              <xsd:element form="qualified" minOccurs="0" name="idDest" nillable="true" type="xsd:integer"/>
                              <xsd:element form="qualified" minOccurs="0" name="cMunFG" nillable="true" type="xsd:integer"/>
                              <xsd:element form="qualified" minOccurs="0" name="tpImp" nillable="true" type="xsd:integer"/>
                              <xsd:element form="qualified" minOccurs="0" name="tpEmis" nillable="true" type="xsd:integer"/>
                              <xsd:element form="qualified" minOccurs="0" name="cDV" nillable="true" type="xsd:integer"/>
                              <xsd:element form="qualified" minOccurs="0" name="tpAmb" nillable="true" type="xsd:integer"/>
                              <xsd:element form="qualified" minOccurs="0" name="finNFe" nillable="true" type="xsd:integer"/>
                              <xsd:element form="qualified" minOccurs="0" name="indFinal" nillable="true" type="xsd:integer"/>
                              <xsd:element form="qualified" minOccurs="0" name="indPres" nillable="true" type="xsd:integer"/>
                              <xsd:element form="qualified" minOccurs="0" name="indIntermed" nillable="true" type="xsd:integer"/>
                              <xsd:element form="qualified" minOccurs="0" name="procEmi" nillable="true" type="xsd:integer"/>
                              <xsd:element form="qualified" minOccurs="0" name="verProc" nillable="true" type="xsd:string"/>
                            </xsd:sequence>
                          </xsd:complexType>
                        </xsd:element>
                        <xsd:element form="qualified" minOccurs="0" name="emit" nillable="true">
                          <xsd:complexType>
                            <xsd:sequence minOccurs="0">
                              <xsd:element form="qualified" minOccurs="0" name="CNPJ" nillable="true" type="xsd:integer"/>
                              <xsd:element form="qualified" minOccurs="0" name="xNome" nillable="true" type="xsd:string"/>
                              <xsd:element form="qualified" minOccurs="0" name="xFant" nillable="true" type="xsd:string"/>
                              <xsd:element form="qualified" minOccurs="0" name="enderEmit" nillable="true">
                                <xsd:complexType>
                                  <xsd:sequence minOccurs="0">
                                    <xsd:element form="qualified" minOccurs="0" name="xLgr" nillable="true" type="xsd:string"/>
                                    <xsd:element form="qualified" minOccurs="0" name="nro" nillable="true" type="xsd:integer"/>
                                    <xsd:element form="qualified" minOccurs="0" name="xBairro" nillable="true" type="xsd:string"/>
                                    <xsd:element form="qualified" minOccurs="0" name="cMun" nillable="true" type="xsd:integer"/>
                                    <xsd:element form="qualified" minOccurs="0" name="xMun" nillable="true" type="xsd:string"/>
                                    <xsd:element form="qualified" minOccurs="0" name="UF" nillable="true" type="xsd:string"/>
                                    <xsd:element form="qualified" minOccurs="0" name="CEP" nillable="true" type="xsd:integer"/>
                                    <xsd:element form="qualified" minOccurs="0" name="xPais" nillable="true" type="xsd:string"/>
                                    <xsd:element form="qualified" minOccurs="0" name="fone" nillable="true" type="xsd:integer"/>
                                  </xsd:sequence>
                                </xsd:complexType>
                              </xsd:element>
                              <xsd:element form="qualified" minOccurs="0" name="IE" nillable="true" type="xsd:integer"/>
                              <xsd:element form="qualified" minOccurs="0" name="IM" nillable="true" type="xsd:integer"/>
                              <xsd:element form="qualified" minOccurs="0" name="CNAE" nillable="true" type="xsd:integer"/>
                              <xsd:element form="qualified" minOccurs="0" name="CRT" nillable="true" type="xsd:integer"/>
                            </xsd:sequence>
                          </xsd:complexType>
                        </xsd:element>
                        <xsd:element form="qualified" minOccurs="0" name="dest" nillable="true">
                          <xsd:complexType>
                            <xsd:sequence minOccurs="0">
                              <xsd:element form="qualified" minOccurs="0" name="CNPJ" nillable="true" type="xsd:integer"/>
                              <xsd:element form="qualified" minOccurs="0" name="xNome" nillable="true" type="xsd:string"/>
                              <xsd:element form="qualified" minOccurs="0" name="enderDest" nillable="true">
                                <xsd:complexType>
                                  <xsd:sequence minOccurs="0">
                                    <xsd:element form="qualified" minOccurs="0" name="xLgr" nillable="true" type="xsd:string"/>
                                    <xsd:element form="qualified" minOccurs="0" name="nro" nillable="true" type="xsd:integer"/>
                                    <xsd:element form="qualified" minOccurs="0" name="xBairro" nillable="true" type="xsd:string"/>
                                    <xsd:element form="qualified" minOccurs="0" name="cMun" nillable="true" type="xsd:integer"/>
                                    <xsd:element form="qualified" minOccurs="0" name="xMun" nillable="true" type="xsd:string"/>
                                    <xsd:element form="qualified" minOccurs="0" name="UF" nillable="true" type="xsd:string"/>
                                    <xsd:element form="qualified" minOccurs="0" name="CEP" nillable="true" type="xsd:integer"/>
                                    <xsd:element form="qualified" minOccurs="0" name="cPais" nillable="true" type="xsd:integer"/>
                                    <xsd:element form="qualified" minOccurs="0" name="xPais" nillable="true" type="xsd:string"/>
                                    <xsd:element form="qualified" minOccurs="0" name="fone" nillable="true" type="xsd:integer"/>
                                  </xsd:sequence>
                                </xsd:complexType>
                              </xsd:element>
                              <xsd:element form="qualified" minOccurs="0" name="indIEDest" nillable="true" type="xsd:integer"/>
                              <xsd:element form="qualified" minOccurs="0" name="IE" nillable="true" type="xsd:integer"/>
                            </xsd:sequence>
                          </xsd:complexType>
                        </xsd:element>
                        <xsd:element form="qualified" maxOccurs="unbounded" minOccurs="0" name="det" nillable="true">
                          <xsd:complexType>
                            <xsd:sequence minOccurs="0">
                              <xsd:element form="qualified" minOccurs="0" name="prod" nillable="true">
                                <xsd:complexType>
                                  <xsd:all>
                                    <xsd:element form="qualified" minOccurs="0" name="cProd" nillable="true" type="xsd:integer"/>
                                    <xsd:element form="qualified" minOccurs="0" name="cEAN" nillable="true" type="xsd:integer"/>
                                    <xsd:element form="qualified" minOccurs="0" name="xProd" nillable="true" type="xsd:string"/>
                                    <xsd:element form="qualified" minOccurs="0" name="NCM" nillable="true" type="xsd:integer"/>
                                    <xsd:element form="qualified" minOccurs="0" name="CEST" nillable="true" type="xsd:integer"/>
                                    <xsd:element form="qualified" minOccurs="0" name="CFOP" nillable="true" type="xsd:integer"/>
                                    <xsd:element form="qualified" minOccurs="0" name="uCom" nillable="true" type="xsd:string"/>
                                    <xsd:element form="qualified" minOccurs="0" name="qCom" nillable="true" type="xsd:double"/>
                                    <xsd:element form="qualified" minOccurs="0" name="vUnCom" nillable="true" type="xsd:double"/>
                                    <xsd:element form="qualified" minOccurs="0" name="vProd" nillable="true" type="xsd:double"/>
                                    <xsd:element form="qualified" minOccurs="0" name="cEANTrib" nillable="true" type="xsd:integer"/>
                                    <xsd:element form="qualified" minOccurs="0" name="uTrib" nillable="true" type="xsd:string"/>
                                    <xsd:element form="qualified" minOccurs="0" name="qTrib" nillable="true" type="xsd:double"/>
                                    <xsd:element form="qualified" minOccurs="0" name="vUnTrib" nillable="true" type="xsd:double"/>
                                    <xsd:element form="qualified" minOccurs="0" name="indTot" nillable="true" type="xsd:integer"/>
                                    <xsd:element form="qualified" minOccurs="0" name="xPed" nillable="true" type="xsd:string"/>
                                    <xsd:element form="qualified" minOccurs="0" name="EXTIPI" nillable="true" type="xsd:integer"/>
                                  </xsd:all>
                                </xsd:complexType>
                              </xsd:element>
                              <xsd:element form="qualified" minOccurs="0" name="imposto" nillable="true">
                                <xsd:complexType>
                                  <xsd:sequence minOccurs="0">
                                    <xsd:element form="qualified" minOccurs="0" name="ICMS" nillable="true">
                                      <xsd:complexType>
                                        <xsd:sequence minOccurs="0">
                                          <xsd:element form="qualified" minOccurs="0" name="ICMS00" nillable="true">
                                            <xsd:complexType>
                                              <xsd:sequence minOccurs="0">
                                                <xsd:element form="qualified" minOccurs="0" name="orig" nillable="true" type="xsd:integer"/>
                                                <xsd:element form="qualified" minOccurs="0" name="CST" nillable="true" type="xsd:integer"/>
                                                <xsd:element form="qualified" minOccurs="0" name="modBC" nillable="true" type="xsd:integer"/>
                                                <xsd:element form="qualified" minOccurs="0" name="vBC" nillable="true" type="xsd:double"/>
                                                <xsd:element form="qualified" minOccurs="0" name="pICMS" nillable="true" type="xsd:double"/>
                                                <xsd:element form="qualified" minOccurs="0" name="vICMS" nillable="true" type="xsd:double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form="qualified" minOccurs="0" name="IPI" nillable="true">
                                      <xsd:complexType>
                                        <xsd:all>
                                          <xsd:element form="qualified" minOccurs="0" name="cEnq" nillable="true" type="xsd:integer"/>
                                          <xsd:element form="qualified" minOccurs="0" name="IPINT" nillable="true">
                                            <xsd:complexType>
                                              <xsd:sequence minOccurs="0">
                                                <xsd:element form="qualified" minOccurs="0" name="CST" nillable="true" type="xsd:integer"/>
                                              </xsd:sequence>
                                            </xsd:complexType>
                                          </xsd:element>
                                          <xsd:element form="qualified" minOccurs="0" name="IPITrib" nillable="true">
                                            <xsd:complexType>
                                              <xsd:sequence minOccurs="0">
                                                <xsd:element form="qualified" minOccurs="0" name="CST" nillable="true" type="xsd:integer"/>
                                                <xsd:element form="qualified" minOccurs="0" name="vBC" nillable="true" type="xsd:double"/>
                                                <xsd:element form="qualified" minOccurs="0" name="pIPI" nillable="true" type="xsd:double"/>
                                                <xsd:element form="qualified" minOccurs="0" name="vIPI" nillable="true" type="xsd:double"/>
                                              </xsd:sequence>
                                            </xsd:complexType>
                                          </xsd:element>
                                        </xsd:all>
                                      </xsd:complexType>
                                    </xsd:element>
                                    <xsd:element form="qualified" minOccurs="0" name="PIS" nillable="true">
                                      <xsd:complexType>
                                        <xsd:sequence minOccurs="0">
                                          <xsd:element form="qualified" minOccurs="0" name="PISAliq" nillable="true">
                                            <xsd:complexType>
                                              <xsd:sequence minOccurs="0">
                                                <xsd:element form="qualified" minOccurs="0" name="CST" nillable="true" type="xsd:integer"/>
                                                <xsd:element form="qualified" minOccurs="0" name="vBC" nillable="true" type="xsd:double"/>
                                                <xsd:element form="qualified" minOccurs="0" name="pPIS" nillable="true" type="xsd:double"/>
                                                <xsd:element form="qualified" minOccurs="0" name="vPIS" nillable="true" type="xsd:double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form="qualified" minOccurs="0" name="COFINS" nillable="true">
                                      <xsd:complexType>
                                        <xsd:sequence minOccurs="0">
                                          <xsd:element form="qualified" minOccurs="0" name="COFINSAliq" nillable="true">
                                            <xsd:complexType>
                                              <xsd:sequence minOccurs="0">
                                                <xsd:element form="qualified" minOccurs="0" name="CST" nillable="true" type="xsd:integer"/>
                                                <xsd:element form="qualified" minOccurs="0" name="vBC" nillable="true" type="xsd:double"/>
                                                <xsd:element form="qualified" minOccurs="0" name="pCOFINS" nillable="true" type="xsd:double"/>
                                                <xsd:element form="qualified" minOccurs="0" name="vCOFINS" nillable="true" type="xsd:double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form="qualified" minOccurs="0" name="infAdProd" nillable="true" type="xsd:string"/>
                            </xsd:sequence>
                            <xsd:attribute form="unqualified" name="nItem" type="xsd:integer"/>
                          </xsd:complexType>
                        </xsd:element>
                        <xsd:element form="qualified" minOccurs="0" name="total" nillable="true">
                          <xsd:complexType>
                            <xsd:sequence minOccurs="0">
                              <xsd:element form="qualified" minOccurs="0" name="ICMSTot" nillable="true">
                                <xsd:complexType>
                                  <xsd:sequence minOccurs="0">
                                    <xsd:element form="qualified" minOccurs="0" name="vBC" nillable="true" type="xsd:double"/>
                                    <xsd:element form="qualified" minOccurs="0" name="vICMS" nillable="true" type="xsd:double"/>
                                    <xsd:element form="qualified" minOccurs="0" name="vICMSDeson" nillable="true" type="xsd:double"/>
                                    <xsd:element form="qualified" minOccurs="0" name="vFCP" nillable="true" type="xsd:double"/>
                                    <xsd:element form="qualified" minOccurs="0" name="vBCST" nillable="true" type="xsd:double"/>
                                    <xsd:element form="qualified" minOccurs="0" name="vST" nillable="true" type="xsd:double"/>
                                    <xsd:element form="qualified" minOccurs="0" name="vFCPST" nillable="true" type="xsd:double"/>
                                    <xsd:element form="qualified" minOccurs="0" name="vFCPSTRet" nillable="true" type="xsd:double"/>
                                    <xsd:element form="qualified" minOccurs="0" name="vProd" nillable="true" type="xsd:double"/>
                                    <xsd:element form="qualified" minOccurs="0" name="vFrete" nillable="true" type="xsd:double"/>
                                    <xsd:element form="qualified" minOccurs="0" name="vSeg" nillable="true" type="xsd:double"/>
                                    <xsd:element form="qualified" minOccurs="0" name="vDesc" nillable="true" type="xsd:double"/>
                                    <xsd:element form="qualified" minOccurs="0" name="vII" nillable="true" type="xsd:double"/>
                                    <xsd:element form="qualified" minOccurs="0" name="vIPI" nillable="true" type="xsd:double"/>
                                    <xsd:element form="qualified" minOccurs="0" name="vIPIDevol" nillable="true" type="xsd:double"/>
                                    <xsd:element form="qualified" minOccurs="0" name="vPIS" nillable="true" type="xsd:double"/>
                                    <xsd:element form="qualified" minOccurs="0" name="vCOFINS" nillable="true" type="xsd:double"/>
                                    <xsd:element form="qualified" minOccurs="0" name="vOutro" nillable="true" type="xsd:double"/>
                                    <xsd:element form="qualified" minOccurs="0" name="vNF" nillable="true" type="xsd:double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form="qualified" minOccurs="0" name="transp" nillable="true">
                          <xsd:complexType>
                            <xsd:sequence minOccurs="0">
                              <xsd:element form="qualified" minOccurs="0" name="modFrete" nillable="true" type="xsd:integer"/>
                              <xsd:element form="qualified" minOccurs="0" name="transporta" nillable="true">
                                <xsd:complexType>
                                  <xsd:sequence minOccurs="0">
                                    <xsd:element form="qualified" minOccurs="0" name="CNPJ" nillable="true" type="xsd:integer"/>
                                    <xsd:element form="qualified" minOccurs="0" name="xNome" nillable="true" type="xsd:string"/>
                                    <xsd:element form="qualified" minOccurs="0" name="IE" nillable="true" type="xsd:integer"/>
                                    <xsd:element form="qualified" minOccurs="0" name="xEnder" nillable="true" type="xsd:string"/>
                                    <xsd:element form="qualified" minOccurs="0" name="xMun" nillable="true" type="xsd:string"/>
                                    <xsd:element form="qualified" minOccurs="0" name="UF" nillable="true" type="xsd:string"/>
                                  </xsd:sequence>
                                </xsd:complexType>
                              </xsd:element>
                              <xsd:element form="qualified" minOccurs="0" name="vol" nillable="true">
                                <xsd:complexType>
                                  <xsd:sequence minOccurs="0">
                                    <xsd:element form="qualified" minOccurs="0" name="qVol" nillable="true" type="xsd:integer"/>
                                    <xsd:element form="qualified" minOccurs="0" name="esp" nillable="true" type="xsd:string"/>
                                    <xsd:element form="qualified" minOccurs="0" name="nVol" nillable="true" type="xsd:integer"/>
                                    <xsd:element form="qualified" minOccurs="0" name="pesoL" nillable="true" type="xsd:double"/>
                                    <xsd:element form="qualified" minOccurs="0" name="pesoB" nillable="true" type="xsd:double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form="qualified" minOccurs="0" name="cobr" nillable="true">
                          <xsd:complexType>
                            <xsd:sequence minOccurs="0">
                              <xsd:element form="qualified" minOccurs="0" name="fat" nillable="true">
                                <xsd:complexType>
                                  <xsd:sequence minOccurs="0">
                                    <xsd:element form="qualified" minOccurs="0" name="nFat" nillable="true" type="xsd:integer"/>
                                    <xsd:element form="qualified" minOccurs="0" name="vOrig" nillable="true" type="xsd:double"/>
                                    <xsd:element form="qualified" minOccurs="0" name="vDesc" nillable="true" type="xsd:double"/>
                                    <xsd:element form="qualified" minOccurs="0" name="vLiq" nillable="true" type="xsd:double"/>
                                  </xsd:sequence>
                                </xsd:complexType>
                              </xsd:element>
                              <xsd:element form="qualified" minOccurs="0" name="dup" nillable="true">
                                <xsd:complexType>
                                  <xsd:sequence minOccurs="0">
                                    <xsd:element form="qualified" minOccurs="0" name="nDup" nillable="true" type="xsd:integer"/>
                                    <xsd:element form="qualified" minOccurs="0" name="dVenc" nillable="true" type="xsd:date"/>
                                    <xsd:element form="qualified" minOccurs="0" name="vDup" nillable="true" type="xsd:double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form="qualified" minOccurs="0" name="pag" nillable="true">
                          <xsd:complexType>
                            <xsd:sequence minOccurs="0">
                              <xsd:element form="qualified" minOccurs="0" name="detPag" nillable="true">
                                <xsd:complexType>
                                  <xsd:sequence minOccurs="0">
                                    <xsd:element form="qualified" minOccurs="0" name="tPag" nillable="true" type="xsd:integer"/>
                                    <xsd:element form="qualified" minOccurs="0" name="vPag" nillable="true" type="xsd:double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form="qualified" minOccurs="0" name="infAdic" nillable="true">
                          <xsd:complexType>
                            <xsd:sequence minOccurs="0">
                              <xsd:element form="qualified" minOccurs="0" name="infAdFisco" nillable="true" type="xsd:string"/>
                            </xsd:sequence>
                          </xsd:complexType>
                        </xsd:element>
                      </xsd:sequence>
                      <xsd:attribute form="unqualified" name="Id" type="xsd:string"/>
                      <xsd:attribute form="unqualified" name="versao" type="xsd:double"/>
                    </xsd:complexType>
                  </xsd:element>
                  <xsd:element minOccurs="0" ref="ns0:Signature"/>
                </xsd:sequence>
              </xsd:complexType>
            </xsd:element>
            <xsd:element form="qualified" minOccurs="0" name="protNFe" nillable="true">
              <xsd:complexType>
                <xsd:sequence minOccurs="0">
                  <xsd:element form="qualified" minOccurs="0" name="infProt" nillable="true">
                    <xsd:complexType>
                      <xsd:sequence minOccurs="0">
                        <xsd:element form="qualified" minOccurs="0" name="tpAmb" nillable="true" type="xsd:integer"/>
                        <xsd:element form="qualified" minOccurs="0" name="verAplic" nillable="true" type="xsd:string"/>
                        <xsd:element form="qualified" minOccurs="0" name="chNFe" nillable="true" type="xsd:integer"/>
                        <xsd:element form="qualified" minOccurs="0" name="dhRecbto" nillable="true" type="xsd:dateTime"/>
                        <xsd:element form="qualified" minOccurs="0" name="nProt" nillable="true" type="xsd:integer"/>
                        <xsd:element form="qualified" minOccurs="0" name="digVal" nillable="true" type="xsd:string"/>
                        <xsd:element form="qualified" minOccurs="0" name="cStat" nillable="true" type="xsd:integer"/>
                        <xsd:element form="qualified" minOccurs="0" name="xMotivo" nillable="true" type="xsd:string"/>
                      </xsd:sequence>
                      <xsd:attribute form="unqualified" name="Id" type="xsd:string"/>
                    </xsd:complexType>
                  </xsd:element>
                </xsd:sequence>
                <xsd:attribute form="unqualified" name="versao" type="xsd:double"/>
              </xsd:complexType>
            </xsd:element>
          </xsd:sequence>
          <xsd:attribute form="unqualified" name="versao" type="xsd:double"/>
        </xsd:complexType>
      </xsd:element>
    </xsd:schema>
  </Schema>
  <Schema ID="Schema1" Namespace="http://www.w3.org/2000/09/xmldsig#">
    <xsd:schema xmlns="" xmlns:ns0="http://www.w3.org/2000/09/xmldsig#" xmlns:xsd="http://www.w3.org/2001/XMLSchema" targetNamespace="http://www.w3.org/2000/09/xmldsig#">
      <xsd:element name="Signature" nillable="true">
        <xsd:complexType>
          <xsd:sequence minOccurs="0">
            <xsd:element form="qualified" minOccurs="0" name="SignedInfo" nillable="true">
              <xsd:complexType>
                <xsd:sequence minOccurs="0">
                  <xsd:element form="qualified" minOccurs="0" name="CanonicalizationMethod" nillable="true">
                    <xsd:complexType>
                      <xsd:attribute form="unqualified" name="Algorithm" type="xsd:anyURI"/>
                    </xsd:complexType>
                  </xsd:element>
                  <xsd:element form="qualified" minOccurs="0" name="SignatureMethod" nillable="true">
                    <xsd:complexType>
                      <xsd:attribute form="unqualified" name="Algorithm" type="xsd:anyURI"/>
                    </xsd:complexType>
                  </xsd:element>
                  <xsd:element form="qualified" minOccurs="0" name="Reference" nillable="true">
                    <xsd:complexType>
                      <xsd:sequence minOccurs="0">
                        <xsd:element form="qualified" minOccurs="0" name="Transforms" nillable="true">
                          <xsd:complexType>
                            <xsd:sequence minOccurs="0">
                              <xsd:element form="qualified" maxOccurs="unbounded" minOccurs="0" name="Transform" nillable="true">
                                <xsd:complexType>
                                  <xsd:attribute form="unqualified" name="Algorithm" type="xsd:anyURI"/>
                                </xsd:complexType>
                              </xsd:element>
                            </xsd:sequence>
                          </xsd:complexType>
                        </xsd:element>
                        <xsd:element form="qualified" minOccurs="0" name="DigestMethod" nillable="true">
                          <xsd:complexType>
                            <xsd:attribute form="unqualified" name="Algorithm" type="xsd:anyURI"/>
                          </xsd:complexType>
                        </xsd:element>
                        <xsd:element form="qualified" minOccurs="0" name="DigestValue" nillable="true" type="xsd:string"/>
                      </xsd:sequence>
                      <xsd:attribute form="unqualified" name="URI" type="xsd:string"/>
                    </xsd:complexType>
                  </xsd:element>
                </xsd:sequence>
              </xsd:complexType>
            </xsd:element>
            <xsd:element form="qualified" minOccurs="0" name="SignatureValue" nillable="true" type="xsd:string"/>
            <xsd:element form="qualified" minOccurs="0" name="KeyInfo" nillable="true">
              <xsd:complexType>
                <xsd:sequence minOccurs="0">
                  <xsd:element form="qualified" minOccurs="0" name="X509Data" nillable="true">
                    <xsd:complexType>
                      <xsd:sequence minOccurs="0">
                        <xsd:element form="qualified" minOccurs="0" name="X509Certificate" nillable="true" type="xsd:string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nfeProc_Mapa" RootElement="nfeProc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322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14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45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A3:EU7" tableType="xml" totalsRowShown="0" headerRowDxfId="172" dataDxfId="171" connectionId="4">
  <tableColumns count="151">
    <tableColumn id="1" uniqueName="versao" name="versao" dataDxfId="170">
      <xmlColumnPr mapId="1" xpath="/ns1:nfeProc/@versao" xmlDataType="double"/>
    </tableColumn>
    <tableColumn id="2" uniqueName="Id" name="Id" dataDxfId="169">
      <xmlColumnPr mapId="1" xpath="/ns1:nfeProc/ns1:NFe/ns1:infNFe/@Id" xmlDataType="string"/>
    </tableColumn>
    <tableColumn id="3" uniqueName="versao" name="versao2" dataDxfId="168">
      <xmlColumnPr mapId="1" xpath="/ns1:nfeProc/ns1:NFe/ns1:infNFe/@versao" xmlDataType="double"/>
    </tableColumn>
    <tableColumn id="4" uniqueName="ns1:cUF" name="ns1:cUF" dataDxfId="167">
      <xmlColumnPr mapId="1" xpath="/ns1:nfeProc/ns1:NFe/ns1:infNFe/ns1:ide/ns1:cUF" xmlDataType="double"/>
    </tableColumn>
    <tableColumn id="5" uniqueName="ns1:cNF" name="ns1:cNF" dataDxfId="166">
      <xmlColumnPr mapId="1" xpath="/ns1:nfeProc/ns1:NFe/ns1:infNFe/ns1:ide/ns1:cNF" xmlDataType="double"/>
    </tableColumn>
    <tableColumn id="6" uniqueName="ns1:natOp" name="ns1:natOp" dataDxfId="165">
      <xmlColumnPr mapId="1" xpath="/ns1:nfeProc/ns1:NFe/ns1:infNFe/ns1:ide/ns1:natOp" xmlDataType="string"/>
    </tableColumn>
    <tableColumn id="7" uniqueName="ns1:mod" name="ns1:mod" dataDxfId="164">
      <xmlColumnPr mapId="1" xpath="/ns1:nfeProc/ns1:NFe/ns1:infNFe/ns1:ide/ns1:mod" xmlDataType="double"/>
    </tableColumn>
    <tableColumn id="8" uniqueName="ns1:serie" name="ns1:serie" dataDxfId="163">
      <xmlColumnPr mapId="1" xpath="/ns1:nfeProc/ns1:NFe/ns1:infNFe/ns1:ide/ns1:serie" xmlDataType="double"/>
    </tableColumn>
    <tableColumn id="9" uniqueName="ns1:nNF" name="NF" dataDxfId="162"/>
    <tableColumn id="10" uniqueName="ns1:dhEmi" name="ns1:dhEmi" dataDxfId="161">
      <xmlColumnPr mapId="1" xpath="/ns1:nfeProc/ns1:NFe/ns1:infNFe/ns1:ide/ns1:dhEmi" xmlDataType="dateTime"/>
    </tableColumn>
    <tableColumn id="11" uniqueName="ns1:tpNF" name="ns1:tpNF" dataDxfId="160">
      <xmlColumnPr mapId="1" xpath="/ns1:nfeProc/ns1:NFe/ns1:infNFe/ns1:ide/ns1:tpNF" xmlDataType="double"/>
    </tableColumn>
    <tableColumn id="12" uniqueName="ns1:idDest" name="ns1:idDest" dataDxfId="159">
      <xmlColumnPr mapId="1" xpath="/ns1:nfeProc/ns1:NFe/ns1:infNFe/ns1:ide/ns1:idDest" xmlDataType="double"/>
    </tableColumn>
    <tableColumn id="13" uniqueName="ns1:cMunFG" name="ns1:cMunFG" dataDxfId="158">
      <xmlColumnPr mapId="1" xpath="/ns1:nfeProc/ns1:NFe/ns1:infNFe/ns1:ide/ns1:cMunFG" xmlDataType="double"/>
    </tableColumn>
    <tableColumn id="14" uniqueName="ns1:tpImp" name="ns1:tpImp" dataDxfId="157">
      <xmlColumnPr mapId="1" xpath="/ns1:nfeProc/ns1:NFe/ns1:infNFe/ns1:ide/ns1:tpImp" xmlDataType="double"/>
    </tableColumn>
    <tableColumn id="15" uniqueName="ns1:tpEmis" name="ns1:tpEmis" dataDxfId="156">
      <xmlColumnPr mapId="1" xpath="/ns1:nfeProc/ns1:NFe/ns1:infNFe/ns1:ide/ns1:tpEmis" xmlDataType="double"/>
    </tableColumn>
    <tableColumn id="16" uniqueName="ns1:cDV" name="ns1:cDV" dataDxfId="155">
      <xmlColumnPr mapId="1" xpath="/ns1:nfeProc/ns1:NFe/ns1:infNFe/ns1:ide/ns1:cDV" xmlDataType="double"/>
    </tableColumn>
    <tableColumn id="17" uniqueName="ns1:tpAmb" name="ns1:tpAmb" dataDxfId="154">
      <xmlColumnPr mapId="1" xpath="/ns1:nfeProc/ns1:NFe/ns1:infNFe/ns1:ide/ns1:tpAmb" xmlDataType="double"/>
    </tableColumn>
    <tableColumn id="18" uniqueName="ns1:finNFe" name="ns1:finNFe" dataDxfId="153">
      <xmlColumnPr mapId="1" xpath="/ns1:nfeProc/ns1:NFe/ns1:infNFe/ns1:ide/ns1:finNFe" xmlDataType="double"/>
    </tableColumn>
    <tableColumn id="19" uniqueName="ns1:indFinal" name="ns1:indFinal" dataDxfId="152">
      <xmlColumnPr mapId="1" xpath="/ns1:nfeProc/ns1:NFe/ns1:infNFe/ns1:ide/ns1:indFinal" xmlDataType="double"/>
    </tableColumn>
    <tableColumn id="20" uniqueName="ns1:indPres" name="ns1:indPres" dataDxfId="151">
      <xmlColumnPr mapId="1" xpath="/ns1:nfeProc/ns1:NFe/ns1:infNFe/ns1:ide/ns1:indPres" xmlDataType="double"/>
    </tableColumn>
    <tableColumn id="21" uniqueName="ns1:indIntermed" name="ns1:indIntermed" dataDxfId="150">
      <xmlColumnPr mapId="1" xpath="/ns1:nfeProc/ns1:NFe/ns1:infNFe/ns1:ide/ns1:indIntermed" xmlDataType="double"/>
    </tableColumn>
    <tableColumn id="22" uniqueName="ns1:procEmi" name="ns1:procEmi" dataDxfId="149">
      <xmlColumnPr mapId="1" xpath="/ns1:nfeProc/ns1:NFe/ns1:infNFe/ns1:ide/ns1:procEmi" xmlDataType="double"/>
    </tableColumn>
    <tableColumn id="23" uniqueName="ns1:verProc" name="ns1:verProc" dataDxfId="148">
      <xmlColumnPr mapId="1" xpath="/ns1:nfeProc/ns1:NFe/ns1:infNFe/ns1:ide/ns1:verProc" xmlDataType="string"/>
    </tableColumn>
    <tableColumn id="24" uniqueName="ns1:CNPJ" name="ns1:CNPJ" dataDxfId="147">
      <xmlColumnPr mapId="1" xpath="/ns1:nfeProc/ns1:NFe/ns1:infNFe/ns1:emit/ns1:CNPJ" xmlDataType="double"/>
    </tableColumn>
    <tableColumn id="25" uniqueName="ns1:xNome" name="ns1:xNome" dataDxfId="146">
      <xmlColumnPr mapId="1" xpath="/ns1:nfeProc/ns1:NFe/ns1:infNFe/ns1:emit/ns1:xNome" xmlDataType="string"/>
    </tableColumn>
    <tableColumn id="26" uniqueName="ns1:xFant" name="ns1:xFant" dataDxfId="145">
      <xmlColumnPr mapId="1" xpath="/ns1:nfeProc/ns1:NFe/ns1:infNFe/ns1:emit/ns1:xFant" xmlDataType="string"/>
    </tableColumn>
    <tableColumn id="27" uniqueName="ns1:xLgr" name="ns1:xLgr" dataDxfId="144">
      <xmlColumnPr mapId="1" xpath="/ns1:nfeProc/ns1:NFe/ns1:infNFe/ns1:emit/ns1:enderEmit/ns1:xLgr" xmlDataType="string"/>
    </tableColumn>
    <tableColumn id="28" uniqueName="ns1:nro" name="ns1:nro" dataDxfId="143">
      <xmlColumnPr mapId="1" xpath="/ns1:nfeProc/ns1:NFe/ns1:infNFe/ns1:emit/ns1:enderEmit/ns1:nro" xmlDataType="double"/>
    </tableColumn>
    <tableColumn id="29" uniqueName="ns1:xBairro" name="ns1:xBairro" dataDxfId="142">
      <xmlColumnPr mapId="1" xpath="/ns1:nfeProc/ns1:NFe/ns1:infNFe/ns1:emit/ns1:enderEmit/ns1:xBairro" xmlDataType="string"/>
    </tableColumn>
    <tableColumn id="30" uniqueName="ns1:cMun" name="ns1:cMun" dataDxfId="141">
      <xmlColumnPr mapId="1" xpath="/ns1:nfeProc/ns1:NFe/ns1:infNFe/ns1:emit/ns1:enderEmit/ns1:cMun" xmlDataType="double"/>
    </tableColumn>
    <tableColumn id="31" uniqueName="ns1:xMun" name="ns1:xMun" dataDxfId="140">
      <xmlColumnPr mapId="1" xpath="/ns1:nfeProc/ns1:NFe/ns1:infNFe/ns1:emit/ns1:enderEmit/ns1:xMun" xmlDataType="string"/>
    </tableColumn>
    <tableColumn id="32" uniqueName="ns1:UF" name="ns1:UF" dataDxfId="139">
      <xmlColumnPr mapId="1" xpath="/ns1:nfeProc/ns1:NFe/ns1:infNFe/ns1:emit/ns1:enderEmit/ns1:UF" xmlDataType="string"/>
    </tableColumn>
    <tableColumn id="33" uniqueName="ns1:CEP" name="ns1:CEP" dataDxfId="138">
      <xmlColumnPr mapId="1" xpath="/ns1:nfeProc/ns1:NFe/ns1:infNFe/ns1:emit/ns1:enderEmit/ns1:CEP" xmlDataType="double"/>
    </tableColumn>
    <tableColumn id="34" uniqueName="ns1:xPais" name="ns1:xPais" dataDxfId="137">
      <xmlColumnPr mapId="1" xpath="/ns1:nfeProc/ns1:NFe/ns1:infNFe/ns1:emit/ns1:enderEmit/ns1:xPais" xmlDataType="string"/>
    </tableColumn>
    <tableColumn id="35" uniqueName="ns1:fone" name="ns1:fone" dataDxfId="136">
      <xmlColumnPr mapId="1" xpath="/ns1:nfeProc/ns1:NFe/ns1:infNFe/ns1:emit/ns1:enderEmit/ns1:fone" xmlDataType="double"/>
    </tableColumn>
    <tableColumn id="36" uniqueName="ns1:IE" name="ns1:IE" dataDxfId="135">
      <xmlColumnPr mapId="1" xpath="/ns1:nfeProc/ns1:NFe/ns1:infNFe/ns1:emit/ns1:IE" xmlDataType="double"/>
    </tableColumn>
    <tableColumn id="37" uniqueName="ns1:IM" name="ns1:IM" dataDxfId="134">
      <xmlColumnPr mapId="1" xpath="/ns1:nfeProc/ns1:NFe/ns1:infNFe/ns1:emit/ns1:IM" xmlDataType="double"/>
    </tableColumn>
    <tableColumn id="38" uniqueName="ns1:CNAE" name="ns1:CNAE" dataDxfId="133">
      <xmlColumnPr mapId="1" xpath="/ns1:nfeProc/ns1:NFe/ns1:infNFe/ns1:emit/ns1:CNAE" xmlDataType="double"/>
    </tableColumn>
    <tableColumn id="39" uniqueName="ns1:CRT" name="ns1:CRT" dataDxfId="132">
      <xmlColumnPr mapId="1" xpath="/ns1:nfeProc/ns1:NFe/ns1:infNFe/ns1:emit/ns1:CRT" xmlDataType="double"/>
    </tableColumn>
    <tableColumn id="40" uniqueName="ns1:CNPJ" name="ns1:CNPJ3" dataDxfId="131">
      <xmlColumnPr mapId="1" xpath="/ns1:nfeProc/ns1:NFe/ns1:infNFe/ns1:dest/ns1:CNPJ" xmlDataType="double"/>
    </tableColumn>
    <tableColumn id="41" uniqueName="ns1:xNome" name="ns1:xNome4" dataDxfId="130">
      <xmlColumnPr mapId="1" xpath="/ns1:nfeProc/ns1:NFe/ns1:infNFe/ns1:dest/ns1:xNome" xmlDataType="string"/>
    </tableColumn>
    <tableColumn id="42" uniqueName="ns1:xLgr" name="ns1:xLgr5" dataDxfId="129">
      <xmlColumnPr mapId="1" xpath="/ns1:nfeProc/ns1:NFe/ns1:infNFe/ns1:dest/ns1:enderDest/ns1:xLgr" xmlDataType="string"/>
    </tableColumn>
    <tableColumn id="43" uniqueName="ns1:nro" name="ns1:nro6" dataDxfId="128">
      <xmlColumnPr mapId="1" xpath="/ns1:nfeProc/ns1:NFe/ns1:infNFe/ns1:dest/ns1:enderDest/ns1:nro" xmlDataType="double"/>
    </tableColumn>
    <tableColumn id="44" uniqueName="ns1:xBairro" name="ns1:xBairro7" dataDxfId="127">
      <xmlColumnPr mapId="1" xpath="/ns1:nfeProc/ns1:NFe/ns1:infNFe/ns1:dest/ns1:enderDest/ns1:xBairro" xmlDataType="string"/>
    </tableColumn>
    <tableColumn id="45" uniqueName="ns1:cMun" name="ns1:cMun8" dataDxfId="126">
      <xmlColumnPr mapId="1" xpath="/ns1:nfeProc/ns1:NFe/ns1:infNFe/ns1:dest/ns1:enderDest/ns1:cMun" xmlDataType="double"/>
    </tableColumn>
    <tableColumn id="46" uniqueName="ns1:xMun" name="ns1:xMun9" dataDxfId="125">
      <xmlColumnPr mapId="1" xpath="/ns1:nfeProc/ns1:NFe/ns1:infNFe/ns1:dest/ns1:enderDest/ns1:xMun" xmlDataType="string"/>
    </tableColumn>
    <tableColumn id="47" uniqueName="ns1:UF" name="ns1:UF10" dataDxfId="124">
      <xmlColumnPr mapId="1" xpath="/ns1:nfeProc/ns1:NFe/ns1:infNFe/ns1:dest/ns1:enderDest/ns1:UF" xmlDataType="string"/>
    </tableColumn>
    <tableColumn id="48" uniqueName="ns1:CEP" name="ns1:CEP11" dataDxfId="123">
      <xmlColumnPr mapId="1" xpath="/ns1:nfeProc/ns1:NFe/ns1:infNFe/ns1:dest/ns1:enderDest/ns1:CEP" xmlDataType="double"/>
    </tableColumn>
    <tableColumn id="49" uniqueName="ns1:cPais" name="ns1:cPais" dataDxfId="122">
      <xmlColumnPr mapId="1" xpath="/ns1:nfeProc/ns1:NFe/ns1:infNFe/ns1:dest/ns1:enderDest/ns1:cPais" xmlDataType="double"/>
    </tableColumn>
    <tableColumn id="50" uniqueName="ns1:xPais" name="ns1:xPais12" dataDxfId="121">
      <xmlColumnPr mapId="1" xpath="/ns1:nfeProc/ns1:NFe/ns1:infNFe/ns1:dest/ns1:enderDest/ns1:xPais" xmlDataType="string"/>
    </tableColumn>
    <tableColumn id="51" uniqueName="ns1:fone" name="ns1:fone13" dataDxfId="120">
      <xmlColumnPr mapId="1" xpath="/ns1:nfeProc/ns1:NFe/ns1:infNFe/ns1:dest/ns1:enderDest/ns1:fone" xmlDataType="double"/>
    </tableColumn>
    <tableColumn id="52" uniqueName="ns1:indIEDest" name="ns1:indIEDest" dataDxfId="119">
      <xmlColumnPr mapId="1" xpath="/ns1:nfeProc/ns1:NFe/ns1:infNFe/ns1:dest/ns1:indIEDest" xmlDataType="double"/>
    </tableColumn>
    <tableColumn id="53" uniqueName="ns1:IE" name="ns1:IE14" dataDxfId="118">
      <xmlColumnPr mapId="1" xpath="/ns1:nfeProc/ns1:NFe/ns1:infNFe/ns1:dest/ns1:IE" xmlDataType="double"/>
    </tableColumn>
    <tableColumn id="54" uniqueName="nItem" name="nItem" dataDxfId="117">
      <xmlColumnPr mapId="1" xpath="/ns1:nfeProc/ns1:NFe/ns1:infNFe/ns1:det/@nItem" xmlDataType="double"/>
    </tableColumn>
    <tableColumn id="55" uniqueName="ns1:cProd" name="cod FORN" dataDxfId="116">
      <xmlColumnPr mapId="1" xpath="/ns1:nfeProc/ns1:NFe/ns1:infNFe/ns1:det/ns1:prod/ns1:cProd" xmlDataType="double"/>
    </tableColumn>
    <tableColumn id="56" uniqueName="ns1:cEAN" name="cod BARRAS CX" dataDxfId="115">
      <xmlColumnPr mapId="1" xpath="/ns1:nfeProc/ns1:NFe/ns1:infNFe/ns1:det/ns1:prod/ns1:cEAN" xmlDataType="double"/>
    </tableColumn>
    <tableColumn id="57" uniqueName="ns1:xProd" name="DESCRICAO PRODUTO" dataDxfId="114">
      <xmlColumnPr mapId="1" xpath="/ns1:nfeProc/ns1:NFe/ns1:infNFe/ns1:det/ns1:prod/ns1:xProd" xmlDataType="string"/>
    </tableColumn>
    <tableColumn id="58" uniqueName="ns1:NCM" name="NCM" dataDxfId="113">
      <xmlColumnPr mapId="1" xpath="/ns1:nfeProc/ns1:NFe/ns1:infNFe/ns1:det/ns1:prod/ns1:NCM" xmlDataType="double"/>
    </tableColumn>
    <tableColumn id="59" uniqueName="ns1:CEST" name="CEST" dataDxfId="112">
      <xmlColumnPr mapId="1" xpath="/ns1:nfeProc/ns1:NFe/ns1:infNFe/ns1:det/ns1:prod/ns1:CEST" xmlDataType="double"/>
    </tableColumn>
    <tableColumn id="60" uniqueName="ns1:CFOP" name="ns1:CFOP" dataDxfId="111">
      <xmlColumnPr mapId="1" xpath="/ns1:nfeProc/ns1:NFe/ns1:infNFe/ns1:det/ns1:prod/ns1:CFOP" xmlDataType="double"/>
    </tableColumn>
    <tableColumn id="61" uniqueName="ns1:uCom" name="ns1:uCom" dataDxfId="110">
      <xmlColumnPr mapId="1" xpath="/ns1:nfeProc/ns1:NFe/ns1:infNFe/ns1:det/ns1:prod/ns1:uCom" xmlDataType="string"/>
    </tableColumn>
    <tableColumn id="62" uniqueName="ns1:qCom" name="ns1:qCom" dataDxfId="109">
      <xmlColumnPr mapId="1" xpath="/ns1:nfeProc/ns1:NFe/ns1:infNFe/ns1:det/ns1:prod/ns1:qCom" xmlDataType="double"/>
    </tableColumn>
    <tableColumn id="63" uniqueName="63" name="ns1:vUnCom" dataDxfId="108"/>
    <tableColumn id="64" uniqueName="ns1:vProd" name="ns1:vProd" dataDxfId="107">
      <xmlColumnPr mapId="1" xpath="/ns1:nfeProc/ns1:NFe/ns1:infNFe/ns1:det/ns1:prod/ns1:vProd" xmlDataType="double"/>
    </tableColumn>
    <tableColumn id="65" uniqueName="ns1:cEANTrib" name="BARRAS UND" dataDxfId="106">
      <xmlColumnPr mapId="1" xpath="/ns1:nfeProc/ns1:NFe/ns1:infNFe/ns1:det/ns1:prod/ns1:cEANTrib" xmlDataType="double"/>
    </tableColumn>
    <tableColumn id="66" uniqueName="ns1:uTrib" name="ns1:uTrib" dataDxfId="105">
      <xmlColumnPr mapId="1" xpath="/ns1:nfeProc/ns1:NFe/ns1:infNFe/ns1:det/ns1:prod/ns1:uTrib" xmlDataType="string"/>
    </tableColumn>
    <tableColumn id="67" uniqueName="ns1:qTrib" name="ns1:qTrib" dataDxfId="104">
      <xmlColumnPr mapId="1" xpath="/ns1:nfeProc/ns1:NFe/ns1:infNFe/ns1:det/ns1:prod/ns1:qTrib" xmlDataType="double"/>
    </tableColumn>
    <tableColumn id="68" uniqueName="ns1:vUnTrib" name="VLR UN" dataDxfId="103">
      <xmlColumnPr mapId="1" xpath="/ns1:nfeProc/ns1:NFe/ns1:infNFe/ns1:det/ns1:prod/ns1:vUnTrib" xmlDataType="double"/>
    </tableColumn>
    <tableColumn id="69" uniqueName="ns1:indTot" name="ns1:indTot" dataDxfId="102">
      <xmlColumnPr mapId="1" xpath="/ns1:nfeProc/ns1:NFe/ns1:infNFe/ns1:det/ns1:prod/ns1:indTot" xmlDataType="double"/>
    </tableColumn>
    <tableColumn id="70" uniqueName="ns1:xPed" name="ns1:xPed" dataDxfId="101">
      <xmlColumnPr mapId="1" xpath="/ns1:nfeProc/ns1:NFe/ns1:infNFe/ns1:det/ns1:prod/ns1:xPed" xmlDataType="string"/>
    </tableColumn>
    <tableColumn id="71" uniqueName="ns1:EXTIPI" name="ns1:EXTIPI" dataDxfId="100">
      <xmlColumnPr mapId="1" xpath="/ns1:nfeProc/ns1:NFe/ns1:infNFe/ns1:det/ns1:prod/ns1:EXTIPI" xmlDataType="double"/>
    </tableColumn>
    <tableColumn id="72" uniqueName="ns1:orig" name="ns1:orig" dataDxfId="99">
      <xmlColumnPr mapId="1" xpath="/ns1:nfeProc/ns1:NFe/ns1:infNFe/ns1:det/ns1:imposto/ns1:ICMS/ns1:ICMS00/ns1:orig" xmlDataType="double"/>
    </tableColumn>
    <tableColumn id="73" uniqueName="ns1:CST" name="ns1:CST" dataDxfId="98">
      <xmlColumnPr mapId="1" xpath="/ns1:nfeProc/ns1:NFe/ns1:infNFe/ns1:det/ns1:imposto/ns1:ICMS/ns1:ICMS00/ns1:CST" xmlDataType="double"/>
    </tableColumn>
    <tableColumn id="74" uniqueName="ns1:modBC" name="ns1:modBC" dataDxfId="97">
      <xmlColumnPr mapId="1" xpath="/ns1:nfeProc/ns1:NFe/ns1:infNFe/ns1:det/ns1:imposto/ns1:ICMS/ns1:ICMS00/ns1:modBC" xmlDataType="double"/>
    </tableColumn>
    <tableColumn id="75" uniqueName="ns1:vBC" name="ns1:vBC" dataDxfId="96">
      <xmlColumnPr mapId="1" xpath="/ns1:nfeProc/ns1:NFe/ns1:infNFe/ns1:det/ns1:imposto/ns1:ICMS/ns1:ICMS00/ns1:vBC" xmlDataType="double"/>
    </tableColumn>
    <tableColumn id="76" uniqueName="ns1:pICMS" name="ns1:pICMS" dataDxfId="95">
      <xmlColumnPr mapId="1" xpath="/ns1:nfeProc/ns1:NFe/ns1:infNFe/ns1:det/ns1:imposto/ns1:ICMS/ns1:ICMS00/ns1:pICMS" xmlDataType="double"/>
    </tableColumn>
    <tableColumn id="77" uniqueName="ns1:vICMS" name="ns1:vICMS" dataDxfId="94">
      <xmlColumnPr mapId="1" xpath="/ns1:nfeProc/ns1:NFe/ns1:infNFe/ns1:det/ns1:imposto/ns1:ICMS/ns1:ICMS00/ns1:vICMS" xmlDataType="double"/>
    </tableColumn>
    <tableColumn id="78" uniqueName="ns1:cEnq" name="ns1:cEnq" dataDxfId="93">
      <xmlColumnPr mapId="1" xpath="/ns1:nfeProc/ns1:NFe/ns1:infNFe/ns1:det/ns1:imposto/ns1:IPI/ns1:cEnq" xmlDataType="double"/>
    </tableColumn>
    <tableColumn id="79" uniqueName="ns1:CST" name="ns1:CST15" dataDxfId="92">
      <xmlColumnPr mapId="1" xpath="/ns1:nfeProc/ns1:NFe/ns1:infNFe/ns1:det/ns1:imposto/ns1:IPI/ns1:IPINT/ns1:CST" xmlDataType="double"/>
    </tableColumn>
    <tableColumn id="80" uniqueName="ns1:CST" name="ns1:CST16" dataDxfId="91">
      <xmlColumnPr mapId="1" xpath="/ns1:nfeProc/ns1:NFe/ns1:infNFe/ns1:det/ns1:imposto/ns1:IPI/ns1:IPITrib/ns1:CST" xmlDataType="double"/>
    </tableColumn>
    <tableColumn id="81" uniqueName="ns1:vBC" name="ns1:vBC17" dataDxfId="90">
      <xmlColumnPr mapId="1" xpath="/ns1:nfeProc/ns1:NFe/ns1:infNFe/ns1:det/ns1:imposto/ns1:IPI/ns1:IPITrib/ns1:vBC" xmlDataType="double"/>
    </tableColumn>
    <tableColumn id="82" uniqueName="ns1:pIPI" name="ns1:pIPI" dataDxfId="89">
      <xmlColumnPr mapId="1" xpath="/ns1:nfeProc/ns1:NFe/ns1:infNFe/ns1:det/ns1:imposto/ns1:IPI/ns1:IPITrib/ns1:pIPI" xmlDataType="double"/>
    </tableColumn>
    <tableColumn id="83" uniqueName="ns1:vIPI" name="ns1:vIPI" dataDxfId="88">
      <xmlColumnPr mapId="1" xpath="/ns1:nfeProc/ns1:NFe/ns1:infNFe/ns1:det/ns1:imposto/ns1:IPI/ns1:IPITrib/ns1:vIPI" xmlDataType="double"/>
    </tableColumn>
    <tableColumn id="84" uniqueName="ns1:CST" name="ns1:CST18" dataDxfId="87">
      <xmlColumnPr mapId="1" xpath="/ns1:nfeProc/ns1:NFe/ns1:infNFe/ns1:det/ns1:imposto/ns1:PIS/ns1:PISAliq/ns1:CST" xmlDataType="double"/>
    </tableColumn>
    <tableColumn id="85" uniqueName="ns1:vBC" name="ns1:vBC19" dataDxfId="86">
      <xmlColumnPr mapId="1" xpath="/ns1:nfeProc/ns1:NFe/ns1:infNFe/ns1:det/ns1:imposto/ns1:PIS/ns1:PISAliq/ns1:vBC" xmlDataType="double"/>
    </tableColumn>
    <tableColumn id="86" uniqueName="ns1:pPIS" name="ns1:pPIS" dataDxfId="85">
      <xmlColumnPr mapId="1" xpath="/ns1:nfeProc/ns1:NFe/ns1:infNFe/ns1:det/ns1:imposto/ns1:PIS/ns1:PISAliq/ns1:pPIS" xmlDataType="double"/>
    </tableColumn>
    <tableColumn id="87" uniqueName="ns1:vPIS" name="ns1:vPIS" dataDxfId="84">
      <xmlColumnPr mapId="1" xpath="/ns1:nfeProc/ns1:NFe/ns1:infNFe/ns1:det/ns1:imposto/ns1:PIS/ns1:PISAliq/ns1:vPIS" xmlDataType="double"/>
    </tableColumn>
    <tableColumn id="88" uniqueName="ns1:CST" name="ns1:CST20" dataDxfId="83">
      <xmlColumnPr mapId="1" xpath="/ns1:nfeProc/ns1:NFe/ns1:infNFe/ns1:det/ns1:imposto/ns1:COFINS/ns1:COFINSAliq/ns1:CST" xmlDataType="double"/>
    </tableColumn>
    <tableColumn id="89" uniqueName="ns1:vBC" name="ns1:vBC21" dataDxfId="82">
      <xmlColumnPr mapId="1" xpath="/ns1:nfeProc/ns1:NFe/ns1:infNFe/ns1:det/ns1:imposto/ns1:COFINS/ns1:COFINSAliq/ns1:vBC" xmlDataType="double"/>
    </tableColumn>
    <tableColumn id="90" uniqueName="ns1:pCOFINS" name="ns1:pCOFINS" dataDxfId="81">
      <xmlColumnPr mapId="1" xpath="/ns1:nfeProc/ns1:NFe/ns1:infNFe/ns1:det/ns1:imposto/ns1:COFINS/ns1:COFINSAliq/ns1:pCOFINS" xmlDataType="double"/>
    </tableColumn>
    <tableColumn id="91" uniqueName="ns1:vCOFINS" name="ns1:vCOFINS" dataDxfId="80">
      <xmlColumnPr mapId="1" xpath="/ns1:nfeProc/ns1:NFe/ns1:infNFe/ns1:det/ns1:imposto/ns1:COFINS/ns1:COFINSAliq/ns1:vCOFINS" xmlDataType="double"/>
    </tableColumn>
    <tableColumn id="92" uniqueName="ns1:infAdProd" name="ns1:infAdProd" dataDxfId="79">
      <xmlColumnPr mapId="1" xpath="/ns1:nfeProc/ns1:NFe/ns1:infNFe/ns1:det/ns1:infAdProd" xmlDataType="string"/>
    </tableColumn>
    <tableColumn id="93" uniqueName="ns1:vBC" name="ns1:vBC22" dataDxfId="78">
      <xmlColumnPr mapId="1" xpath="/ns1:nfeProc/ns1:NFe/ns1:infNFe/ns1:total/ns1:ICMSTot/ns1:vBC" xmlDataType="double"/>
    </tableColumn>
    <tableColumn id="94" uniqueName="ns1:vICMS" name="ns1:vICMS23" dataDxfId="77">
      <xmlColumnPr mapId="1" xpath="/ns1:nfeProc/ns1:NFe/ns1:infNFe/ns1:total/ns1:ICMSTot/ns1:vICMS" xmlDataType="double"/>
    </tableColumn>
    <tableColumn id="95" uniqueName="ns1:vICMSDeson" name="ns1:vICMSDeson" dataDxfId="76">
      <xmlColumnPr mapId="1" xpath="/ns1:nfeProc/ns1:NFe/ns1:infNFe/ns1:total/ns1:ICMSTot/ns1:vICMSDeson" xmlDataType="double"/>
    </tableColumn>
    <tableColumn id="96" uniqueName="ns1:vFCP" name="ns1:vFCP" dataDxfId="75">
      <xmlColumnPr mapId="1" xpath="/ns1:nfeProc/ns1:NFe/ns1:infNFe/ns1:total/ns1:ICMSTot/ns1:vFCP" xmlDataType="double"/>
    </tableColumn>
    <tableColumn id="97" uniqueName="ns1:vBCST" name="ns1:vBCST" dataDxfId="74">
      <xmlColumnPr mapId="1" xpath="/ns1:nfeProc/ns1:NFe/ns1:infNFe/ns1:total/ns1:ICMSTot/ns1:vBCST" xmlDataType="double"/>
    </tableColumn>
    <tableColumn id="98" uniqueName="ns1:vST" name="ns1:vST" dataDxfId="73">
      <xmlColumnPr mapId="1" xpath="/ns1:nfeProc/ns1:NFe/ns1:infNFe/ns1:total/ns1:ICMSTot/ns1:vST" xmlDataType="double"/>
    </tableColumn>
    <tableColumn id="99" uniqueName="ns1:vFCPST" name="ns1:vFCPST" dataDxfId="72">
      <xmlColumnPr mapId="1" xpath="/ns1:nfeProc/ns1:NFe/ns1:infNFe/ns1:total/ns1:ICMSTot/ns1:vFCPST" xmlDataType="double"/>
    </tableColumn>
    <tableColumn id="100" uniqueName="ns1:vFCPSTRet" name="ns1:vFCPSTRet" dataDxfId="71">
      <xmlColumnPr mapId="1" xpath="/ns1:nfeProc/ns1:NFe/ns1:infNFe/ns1:total/ns1:ICMSTot/ns1:vFCPSTRet" xmlDataType="double"/>
    </tableColumn>
    <tableColumn id="101" uniqueName="ns1:vProd" name="ns1:vProd24" dataDxfId="70">
      <xmlColumnPr mapId="1" xpath="/ns1:nfeProc/ns1:NFe/ns1:infNFe/ns1:total/ns1:ICMSTot/ns1:vProd" xmlDataType="double"/>
    </tableColumn>
    <tableColumn id="102" uniqueName="ns1:vFrete" name="ns1:vFrete" dataDxfId="69">
      <xmlColumnPr mapId="1" xpath="/ns1:nfeProc/ns1:NFe/ns1:infNFe/ns1:total/ns1:ICMSTot/ns1:vFrete" xmlDataType="double"/>
    </tableColumn>
    <tableColumn id="103" uniqueName="ns1:vSeg" name="ns1:vSeg" dataDxfId="68">
      <xmlColumnPr mapId="1" xpath="/ns1:nfeProc/ns1:NFe/ns1:infNFe/ns1:total/ns1:ICMSTot/ns1:vSeg" xmlDataType="double"/>
    </tableColumn>
    <tableColumn id="104" uniqueName="ns1:vDesc" name="ns1:vDesc" dataDxfId="67">
      <xmlColumnPr mapId="1" xpath="/ns1:nfeProc/ns1:NFe/ns1:infNFe/ns1:total/ns1:ICMSTot/ns1:vDesc" xmlDataType="double"/>
    </tableColumn>
    <tableColumn id="105" uniqueName="ns1:vII" name="ns1:vII" dataDxfId="66">
      <xmlColumnPr mapId="1" xpath="/ns1:nfeProc/ns1:NFe/ns1:infNFe/ns1:total/ns1:ICMSTot/ns1:vII" xmlDataType="double"/>
    </tableColumn>
    <tableColumn id="106" uniqueName="ns1:vIPI" name="ns1:vIPI25" dataDxfId="65">
      <xmlColumnPr mapId="1" xpath="/ns1:nfeProc/ns1:NFe/ns1:infNFe/ns1:total/ns1:ICMSTot/ns1:vIPI" xmlDataType="double"/>
    </tableColumn>
    <tableColumn id="107" uniqueName="ns1:vIPIDevol" name="ns1:vIPIDevol" dataDxfId="64">
      <xmlColumnPr mapId="1" xpath="/ns1:nfeProc/ns1:NFe/ns1:infNFe/ns1:total/ns1:ICMSTot/ns1:vIPIDevol" xmlDataType="double"/>
    </tableColumn>
    <tableColumn id="108" uniqueName="ns1:vPIS" name="ns1:vPIS26" dataDxfId="63">
      <xmlColumnPr mapId="1" xpath="/ns1:nfeProc/ns1:NFe/ns1:infNFe/ns1:total/ns1:ICMSTot/ns1:vPIS" xmlDataType="double"/>
    </tableColumn>
    <tableColumn id="109" uniqueName="ns1:vCOFINS" name="ns1:vCOFINS27" dataDxfId="62">
      <xmlColumnPr mapId="1" xpath="/ns1:nfeProc/ns1:NFe/ns1:infNFe/ns1:total/ns1:ICMSTot/ns1:vCOFINS" xmlDataType="double"/>
    </tableColumn>
    <tableColumn id="110" uniqueName="ns1:vOutro" name="ns1:vOutro" dataDxfId="61">
      <xmlColumnPr mapId="1" xpath="/ns1:nfeProc/ns1:NFe/ns1:infNFe/ns1:total/ns1:ICMSTot/ns1:vOutro" xmlDataType="double"/>
    </tableColumn>
    <tableColumn id="111" uniqueName="ns1:vNF" name="ns1:vNF" dataDxfId="60">
      <xmlColumnPr mapId="1" xpath="/ns1:nfeProc/ns1:NFe/ns1:infNFe/ns1:total/ns1:ICMSTot/ns1:vNF" xmlDataType="double"/>
    </tableColumn>
    <tableColumn id="112" uniqueName="ns1:modFrete" name="ns1:modFrete" dataDxfId="59">
      <xmlColumnPr mapId="1" xpath="/ns1:nfeProc/ns1:NFe/ns1:infNFe/ns1:transp/ns1:modFrete" xmlDataType="double"/>
    </tableColumn>
    <tableColumn id="113" uniqueName="ns1:CNPJ" name="ns1:CNPJ28" dataDxfId="58">
      <xmlColumnPr mapId="1" xpath="/ns1:nfeProc/ns1:NFe/ns1:infNFe/ns1:transp/ns1:transporta/ns1:CNPJ" xmlDataType="double"/>
    </tableColumn>
    <tableColumn id="114" uniqueName="ns1:xNome" name="ns1:xNome29" dataDxfId="57">
      <xmlColumnPr mapId="1" xpath="/ns1:nfeProc/ns1:NFe/ns1:infNFe/ns1:transp/ns1:transporta/ns1:xNome" xmlDataType="string"/>
    </tableColumn>
    <tableColumn id="115" uniqueName="ns1:IE" name="ns1:IE30" dataDxfId="56">
      <xmlColumnPr mapId="1" xpath="/ns1:nfeProc/ns1:NFe/ns1:infNFe/ns1:transp/ns1:transporta/ns1:IE" xmlDataType="double"/>
    </tableColumn>
    <tableColumn id="116" uniqueName="ns1:xEnder" name="ns1:xEnder" dataDxfId="55">
      <xmlColumnPr mapId="1" xpath="/ns1:nfeProc/ns1:NFe/ns1:infNFe/ns1:transp/ns1:transporta/ns1:xEnder" xmlDataType="string"/>
    </tableColumn>
    <tableColumn id="117" uniqueName="ns1:xMun" name="ns1:xMun31" dataDxfId="54">
      <xmlColumnPr mapId="1" xpath="/ns1:nfeProc/ns1:NFe/ns1:infNFe/ns1:transp/ns1:transporta/ns1:xMun" xmlDataType="string"/>
    </tableColumn>
    <tableColumn id="118" uniqueName="ns1:UF" name="ns1:UF32" dataDxfId="53">
      <xmlColumnPr mapId="1" xpath="/ns1:nfeProc/ns1:NFe/ns1:infNFe/ns1:transp/ns1:transporta/ns1:UF" xmlDataType="string"/>
    </tableColumn>
    <tableColumn id="119" uniqueName="ns1:qVol" name="ns1:qVol" dataDxfId="52">
      <xmlColumnPr mapId="1" xpath="/ns1:nfeProc/ns1:NFe/ns1:infNFe/ns1:transp/ns1:vol/ns1:qVol" xmlDataType="double"/>
    </tableColumn>
    <tableColumn id="120" uniqueName="ns1:esp" name="ns1:esp" dataDxfId="51">
      <xmlColumnPr mapId="1" xpath="/ns1:nfeProc/ns1:NFe/ns1:infNFe/ns1:transp/ns1:vol/ns1:esp" xmlDataType="string"/>
    </tableColumn>
    <tableColumn id="121" uniqueName="ns1:nVol" name="ns1:nVol" dataDxfId="50">
      <xmlColumnPr mapId="1" xpath="/ns1:nfeProc/ns1:NFe/ns1:infNFe/ns1:transp/ns1:vol/ns1:nVol" xmlDataType="double"/>
    </tableColumn>
    <tableColumn id="122" uniqueName="ns1:pesoL" name="ns1:pesoL" dataDxfId="49">
      <xmlColumnPr mapId="1" xpath="/ns1:nfeProc/ns1:NFe/ns1:infNFe/ns1:transp/ns1:vol/ns1:pesoL" xmlDataType="double"/>
    </tableColumn>
    <tableColumn id="123" uniqueName="ns1:pesoB" name="ns1:pesoB" dataDxfId="48">
      <xmlColumnPr mapId="1" xpath="/ns1:nfeProc/ns1:NFe/ns1:infNFe/ns1:transp/ns1:vol/ns1:pesoB" xmlDataType="double"/>
    </tableColumn>
    <tableColumn id="124" uniqueName="ns1:nFat" name="ns1:nFat" dataDxfId="47">
      <xmlColumnPr mapId="1" xpath="/ns1:nfeProc/ns1:NFe/ns1:infNFe/ns1:cobr/ns1:fat/ns1:nFat" xmlDataType="double"/>
    </tableColumn>
    <tableColumn id="125" uniqueName="ns1:vOrig" name="ns1:vOrig" dataDxfId="46">
      <xmlColumnPr mapId="1" xpath="/ns1:nfeProc/ns1:NFe/ns1:infNFe/ns1:cobr/ns1:fat/ns1:vOrig" xmlDataType="double"/>
    </tableColumn>
    <tableColumn id="126" uniqueName="ns1:vDesc" name="ns1:vDesc33" dataDxfId="45">
      <xmlColumnPr mapId="1" xpath="/ns1:nfeProc/ns1:NFe/ns1:infNFe/ns1:cobr/ns1:fat/ns1:vDesc" xmlDataType="double"/>
    </tableColumn>
    <tableColumn id="127" uniqueName="ns1:vLiq" name="ns1:vLiq" dataDxfId="44">
      <xmlColumnPr mapId="1" xpath="/ns1:nfeProc/ns1:NFe/ns1:infNFe/ns1:cobr/ns1:fat/ns1:vLiq" xmlDataType="double"/>
    </tableColumn>
    <tableColumn id="128" uniqueName="ns1:nDup" name="ns1:nDup" dataDxfId="43">
      <xmlColumnPr mapId="1" xpath="/ns1:nfeProc/ns1:NFe/ns1:infNFe/ns1:cobr/ns1:dup/ns1:nDup" xmlDataType="double"/>
    </tableColumn>
    <tableColumn id="129" uniqueName="ns1:dVenc" name="ns1:dVenc" dataDxfId="42">
      <xmlColumnPr mapId="1" xpath="/ns1:nfeProc/ns1:NFe/ns1:infNFe/ns1:cobr/ns1:dup/ns1:dVenc" xmlDataType="date"/>
    </tableColumn>
    <tableColumn id="130" uniqueName="ns1:vDup" name="ns1:vDup" dataDxfId="41">
      <xmlColumnPr mapId="1" xpath="/ns1:nfeProc/ns1:NFe/ns1:infNFe/ns1:cobr/ns1:dup/ns1:vDup" xmlDataType="double"/>
    </tableColumn>
    <tableColumn id="131" uniqueName="ns1:tPag" name="ns1:tPag" dataDxfId="40">
      <xmlColumnPr mapId="1" xpath="/ns1:nfeProc/ns1:NFe/ns1:infNFe/ns1:pag/ns1:detPag/ns1:tPag" xmlDataType="double"/>
    </tableColumn>
    <tableColumn id="132" uniqueName="ns1:vPag" name="ns1:vPag" dataDxfId="39">
      <xmlColumnPr mapId="1" xpath="/ns1:nfeProc/ns1:NFe/ns1:infNFe/ns1:pag/ns1:detPag/ns1:vPag" xmlDataType="double"/>
    </tableColumn>
    <tableColumn id="133" uniqueName="ns1:infAdFisco" name="ns1:infAdFisco" dataDxfId="38">
      <xmlColumnPr mapId="1" xpath="/ns1:nfeProc/ns1:NFe/ns1:infNFe/ns1:infAdic/ns1:infAdFisco" xmlDataType="string"/>
    </tableColumn>
    <tableColumn id="134" uniqueName="Algorithm" name="Algorithm" dataDxfId="37">
      <xmlColumnPr mapId="1" xpath="/ns1:nfeProc/ns1:NFe/ns2:Signature/ns2:SignedInfo/ns2:CanonicalizationMethod/@Algorithm" xmlDataType="anyURI"/>
    </tableColumn>
    <tableColumn id="135" uniqueName="Algorithm" name="Algorithm34" dataDxfId="36">
      <xmlColumnPr mapId="1" xpath="/ns1:nfeProc/ns1:NFe/ns2:Signature/ns2:SignedInfo/ns2:SignatureMethod/@Algorithm" xmlDataType="anyURI"/>
    </tableColumn>
    <tableColumn id="136" uniqueName="URI" name="URI" dataDxfId="35">
      <xmlColumnPr mapId="1" xpath="/ns1:nfeProc/ns1:NFe/ns2:Signature/ns2:SignedInfo/ns2:Reference/@URI" xmlDataType="string"/>
    </tableColumn>
    <tableColumn id="137" uniqueName="Algorithm" name="Algorithm35" dataDxfId="34">
      <xmlColumnPr mapId="1" xpath="/ns1:nfeProc/ns1:NFe/ns2:Signature/ns2:SignedInfo/ns2:Reference/ns2:Transforms/ns2:Transform/@Algorithm" xmlDataType="anyURI"/>
    </tableColumn>
    <tableColumn id="138" uniqueName="Algorithm" name="Algorithm36" dataDxfId="33">
      <xmlColumnPr mapId="1" xpath="/ns1:nfeProc/ns1:NFe/ns2:Signature/ns2:SignedInfo/ns2:Reference/ns2:DigestMethod/@Algorithm" xmlDataType="anyURI"/>
    </tableColumn>
    <tableColumn id="139" uniqueName="ns2:DigestValue" name="ns2:DigestValue" dataDxfId="32">
      <xmlColumnPr mapId="1" xpath="/ns1:nfeProc/ns1:NFe/ns2:Signature/ns2:SignedInfo/ns2:Reference/ns2:DigestValue" xmlDataType="string"/>
    </tableColumn>
    <tableColumn id="140" uniqueName="ns2:SignatureValue" name="ns2:SignatureValue" dataDxfId="31">
      <xmlColumnPr mapId="1" xpath="/ns1:nfeProc/ns1:NFe/ns2:Signature/ns2:SignatureValue" xmlDataType="string"/>
    </tableColumn>
    <tableColumn id="141" uniqueName="ns2:X509Certificate" name="ns2:X509Certificate" dataDxfId="30">
      <xmlColumnPr mapId="1" xpath="/ns1:nfeProc/ns1:NFe/ns2:Signature/ns2:KeyInfo/ns2:X509Data/ns2:X509Certificate" xmlDataType="string"/>
    </tableColumn>
    <tableColumn id="142" uniqueName="versao" name="versao37" dataDxfId="29">
      <xmlColumnPr mapId="1" xpath="/ns1:nfeProc/ns1:protNFe/@versao" xmlDataType="double"/>
    </tableColumn>
    <tableColumn id="143" uniqueName="Id" name="Id38" dataDxfId="28">
      <xmlColumnPr mapId="1" xpath="/ns1:nfeProc/ns1:protNFe/ns1:infProt/@Id" xmlDataType="string"/>
    </tableColumn>
    <tableColumn id="144" uniqueName="ns1:tpAmb" name="ns1:tpAmb39" dataDxfId="27">
      <xmlColumnPr mapId="1" xpath="/ns1:nfeProc/ns1:protNFe/ns1:infProt/ns1:tpAmb" xmlDataType="double"/>
    </tableColumn>
    <tableColumn id="145" uniqueName="ns1:verAplic" name="ns1:verAplic" dataDxfId="26">
      <xmlColumnPr mapId="1" xpath="/ns1:nfeProc/ns1:protNFe/ns1:infProt/ns1:verAplic" xmlDataType="string"/>
    </tableColumn>
    <tableColumn id="146" uniqueName="ns1:chNFe" name="ns1:chNFe" dataDxfId="25">
      <xmlColumnPr mapId="1" xpath="/ns1:nfeProc/ns1:protNFe/ns1:infProt/ns1:chNFe" xmlDataType="double"/>
    </tableColumn>
    <tableColumn id="147" uniqueName="ns1:dhRecbto" name="ns1:dhRecbto" dataDxfId="24">
      <xmlColumnPr mapId="1" xpath="/ns1:nfeProc/ns1:protNFe/ns1:infProt/ns1:dhRecbto" xmlDataType="dateTime"/>
    </tableColumn>
    <tableColumn id="148" uniqueName="ns1:nProt" name="ns1:nProt" dataDxfId="23">
      <xmlColumnPr mapId="1" xpath="/ns1:nfeProc/ns1:protNFe/ns1:infProt/ns1:nProt" xmlDataType="double"/>
    </tableColumn>
    <tableColumn id="149" uniqueName="ns1:digVal" name="ns1:digVal" dataDxfId="22">
      <xmlColumnPr mapId="1" xpath="/ns1:nfeProc/ns1:protNFe/ns1:infProt/ns1:digVal" xmlDataType="string"/>
    </tableColumn>
    <tableColumn id="150" uniqueName="ns1:cStat" name="ns1:cStat" dataDxfId="21">
      <xmlColumnPr mapId="1" xpath="/ns1:nfeProc/ns1:protNFe/ns1:infProt/ns1:cStat" xmlDataType="double"/>
    </tableColumn>
    <tableColumn id="151" uniqueName="ns1:xMotivo" name="ns1:xMotivo" dataDxfId="20">
      <xmlColumnPr mapId="1" xpath="/ns1:nfeProc/ns1:protNFe/ns1:infProt/ns1:xMotiv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C1" connectionId="4">
    <xmlCellPr id="1" uniqueName="ns1:nNF">
      <xmlPr mapId="1" xpath="/ns1:nfeProc/ns1:NFe/ns1:infNFe/ns1:ide/ns1:nNF" xmlDataType="integer"/>
    </xmlCellPr>
  </singleXmlCell>
</singleXmlCel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9/xmldsig" TargetMode="External"/><Relationship Id="rId3" Type="http://schemas.openxmlformats.org/officeDocument/2006/relationships/hyperlink" Target="http://www.w3.org/2000/09/xmldsig" TargetMode="External"/><Relationship Id="rId7" Type="http://schemas.openxmlformats.org/officeDocument/2006/relationships/hyperlink" Target="http://www.w3.org/2000/09/xmldsig" TargetMode="External"/><Relationship Id="rId2" Type="http://schemas.openxmlformats.org/officeDocument/2006/relationships/hyperlink" Target="http://www.w3.org/TR/2001/REC-xml-c14n-20010315" TargetMode="External"/><Relationship Id="rId1" Type="http://schemas.openxmlformats.org/officeDocument/2006/relationships/hyperlink" Target="http://www.w3.org/TR/2001/REC-xml-c14n-20010315" TargetMode="External"/><Relationship Id="rId6" Type="http://schemas.openxmlformats.org/officeDocument/2006/relationships/hyperlink" Target="http://www.w3.org/TR/2001/REC-xml-c14n-20010315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w3.org/2000/09/xmldsig" TargetMode="External"/><Relationship Id="rId10" Type="http://schemas.openxmlformats.org/officeDocument/2006/relationships/tableSingleCells" Target="../tables/tableSingleCells1.xml"/><Relationship Id="rId4" Type="http://schemas.openxmlformats.org/officeDocument/2006/relationships/hyperlink" Target="http://www.w3.org/2000/09/xmldsig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337"/>
  <sheetViews>
    <sheetView showGridLines="0" showRowColHeaders="0" tabSelected="1" topLeftCell="BC1" zoomScale="55" zoomScaleNormal="55" workbookViewId="0">
      <selection activeCell="BG29" sqref="BG29"/>
    </sheetView>
  </sheetViews>
  <sheetFormatPr defaultColWidth="9" defaultRowHeight="18"/>
  <cols>
    <col min="1" max="1" width="9.140625" style="3" hidden="1" customWidth="1"/>
    <col min="2" max="2" width="49.85546875" style="3" hidden="1" customWidth="1"/>
    <col min="3" max="5" width="10.140625" style="3" hidden="1" customWidth="1"/>
    <col min="6" max="6" width="34.42578125" style="3" hidden="1" customWidth="1"/>
    <col min="7" max="7" width="10.85546875" style="3" hidden="1" customWidth="1"/>
    <col min="8" max="8" width="11.28515625" style="3" hidden="1" customWidth="1"/>
    <col min="9" max="9" width="8.85546875" style="3" hidden="1" customWidth="1"/>
    <col min="10" max="10" width="24.28515625" style="3" hidden="1" customWidth="1"/>
    <col min="11" max="11" width="11.140625" style="3" hidden="1" customWidth="1"/>
    <col min="12" max="12" width="12.5703125" style="3" hidden="1" customWidth="1"/>
    <col min="13" max="13" width="14.28515625" style="3" hidden="1" customWidth="1"/>
    <col min="14" max="14" width="12.140625" style="3" hidden="1" customWidth="1"/>
    <col min="15" max="15" width="12.85546875" style="3" hidden="1" customWidth="1"/>
    <col min="16" max="16" width="10.28515625" style="3" hidden="1" customWidth="1"/>
    <col min="17" max="18" width="12.85546875" style="3" hidden="1" customWidth="1"/>
    <col min="19" max="19" width="14" style="3" hidden="1" customWidth="1"/>
    <col min="20" max="20" width="13.5703125" style="3" hidden="1" customWidth="1"/>
    <col min="21" max="21" width="18.140625" style="3" hidden="1" customWidth="1"/>
    <col min="22" max="22" width="14" style="3" hidden="1" customWidth="1"/>
    <col min="23" max="23" width="16.42578125" style="3" hidden="1" customWidth="1"/>
    <col min="24" max="24" width="12" style="3" hidden="1" customWidth="1"/>
    <col min="25" max="25" width="31.85546875" style="3" hidden="1" customWidth="1"/>
    <col min="26" max="26" width="17.7109375" style="3" hidden="1" customWidth="1"/>
    <col min="27" max="27" width="22" style="3" hidden="1" customWidth="1"/>
    <col min="28" max="28" width="9.85546875" style="3" hidden="1" customWidth="1"/>
    <col min="29" max="29" width="16.28515625" style="3" hidden="1" customWidth="1"/>
    <col min="30" max="30" width="11.85546875" style="3" hidden="1" customWidth="1"/>
    <col min="31" max="31" width="12" style="3" hidden="1" customWidth="1"/>
    <col min="32" max="32" width="9.28515625" style="3" hidden="1" customWidth="1"/>
    <col min="33" max="33" width="10.140625" style="3" hidden="1" customWidth="1"/>
    <col min="34" max="34" width="11.42578125" style="3" hidden="1" customWidth="1"/>
    <col min="35" max="35" width="11" style="3" hidden="1" customWidth="1"/>
    <col min="36" max="36" width="12" style="3" hidden="1" customWidth="1"/>
    <col min="37" max="37" width="10" style="3" hidden="1" customWidth="1"/>
    <col min="38" max="38" width="11.7109375" style="3" hidden="1" customWidth="1"/>
    <col min="39" max="39" width="10.140625" style="3" hidden="1" customWidth="1"/>
    <col min="40" max="40" width="12.28515625" style="3" hidden="1" customWidth="1"/>
    <col min="41" max="41" width="37.7109375" style="3" hidden="1" customWidth="1"/>
    <col min="42" max="42" width="24" style="3" hidden="1" customWidth="1"/>
    <col min="43" max="43" width="10.85546875" style="3" hidden="1" customWidth="1"/>
    <col min="44" max="44" width="17.5703125" style="3" hidden="1" customWidth="1"/>
    <col min="45" max="45" width="12.85546875" style="3" hidden="1" customWidth="1"/>
    <col min="46" max="46" width="15.7109375" style="3" hidden="1" customWidth="1"/>
    <col min="47" max="47" width="11.28515625" style="3" hidden="1" customWidth="1"/>
    <col min="48" max="48" width="12.140625" style="3" hidden="1" customWidth="1"/>
    <col min="49" max="49" width="11.28515625" style="3" hidden="1" customWidth="1"/>
    <col min="50" max="50" width="13.42578125" style="3" hidden="1" customWidth="1"/>
    <col min="51" max="51" width="13" style="3" hidden="1" customWidth="1"/>
    <col min="52" max="52" width="15.42578125" style="3" hidden="1" customWidth="1"/>
    <col min="53" max="53" width="10.42578125" style="3" hidden="1" customWidth="1"/>
    <col min="54" max="54" width="11.42578125" style="3" hidden="1" customWidth="1"/>
    <col min="55" max="55" width="24.28515625" style="24" bestFit="1" customWidth="1"/>
    <col min="56" max="56" width="25.5703125" style="24" bestFit="1" customWidth="1"/>
    <col min="57" max="57" width="51.140625" style="25" customWidth="1"/>
    <col min="58" max="58" width="14.42578125" style="3" bestFit="1" customWidth="1"/>
    <col min="59" max="59" width="12.5703125" style="3" bestFit="1" customWidth="1"/>
    <col min="60" max="60" width="11.5703125" style="3" hidden="1" customWidth="1"/>
    <col min="61" max="62" width="12" style="3" hidden="1" customWidth="1"/>
    <col min="63" max="63" width="14.42578125" style="3" hidden="1" customWidth="1"/>
    <col min="64" max="64" width="12" style="3" hidden="1" customWidth="1"/>
    <col min="65" max="65" width="22.140625" style="24" bestFit="1" customWidth="1"/>
    <col min="66" max="67" width="11.42578125" style="3" hidden="1" customWidth="1"/>
    <col min="68" max="68" width="12.28515625" style="26" bestFit="1" customWidth="1"/>
    <col min="69" max="69" width="12.5703125" style="4" hidden="1" customWidth="1"/>
    <col min="70" max="70" width="11.85546875" style="4" hidden="1" customWidth="1"/>
    <col min="71" max="71" width="12.28515625" style="4" hidden="1" customWidth="1"/>
    <col min="72" max="72" width="10.28515625" style="4" hidden="1" customWidth="1"/>
    <col min="73" max="73" width="10" style="4" hidden="1" customWidth="1"/>
    <col min="74" max="74" width="13.140625" style="4" hidden="1" customWidth="1"/>
    <col min="75" max="75" width="10.140625" style="4" hidden="1" customWidth="1"/>
    <col min="76" max="76" width="12.5703125" style="4" hidden="1" customWidth="1"/>
    <col min="77" max="77" width="12.42578125" style="4" hidden="1" customWidth="1"/>
    <col min="78" max="78" width="11" style="4" hidden="1" customWidth="1"/>
    <col min="79" max="80" width="12" style="4" hidden="1" customWidth="1"/>
    <col min="81" max="81" width="12.140625" style="4" hidden="1" customWidth="1"/>
    <col min="82" max="82" width="10.28515625" style="4" hidden="1" customWidth="1"/>
    <col min="83" max="83" width="10.140625" style="4" hidden="1" customWidth="1"/>
    <col min="84" max="84" width="12" style="4" hidden="1" customWidth="1"/>
    <col min="85" max="85" width="12.140625" style="4" hidden="1" customWidth="1"/>
    <col min="86" max="86" width="10.7109375" style="4" hidden="1" customWidth="1"/>
    <col min="87" max="87" width="10.5703125" style="4" hidden="1" customWidth="1"/>
    <col min="88" max="88" width="12" style="4" hidden="1" customWidth="1"/>
    <col min="89" max="89" width="12.140625" style="4" hidden="1" customWidth="1"/>
    <col min="90" max="90" width="14.5703125" style="4" hidden="1" customWidth="1"/>
    <col min="91" max="91" width="14.42578125" style="4" hidden="1" customWidth="1"/>
    <col min="92" max="92" width="81.140625" style="4" hidden="1" customWidth="1"/>
    <col min="93" max="93" width="12.140625" style="4" hidden="1" customWidth="1"/>
    <col min="94" max="94" width="14.42578125" style="4" hidden="1" customWidth="1"/>
    <col min="95" max="95" width="18.140625" style="4" hidden="1" customWidth="1"/>
    <col min="96" max="96" width="11.140625" style="4" hidden="1" customWidth="1"/>
    <col min="97" max="97" width="12.140625" style="4" hidden="1" customWidth="1"/>
    <col min="98" max="98" width="9.85546875" style="4" hidden="1" customWidth="1"/>
    <col min="99" max="99" width="13.140625" style="4" hidden="1" customWidth="1"/>
    <col min="100" max="100" width="16.28515625" style="4" hidden="1" customWidth="1"/>
    <col min="101" max="101" width="14" style="4" hidden="1" customWidth="1"/>
    <col min="102" max="102" width="12.5703125" style="4" hidden="1" customWidth="1"/>
    <col min="103" max="103" width="11" style="4" hidden="1" customWidth="1"/>
    <col min="104" max="104" width="12" style="4" hidden="1" customWidth="1"/>
    <col min="105" max="105" width="9" style="4" hidden="1" customWidth="1"/>
    <col min="106" max="106" width="12.140625" style="4" hidden="1" customWidth="1"/>
    <col min="107" max="107" width="15.42578125" style="4" hidden="1" customWidth="1"/>
    <col min="108" max="108" width="12.5703125" style="4" hidden="1" customWidth="1"/>
    <col min="109" max="109" width="16.5703125" style="4" hidden="1" customWidth="1"/>
    <col min="110" max="110" width="13" style="4" hidden="1" customWidth="1"/>
    <col min="111" max="111" width="10.28515625" style="4" hidden="1" customWidth="1"/>
    <col min="112" max="112" width="15.7109375" style="4" hidden="1" customWidth="1"/>
    <col min="113" max="113" width="13.28515625" style="4" hidden="1" customWidth="1"/>
    <col min="114" max="114" width="19.28515625" style="4" hidden="1" customWidth="1"/>
    <col min="115" max="115" width="12" style="4" hidden="1" customWidth="1"/>
    <col min="116" max="116" width="35.5703125" style="4" hidden="1" customWidth="1"/>
    <col min="117" max="117" width="14" style="4" hidden="1" customWidth="1"/>
    <col min="118" max="118" width="11.28515625" style="4" hidden="1" customWidth="1"/>
    <col min="119" max="119" width="11" style="4" hidden="1" customWidth="1"/>
    <col min="120" max="120" width="10" style="4" hidden="1" customWidth="1"/>
    <col min="121" max="121" width="11" style="4" hidden="1" customWidth="1"/>
    <col min="122" max="122" width="12" style="4" hidden="1" customWidth="1"/>
    <col min="123" max="123" width="12.28515625" style="4" hidden="1" customWidth="1"/>
    <col min="124" max="124" width="10.7109375" style="4" hidden="1" customWidth="1"/>
    <col min="125" max="125" width="11.5703125" style="4" hidden="1" customWidth="1"/>
    <col min="126" max="126" width="14" style="4" hidden="1" customWidth="1"/>
    <col min="127" max="127" width="10.42578125" style="4" hidden="1" customWidth="1"/>
    <col min="128" max="128" width="11.5703125" style="4" hidden="1" customWidth="1"/>
    <col min="129" max="129" width="12.42578125" style="4" hidden="1" customWidth="1"/>
    <col min="130" max="130" width="11.42578125" style="4" hidden="1" customWidth="1"/>
    <col min="131" max="131" width="10.7109375" style="4" hidden="1" customWidth="1"/>
    <col min="132" max="132" width="11" style="4" hidden="1" customWidth="1"/>
    <col min="133" max="133" width="81.140625" style="4" hidden="1" customWidth="1"/>
    <col min="134" max="134" width="49" style="4" hidden="1" customWidth="1"/>
    <col min="135" max="135" width="43.140625" style="4" hidden="1" customWidth="1"/>
    <col min="136" max="136" width="51" style="4" hidden="1" customWidth="1"/>
    <col min="137" max="137" width="54.85546875" style="4" hidden="1" customWidth="1"/>
    <col min="138" max="138" width="39.7109375" style="4" hidden="1" customWidth="1"/>
    <col min="139" max="139" width="32.85546875" style="4" hidden="1" customWidth="1"/>
    <col min="140" max="140" width="20.7109375" style="4" hidden="1" customWidth="1"/>
    <col min="141" max="141" width="20.5703125" style="4" hidden="1" customWidth="1"/>
    <col min="142" max="142" width="11.140625" style="4" hidden="1" customWidth="1"/>
    <col min="143" max="143" width="18" style="4" hidden="1" customWidth="1"/>
    <col min="144" max="144" width="14.85546875" style="4" hidden="1" customWidth="1"/>
    <col min="145" max="145" width="17" style="4" hidden="1" customWidth="1"/>
    <col min="146" max="146" width="46.28515625" style="4" hidden="1" customWidth="1"/>
    <col min="147" max="147" width="24.28515625" style="4" hidden="1" customWidth="1"/>
    <col min="148" max="148" width="12" style="4" hidden="1" customWidth="1"/>
    <col min="149" max="149" width="32.85546875" style="4" hidden="1" customWidth="1"/>
    <col min="150" max="150" width="11.140625" style="4" hidden="1" customWidth="1"/>
    <col min="151" max="152" width="23.5703125" style="4" hidden="1" customWidth="1"/>
    <col min="153" max="153" width="5.28515625" style="4" customWidth="1"/>
    <col min="154" max="154" width="13.140625" style="43" bestFit="1" customWidth="1"/>
    <col min="155" max="155" width="17.5703125" style="50" bestFit="1" customWidth="1"/>
    <col min="156" max="156" width="21.7109375" style="50" bestFit="1" customWidth="1"/>
    <col min="157" max="157" width="20.7109375" style="50" customWidth="1"/>
    <col min="158" max="158" width="18" style="39" customWidth="1"/>
    <col min="159" max="159" width="66.5703125" style="25" bestFit="1" customWidth="1"/>
    <col min="160" max="160" width="16.28515625" style="4" customWidth="1"/>
    <col min="161" max="161" width="25.85546875" style="4" bestFit="1" customWidth="1"/>
    <col min="162" max="162" width="25.85546875" style="4" customWidth="1"/>
    <col min="163" max="163" width="22.140625" style="4" customWidth="1"/>
    <col min="164" max="164" width="23.7109375" style="4" bestFit="1" customWidth="1"/>
    <col min="165" max="165" width="14.42578125" style="4" customWidth="1"/>
    <col min="166" max="166" width="12.28515625" style="43" customWidth="1"/>
    <col min="167" max="167" width="7.42578125" bestFit="1" customWidth="1"/>
    <col min="168" max="16384" width="9" style="4"/>
  </cols>
  <sheetData>
    <row r="1" spans="1:167" ht="24.95" customHeight="1">
      <c r="BC1" s="66">
        <v>1076236</v>
      </c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</row>
    <row r="2" spans="1:167" s="34" customFormat="1" ht="20.100000000000001" customHeight="1">
      <c r="A2" s="27"/>
      <c r="B2" s="27"/>
      <c r="C2" s="27"/>
      <c r="D2" s="27"/>
      <c r="E2" s="27"/>
      <c r="F2" s="27"/>
      <c r="G2" s="27"/>
      <c r="H2" s="27"/>
      <c r="I2" s="62" t="s">
        <v>1323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EX2" s="44"/>
      <c r="EY2" s="63" t="s">
        <v>0</v>
      </c>
      <c r="EZ2" s="63"/>
      <c r="FA2" s="63"/>
      <c r="FB2" s="64"/>
      <c r="FC2" s="63"/>
      <c r="FD2" s="63"/>
      <c r="FE2" s="63"/>
      <c r="FF2" s="63"/>
      <c r="FG2" s="63"/>
      <c r="FH2" s="63"/>
      <c r="FI2" s="65"/>
      <c r="FJ2" s="44"/>
    </row>
    <row r="3" spans="1:167" s="27" customFormat="1" ht="19.5" customHeight="1">
      <c r="A3" s="27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8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  <c r="W3" s="28" t="s">
        <v>23</v>
      </c>
      <c r="X3" s="28" t="s">
        <v>24</v>
      </c>
      <c r="Y3" s="28" t="s">
        <v>25</v>
      </c>
      <c r="Z3" s="28" t="s">
        <v>26</v>
      </c>
      <c r="AA3" s="28" t="s">
        <v>27</v>
      </c>
      <c r="AB3" s="28" t="s">
        <v>28</v>
      </c>
      <c r="AC3" s="28" t="s">
        <v>29</v>
      </c>
      <c r="AD3" s="28" t="s">
        <v>30</v>
      </c>
      <c r="AE3" s="28" t="s">
        <v>31</v>
      </c>
      <c r="AF3" s="28" t="s">
        <v>32</v>
      </c>
      <c r="AG3" s="28" t="s">
        <v>33</v>
      </c>
      <c r="AH3" s="28" t="s">
        <v>34</v>
      </c>
      <c r="AI3" s="28" t="s">
        <v>35</v>
      </c>
      <c r="AJ3" s="28" t="s">
        <v>36</v>
      </c>
      <c r="AK3" s="28" t="s">
        <v>37</v>
      </c>
      <c r="AL3" s="28" t="s">
        <v>38</v>
      </c>
      <c r="AM3" s="28" t="s">
        <v>39</v>
      </c>
      <c r="AN3" s="28" t="s">
        <v>40</v>
      </c>
      <c r="AO3" s="28" t="s">
        <v>41</v>
      </c>
      <c r="AP3" s="28" t="s">
        <v>42</v>
      </c>
      <c r="AQ3" s="28" t="s">
        <v>43</v>
      </c>
      <c r="AR3" s="28" t="s">
        <v>44</v>
      </c>
      <c r="AS3" s="28" t="s">
        <v>45</v>
      </c>
      <c r="AT3" s="28" t="s">
        <v>46</v>
      </c>
      <c r="AU3" s="28" t="s">
        <v>47</v>
      </c>
      <c r="AV3" s="28" t="s">
        <v>48</v>
      </c>
      <c r="AW3" s="28" t="s">
        <v>49</v>
      </c>
      <c r="AX3" s="28" t="s">
        <v>50</v>
      </c>
      <c r="AY3" s="28" t="s">
        <v>51</v>
      </c>
      <c r="AZ3" s="28" t="s">
        <v>52</v>
      </c>
      <c r="BA3" s="28" t="s">
        <v>53</v>
      </c>
      <c r="BB3" s="28" t="s">
        <v>54</v>
      </c>
      <c r="BC3" s="29" t="s">
        <v>1324</v>
      </c>
      <c r="BD3" s="29" t="s">
        <v>1325</v>
      </c>
      <c r="BE3" s="28" t="s">
        <v>55</v>
      </c>
      <c r="BF3" s="28" t="s">
        <v>56</v>
      </c>
      <c r="BG3" s="28" t="s">
        <v>57</v>
      </c>
      <c r="BH3" s="28" t="s">
        <v>58</v>
      </c>
      <c r="BI3" s="28" t="s">
        <v>59</v>
      </c>
      <c r="BJ3" s="28" t="s">
        <v>60</v>
      </c>
      <c r="BK3" s="28" t="s">
        <v>61</v>
      </c>
      <c r="BL3" s="28" t="s">
        <v>62</v>
      </c>
      <c r="BM3" s="29" t="s">
        <v>63</v>
      </c>
      <c r="BN3" s="28" t="s">
        <v>64</v>
      </c>
      <c r="BO3" s="28" t="s">
        <v>65</v>
      </c>
      <c r="BP3" s="30" t="s">
        <v>1329</v>
      </c>
      <c r="BQ3" s="27" t="s">
        <v>66</v>
      </c>
      <c r="BR3" s="27" t="s">
        <v>67</v>
      </c>
      <c r="BS3" s="27" t="s">
        <v>68</v>
      </c>
      <c r="BT3" s="27" t="s">
        <v>69</v>
      </c>
      <c r="BU3" s="27" t="s">
        <v>70</v>
      </c>
      <c r="BV3" s="27" t="s">
        <v>71</v>
      </c>
      <c r="BW3" s="27" t="s">
        <v>72</v>
      </c>
      <c r="BX3" s="27" t="s">
        <v>73</v>
      </c>
      <c r="BY3" s="27" t="s">
        <v>74</v>
      </c>
      <c r="BZ3" s="27" t="s">
        <v>75</v>
      </c>
      <c r="CA3" s="27" t="s">
        <v>76</v>
      </c>
      <c r="CB3" s="27" t="s">
        <v>77</v>
      </c>
      <c r="CC3" s="27" t="s">
        <v>78</v>
      </c>
      <c r="CD3" s="27" t="s">
        <v>79</v>
      </c>
      <c r="CE3" s="27" t="s">
        <v>80</v>
      </c>
      <c r="CF3" s="27" t="s">
        <v>81</v>
      </c>
      <c r="CG3" s="27" t="s">
        <v>82</v>
      </c>
      <c r="CH3" s="27" t="s">
        <v>83</v>
      </c>
      <c r="CI3" s="27" t="s">
        <v>84</v>
      </c>
      <c r="CJ3" s="27" t="s">
        <v>85</v>
      </c>
      <c r="CK3" s="27" t="s">
        <v>86</v>
      </c>
      <c r="CL3" s="27" t="s">
        <v>87</v>
      </c>
      <c r="CM3" s="27" t="s">
        <v>88</v>
      </c>
      <c r="CN3" s="27" t="s">
        <v>89</v>
      </c>
      <c r="CO3" s="27" t="s">
        <v>90</v>
      </c>
      <c r="CP3" s="27" t="s">
        <v>91</v>
      </c>
      <c r="CQ3" s="27" t="s">
        <v>92</v>
      </c>
      <c r="CR3" s="27" t="s">
        <v>93</v>
      </c>
      <c r="CS3" s="27" t="s">
        <v>94</v>
      </c>
      <c r="CT3" s="27" t="s">
        <v>95</v>
      </c>
      <c r="CU3" s="27" t="s">
        <v>96</v>
      </c>
      <c r="CV3" s="27" t="s">
        <v>97</v>
      </c>
      <c r="CW3" s="27" t="s">
        <v>98</v>
      </c>
      <c r="CX3" s="27" t="s">
        <v>99</v>
      </c>
      <c r="CY3" s="27" t="s">
        <v>100</v>
      </c>
      <c r="CZ3" s="27" t="s">
        <v>101</v>
      </c>
      <c r="DA3" s="27" t="s">
        <v>102</v>
      </c>
      <c r="DB3" s="27" t="s">
        <v>103</v>
      </c>
      <c r="DC3" s="27" t="s">
        <v>104</v>
      </c>
      <c r="DD3" s="27" t="s">
        <v>105</v>
      </c>
      <c r="DE3" s="27" t="s">
        <v>106</v>
      </c>
      <c r="DF3" s="27" t="s">
        <v>107</v>
      </c>
      <c r="DG3" s="27" t="s">
        <v>108</v>
      </c>
      <c r="DH3" s="27" t="s">
        <v>109</v>
      </c>
      <c r="DI3" s="27" t="s">
        <v>110</v>
      </c>
      <c r="DJ3" s="27" t="s">
        <v>111</v>
      </c>
      <c r="DK3" s="27" t="s">
        <v>112</v>
      </c>
      <c r="DL3" s="27" t="s">
        <v>113</v>
      </c>
      <c r="DM3" s="27" t="s">
        <v>114</v>
      </c>
      <c r="DN3" s="27" t="s">
        <v>115</v>
      </c>
      <c r="DO3" s="27" t="s">
        <v>116</v>
      </c>
      <c r="DP3" s="27" t="s">
        <v>117</v>
      </c>
      <c r="DQ3" s="27" t="s">
        <v>118</v>
      </c>
      <c r="DR3" s="27" t="s">
        <v>119</v>
      </c>
      <c r="DS3" s="27" t="s">
        <v>120</v>
      </c>
      <c r="DT3" s="27" t="s">
        <v>121</v>
      </c>
      <c r="DU3" s="27" t="s">
        <v>122</v>
      </c>
      <c r="DV3" s="27" t="s">
        <v>123</v>
      </c>
      <c r="DW3" s="27" t="s">
        <v>124</v>
      </c>
      <c r="DX3" s="27" t="s">
        <v>125</v>
      </c>
      <c r="DY3" s="27" t="s">
        <v>126</v>
      </c>
      <c r="DZ3" s="27" t="s">
        <v>127</v>
      </c>
      <c r="EA3" s="27" t="s">
        <v>128</v>
      </c>
      <c r="EB3" s="27" t="s">
        <v>129</v>
      </c>
      <c r="EC3" s="27" t="s">
        <v>130</v>
      </c>
      <c r="ED3" s="27" t="s">
        <v>131</v>
      </c>
      <c r="EE3" s="27" t="s">
        <v>132</v>
      </c>
      <c r="EF3" s="27" t="s">
        <v>133</v>
      </c>
      <c r="EG3" s="27" t="s">
        <v>134</v>
      </c>
      <c r="EH3" s="27" t="s">
        <v>135</v>
      </c>
      <c r="EI3" s="27" t="s">
        <v>136</v>
      </c>
      <c r="EJ3" s="27" t="s">
        <v>137</v>
      </c>
      <c r="EK3" s="27" t="s">
        <v>138</v>
      </c>
      <c r="EL3" s="27" t="s">
        <v>139</v>
      </c>
      <c r="EM3" s="27" t="s">
        <v>140</v>
      </c>
      <c r="EN3" s="27" t="s">
        <v>141</v>
      </c>
      <c r="EO3" s="27" t="s">
        <v>142</v>
      </c>
      <c r="EP3" s="27" t="s">
        <v>143</v>
      </c>
      <c r="EQ3" s="27" t="s">
        <v>144</v>
      </c>
      <c r="ER3" s="27" t="s">
        <v>145</v>
      </c>
      <c r="ES3" s="27" t="s">
        <v>146</v>
      </c>
      <c r="ET3" s="27" t="s">
        <v>147</v>
      </c>
      <c r="EU3" s="27" t="s">
        <v>148</v>
      </c>
      <c r="EX3" s="45" t="s">
        <v>1418</v>
      </c>
      <c r="EY3" s="51" t="s">
        <v>1328</v>
      </c>
      <c r="EZ3" s="51" t="s">
        <v>1326</v>
      </c>
      <c r="FA3" s="52" t="s">
        <v>1327</v>
      </c>
      <c r="FB3" s="41"/>
      <c r="FC3" s="37" t="s">
        <v>266</v>
      </c>
      <c r="FD3" s="31" t="s">
        <v>149</v>
      </c>
      <c r="FE3" s="31" t="s">
        <v>150</v>
      </c>
      <c r="FF3" s="32" t="s">
        <v>225</v>
      </c>
      <c r="FG3" s="32" t="s">
        <v>225</v>
      </c>
      <c r="FH3" s="33" t="s">
        <v>264</v>
      </c>
      <c r="FI3" s="33" t="s">
        <v>57</v>
      </c>
      <c r="FJ3" s="27" t="s">
        <v>1346</v>
      </c>
      <c r="FK3" s="27" t="s">
        <v>1419</v>
      </c>
    </row>
    <row r="4" spans="1:167" ht="20.100000000000001" customHeight="1">
      <c r="A4" s="5">
        <v>4</v>
      </c>
      <c r="B4" s="6" t="s">
        <v>1585</v>
      </c>
      <c r="C4" s="5">
        <v>4</v>
      </c>
      <c r="D4" s="5">
        <v>35</v>
      </c>
      <c r="E4" s="5">
        <v>5348445</v>
      </c>
      <c r="F4" s="6" t="s">
        <v>1366</v>
      </c>
      <c r="G4" s="5">
        <v>55</v>
      </c>
      <c r="H4" s="7">
        <v>15</v>
      </c>
      <c r="I4" s="8">
        <v>1037177</v>
      </c>
      <c r="J4" s="8" t="s">
        <v>1586</v>
      </c>
      <c r="K4" s="8">
        <v>1</v>
      </c>
      <c r="L4" s="8">
        <v>2</v>
      </c>
      <c r="M4" s="8">
        <v>3527306</v>
      </c>
      <c r="N4" s="8">
        <v>1</v>
      </c>
      <c r="O4" s="8">
        <v>1</v>
      </c>
      <c r="P4" s="8">
        <v>0</v>
      </c>
      <c r="Q4" s="8">
        <v>1</v>
      </c>
      <c r="R4" s="8">
        <v>1</v>
      </c>
      <c r="S4" s="8">
        <v>0</v>
      </c>
      <c r="T4" s="8">
        <v>9</v>
      </c>
      <c r="U4" s="8">
        <v>0</v>
      </c>
      <c r="V4" s="8">
        <v>0</v>
      </c>
      <c r="W4" s="8" t="s">
        <v>1367</v>
      </c>
      <c r="X4" s="8">
        <v>33033028003604</v>
      </c>
      <c r="Y4" s="8" t="s">
        <v>1368</v>
      </c>
      <c r="Z4" s="8" t="s">
        <v>1369</v>
      </c>
      <c r="AA4" s="8" t="s">
        <v>1370</v>
      </c>
      <c r="AB4" s="8">
        <v>450</v>
      </c>
      <c r="AC4" s="8" t="s">
        <v>1371</v>
      </c>
      <c r="AD4" s="8">
        <v>3527306</v>
      </c>
      <c r="AE4" s="8" t="s">
        <v>1372</v>
      </c>
      <c r="AF4" s="8" t="s">
        <v>151</v>
      </c>
      <c r="AG4" s="8">
        <v>13290000</v>
      </c>
      <c r="AH4" s="8" t="s">
        <v>1373</v>
      </c>
      <c r="AI4" s="8"/>
      <c r="AJ4" s="8">
        <v>421076700116</v>
      </c>
      <c r="AK4" s="8"/>
      <c r="AL4" s="8"/>
      <c r="AM4" s="8">
        <v>3</v>
      </c>
      <c r="AN4" s="8">
        <v>726560000128</v>
      </c>
      <c r="AO4" s="8" t="s">
        <v>1374</v>
      </c>
      <c r="AP4" s="8" t="s">
        <v>1375</v>
      </c>
      <c r="AQ4" s="8">
        <v>51</v>
      </c>
      <c r="AR4" s="8" t="s">
        <v>1376</v>
      </c>
      <c r="AS4" s="8">
        <v>5002704</v>
      </c>
      <c r="AT4" s="8" t="s">
        <v>152</v>
      </c>
      <c r="AU4" s="8" t="s">
        <v>153</v>
      </c>
      <c r="AV4" s="8">
        <v>79117008</v>
      </c>
      <c r="AW4" s="8">
        <v>1058</v>
      </c>
      <c r="AX4" s="8" t="s">
        <v>1373</v>
      </c>
      <c r="AY4" s="8">
        <v>6733653661</v>
      </c>
      <c r="AZ4" s="8">
        <v>1</v>
      </c>
      <c r="BA4" s="8">
        <v>282915974</v>
      </c>
      <c r="BB4" s="8">
        <v>1</v>
      </c>
      <c r="BC4" s="8">
        <v>76222022566700</v>
      </c>
      <c r="BD4" s="8">
        <v>17622202256674</v>
      </c>
      <c r="BE4" s="9" t="s">
        <v>1587</v>
      </c>
      <c r="BF4" s="10">
        <v>18063210</v>
      </c>
      <c r="BG4" s="10">
        <v>1700300</v>
      </c>
      <c r="BH4" s="10">
        <v>6102</v>
      </c>
      <c r="BI4" s="11" t="s">
        <v>1347</v>
      </c>
      <c r="BJ4" s="10">
        <v>10</v>
      </c>
      <c r="BK4" s="10"/>
      <c r="BL4" s="10">
        <v>2315.4699999999998</v>
      </c>
      <c r="BM4" s="8">
        <v>7622202256691</v>
      </c>
      <c r="BN4" s="11" t="s">
        <v>1377</v>
      </c>
      <c r="BO4" s="10">
        <v>1440</v>
      </c>
      <c r="BP4" s="12">
        <v>1.6079652778</v>
      </c>
      <c r="BQ4" s="4">
        <v>1</v>
      </c>
      <c r="BR4" s="13" t="s">
        <v>1589</v>
      </c>
      <c r="BT4" s="4">
        <v>5</v>
      </c>
      <c r="BU4" s="4">
        <v>0</v>
      </c>
      <c r="BV4" s="4">
        <v>3</v>
      </c>
      <c r="BW4" s="4">
        <v>2315.4699999999998</v>
      </c>
      <c r="BX4" s="4">
        <v>7</v>
      </c>
      <c r="BY4" s="4">
        <v>162.08000000000001</v>
      </c>
      <c r="BZ4" s="4">
        <v>999</v>
      </c>
      <c r="CB4" s="4">
        <v>50</v>
      </c>
      <c r="CC4" s="4">
        <v>2315.4699999999998</v>
      </c>
      <c r="CD4" s="4">
        <v>3.25</v>
      </c>
      <c r="CE4" s="4">
        <v>75.25</v>
      </c>
      <c r="CF4" s="4">
        <v>1</v>
      </c>
      <c r="CG4" s="4">
        <v>2153.39</v>
      </c>
      <c r="CH4" s="4">
        <v>1.65</v>
      </c>
      <c r="CI4" s="4">
        <v>35.53</v>
      </c>
      <c r="CJ4" s="4">
        <v>1</v>
      </c>
      <c r="CK4" s="4">
        <v>2153.39</v>
      </c>
      <c r="CL4" s="4">
        <v>7.6</v>
      </c>
      <c r="CM4" s="4">
        <v>163.66</v>
      </c>
      <c r="CN4" s="13" t="s">
        <v>1590</v>
      </c>
      <c r="CO4" s="4">
        <v>5094.05</v>
      </c>
      <c r="CP4" s="4">
        <v>356.58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5094.05</v>
      </c>
      <c r="CX4" s="4">
        <v>0</v>
      </c>
      <c r="CY4" s="4">
        <v>0</v>
      </c>
      <c r="CZ4" s="4">
        <v>0</v>
      </c>
      <c r="DA4" s="4">
        <v>0</v>
      </c>
      <c r="DB4" s="4">
        <v>165.55</v>
      </c>
      <c r="DC4" s="4">
        <v>0</v>
      </c>
      <c r="DD4" s="4">
        <v>78.17</v>
      </c>
      <c r="DE4" s="4">
        <v>360.05</v>
      </c>
      <c r="DF4" s="4">
        <v>0</v>
      </c>
      <c r="DG4" s="4">
        <v>5259.6</v>
      </c>
      <c r="DH4" s="4">
        <v>0</v>
      </c>
      <c r="DI4" s="4">
        <v>739209000171</v>
      </c>
      <c r="DJ4" s="13" t="s">
        <v>1378</v>
      </c>
      <c r="DK4" s="4">
        <v>407197522111</v>
      </c>
      <c r="DL4" s="13" t="s">
        <v>1379</v>
      </c>
      <c r="DM4" s="13" t="s">
        <v>1380</v>
      </c>
      <c r="DN4" s="13" t="s">
        <v>151</v>
      </c>
      <c r="DO4" s="4">
        <v>22</v>
      </c>
      <c r="DP4" s="13" t="s">
        <v>1592</v>
      </c>
      <c r="DR4" s="4">
        <v>88.703999999999994</v>
      </c>
      <c r="DS4" s="4">
        <v>103.79600000000001</v>
      </c>
      <c r="DT4" s="4">
        <v>1076236</v>
      </c>
      <c r="DU4" s="4">
        <v>5259.6</v>
      </c>
      <c r="DV4" s="4">
        <v>0</v>
      </c>
      <c r="DW4" s="4">
        <v>5259.6</v>
      </c>
      <c r="DX4" s="4">
        <v>1</v>
      </c>
      <c r="DY4" s="14">
        <v>45765</v>
      </c>
      <c r="DZ4" s="4">
        <v>5259.6</v>
      </c>
      <c r="EA4" s="4">
        <v>15</v>
      </c>
      <c r="EB4" s="4">
        <v>5259.6</v>
      </c>
      <c r="EC4" s="13"/>
      <c r="ED4" s="13"/>
      <c r="EE4" s="13"/>
      <c r="EF4" s="13"/>
      <c r="EG4" s="13"/>
      <c r="EH4" s="13"/>
      <c r="EI4" s="13"/>
      <c r="EJ4" s="13"/>
      <c r="EK4" s="13"/>
      <c r="EL4" s="4">
        <v>4</v>
      </c>
      <c r="EM4" s="13" t="s">
        <v>1596</v>
      </c>
      <c r="EN4" s="4">
        <v>1</v>
      </c>
      <c r="EO4" s="13" t="s">
        <v>1386</v>
      </c>
      <c r="EP4" s="4" t="s">
        <v>1597</v>
      </c>
      <c r="EQ4" s="15" t="s">
        <v>1598</v>
      </c>
      <c r="ER4" s="4">
        <v>135250746415742</v>
      </c>
      <c r="ES4" s="13" t="s">
        <v>1594</v>
      </c>
      <c r="ET4" s="4">
        <v>100</v>
      </c>
      <c r="EU4" s="13" t="s">
        <v>154</v>
      </c>
      <c r="EV4" s="13"/>
      <c r="EW4" s="13"/>
      <c r="EX4" s="43" t="str">
        <f>IF(FD4+FI4=Tabela1[[#This Row],[NCM]]+Tabela1[[#This Row],[CEST]],"OK","ERRO")</f>
        <v>OK</v>
      </c>
      <c r="EY4" s="53">
        <f>VLOOKUP(Tabela1[[#This Row],[cod FORN]],'PRODUTOS ATIVOS'!M:N,2,0)</f>
        <v>10300549</v>
      </c>
      <c r="EZ4" s="53">
        <f>VLOOKUP(Tabela1[[#This Row],[BARRAS UND]],'PRODUTOS ATIVOS'!K:N,4,0)</f>
        <v>10300549</v>
      </c>
      <c r="FA4" s="54">
        <f>VLOOKUP(Tabela1[[#This Row],[cod BARRAS CX]],'PRODUTOS ATIVOS'!J:N,5,0)</f>
        <v>10300549</v>
      </c>
      <c r="FB4" s="40">
        <f t="shared" ref="FB4:FB5" si="0">IF(AND(EY4=EZ4,EZ4=FA4),EZ4,"")</f>
        <v>10300549</v>
      </c>
      <c r="FC4" s="38" t="str">
        <f>VLOOKUP(FB4,'PRODUTOS ATIVOS'!A:B,2,FALSE)</f>
        <v>DIAMANTE NEGRO..................01X 28GR</v>
      </c>
      <c r="FD4" s="16">
        <f>VLOOKUP(FB4,'PRODUTOS ATIVOS'!A:G,7,0)</f>
        <v>18063210</v>
      </c>
      <c r="FE4" s="17">
        <f>VLOOKUP(FB4,'PRODUTOS ATIVOS'!A:C,3,FALSE)</f>
        <v>76222022566700</v>
      </c>
      <c r="FF4" s="61">
        <f>VLOOKUP(FB4,'PRODUTOS ATIVOS'!A:F,6,0)</f>
        <v>7622202256684</v>
      </c>
      <c r="FG4" s="18">
        <f>VLOOKUP(FB4,'PRODUTOS ATIVOS'!A:E,5,FALSE)</f>
        <v>7622202256691</v>
      </c>
      <c r="FH4" s="19">
        <f>VLOOKUP(FB4,'PRODUTOS ATIVOS'!A:D,4,FALSE)</f>
        <v>17622202256674</v>
      </c>
      <c r="FI4" s="5">
        <f>VLOOKUP(FB4,'PRODUTOS ATIVOS'!A:H,8,FALSE)</f>
        <v>1700300</v>
      </c>
      <c r="FJ4" s="43">
        <f>VLOOKUP(FB4,'345'!A:N,14,0)</f>
        <v>26.61</v>
      </c>
      <c r="FK4">
        <f>IFERROR(VLOOKUP(FB4,'345'!A:R,18,0),"")</f>
        <v>4.4919000000000002</v>
      </c>
    </row>
    <row r="5" spans="1:167" ht="20.100000000000001" customHeight="1">
      <c r="A5" s="5">
        <v>4</v>
      </c>
      <c r="B5" s="6" t="s">
        <v>1585</v>
      </c>
      <c r="C5" s="5">
        <v>4</v>
      </c>
      <c r="D5" s="5">
        <v>35</v>
      </c>
      <c r="E5" s="5">
        <v>5348445</v>
      </c>
      <c r="F5" s="6" t="s">
        <v>1366</v>
      </c>
      <c r="G5" s="5">
        <v>55</v>
      </c>
      <c r="H5" s="7">
        <v>15</v>
      </c>
      <c r="I5" s="5">
        <v>1037177</v>
      </c>
      <c r="J5" s="20" t="s">
        <v>1586</v>
      </c>
      <c r="K5" s="5">
        <v>1</v>
      </c>
      <c r="L5" s="5">
        <v>2</v>
      </c>
      <c r="M5" s="5">
        <v>3527306</v>
      </c>
      <c r="N5" s="5">
        <v>1</v>
      </c>
      <c r="O5" s="5">
        <v>1</v>
      </c>
      <c r="P5" s="5">
        <v>0</v>
      </c>
      <c r="Q5" s="5">
        <v>1</v>
      </c>
      <c r="R5" s="5">
        <v>1</v>
      </c>
      <c r="S5" s="5">
        <v>0</v>
      </c>
      <c r="T5" s="5">
        <v>9</v>
      </c>
      <c r="U5" s="5">
        <v>0</v>
      </c>
      <c r="V5" s="5">
        <v>0</v>
      </c>
      <c r="W5" s="6" t="s">
        <v>1367</v>
      </c>
      <c r="X5" s="5">
        <v>33033028003604</v>
      </c>
      <c r="Y5" s="6" t="s">
        <v>1368</v>
      </c>
      <c r="Z5" s="6" t="s">
        <v>1369</v>
      </c>
      <c r="AA5" s="6" t="s">
        <v>1370</v>
      </c>
      <c r="AB5" s="5">
        <v>450</v>
      </c>
      <c r="AC5" s="6" t="s">
        <v>1371</v>
      </c>
      <c r="AD5" s="5">
        <v>3527306</v>
      </c>
      <c r="AE5" s="6" t="s">
        <v>1372</v>
      </c>
      <c r="AF5" s="6" t="s">
        <v>151</v>
      </c>
      <c r="AG5" s="5">
        <v>13290000</v>
      </c>
      <c r="AH5" s="6" t="s">
        <v>1373</v>
      </c>
      <c r="AI5" s="5"/>
      <c r="AJ5" s="5">
        <v>421076700116</v>
      </c>
      <c r="AK5" s="5"/>
      <c r="AL5" s="5"/>
      <c r="AM5" s="5">
        <v>3</v>
      </c>
      <c r="AN5" s="5">
        <v>726560000128</v>
      </c>
      <c r="AO5" s="6" t="s">
        <v>1374</v>
      </c>
      <c r="AP5" s="6" t="s">
        <v>1375</v>
      </c>
      <c r="AQ5" s="5">
        <v>51</v>
      </c>
      <c r="AR5" s="6" t="s">
        <v>1376</v>
      </c>
      <c r="AS5" s="5">
        <v>5002704</v>
      </c>
      <c r="AT5" s="6" t="s">
        <v>152</v>
      </c>
      <c r="AU5" s="6" t="s">
        <v>153</v>
      </c>
      <c r="AV5" s="5">
        <v>79117008</v>
      </c>
      <c r="AW5" s="5">
        <v>1058</v>
      </c>
      <c r="AX5" s="6" t="s">
        <v>1373</v>
      </c>
      <c r="AY5" s="5">
        <v>6733653661</v>
      </c>
      <c r="AZ5" s="5">
        <v>1</v>
      </c>
      <c r="BA5" s="5">
        <v>282915974</v>
      </c>
      <c r="BB5" s="5">
        <v>2</v>
      </c>
      <c r="BC5" s="19">
        <v>76222022567000</v>
      </c>
      <c r="BD5" s="19">
        <v>17622202256704</v>
      </c>
      <c r="BE5" s="21" t="s">
        <v>1588</v>
      </c>
      <c r="BF5" s="5">
        <v>17049010</v>
      </c>
      <c r="BG5" s="5">
        <v>1700100</v>
      </c>
      <c r="BH5" s="5">
        <v>6102</v>
      </c>
      <c r="BI5" s="6" t="s">
        <v>1347</v>
      </c>
      <c r="BJ5" s="5">
        <v>12</v>
      </c>
      <c r="BK5" s="5"/>
      <c r="BL5" s="5">
        <v>2778.58</v>
      </c>
      <c r="BM5" s="19">
        <v>7622202256721</v>
      </c>
      <c r="BN5" s="6" t="s">
        <v>1377</v>
      </c>
      <c r="BO5" s="5">
        <v>1728</v>
      </c>
      <c r="BP5" s="22">
        <v>1.607974537</v>
      </c>
      <c r="BQ5" s="4">
        <v>1</v>
      </c>
      <c r="BR5" s="13" t="s">
        <v>1589</v>
      </c>
      <c r="BT5" s="4">
        <v>5</v>
      </c>
      <c r="BU5" s="4">
        <v>0</v>
      </c>
      <c r="BV5" s="4">
        <v>3</v>
      </c>
      <c r="BW5" s="4">
        <v>2778.58</v>
      </c>
      <c r="BX5" s="4">
        <v>7</v>
      </c>
      <c r="BY5" s="4">
        <v>194.5</v>
      </c>
      <c r="BZ5" s="4">
        <v>999</v>
      </c>
      <c r="CB5" s="4">
        <v>50</v>
      </c>
      <c r="CC5" s="4">
        <v>2778.58</v>
      </c>
      <c r="CD5" s="4">
        <v>3.25</v>
      </c>
      <c r="CE5" s="4">
        <v>90.3</v>
      </c>
      <c r="CF5" s="4">
        <v>1</v>
      </c>
      <c r="CG5" s="4">
        <v>2584.08</v>
      </c>
      <c r="CH5" s="4">
        <v>1.65</v>
      </c>
      <c r="CI5" s="4">
        <v>42.64</v>
      </c>
      <c r="CJ5" s="4">
        <v>1</v>
      </c>
      <c r="CK5" s="4">
        <v>2584.08</v>
      </c>
      <c r="CL5" s="4">
        <v>7.6</v>
      </c>
      <c r="CM5" s="4">
        <v>196.39</v>
      </c>
      <c r="CN5" s="13" t="s">
        <v>1591</v>
      </c>
      <c r="CO5" s="4">
        <v>5094.05</v>
      </c>
      <c r="CP5" s="4">
        <v>356.58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5094.05</v>
      </c>
      <c r="CX5" s="4">
        <v>0</v>
      </c>
      <c r="CY5" s="4">
        <v>0</v>
      </c>
      <c r="CZ5" s="4">
        <v>0</v>
      </c>
      <c r="DA5" s="4">
        <v>0</v>
      </c>
      <c r="DB5" s="4">
        <v>165.55</v>
      </c>
      <c r="DC5" s="4">
        <v>0</v>
      </c>
      <c r="DD5" s="4">
        <v>78.17</v>
      </c>
      <c r="DE5" s="4">
        <v>360.05</v>
      </c>
      <c r="DF5" s="4">
        <v>0</v>
      </c>
      <c r="DG5" s="4">
        <v>5259.6</v>
      </c>
      <c r="DH5" s="4">
        <v>0</v>
      </c>
      <c r="DI5" s="4">
        <v>739209000171</v>
      </c>
      <c r="DJ5" s="13" t="s">
        <v>1378</v>
      </c>
      <c r="DK5" s="4">
        <v>407197522111</v>
      </c>
      <c r="DL5" s="13" t="s">
        <v>1379</v>
      </c>
      <c r="DM5" s="13" t="s">
        <v>1380</v>
      </c>
      <c r="DN5" s="13" t="s">
        <v>151</v>
      </c>
      <c r="DO5" s="4">
        <v>22</v>
      </c>
      <c r="DP5" s="13" t="s">
        <v>1592</v>
      </c>
      <c r="DR5" s="4">
        <v>88.703999999999994</v>
      </c>
      <c r="DS5" s="4">
        <v>103.79600000000001</v>
      </c>
      <c r="DT5" s="4">
        <v>1076236</v>
      </c>
      <c r="DU5" s="4">
        <v>5259.6</v>
      </c>
      <c r="DV5" s="4">
        <v>0</v>
      </c>
      <c r="DW5" s="4">
        <v>5259.6</v>
      </c>
      <c r="DX5" s="4">
        <v>1</v>
      </c>
      <c r="DY5" s="14">
        <v>45765</v>
      </c>
      <c r="DZ5" s="4">
        <v>5259.6</v>
      </c>
      <c r="EA5" s="4">
        <v>15</v>
      </c>
      <c r="EB5" s="4">
        <v>5259.6</v>
      </c>
      <c r="EC5" s="13"/>
      <c r="ED5" s="35"/>
      <c r="EE5" s="35"/>
      <c r="EF5" s="13"/>
      <c r="EG5" s="35"/>
      <c r="EH5" s="35"/>
      <c r="EI5" s="13"/>
      <c r="EJ5" s="42"/>
      <c r="EK5" s="42"/>
      <c r="EL5" s="4">
        <v>4</v>
      </c>
      <c r="EM5" s="13" t="s">
        <v>1596</v>
      </c>
      <c r="EN5" s="4">
        <v>1</v>
      </c>
      <c r="EO5" s="13" t="s">
        <v>1386</v>
      </c>
      <c r="EP5" s="4" t="s">
        <v>1597</v>
      </c>
      <c r="EQ5" s="23" t="s">
        <v>1598</v>
      </c>
      <c r="ER5" s="4">
        <v>135250746415742</v>
      </c>
      <c r="ES5" s="13" t="s">
        <v>1594</v>
      </c>
      <c r="ET5" s="4">
        <v>100</v>
      </c>
      <c r="EU5" s="13" t="s">
        <v>154</v>
      </c>
      <c r="EV5" s="13"/>
      <c r="EW5" s="13"/>
      <c r="EX5" s="43" t="str">
        <f>IF(FD5+FI5=Tabela1[[#This Row],[NCM]]+Tabela1[[#This Row],[CEST]],"OK","ERRO")</f>
        <v>OK</v>
      </c>
      <c r="EY5" s="53">
        <f>VLOOKUP(Tabela1[[#This Row],[cod FORN]],'PRODUTOS ATIVOS'!M:N,2,0)</f>
        <v>10300551</v>
      </c>
      <c r="EZ5" s="53">
        <f>VLOOKUP(Tabela1[[#This Row],[BARRAS UND]],'PRODUTOS ATIVOS'!K:N,4,0)</f>
        <v>10300551</v>
      </c>
      <c r="FA5" s="54">
        <f>VLOOKUP(Tabela1[[#This Row],[cod BARRAS CX]],'PRODUTOS ATIVOS'!J:N,5,0)</f>
        <v>10300551</v>
      </c>
      <c r="FB5" s="40">
        <f t="shared" si="0"/>
        <v>10300551</v>
      </c>
      <c r="FC5" s="38" t="str">
        <f>VLOOKUP(FB5,'PRODUTOS ATIVOS'!A:B,2,FALSE)</f>
        <v>LACTA LAKA......................01X 28GR</v>
      </c>
      <c r="FD5" s="16">
        <f>VLOOKUP(FB5,'PRODUTOS ATIVOS'!A:G,7,0)</f>
        <v>17049010</v>
      </c>
      <c r="FE5" s="17">
        <f>VLOOKUP(FB5,'PRODUTOS ATIVOS'!A:C,3,FALSE)</f>
        <v>76222022567000</v>
      </c>
      <c r="FF5" s="61">
        <f>VLOOKUP(FB5,'PRODUTOS ATIVOS'!A:F,6,0)</f>
        <v>7622202256714</v>
      </c>
      <c r="FG5" s="18">
        <f>VLOOKUP(FB5,'PRODUTOS ATIVOS'!A:E,5,FALSE)</f>
        <v>7622202256721</v>
      </c>
      <c r="FH5" s="19">
        <f>VLOOKUP(FB5,'PRODUTOS ATIVOS'!A:D,4,FALSE)</f>
        <v>17622202256704</v>
      </c>
      <c r="FI5" s="5">
        <f>VLOOKUP(FB5,'PRODUTOS ATIVOS'!A:H,8,FALSE)</f>
        <v>1700100</v>
      </c>
      <c r="FJ5" s="43">
        <f>VLOOKUP(FB5,'345'!A:N,14,0)</f>
        <v>26.61</v>
      </c>
      <c r="FK5">
        <f>IFERROR(VLOOKUP(FB5,'345'!A:R,18,0),"")</f>
        <v>4.4919000000000002</v>
      </c>
    </row>
    <row r="6" spans="1:167" ht="20.100000000000001" customHeight="1">
      <c r="A6" s="5">
        <v>4</v>
      </c>
      <c r="B6" s="6"/>
      <c r="C6" s="5"/>
      <c r="D6" s="5"/>
      <c r="E6" s="5"/>
      <c r="F6" s="6"/>
      <c r="G6" s="5"/>
      <c r="H6" s="7"/>
      <c r="I6" s="5">
        <v>1037177</v>
      </c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X6" s="5"/>
      <c r="Y6" s="6"/>
      <c r="Z6" s="6"/>
      <c r="AA6" s="6"/>
      <c r="AB6" s="5"/>
      <c r="AC6" s="6"/>
      <c r="AD6" s="5"/>
      <c r="AE6" s="6"/>
      <c r="AF6" s="6"/>
      <c r="AG6" s="5"/>
      <c r="AH6" s="6"/>
      <c r="AI6" s="5"/>
      <c r="AJ6" s="5"/>
      <c r="AK6" s="5"/>
      <c r="AL6" s="5"/>
      <c r="AM6" s="5"/>
      <c r="AN6" s="5"/>
      <c r="AO6" s="6"/>
      <c r="AP6" s="6"/>
      <c r="AQ6" s="5"/>
      <c r="AR6" s="6"/>
      <c r="AS6" s="5"/>
      <c r="AT6" s="6"/>
      <c r="AU6" s="6"/>
      <c r="AV6" s="5"/>
      <c r="AW6" s="5"/>
      <c r="AX6" s="6"/>
      <c r="AY6" s="5"/>
      <c r="AZ6" s="5"/>
      <c r="BA6" s="5"/>
      <c r="BB6" s="5"/>
      <c r="BC6" s="19"/>
      <c r="BD6" s="19"/>
      <c r="BE6" s="21"/>
      <c r="BF6" s="5"/>
      <c r="BG6" s="5"/>
      <c r="BH6" s="5"/>
      <c r="BI6" s="6"/>
      <c r="BJ6" s="5"/>
      <c r="BK6" s="5"/>
      <c r="BL6" s="5"/>
      <c r="BM6" s="19"/>
      <c r="BN6" s="6"/>
      <c r="BO6" s="5"/>
      <c r="BP6" s="22"/>
      <c r="BR6" s="13"/>
      <c r="CN6" s="13"/>
      <c r="DJ6" s="13"/>
      <c r="DL6" s="13"/>
      <c r="DM6" s="13"/>
      <c r="DN6" s="13"/>
      <c r="DP6" s="13"/>
      <c r="DY6" s="14"/>
      <c r="EC6" s="13"/>
      <c r="ED6" s="35" t="s">
        <v>1381</v>
      </c>
      <c r="EE6" s="35" t="s">
        <v>1382</v>
      </c>
      <c r="EF6" s="13" t="s">
        <v>1593</v>
      </c>
      <c r="EG6" s="35" t="s">
        <v>1383</v>
      </c>
      <c r="EH6" s="35" t="s">
        <v>1384</v>
      </c>
      <c r="EI6" s="13" t="s">
        <v>1594</v>
      </c>
      <c r="EJ6" s="42" t="s">
        <v>1595</v>
      </c>
      <c r="EK6" s="42" t="s">
        <v>1385</v>
      </c>
      <c r="EL6" s="4">
        <v>4</v>
      </c>
      <c r="EM6" s="13" t="s">
        <v>1596</v>
      </c>
      <c r="EN6" s="4">
        <v>1</v>
      </c>
      <c r="EO6" s="13" t="s">
        <v>1386</v>
      </c>
      <c r="EP6" s="4" t="s">
        <v>1597</v>
      </c>
      <c r="EQ6" s="23" t="s">
        <v>1598</v>
      </c>
      <c r="ER6" s="4">
        <v>135250746415742</v>
      </c>
      <c r="ES6" s="13" t="s">
        <v>1594</v>
      </c>
      <c r="ET6" s="4">
        <v>100</v>
      </c>
      <c r="EU6" s="13" t="s">
        <v>154</v>
      </c>
      <c r="EV6" s="13"/>
      <c r="EW6" s="13"/>
      <c r="EX6" s="43" t="e">
        <f>IF(FD6+FI6=Tabela1[[#This Row],[NCM]]+Tabela1[[#This Row],[CEST]],"OK","ERRO")</f>
        <v>#N/A</v>
      </c>
      <c r="EY6" s="53">
        <f>VLOOKUP(Tabela1[[#This Row],[cod FORN]],'PRODUTOS ATIVOS'!M:N,2,0)</f>
        <v>10100036</v>
      </c>
      <c r="EZ6" s="53" t="e">
        <f>VLOOKUP(Tabela1[[#This Row],[BARRAS UND]],'PRODUTOS ATIVOS'!K:N,4,0)</f>
        <v>#N/A</v>
      </c>
      <c r="FA6" s="54" t="e">
        <f>VLOOKUP(Tabela1[[#This Row],[cod BARRAS CX]],'PRODUTOS ATIVOS'!J:N,5,0)</f>
        <v>#N/A</v>
      </c>
      <c r="FB6" s="40" t="e">
        <f t="shared" ref="FB6:FB17" si="1">IF(AND(EY6=EZ6,EZ6=FA6),EZ6,"")</f>
        <v>#N/A</v>
      </c>
      <c r="FC6" s="38" t="e">
        <f>VLOOKUP(FB6,'PRODUTOS ATIVOS'!A:B,2,FALSE)</f>
        <v>#N/A</v>
      </c>
      <c r="FD6" s="16" t="e">
        <f>VLOOKUP(FB6,'PRODUTOS ATIVOS'!A:G,7,0)</f>
        <v>#N/A</v>
      </c>
      <c r="FE6" s="17" t="e">
        <f>VLOOKUP(FB6,'PRODUTOS ATIVOS'!A:C,3,FALSE)</f>
        <v>#N/A</v>
      </c>
      <c r="FF6" s="61" t="e">
        <f>VLOOKUP(FB6,'PRODUTOS ATIVOS'!A:F,6,0)</f>
        <v>#N/A</v>
      </c>
      <c r="FG6" s="18" t="e">
        <f>VLOOKUP(FB6,'PRODUTOS ATIVOS'!A:E,5,FALSE)</f>
        <v>#N/A</v>
      </c>
      <c r="FH6" s="19" t="e">
        <f>VLOOKUP(FB6,'PRODUTOS ATIVOS'!A:D,4,FALSE)</f>
        <v>#N/A</v>
      </c>
      <c r="FI6" s="5" t="e">
        <f>VLOOKUP(FB6,'PRODUTOS ATIVOS'!A:H,8,FALSE)</f>
        <v>#N/A</v>
      </c>
      <c r="FJ6" s="43" t="e">
        <f>VLOOKUP(FB6,'345'!A:N,14,0)</f>
        <v>#N/A</v>
      </c>
      <c r="FK6" t="str">
        <f>IFERROR(VLOOKUP(FB6,'345'!A:R,18,0),"")</f>
        <v/>
      </c>
    </row>
    <row r="7" spans="1:167" ht="20.100000000000001" customHeight="1">
      <c r="A7" s="70">
        <v>4</v>
      </c>
      <c r="B7" s="71"/>
      <c r="C7" s="70"/>
      <c r="D7" s="70"/>
      <c r="E7" s="70"/>
      <c r="F7" s="71"/>
      <c r="G7" s="70"/>
      <c r="H7" s="70"/>
      <c r="I7" s="72"/>
      <c r="J7" s="73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4"/>
      <c r="X7" s="72"/>
      <c r="Y7" s="74"/>
      <c r="Z7" s="74"/>
      <c r="AA7" s="74"/>
      <c r="AB7" s="72"/>
      <c r="AC7" s="74"/>
      <c r="AD7" s="72"/>
      <c r="AE7" s="74"/>
      <c r="AF7" s="74"/>
      <c r="AG7" s="72"/>
      <c r="AH7" s="74"/>
      <c r="AI7" s="72"/>
      <c r="AJ7" s="72"/>
      <c r="AK7" s="72"/>
      <c r="AL7" s="72"/>
      <c r="AM7" s="72"/>
      <c r="AN7" s="72"/>
      <c r="AO7" s="74"/>
      <c r="AP7" s="74"/>
      <c r="AQ7" s="72"/>
      <c r="AR7" s="74"/>
      <c r="AS7" s="72"/>
      <c r="AT7" s="74"/>
      <c r="AU7" s="74"/>
      <c r="AV7" s="72"/>
      <c r="AW7" s="72"/>
      <c r="AX7" s="74"/>
      <c r="AY7" s="72"/>
      <c r="AZ7" s="72"/>
      <c r="BA7" s="72"/>
      <c r="BB7" s="72"/>
      <c r="BC7" s="75"/>
      <c r="BD7" s="75"/>
      <c r="BE7" s="76"/>
      <c r="BF7" s="72"/>
      <c r="BG7" s="72"/>
      <c r="BH7" s="72"/>
      <c r="BI7" s="74"/>
      <c r="BJ7" s="72"/>
      <c r="BK7" s="72"/>
      <c r="BL7" s="72"/>
      <c r="BM7" s="75"/>
      <c r="BN7" s="74"/>
      <c r="BO7" s="72"/>
      <c r="BP7" s="77"/>
      <c r="BQ7" s="78"/>
      <c r="BR7" s="36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36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36"/>
      <c r="DK7" s="78"/>
      <c r="DL7" s="36"/>
      <c r="DM7" s="36"/>
      <c r="DN7" s="36"/>
      <c r="DO7" s="78"/>
      <c r="DP7" s="36"/>
      <c r="DQ7" s="78"/>
      <c r="DR7" s="78"/>
      <c r="DS7" s="78"/>
      <c r="DT7" s="78"/>
      <c r="DU7" s="78"/>
      <c r="DV7" s="78"/>
      <c r="DW7" s="78"/>
      <c r="DX7" s="78"/>
      <c r="DY7" s="79"/>
      <c r="DZ7" s="78"/>
      <c r="EA7" s="78"/>
      <c r="EB7" s="78"/>
      <c r="EC7" s="36"/>
      <c r="ED7" s="35" t="s">
        <v>1381</v>
      </c>
      <c r="EE7" s="35" t="s">
        <v>1382</v>
      </c>
      <c r="EF7" s="36" t="s">
        <v>1593</v>
      </c>
      <c r="EG7" s="35" t="s">
        <v>1381</v>
      </c>
      <c r="EH7" s="35" t="s">
        <v>1384</v>
      </c>
      <c r="EI7" s="36" t="s">
        <v>1594</v>
      </c>
      <c r="EJ7" s="80" t="s">
        <v>1595</v>
      </c>
      <c r="EK7" s="80" t="s">
        <v>1385</v>
      </c>
      <c r="EL7" s="78">
        <v>4</v>
      </c>
      <c r="EM7" s="36" t="s">
        <v>1596</v>
      </c>
      <c r="EN7" s="78">
        <v>1</v>
      </c>
      <c r="EO7" s="36" t="s">
        <v>1386</v>
      </c>
      <c r="EP7" s="78" t="s">
        <v>1597</v>
      </c>
      <c r="EQ7" s="81" t="s">
        <v>1598</v>
      </c>
      <c r="ER7" s="78">
        <v>135250746415742</v>
      </c>
      <c r="ES7" s="36" t="s">
        <v>1594</v>
      </c>
      <c r="ET7" s="78">
        <v>100</v>
      </c>
      <c r="EU7" s="36" t="s">
        <v>154</v>
      </c>
      <c r="EV7" s="13"/>
      <c r="EW7" s="13"/>
      <c r="EX7" s="43" t="e">
        <f>IF(FD7+FI7=Tabela1[[#This Row],[NCM]]+Tabela1[[#This Row],[CEST]],"OK","ERRO")</f>
        <v>#N/A</v>
      </c>
      <c r="EY7" s="53">
        <f>VLOOKUP(Tabela1[[#This Row],[cod FORN]],'PRODUTOS ATIVOS'!M:N,2,0)</f>
        <v>10100036</v>
      </c>
      <c r="EZ7" s="53" t="e">
        <f>VLOOKUP(Tabela1[[#This Row],[BARRAS UND]],'PRODUTOS ATIVOS'!K:N,4,0)</f>
        <v>#N/A</v>
      </c>
      <c r="FA7" s="54" t="e">
        <f>VLOOKUP(Tabela1[[#This Row],[cod BARRAS CX]],'PRODUTOS ATIVOS'!J:N,5,0)</f>
        <v>#N/A</v>
      </c>
      <c r="FB7" s="40" t="e">
        <f t="shared" si="1"/>
        <v>#N/A</v>
      </c>
      <c r="FC7" s="38" t="e">
        <f>VLOOKUP(FB7,'PRODUTOS ATIVOS'!A:B,2,FALSE)</f>
        <v>#N/A</v>
      </c>
      <c r="FD7" s="16" t="e">
        <f>VLOOKUP(FB7,'PRODUTOS ATIVOS'!A:G,7,0)</f>
        <v>#N/A</v>
      </c>
      <c r="FE7" s="17" t="e">
        <f>VLOOKUP(FB7,'PRODUTOS ATIVOS'!A:C,3,FALSE)</f>
        <v>#N/A</v>
      </c>
      <c r="FF7" s="61" t="e">
        <f>VLOOKUP(FB7,'PRODUTOS ATIVOS'!A:F,6,0)</f>
        <v>#N/A</v>
      </c>
      <c r="FG7" s="18" t="e">
        <f>VLOOKUP(FB7,'PRODUTOS ATIVOS'!A:E,5,FALSE)</f>
        <v>#N/A</v>
      </c>
      <c r="FH7" s="19" t="e">
        <f>VLOOKUP(FB7,'PRODUTOS ATIVOS'!A:D,4,FALSE)</f>
        <v>#N/A</v>
      </c>
      <c r="FI7" s="5" t="e">
        <f>VLOOKUP(FB7,'PRODUTOS ATIVOS'!A:H,8,FALSE)</f>
        <v>#N/A</v>
      </c>
      <c r="FJ7" s="43" t="e">
        <f>VLOOKUP(FB7,'345'!A:N,14,0)</f>
        <v>#N/A</v>
      </c>
      <c r="FK7" t="str">
        <f>IFERROR(VLOOKUP(FB7,'345'!A:R,18,0),"")</f>
        <v/>
      </c>
    </row>
    <row r="8" spans="1:167" ht="19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 s="13"/>
      <c r="EW8" s="13"/>
      <c r="EX8" s="43" t="e">
        <f>IF(FD8+FI8=Tabela1[[#This Row],[NCM]]+Tabela1[[#This Row],[CEST]],"OK","ERRO")</f>
        <v>#VALUE!</v>
      </c>
      <c r="EY8" s="53" t="e">
        <f>VLOOKUP(Tabela1[[#This Row],[cod FORN]],'PRODUTOS ATIVOS'!M:N,2,0)</f>
        <v>#VALUE!</v>
      </c>
      <c r="EZ8" s="53" t="e">
        <f>VLOOKUP(Tabela1[[#This Row],[BARRAS UND]],'PRODUTOS ATIVOS'!K:N,4,0)</f>
        <v>#VALUE!</v>
      </c>
      <c r="FA8" s="54" t="e">
        <f>VLOOKUP(Tabela1[[#This Row],[cod BARRAS CX]],'PRODUTOS ATIVOS'!J:N,5,0)</f>
        <v>#VALUE!</v>
      </c>
      <c r="FB8" s="40" t="e">
        <f t="shared" si="1"/>
        <v>#VALUE!</v>
      </c>
      <c r="FC8" s="38" t="e">
        <f>VLOOKUP(FB8,'PRODUTOS ATIVOS'!A:B,2,FALSE)</f>
        <v>#VALUE!</v>
      </c>
      <c r="FD8" s="16" t="e">
        <f>VLOOKUP(FB8,'PRODUTOS ATIVOS'!A:G,7,0)</f>
        <v>#VALUE!</v>
      </c>
      <c r="FE8" s="17" t="e">
        <f>VLOOKUP(FB8,'PRODUTOS ATIVOS'!A:C,3,FALSE)</f>
        <v>#VALUE!</v>
      </c>
      <c r="FF8" s="61" t="e">
        <f>VLOOKUP(FB8,'PRODUTOS ATIVOS'!A:F,6,0)</f>
        <v>#VALUE!</v>
      </c>
      <c r="FG8" s="18" t="e">
        <f>VLOOKUP(FB8,'PRODUTOS ATIVOS'!A:E,5,FALSE)</f>
        <v>#VALUE!</v>
      </c>
      <c r="FH8" s="19" t="e">
        <f>VLOOKUP(FB8,'PRODUTOS ATIVOS'!A:D,4,FALSE)</f>
        <v>#VALUE!</v>
      </c>
      <c r="FI8" s="5" t="e">
        <f>VLOOKUP(FB8,'PRODUTOS ATIVOS'!A:H,8,FALSE)</f>
        <v>#VALUE!</v>
      </c>
      <c r="FJ8" s="43" t="e">
        <f>VLOOKUP(FB8,'345'!A:N,14,0)</f>
        <v>#VALUE!</v>
      </c>
      <c r="FK8" t="str">
        <f>IFERROR(VLOOKUP(FB8,'345'!A:R,18,0),"")</f>
        <v/>
      </c>
    </row>
    <row r="9" spans="1:167" ht="20.100000000000001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 s="13"/>
      <c r="EW9" s="13"/>
      <c r="EX9" s="43" t="e">
        <f>IF(FD9+FI9=Tabela1[[#This Row],[NCM]]+Tabela1[[#This Row],[CEST]],"OK","ERRO")</f>
        <v>#VALUE!</v>
      </c>
      <c r="EY9" s="53" t="e">
        <f>VLOOKUP(Tabela1[[#This Row],[cod FORN]],'PRODUTOS ATIVOS'!M:N,2,0)</f>
        <v>#VALUE!</v>
      </c>
      <c r="EZ9" s="53" t="e">
        <f>VLOOKUP(Tabela1[[#This Row],[BARRAS UND]],'PRODUTOS ATIVOS'!K:N,4,0)</f>
        <v>#VALUE!</v>
      </c>
      <c r="FA9" s="54" t="e">
        <f>VLOOKUP(Tabela1[[#This Row],[cod BARRAS CX]],'PRODUTOS ATIVOS'!J:N,5,0)</f>
        <v>#VALUE!</v>
      </c>
      <c r="FB9" s="40" t="e">
        <f t="shared" si="1"/>
        <v>#VALUE!</v>
      </c>
      <c r="FC9" s="38" t="e">
        <f>VLOOKUP(FB9,'PRODUTOS ATIVOS'!A:B,2,FALSE)</f>
        <v>#VALUE!</v>
      </c>
      <c r="FD9" s="16" t="e">
        <f>VLOOKUP(FB9,'PRODUTOS ATIVOS'!A:G,7,0)</f>
        <v>#VALUE!</v>
      </c>
      <c r="FE9" s="17" t="e">
        <f>VLOOKUP(FB9,'PRODUTOS ATIVOS'!A:C,3,FALSE)</f>
        <v>#VALUE!</v>
      </c>
      <c r="FF9" s="61" t="e">
        <f>VLOOKUP(FB9,'PRODUTOS ATIVOS'!A:F,6,0)</f>
        <v>#VALUE!</v>
      </c>
      <c r="FG9" s="18" t="e">
        <f>VLOOKUP(FB9,'PRODUTOS ATIVOS'!A:E,5,FALSE)</f>
        <v>#VALUE!</v>
      </c>
      <c r="FH9" s="19" t="e">
        <f>VLOOKUP(FB9,'PRODUTOS ATIVOS'!A:D,4,FALSE)</f>
        <v>#VALUE!</v>
      </c>
      <c r="FI9" s="5" t="e">
        <f>VLOOKUP(FB9,'PRODUTOS ATIVOS'!A:H,8,FALSE)</f>
        <v>#VALUE!</v>
      </c>
      <c r="FJ9" s="43" t="e">
        <f>VLOOKUP(FB9,'345'!A:N,14,0)</f>
        <v>#VALUE!</v>
      </c>
      <c r="FK9" t="str">
        <f>IFERROR(VLOOKUP(FB9,'345'!A:R,18,0),"")</f>
        <v/>
      </c>
    </row>
    <row r="10" spans="1:167" ht="19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 s="36"/>
      <c r="EW10" s="36"/>
      <c r="EX10" s="43" t="e">
        <f>IF(FD10+FI10=Tabela1[[#This Row],[NCM]]+Tabela1[[#This Row],[CEST]],"OK","ERRO")</f>
        <v>#VALUE!</v>
      </c>
      <c r="EY10" s="53" t="e">
        <f>VLOOKUP(Tabela1[[#This Row],[cod FORN]],'PRODUTOS ATIVOS'!M:N,2,0)</f>
        <v>#VALUE!</v>
      </c>
      <c r="EZ10" s="53" t="e">
        <f>VLOOKUP(Tabela1[[#This Row],[BARRAS UND]],'PRODUTOS ATIVOS'!K:N,4,0)</f>
        <v>#VALUE!</v>
      </c>
      <c r="FA10" s="54" t="e">
        <f>VLOOKUP(Tabela1[[#This Row],[cod BARRAS CX]],'PRODUTOS ATIVOS'!J:N,5,0)</f>
        <v>#VALUE!</v>
      </c>
      <c r="FB10" s="40" t="e">
        <f t="shared" si="1"/>
        <v>#VALUE!</v>
      </c>
      <c r="FC10" s="38" t="e">
        <f>VLOOKUP(FB10,'PRODUTOS ATIVOS'!A:B,2,FALSE)</f>
        <v>#VALUE!</v>
      </c>
      <c r="FD10" s="16" t="e">
        <f>VLOOKUP(FB10,'PRODUTOS ATIVOS'!A:G,7,0)</f>
        <v>#VALUE!</v>
      </c>
      <c r="FE10" s="17" t="e">
        <f>VLOOKUP(FB10,'PRODUTOS ATIVOS'!A:C,3,FALSE)</f>
        <v>#VALUE!</v>
      </c>
      <c r="FF10" s="61" t="e">
        <f>VLOOKUP(FB10,'PRODUTOS ATIVOS'!A:F,6,0)</f>
        <v>#VALUE!</v>
      </c>
      <c r="FG10" s="18" t="e">
        <f>VLOOKUP(FB10,'PRODUTOS ATIVOS'!A:E,5,FALSE)</f>
        <v>#VALUE!</v>
      </c>
      <c r="FH10" s="19" t="e">
        <f>VLOOKUP(FB10,'PRODUTOS ATIVOS'!A:D,4,FALSE)</f>
        <v>#VALUE!</v>
      </c>
      <c r="FI10" s="5" t="e">
        <f>VLOOKUP(FB10,'PRODUTOS ATIVOS'!A:H,8,FALSE)</f>
        <v>#VALUE!</v>
      </c>
      <c r="FJ10" s="43" t="e">
        <f>VLOOKUP(FB10,'345'!A:N,14,0)</f>
        <v>#VALUE!</v>
      </c>
      <c r="FK10" t="str">
        <f>IFERROR(VLOOKUP(FB10,'345'!A:R,18,0),"")</f>
        <v/>
      </c>
    </row>
    <row r="11" spans="1:167" ht="20.100000000000001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 s="36"/>
      <c r="EW11" s="36"/>
      <c r="EX11" s="43" t="e">
        <f>IF(FD11+FI11=Tabela1[[#This Row],[NCM]]+Tabela1[[#This Row],[CEST]],"OK","ERRO")</f>
        <v>#VALUE!</v>
      </c>
      <c r="EY11" s="53" t="e">
        <f>VLOOKUP(Tabela1[[#This Row],[cod FORN]],'PRODUTOS ATIVOS'!M:N,2,0)</f>
        <v>#VALUE!</v>
      </c>
      <c r="EZ11" s="53" t="e">
        <f>VLOOKUP(Tabela1[[#This Row],[BARRAS UND]],'PRODUTOS ATIVOS'!K:N,4,0)</f>
        <v>#VALUE!</v>
      </c>
      <c r="FA11" s="54" t="e">
        <f>VLOOKUP(Tabela1[[#This Row],[cod BARRAS CX]],'PRODUTOS ATIVOS'!J:N,5,0)</f>
        <v>#VALUE!</v>
      </c>
      <c r="FB11" s="40" t="e">
        <f t="shared" si="1"/>
        <v>#VALUE!</v>
      </c>
      <c r="FC11" s="38" t="e">
        <f>VLOOKUP(FB11,'PRODUTOS ATIVOS'!A:B,2,FALSE)</f>
        <v>#VALUE!</v>
      </c>
      <c r="FD11" s="16" t="e">
        <f>VLOOKUP(FB11,'PRODUTOS ATIVOS'!A:G,7,0)</f>
        <v>#VALUE!</v>
      </c>
      <c r="FE11" s="17" t="e">
        <f>VLOOKUP(FB11,'PRODUTOS ATIVOS'!A:C,3,FALSE)</f>
        <v>#VALUE!</v>
      </c>
      <c r="FF11" s="61" t="e">
        <f>VLOOKUP(FB11,'PRODUTOS ATIVOS'!A:F,6,0)</f>
        <v>#VALUE!</v>
      </c>
      <c r="FG11" s="18" t="e">
        <f>VLOOKUP(FB11,'PRODUTOS ATIVOS'!A:E,5,FALSE)</f>
        <v>#VALUE!</v>
      </c>
      <c r="FH11" s="19" t="e">
        <f>VLOOKUP(FB11,'PRODUTOS ATIVOS'!A:D,4,FALSE)</f>
        <v>#VALUE!</v>
      </c>
      <c r="FI11" s="5" t="e">
        <f>VLOOKUP(FB11,'PRODUTOS ATIVOS'!A:H,8,FALSE)</f>
        <v>#VALUE!</v>
      </c>
      <c r="FJ11" s="43" t="e">
        <f>VLOOKUP(FB11,'345'!A:N,14,0)</f>
        <v>#VALUE!</v>
      </c>
      <c r="FK11" t="str">
        <f>IFERROR(VLOOKUP(FB11,'345'!A:R,18,0),"")</f>
        <v/>
      </c>
    </row>
    <row r="12" spans="1:167" ht="20.100000000000001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 s="36"/>
      <c r="EW12" s="36"/>
      <c r="EX12" s="43" t="e">
        <f>IF(FD12+FI12=Tabela1[[#This Row],[NCM]]+Tabela1[[#This Row],[CEST]],"OK","ERRO")</f>
        <v>#VALUE!</v>
      </c>
      <c r="EY12" s="53" t="e">
        <f>VLOOKUP(Tabela1[[#This Row],[cod FORN]],'PRODUTOS ATIVOS'!M:N,2,0)</f>
        <v>#VALUE!</v>
      </c>
      <c r="EZ12" s="53" t="e">
        <f>VLOOKUP(Tabela1[[#This Row],[BARRAS UND]],'PRODUTOS ATIVOS'!K:N,4,0)</f>
        <v>#VALUE!</v>
      </c>
      <c r="FA12" s="54" t="e">
        <f>VLOOKUP(Tabela1[[#This Row],[cod BARRAS CX]],'PRODUTOS ATIVOS'!J:N,5,0)</f>
        <v>#VALUE!</v>
      </c>
      <c r="FB12" s="40" t="e">
        <f t="shared" si="1"/>
        <v>#VALUE!</v>
      </c>
      <c r="FC12" s="38" t="e">
        <f>VLOOKUP(FB12,'PRODUTOS ATIVOS'!A:B,2,FALSE)</f>
        <v>#VALUE!</v>
      </c>
      <c r="FD12" s="16" t="e">
        <f>VLOOKUP(FB12,'PRODUTOS ATIVOS'!A:G,7,0)</f>
        <v>#VALUE!</v>
      </c>
      <c r="FE12" s="17" t="e">
        <f>VLOOKUP(FB12,'PRODUTOS ATIVOS'!A:C,3,FALSE)</f>
        <v>#VALUE!</v>
      </c>
      <c r="FF12" s="61" t="e">
        <f>VLOOKUP(FB12,'PRODUTOS ATIVOS'!A:F,6,0)</f>
        <v>#VALUE!</v>
      </c>
      <c r="FG12" s="18" t="e">
        <f>VLOOKUP(FB12,'PRODUTOS ATIVOS'!A:E,5,FALSE)</f>
        <v>#VALUE!</v>
      </c>
      <c r="FH12" s="19" t="e">
        <f>VLOOKUP(FB12,'PRODUTOS ATIVOS'!A:D,4,FALSE)</f>
        <v>#VALUE!</v>
      </c>
      <c r="FI12" s="5" t="e">
        <f>VLOOKUP(FB12,'PRODUTOS ATIVOS'!A:H,8,FALSE)</f>
        <v>#VALUE!</v>
      </c>
      <c r="FJ12" s="43" t="e">
        <f>VLOOKUP(FB12,'345'!A:N,14,0)</f>
        <v>#VALUE!</v>
      </c>
      <c r="FK12" t="str">
        <f>IFERROR(VLOOKUP(FB12,'345'!A:R,18,0),"")</f>
        <v/>
      </c>
    </row>
    <row r="13" spans="1:167" ht="20.100000000000001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 s="36"/>
      <c r="EW13" s="36"/>
      <c r="EX13" s="43" t="e">
        <f>IF(FD13+FI13=Tabela1[[#This Row],[NCM]]+Tabela1[[#This Row],[CEST]],"OK","ERRO")</f>
        <v>#VALUE!</v>
      </c>
      <c r="EY13" s="53" t="e">
        <f>VLOOKUP(Tabela1[[#This Row],[cod FORN]],'PRODUTOS ATIVOS'!M:N,2,0)</f>
        <v>#VALUE!</v>
      </c>
      <c r="EZ13" s="53" t="e">
        <f>VLOOKUP(Tabela1[[#This Row],[BARRAS UND]],'PRODUTOS ATIVOS'!K:N,4,0)</f>
        <v>#VALUE!</v>
      </c>
      <c r="FA13" s="54" t="e">
        <f>VLOOKUP(Tabela1[[#This Row],[cod BARRAS CX]],'PRODUTOS ATIVOS'!J:N,5,0)</f>
        <v>#VALUE!</v>
      </c>
      <c r="FB13" s="40" t="e">
        <f t="shared" si="1"/>
        <v>#VALUE!</v>
      </c>
      <c r="FC13" s="38" t="e">
        <f>VLOOKUP(FB13,'PRODUTOS ATIVOS'!A:B,2,FALSE)</f>
        <v>#VALUE!</v>
      </c>
      <c r="FD13" s="16" t="e">
        <f>VLOOKUP(FB13,'PRODUTOS ATIVOS'!A:G,7,0)</f>
        <v>#VALUE!</v>
      </c>
      <c r="FE13" s="17" t="e">
        <f>VLOOKUP(FB13,'PRODUTOS ATIVOS'!A:C,3,FALSE)</f>
        <v>#VALUE!</v>
      </c>
      <c r="FF13" s="61" t="e">
        <f>VLOOKUP(FB13,'PRODUTOS ATIVOS'!A:F,6,0)</f>
        <v>#VALUE!</v>
      </c>
      <c r="FG13" s="18" t="e">
        <f>VLOOKUP(FB13,'PRODUTOS ATIVOS'!A:E,5,FALSE)</f>
        <v>#VALUE!</v>
      </c>
      <c r="FH13" s="19" t="e">
        <f>VLOOKUP(FB13,'PRODUTOS ATIVOS'!A:D,4,FALSE)</f>
        <v>#VALUE!</v>
      </c>
      <c r="FI13" s="5" t="e">
        <f>VLOOKUP(FB13,'PRODUTOS ATIVOS'!A:H,8,FALSE)</f>
        <v>#VALUE!</v>
      </c>
      <c r="FJ13" s="43" t="e">
        <f>VLOOKUP(FB13,'345'!A:N,14,0)</f>
        <v>#VALUE!</v>
      </c>
      <c r="FK13" t="str">
        <f>IFERROR(VLOOKUP(FB13,'345'!A:R,18,0),"")</f>
        <v/>
      </c>
    </row>
    <row r="14" spans="1:167" ht="20.100000000000001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 s="36"/>
      <c r="EW14" s="36"/>
      <c r="EX14" s="43" t="e">
        <f>IF(FD14+FI14=Tabela1[[#This Row],[NCM]]+Tabela1[[#This Row],[CEST]],"OK","ERRO")</f>
        <v>#VALUE!</v>
      </c>
      <c r="EY14" s="53" t="e">
        <f>VLOOKUP(Tabela1[[#This Row],[cod FORN]],'PRODUTOS ATIVOS'!M:N,2,0)</f>
        <v>#VALUE!</v>
      </c>
      <c r="EZ14" s="53" t="e">
        <f>VLOOKUP(Tabela1[[#This Row],[BARRAS UND]],'PRODUTOS ATIVOS'!K:N,4,0)</f>
        <v>#VALUE!</v>
      </c>
      <c r="FA14" s="54" t="e">
        <f>VLOOKUP(Tabela1[[#This Row],[cod BARRAS CX]],'PRODUTOS ATIVOS'!J:N,5,0)</f>
        <v>#VALUE!</v>
      </c>
      <c r="FB14" s="40" t="e">
        <f t="shared" si="1"/>
        <v>#VALUE!</v>
      </c>
      <c r="FC14" s="38" t="e">
        <f>VLOOKUP(FB14,'PRODUTOS ATIVOS'!A:B,2,FALSE)</f>
        <v>#VALUE!</v>
      </c>
      <c r="FD14" s="16" t="e">
        <f>VLOOKUP(FB14,'PRODUTOS ATIVOS'!A:G,7,0)</f>
        <v>#VALUE!</v>
      </c>
      <c r="FE14" s="17" t="e">
        <f>VLOOKUP(FB14,'PRODUTOS ATIVOS'!A:C,3,FALSE)</f>
        <v>#VALUE!</v>
      </c>
      <c r="FF14" s="61" t="e">
        <f>VLOOKUP(FB14,'PRODUTOS ATIVOS'!A:F,6,0)</f>
        <v>#VALUE!</v>
      </c>
      <c r="FG14" s="18" t="e">
        <f>VLOOKUP(FB14,'PRODUTOS ATIVOS'!A:E,5,FALSE)</f>
        <v>#VALUE!</v>
      </c>
      <c r="FH14" s="19" t="e">
        <f>VLOOKUP(FB14,'PRODUTOS ATIVOS'!A:D,4,FALSE)</f>
        <v>#VALUE!</v>
      </c>
      <c r="FI14" s="5" t="e">
        <f>VLOOKUP(FB14,'PRODUTOS ATIVOS'!A:H,8,FALSE)</f>
        <v>#VALUE!</v>
      </c>
      <c r="FJ14" s="43" t="e">
        <f>VLOOKUP(FB14,'345'!A:N,14,0)</f>
        <v>#VALUE!</v>
      </c>
      <c r="FK14" t="str">
        <f>IFERROR(VLOOKUP(FB14,'345'!A:R,18,0),"")</f>
        <v/>
      </c>
    </row>
    <row r="15" spans="1:167" ht="20.100000000000001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 s="36"/>
      <c r="EW15" s="36"/>
      <c r="EX15" s="43" t="e">
        <f>IF(FD15+FI15=Tabela1[[#This Row],[NCM]]+Tabela1[[#This Row],[CEST]],"OK","ERRO")</f>
        <v>#VALUE!</v>
      </c>
      <c r="EY15" s="53" t="e">
        <f>VLOOKUP(Tabela1[[#This Row],[cod FORN]],'PRODUTOS ATIVOS'!M:N,2,0)</f>
        <v>#VALUE!</v>
      </c>
      <c r="EZ15" s="53" t="e">
        <f>VLOOKUP(Tabela1[[#This Row],[BARRAS UND]],'PRODUTOS ATIVOS'!K:N,4,0)</f>
        <v>#VALUE!</v>
      </c>
      <c r="FA15" s="54" t="e">
        <f>VLOOKUP(Tabela1[[#This Row],[cod BARRAS CX]],'PRODUTOS ATIVOS'!J:N,5,0)</f>
        <v>#VALUE!</v>
      </c>
      <c r="FB15" s="40" t="e">
        <f t="shared" si="1"/>
        <v>#VALUE!</v>
      </c>
      <c r="FC15" s="38" t="e">
        <f>VLOOKUP(FB15,'PRODUTOS ATIVOS'!A:B,2,FALSE)</f>
        <v>#VALUE!</v>
      </c>
      <c r="FD15" s="16" t="e">
        <f>VLOOKUP(FB15,'PRODUTOS ATIVOS'!A:G,7,0)</f>
        <v>#VALUE!</v>
      </c>
      <c r="FE15" s="17" t="e">
        <f>VLOOKUP(FB15,'PRODUTOS ATIVOS'!A:C,3,FALSE)</f>
        <v>#VALUE!</v>
      </c>
      <c r="FF15" s="61" t="e">
        <f>VLOOKUP(FB15,'PRODUTOS ATIVOS'!A:F,6,0)</f>
        <v>#VALUE!</v>
      </c>
      <c r="FG15" s="18" t="e">
        <f>VLOOKUP(FB15,'PRODUTOS ATIVOS'!A:E,5,FALSE)</f>
        <v>#VALUE!</v>
      </c>
      <c r="FH15" s="19" t="e">
        <f>VLOOKUP(FB15,'PRODUTOS ATIVOS'!A:D,4,FALSE)</f>
        <v>#VALUE!</v>
      </c>
      <c r="FI15" s="5" t="e">
        <f>VLOOKUP(FB15,'PRODUTOS ATIVOS'!A:H,8,FALSE)</f>
        <v>#VALUE!</v>
      </c>
      <c r="FJ15" s="43" t="e">
        <f>VLOOKUP(FB15,'345'!A:N,14,0)</f>
        <v>#VALUE!</v>
      </c>
      <c r="FK15" t="str">
        <f>IFERROR(VLOOKUP(FB15,'345'!A:R,18,0),"")</f>
        <v/>
      </c>
    </row>
    <row r="16" spans="1:167" ht="19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 s="36"/>
      <c r="EW16" s="36"/>
      <c r="EX16" s="43" t="e">
        <f>IF(FD16+FI16=Tabela1[[#This Row],[NCM]]+Tabela1[[#This Row],[CEST]],"OK","ERRO")</f>
        <v>#VALUE!</v>
      </c>
      <c r="EY16" s="53" t="e">
        <f>VLOOKUP(Tabela1[[#This Row],[cod FORN]],'PRODUTOS ATIVOS'!M:N,2,0)</f>
        <v>#VALUE!</v>
      </c>
      <c r="EZ16" s="53" t="e">
        <f>VLOOKUP(Tabela1[[#This Row],[BARRAS UND]],'PRODUTOS ATIVOS'!K:N,4,0)</f>
        <v>#VALUE!</v>
      </c>
      <c r="FA16" s="54" t="e">
        <f>VLOOKUP(Tabela1[[#This Row],[cod BARRAS CX]],'PRODUTOS ATIVOS'!J:N,5,0)</f>
        <v>#VALUE!</v>
      </c>
      <c r="FB16" s="40" t="e">
        <f t="shared" si="1"/>
        <v>#VALUE!</v>
      </c>
      <c r="FC16" s="38" t="e">
        <f>VLOOKUP(FB16,'PRODUTOS ATIVOS'!A:B,2,FALSE)</f>
        <v>#VALUE!</v>
      </c>
      <c r="FD16" s="16" t="e">
        <f>VLOOKUP(FB16,'PRODUTOS ATIVOS'!A:G,7,0)</f>
        <v>#VALUE!</v>
      </c>
      <c r="FE16" s="17" t="e">
        <f>VLOOKUP(FB16,'PRODUTOS ATIVOS'!A:C,3,FALSE)</f>
        <v>#VALUE!</v>
      </c>
      <c r="FF16" s="61" t="e">
        <f>VLOOKUP(FB16,'PRODUTOS ATIVOS'!A:F,6,0)</f>
        <v>#VALUE!</v>
      </c>
      <c r="FG16" s="18" t="e">
        <f>VLOOKUP(FB16,'PRODUTOS ATIVOS'!A:E,5,FALSE)</f>
        <v>#VALUE!</v>
      </c>
      <c r="FH16" s="19" t="e">
        <f>VLOOKUP(FB16,'PRODUTOS ATIVOS'!A:D,4,FALSE)</f>
        <v>#VALUE!</v>
      </c>
      <c r="FI16" s="5" t="e">
        <f>VLOOKUP(FB16,'PRODUTOS ATIVOS'!A:H,8,FALSE)</f>
        <v>#VALUE!</v>
      </c>
      <c r="FJ16" s="43" t="e">
        <f>VLOOKUP(FB16,'345'!A:N,14,0)</f>
        <v>#VALUE!</v>
      </c>
      <c r="FK16" t="str">
        <f>IFERROR(VLOOKUP(FB16,'345'!A:R,18,0),"")</f>
        <v/>
      </c>
    </row>
    <row r="17" spans="1:167" ht="19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 s="36"/>
      <c r="EW17" s="36"/>
      <c r="EX17" s="43" t="e">
        <f>IF(FD17+FI17=Tabela1[[#This Row],[NCM]]+Tabela1[[#This Row],[CEST]],"OK","ERRO")</f>
        <v>#VALUE!</v>
      </c>
      <c r="EY17" s="53" t="e">
        <f>VLOOKUP(Tabela1[[#This Row],[cod FORN]],'PRODUTOS ATIVOS'!M:N,2,0)</f>
        <v>#VALUE!</v>
      </c>
      <c r="EZ17" s="53" t="e">
        <f>VLOOKUP(Tabela1[[#This Row],[BARRAS UND]],'PRODUTOS ATIVOS'!K:N,4,0)</f>
        <v>#VALUE!</v>
      </c>
      <c r="FA17" s="54" t="e">
        <f>VLOOKUP(Tabela1[[#This Row],[cod BARRAS CX]],'PRODUTOS ATIVOS'!J:N,5,0)</f>
        <v>#VALUE!</v>
      </c>
      <c r="FB17" s="40" t="e">
        <f t="shared" si="1"/>
        <v>#VALUE!</v>
      </c>
      <c r="FC17" s="38" t="e">
        <f>VLOOKUP(FB17,'PRODUTOS ATIVOS'!A:B,2,FALSE)</f>
        <v>#VALUE!</v>
      </c>
      <c r="FD17" s="16" t="e">
        <f>VLOOKUP(FB17,'PRODUTOS ATIVOS'!A:G,7,0)</f>
        <v>#VALUE!</v>
      </c>
      <c r="FE17" s="17" t="e">
        <f>VLOOKUP(FB17,'PRODUTOS ATIVOS'!A:C,3,FALSE)</f>
        <v>#VALUE!</v>
      </c>
      <c r="FF17" s="61" t="e">
        <f>VLOOKUP(FB17,'PRODUTOS ATIVOS'!A:F,6,0)</f>
        <v>#VALUE!</v>
      </c>
      <c r="FG17" s="18" t="e">
        <f>VLOOKUP(FB17,'PRODUTOS ATIVOS'!A:E,5,FALSE)</f>
        <v>#VALUE!</v>
      </c>
      <c r="FH17" s="19" t="e">
        <f>VLOOKUP(FB17,'PRODUTOS ATIVOS'!A:D,4,FALSE)</f>
        <v>#VALUE!</v>
      </c>
      <c r="FI17" s="5" t="e">
        <f>VLOOKUP(FB17,'PRODUTOS ATIVOS'!A:H,8,FALSE)</f>
        <v>#VALUE!</v>
      </c>
      <c r="FJ17" s="43" t="e">
        <f>VLOOKUP(FB17,'345'!A:N,14,0)</f>
        <v>#VALUE!</v>
      </c>
      <c r="FK17" t="str">
        <f>IFERROR(VLOOKUP(FB17,'345'!A:R,18,0),"")</f>
        <v/>
      </c>
    </row>
    <row r="18" spans="1:16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 s="57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6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 s="57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6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 s="57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6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 s="57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6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 s="57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</row>
    <row r="23" spans="1:16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 s="57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</row>
    <row r="24" spans="1:16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 s="57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</row>
    <row r="25" spans="1:16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 s="57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</row>
    <row r="26" spans="1:167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 s="57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</row>
    <row r="27" spans="1:16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 s="5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</row>
    <row r="28" spans="1:167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 s="57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</row>
    <row r="29" spans="1:167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 s="57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</row>
    <row r="30" spans="1:16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 s="57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</row>
    <row r="31" spans="1:167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 s="57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</row>
    <row r="32" spans="1:167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 s="57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</row>
    <row r="33" spans="1:15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 s="57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</row>
    <row r="34" spans="1:15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 s="57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</row>
    <row r="35" spans="1:15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 s="57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</row>
    <row r="36" spans="1:15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 s="57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</row>
    <row r="37" spans="1:15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 s="5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</row>
    <row r="38" spans="1:15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 s="57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</row>
    <row r="39" spans="1:15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 s="57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</row>
    <row r="40" spans="1:15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 s="57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</row>
    <row r="41" spans="1:15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 s="57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</row>
    <row r="42" spans="1:15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 s="57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</row>
    <row r="43" spans="1:15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 s="57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</row>
    <row r="44" spans="1:15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 s="57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</row>
    <row r="45" spans="1:15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 s="57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</row>
    <row r="46" spans="1:15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 s="57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</row>
    <row r="47" spans="1:15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 s="5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</row>
    <row r="48" spans="1:15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 s="57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</row>
    <row r="49" spans="1:15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s="57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</row>
    <row r="50" spans="1:15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s="57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</row>
    <row r="51" spans="1:15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s="57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</row>
    <row r="52" spans="1:15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s="57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</row>
    <row r="53" spans="1:15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 s="57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</row>
    <row r="54" spans="1:15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57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</row>
    <row r="55" spans="1:15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57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</row>
    <row r="56" spans="1:15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57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</row>
    <row r="57" spans="1:15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</row>
    <row r="58" spans="1:15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57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</row>
    <row r="59" spans="1:15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57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</row>
    <row r="60" spans="1:15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57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</row>
    <row r="61" spans="1:15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57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</row>
    <row r="62" spans="1:15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57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</row>
    <row r="63" spans="1:15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57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</row>
    <row r="64" spans="1:15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57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</row>
    <row r="65" spans="1:15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57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</row>
    <row r="66" spans="1:15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57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</row>
    <row r="67" spans="1:15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5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</row>
    <row r="68" spans="1:15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57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</row>
    <row r="69" spans="1:15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57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</row>
    <row r="70" spans="1:15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57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</row>
    <row r="71" spans="1:15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57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</row>
    <row r="72" spans="1:15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57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</row>
    <row r="73" spans="1:15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57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</row>
    <row r="74" spans="1:15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57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</row>
    <row r="75" spans="1:15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57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</row>
    <row r="76" spans="1:15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57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</row>
    <row r="77" spans="1:15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5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</row>
    <row r="78" spans="1:15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57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</row>
    <row r="79" spans="1:15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57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</row>
    <row r="80" spans="1:15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57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</row>
    <row r="81" spans="1:15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57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</row>
    <row r="82" spans="1:15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57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</row>
    <row r="83" spans="1:15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57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</row>
    <row r="84" spans="1:15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57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</row>
    <row r="85" spans="1:15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57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</row>
    <row r="86" spans="1:15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57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</row>
    <row r="87" spans="1:15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5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</row>
    <row r="88" spans="1:15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57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</row>
    <row r="89" spans="1:15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57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</row>
    <row r="90" spans="1:15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57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</row>
    <row r="91" spans="1:15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57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</row>
    <row r="92" spans="1:15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57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</row>
    <row r="93" spans="1:15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57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</row>
    <row r="94" spans="1:15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57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</row>
    <row r="95" spans="1:15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57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</row>
    <row r="96" spans="1:15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57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</row>
    <row r="97" spans="1:15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5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</row>
    <row r="98" spans="1:15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57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</row>
    <row r="99" spans="1:15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57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</row>
    <row r="100" spans="1:15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57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</row>
    <row r="101" spans="1:15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57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</row>
    <row r="102" spans="1:15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57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</row>
    <row r="103" spans="1:15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57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</row>
    <row r="104" spans="1:15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57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</row>
    <row r="105" spans="1:15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57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</row>
    <row r="106" spans="1:15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57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</row>
    <row r="107" spans="1:15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5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</row>
    <row r="108" spans="1:15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57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</row>
    <row r="109" spans="1:15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57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</row>
    <row r="110" spans="1:15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57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</row>
    <row r="111" spans="1:15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57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</row>
    <row r="112" spans="1:15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57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</row>
    <row r="113" spans="1:15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57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</row>
    <row r="114" spans="1:15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57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</row>
    <row r="115" spans="1:15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57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</row>
    <row r="116" spans="1:15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57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</row>
    <row r="117" spans="1:15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5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</row>
    <row r="118" spans="1:15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57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</row>
    <row r="119" spans="1:15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57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</row>
    <row r="120" spans="1:15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57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</row>
    <row r="121" spans="1:15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57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</row>
    <row r="122" spans="1:15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57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</row>
    <row r="123" spans="1:15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57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</row>
    <row r="124" spans="1:15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57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</row>
    <row r="125" spans="1:15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57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</row>
    <row r="126" spans="1:15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57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</row>
    <row r="127" spans="1:15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5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</row>
    <row r="128" spans="1:15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57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</row>
    <row r="129" spans="1:15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57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</row>
    <row r="130" spans="1:15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57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</row>
    <row r="131" spans="1:15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57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</row>
    <row r="132" spans="1:15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57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</row>
    <row r="133" spans="1:15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57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</row>
    <row r="134" spans="1:15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57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</row>
    <row r="135" spans="1:15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57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</row>
    <row r="136" spans="1:15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57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</row>
    <row r="137" spans="1:15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5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</row>
    <row r="138" spans="1:15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57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</row>
    <row r="139" spans="1:15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57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</row>
    <row r="140" spans="1:15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57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</row>
    <row r="141" spans="1:15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57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</row>
    <row r="142" spans="1:15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57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</row>
    <row r="143" spans="1:15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57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</row>
    <row r="144" spans="1:15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57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</row>
    <row r="145" spans="1:15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57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</row>
    <row r="146" spans="1:15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57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</row>
    <row r="147" spans="1:15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5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</row>
    <row r="148" spans="1:15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57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</row>
    <row r="149" spans="1:15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57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</row>
    <row r="150" spans="1:15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57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</row>
    <row r="151" spans="1:15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57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</row>
    <row r="152" spans="1:15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57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</row>
    <row r="153" spans="1:15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57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</row>
    <row r="154" spans="1:15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57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</row>
    <row r="155" spans="1:15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57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</row>
    <row r="156" spans="1:15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57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</row>
    <row r="157" spans="1:15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</row>
    <row r="158" spans="1:15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57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</row>
    <row r="159" spans="1:15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57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</row>
    <row r="160" spans="1:15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57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</row>
    <row r="161" spans="1:15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57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</row>
    <row r="162" spans="1:15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57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</row>
    <row r="163" spans="1:15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57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</row>
    <row r="164" spans="1:15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57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</row>
    <row r="165" spans="1:15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57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</row>
    <row r="166" spans="1:15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57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</row>
    <row r="167" spans="1:15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5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</row>
    <row r="168" spans="1:15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57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</row>
    <row r="169" spans="1:15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57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</row>
    <row r="170" spans="1:15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57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</row>
    <row r="171" spans="1:15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57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</row>
    <row r="172" spans="1:15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57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</row>
    <row r="173" spans="1:15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57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</row>
    <row r="174" spans="1:15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57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</row>
    <row r="175" spans="1:15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57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</row>
    <row r="176" spans="1:15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57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</row>
    <row r="177" spans="1:15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5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</row>
    <row r="178" spans="1:15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57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</row>
    <row r="179" spans="1:15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57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</row>
    <row r="180" spans="1:15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 s="57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</row>
    <row r="181" spans="1:15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 s="57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</row>
    <row r="182" spans="1:15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 s="57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</row>
    <row r="183" spans="1:15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 s="57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</row>
    <row r="184" spans="1:15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 s="57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</row>
    <row r="185" spans="1:15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 s="57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</row>
    <row r="186" spans="1:15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 s="57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</row>
    <row r="187" spans="1:15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 s="5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</row>
    <row r="188" spans="1:15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 s="57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</row>
    <row r="189" spans="1:15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 s="57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</row>
    <row r="190" spans="1:15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 s="57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</row>
    <row r="191" spans="1:15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 s="57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</row>
    <row r="192" spans="1:15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 s="57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</row>
    <row r="193" spans="1:15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 s="57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</row>
    <row r="194" spans="1:15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 s="57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</row>
    <row r="195" spans="1:15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 s="57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</row>
    <row r="196" spans="1:15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 s="57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</row>
    <row r="197" spans="1:15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 s="5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</row>
    <row r="198" spans="1:15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 s="57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</row>
    <row r="199" spans="1:15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 s="57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</row>
    <row r="200" spans="1:15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 s="57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</row>
    <row r="201" spans="1:15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 s="57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</row>
    <row r="202" spans="1:15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 s="57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</row>
    <row r="203" spans="1:15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 s="57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</row>
    <row r="204" spans="1:15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57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</row>
    <row r="205" spans="1:15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 s="57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</row>
    <row r="206" spans="1:15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 s="57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</row>
    <row r="207" spans="1:15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 s="5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</row>
    <row r="208" spans="1:15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 s="57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</row>
    <row r="209" spans="1:15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 s="57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</row>
    <row r="210" spans="1:15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 s="57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</row>
    <row r="211" spans="1:15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 s="57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</row>
    <row r="212" spans="1:15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 s="57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</row>
    <row r="213" spans="1:15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 s="57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</row>
    <row r="214" spans="1:15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 s="57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</row>
    <row r="215" spans="1:15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 s="57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</row>
    <row r="216" spans="1:15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 s="57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</row>
    <row r="217" spans="1:15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 s="5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</row>
    <row r="218" spans="1:15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 s="57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</row>
    <row r="219" spans="1:15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 s="57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</row>
    <row r="220" spans="1:15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 s="57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</row>
    <row r="221" spans="1:15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 s="57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</row>
    <row r="222" spans="1:15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 s="57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</row>
    <row r="223" spans="1:15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 s="57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</row>
    <row r="224" spans="1:15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 s="57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</row>
    <row r="225" spans="1:15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 s="57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</row>
    <row r="226" spans="1:15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 s="57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</row>
    <row r="227" spans="1:15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 s="5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</row>
    <row r="228" spans="1:15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 s="57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</row>
    <row r="229" spans="1:15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 s="57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</row>
    <row r="230" spans="1:15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 s="57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</row>
    <row r="231" spans="1:15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 s="57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</row>
    <row r="232" spans="1:15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 s="57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</row>
    <row r="233" spans="1:15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 s="57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</row>
    <row r="234" spans="1:15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 s="57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</row>
    <row r="235" spans="1:15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 s="57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</row>
    <row r="236" spans="1:15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 s="57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</row>
    <row r="237" spans="1:15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 s="5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</row>
    <row r="238" spans="1:15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 s="57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</row>
    <row r="239" spans="1:15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 s="57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</row>
    <row r="240" spans="1:15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 s="57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</row>
    <row r="241" spans="1:15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 s="57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</row>
    <row r="242" spans="1:15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 s="57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</row>
    <row r="243" spans="1:15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 s="57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</row>
    <row r="244" spans="1:15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 s="57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</row>
    <row r="245" spans="1:15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 s="57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</row>
    <row r="246" spans="1:15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 s="57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</row>
    <row r="247" spans="1:15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 s="5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</row>
    <row r="248" spans="1:15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 s="57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</row>
    <row r="249" spans="1:15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 s="57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</row>
    <row r="250" spans="1:15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 s="57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</row>
    <row r="251" spans="1:15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 s="57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</row>
    <row r="252" spans="1:15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 s="57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</row>
    <row r="253" spans="1:15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 s="57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</row>
    <row r="254" spans="1:15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 s="57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</row>
    <row r="255" spans="1:15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 s="57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</row>
    <row r="256" spans="1:15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 s="57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</row>
    <row r="257" spans="1:15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 s="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</row>
    <row r="258" spans="1:15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 s="57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</row>
    <row r="259" spans="1:15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 s="57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</row>
    <row r="260" spans="1:15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 s="57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</row>
    <row r="261" spans="1:15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 s="57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</row>
    <row r="262" spans="1:15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 s="57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</row>
    <row r="263" spans="1:15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 s="57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</row>
    <row r="264" spans="1:15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 s="57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</row>
    <row r="265" spans="1:15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 s="57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</row>
    <row r="266" spans="1:15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 s="57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</row>
    <row r="267" spans="1:15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 s="5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</row>
    <row r="268" spans="1:15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 s="57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</row>
    <row r="269" spans="1:15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 s="57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</row>
    <row r="270" spans="1:15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 s="57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</row>
    <row r="271" spans="1:15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 s="57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</row>
    <row r="272" spans="1:15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 s="57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</row>
    <row r="273" spans="1:15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 s="57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</row>
    <row r="274" spans="1:15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 s="57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</row>
    <row r="275" spans="1:15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 s="57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</row>
    <row r="276" spans="1:15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 s="57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</row>
    <row r="277" spans="1:15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 s="5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</row>
    <row r="278" spans="1:15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 s="57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</row>
    <row r="279" spans="1:15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 s="57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</row>
    <row r="280" spans="1:15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 s="57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</row>
    <row r="281" spans="1:15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 s="57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</row>
    <row r="282" spans="1:15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 s="57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</row>
    <row r="283" spans="1:15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 s="57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</row>
    <row r="284" spans="1:15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 s="57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</row>
    <row r="285" spans="1:15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 s="57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</row>
    <row r="286" spans="1:15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 s="57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</row>
    <row r="287" spans="1:15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 s="5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</row>
    <row r="288" spans="1:15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 s="57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</row>
    <row r="289" spans="1:15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 s="57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</row>
    <row r="290" spans="1:15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 s="57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</row>
    <row r="291" spans="1:15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 s="57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</row>
    <row r="292" spans="1:15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 s="57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</row>
    <row r="293" spans="1:15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 s="57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</row>
    <row r="294" spans="1:15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 s="57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</row>
    <row r="295" spans="1:15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 s="57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</row>
    <row r="296" spans="1:15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 s="57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</row>
    <row r="297" spans="1:15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 s="5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</row>
    <row r="298" spans="1:15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 s="57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</row>
    <row r="299" spans="1:15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 s="57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</row>
    <row r="300" spans="1:15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 s="57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</row>
    <row r="301" spans="1:15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 s="57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</row>
    <row r="302" spans="1:15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 s="57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</row>
    <row r="303" spans="1:15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 s="57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</row>
    <row r="304" spans="1:15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 s="57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</row>
    <row r="305" spans="1:15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 s="57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</row>
    <row r="306" spans="1:15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 s="57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</row>
    <row r="307" spans="1:15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 s="5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</row>
    <row r="308" spans="1:15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 s="57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</row>
    <row r="309" spans="1:15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 s="57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</row>
    <row r="310" spans="1:15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 s="57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</row>
    <row r="311" spans="1:15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 s="57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</row>
    <row r="312" spans="1:15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 s="57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</row>
    <row r="313" spans="1:15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 s="57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</row>
    <row r="314" spans="1:15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 s="57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</row>
    <row r="315" spans="1:15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 s="57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</row>
    <row r="316" spans="1:15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 s="57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</row>
    <row r="317" spans="1:15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 s="5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</row>
    <row r="318" spans="1:15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 s="57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</row>
    <row r="319" spans="1:15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 s="57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</row>
    <row r="320" spans="1:15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 s="57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</row>
    <row r="321" spans="1:15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 s="57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</row>
    <row r="322" spans="1:15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 s="57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</row>
    <row r="323" spans="1:15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 s="57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</row>
    <row r="324" spans="1:15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 s="57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</row>
    <row r="325" spans="1:15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 s="57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</row>
    <row r="326" spans="1:15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 s="57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</row>
    <row r="327" spans="1:15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 s="5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</row>
    <row r="328" spans="1:15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 s="57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</row>
    <row r="329" spans="1:15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 s="57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</row>
    <row r="330" spans="1:15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 s="57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</row>
    <row r="331" spans="1:15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 s="57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</row>
    <row r="332" spans="1:15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 s="57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</row>
    <row r="333" spans="1:151">
      <c r="BD333" s="3"/>
      <c r="BM333" s="3"/>
    </row>
    <row r="334" spans="1:151">
      <c r="BD334" s="3"/>
      <c r="BM334" s="3"/>
    </row>
    <row r="335" spans="1:151">
      <c r="BD335" s="3"/>
      <c r="BM335" s="3"/>
    </row>
    <row r="336" spans="1:151">
      <c r="BD336" s="3"/>
      <c r="BM336" s="3"/>
    </row>
    <row r="337" spans="56:65">
      <c r="BD337" s="3"/>
      <c r="BM337" s="3"/>
    </row>
  </sheetData>
  <mergeCells count="3">
    <mergeCell ref="I2:BP2"/>
    <mergeCell ref="EY2:FI2"/>
    <mergeCell ref="BC1:BP1"/>
  </mergeCells>
  <conditionalFormatting sqref="BC333:BC1048576 BC2:BC7 FE4:FF1048576 FE3">
    <cfRule type="duplicateValues" dxfId="19" priority="20"/>
  </conditionalFormatting>
  <conditionalFormatting sqref="BC333:BC1048576 BC2:BC7 FF3:FF1048576">
    <cfRule type="duplicateValues" dxfId="18" priority="1"/>
  </conditionalFormatting>
  <conditionalFormatting sqref="BC333:BC1048576 BC2:BC7">
    <cfRule type="duplicateValues" dxfId="17" priority="15"/>
  </conditionalFormatting>
  <conditionalFormatting sqref="BD362:BD1048576 BD2:BD7 FH3:FH1048576">
    <cfRule type="duplicateValues" dxfId="16" priority="4"/>
  </conditionalFormatting>
  <conditionalFormatting sqref="BF333:BF1048576 BF2:BF7 FD3:FD1048576">
    <cfRule type="duplicateValues" dxfId="15" priority="21"/>
  </conditionalFormatting>
  <conditionalFormatting sqref="BG333:BG1048576 BG2:BG7 FI3:FI1048576">
    <cfRule type="duplicateValues" dxfId="14" priority="18"/>
  </conditionalFormatting>
  <conditionalFormatting sqref="BM333:BM1048576 BM2:BM7 FG3:FG1048576">
    <cfRule type="duplicateValues" dxfId="13" priority="19"/>
  </conditionalFormatting>
  <conditionalFormatting sqref="BM333:BM1048576 BM2:BM7">
    <cfRule type="duplicateValues" dxfId="12" priority="16"/>
  </conditionalFormatting>
  <conditionalFormatting sqref="EX1:EX1048576">
    <cfRule type="containsErrors" dxfId="11" priority="5">
      <formula>ISERROR(EX1)</formula>
    </cfRule>
    <cfRule type="containsText" dxfId="10" priority="6" operator="containsText" text="ERRO">
      <formula>NOT(ISERROR(SEARCH("ERRO",EX1)))</formula>
    </cfRule>
    <cfRule type="containsText" dxfId="9" priority="7" operator="containsText" text="OK">
      <formula>NOT(ISERROR(SEARCH("OK",EX1)))</formula>
    </cfRule>
  </conditionalFormatting>
  <conditionalFormatting sqref="EZ18:FB1048576 EY2 EZ3:FB3 EZ4:FA17">
    <cfRule type="duplicateValues" dxfId="8" priority="13"/>
  </conditionalFormatting>
  <conditionalFormatting sqref="EY3:EY1048576">
    <cfRule type="duplicateValues" dxfId="7" priority="9"/>
  </conditionalFormatting>
  <conditionalFormatting sqref="EY4:FA17">
    <cfRule type="cellIs" dxfId="6" priority="17" operator="greaterThan">
      <formula>1</formula>
    </cfRule>
  </conditionalFormatting>
  <conditionalFormatting sqref="FC3:FC1048576">
    <cfRule type="duplicateValues" dxfId="5" priority="14"/>
  </conditionalFormatting>
  <conditionalFormatting sqref="FE4:FF1048576 FE3">
    <cfRule type="duplicateValues" dxfId="4" priority="12"/>
  </conditionalFormatting>
  <conditionalFormatting sqref="FF3">
    <cfRule type="duplicateValues" dxfId="3" priority="2"/>
    <cfRule type="duplicateValues" dxfId="2" priority="3"/>
  </conditionalFormatting>
  <conditionalFormatting sqref="FG3:FG1048576">
    <cfRule type="duplicateValues" dxfId="1" priority="11"/>
  </conditionalFormatting>
  <conditionalFormatting sqref="FK3 FJ1:FJ1048576">
    <cfRule type="cellIs" dxfId="0" priority="8" operator="greaterThan">
      <formula>1</formula>
    </cfRule>
  </conditionalFormatting>
  <hyperlinks>
    <hyperlink ref="ED6" r:id="rId1"/>
    <hyperlink ref="ED7" r:id="rId2"/>
    <hyperlink ref="EE6" r:id="rId3" location="rsa-sha1"/>
    <hyperlink ref="EE7" r:id="rId4" location="rsa-sha1"/>
    <hyperlink ref="EG6" r:id="rId5" location="enveloped-signature"/>
    <hyperlink ref="EG7" r:id="rId6"/>
    <hyperlink ref="EH6" r:id="rId7" location="sha1"/>
    <hyperlink ref="EH7" r:id="rId8" location="sha1"/>
  </hyperlinks>
  <pageMargins left="0.511811024" right="0.511811024" top="0.78740157499999996" bottom="0.78740157499999996" header="0.31496062000000002" footer="0.31496062000000002"/>
  <pageSetup paperSize="9" orientation="portrait" r:id="rId9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8"/>
  <sheetViews>
    <sheetView zoomScale="55" zoomScaleNormal="55" workbookViewId="0">
      <selection activeCell="I10" sqref="I10"/>
    </sheetView>
  </sheetViews>
  <sheetFormatPr defaultColWidth="9.140625" defaultRowHeight="15"/>
  <cols>
    <col min="1" max="1" width="20" style="2" customWidth="1"/>
    <col min="2" max="2" width="48" style="2" bestFit="1" customWidth="1"/>
    <col min="3" max="6" width="20" style="2" customWidth="1"/>
    <col min="7" max="8" width="20" style="58" customWidth="1"/>
    <col min="9" max="9" width="13.5703125" style="58" customWidth="1"/>
    <col min="10" max="10" width="15.85546875" style="49" customWidth="1"/>
    <col min="11" max="11" width="17.42578125" style="49" bestFit="1" customWidth="1"/>
    <col min="12" max="12" width="19.28515625" style="49" bestFit="1" customWidth="1"/>
    <col min="13" max="13" width="18.7109375" style="2" bestFit="1" customWidth="1"/>
    <col min="14" max="16384" width="9.140625" style="58"/>
  </cols>
  <sheetData>
    <row r="1" spans="1:14" s="57" customFormat="1">
      <c r="A1" s="55" t="s">
        <v>261</v>
      </c>
      <c r="B1" s="55" t="s">
        <v>262</v>
      </c>
      <c r="C1" s="55" t="s">
        <v>263</v>
      </c>
      <c r="D1" s="55" t="s">
        <v>264</v>
      </c>
      <c r="E1" s="56" t="s">
        <v>265</v>
      </c>
      <c r="F1" s="56" t="s">
        <v>1387</v>
      </c>
      <c r="G1" s="55" t="s">
        <v>56</v>
      </c>
      <c r="H1" s="55" t="s">
        <v>57</v>
      </c>
      <c r="J1" s="59" t="s">
        <v>1414</v>
      </c>
      <c r="K1" s="59" t="s">
        <v>1415</v>
      </c>
      <c r="L1" s="59" t="s">
        <v>1416</v>
      </c>
      <c r="M1" s="60" t="s">
        <v>1417</v>
      </c>
    </row>
    <row r="2" spans="1:14" s="57" customFormat="1">
      <c r="A2">
        <v>14400025</v>
      </c>
      <c r="B2" s="1" t="str">
        <f>VLOOKUP(A2,'322'!A:B,2,0)</f>
        <v>FILE ATUM EM AZEITE COM ALHO....01X125GR</v>
      </c>
      <c r="C2" s="1">
        <f>VLOOKUP(A2,'322'!A:N,14,0)</f>
        <v>2206</v>
      </c>
      <c r="D2" s="1">
        <f>VLOOKUP(A2,'314'!C:K,9,0)</f>
        <v>27891167022069</v>
      </c>
      <c r="E2" s="1">
        <f>VLOOKUP(A2,'314'!C:E,3,0)</f>
        <v>7891167022065</v>
      </c>
      <c r="F2" s="1">
        <f>VLOOKUP(A2,'314'!C:S,17,0)</f>
        <v>7891167022065</v>
      </c>
      <c r="G2" s="1">
        <f>VLOOKUP(A2,'345'!A:M,13,0)</f>
        <v>16041410</v>
      </c>
      <c r="H2" s="1">
        <f>VLOOKUP(A2,'345'!A:Q,17,0)</f>
        <v>1708000</v>
      </c>
      <c r="I2" s="57">
        <f>A2</f>
        <v>14400025</v>
      </c>
      <c r="J2" s="48">
        <f>D2</f>
        <v>27891167022069</v>
      </c>
      <c r="K2" s="48">
        <f>E2</f>
        <v>7891167022065</v>
      </c>
      <c r="L2" s="48">
        <f>F2</f>
        <v>7891167022065</v>
      </c>
      <c r="M2" s="1">
        <f>C2</f>
        <v>2206</v>
      </c>
      <c r="N2" s="57">
        <f>A2</f>
        <v>14400025</v>
      </c>
    </row>
    <row r="3" spans="1:14" s="57" customFormat="1">
      <c r="A3">
        <v>14400026</v>
      </c>
      <c r="B3" s="1" t="str">
        <f>VLOOKUP(A3,'322'!A:B,2,0)</f>
        <v>FILE ATUM EM AZEITE.............01X125GR</v>
      </c>
      <c r="C3" s="1">
        <f>VLOOKUP(A3,'322'!A:N,14,0)</f>
        <v>2205</v>
      </c>
      <c r="D3" s="1">
        <f>VLOOKUP(A3,'314'!C:K,9,0)</f>
        <v>27891167022052</v>
      </c>
      <c r="E3" s="1">
        <f>VLOOKUP(A3,'314'!C:E,3,0)</f>
        <v>7891167022058</v>
      </c>
      <c r="F3" s="1">
        <f>VLOOKUP(A3,'314'!C:S,17,0)</f>
        <v>7891167022058</v>
      </c>
      <c r="G3" s="1">
        <f>VLOOKUP(A3,'345'!A:M,13,0)</f>
        <v>16041410</v>
      </c>
      <c r="H3" s="1">
        <f>VLOOKUP(A3,'345'!A:Q,17,0)</f>
        <v>1708000</v>
      </c>
      <c r="I3" s="57">
        <f>A3</f>
        <v>14400026</v>
      </c>
      <c r="J3" s="48">
        <f>D3</f>
        <v>27891167022052</v>
      </c>
      <c r="K3" s="48">
        <f>E3</f>
        <v>7891167022058</v>
      </c>
      <c r="L3" s="48">
        <f>F3</f>
        <v>7891167022058</v>
      </c>
      <c r="M3" s="1">
        <f>C3</f>
        <v>2205</v>
      </c>
      <c r="N3" s="57">
        <f>A3</f>
        <v>14400026</v>
      </c>
    </row>
    <row r="4" spans="1:14" s="57" customFormat="1">
      <c r="A4">
        <v>14400064</v>
      </c>
      <c r="B4" s="1" t="str">
        <f>VLOOKUP(A4,'322'!A:B,2,0)</f>
        <v>FILE ATUM OLEO MOLH PESTO MANJ..01X125GR</v>
      </c>
      <c r="C4" s="1">
        <f>VLOOKUP(A4,'322'!A:N,14,0)</f>
        <v>2216</v>
      </c>
      <c r="D4" s="1">
        <f>VLOOKUP(A4,'314'!C:K,9,0)</f>
        <v>17891167831695</v>
      </c>
      <c r="E4" s="1">
        <f>VLOOKUP(A4,'314'!C:E,3,0)</f>
        <v>7891167831698</v>
      </c>
      <c r="F4" s="1">
        <f>VLOOKUP(A4,'314'!C:S,17,0)</f>
        <v>7891167831698</v>
      </c>
      <c r="G4" s="1">
        <f>VLOOKUP(A4,'345'!A:M,13,0)</f>
        <v>16041410</v>
      </c>
      <c r="H4" s="1">
        <f>VLOOKUP(A4,'345'!A:Q,17,0)</f>
        <v>1708000</v>
      </c>
      <c r="I4" s="57">
        <f>A4</f>
        <v>14400064</v>
      </c>
      <c r="J4" s="48">
        <f>D4</f>
        <v>17891167831695</v>
      </c>
      <c r="K4" s="48">
        <f>E4</f>
        <v>7891167831698</v>
      </c>
      <c r="L4" s="48">
        <f>F4</f>
        <v>7891167831698</v>
      </c>
      <c r="M4" s="1">
        <f>C4</f>
        <v>2216</v>
      </c>
      <c r="N4" s="57">
        <f>A4</f>
        <v>14400064</v>
      </c>
    </row>
    <row r="5" spans="1:14" s="57" customFormat="1">
      <c r="A5">
        <v>14400031</v>
      </c>
      <c r="B5" s="1" t="str">
        <f>VLOOKUP(A5,'322'!A:B,2,0)</f>
        <v>PATE DE ATUM ...................01X150GR</v>
      </c>
      <c r="C5" s="1">
        <f>VLOOKUP(A5,'322'!A:N,14,0)</f>
        <v>1184</v>
      </c>
      <c r="D5" s="1">
        <f>VLOOKUP(A5,'314'!C:K,9,0)</f>
        <v>17891167011844</v>
      </c>
      <c r="E5" s="1">
        <f>VLOOKUP(A5,'314'!C:E,3,0)</f>
        <v>7891167011847</v>
      </c>
      <c r="F5" s="1">
        <f>VLOOKUP(A5,'314'!C:S,17,0)</f>
        <v>7891167011847</v>
      </c>
      <c r="G5" s="1">
        <f>VLOOKUP(A5,'345'!A:M,13,0)</f>
        <v>16042020</v>
      </c>
      <c r="H5" s="1">
        <f>VLOOKUP(A5,'345'!A:Q,17,0)</f>
        <v>1708000</v>
      </c>
      <c r="I5" s="57">
        <f>A5</f>
        <v>14400031</v>
      </c>
      <c r="J5" s="48">
        <f>D5</f>
        <v>17891167011844</v>
      </c>
      <c r="K5" s="48">
        <f>E5</f>
        <v>7891167011847</v>
      </c>
      <c r="L5" s="48">
        <f>F5</f>
        <v>7891167011847</v>
      </c>
      <c r="M5" s="1">
        <f>C5</f>
        <v>1184</v>
      </c>
      <c r="N5" s="57">
        <f>A5</f>
        <v>14400031</v>
      </c>
    </row>
    <row r="6" spans="1:14" s="57" customFormat="1">
      <c r="A6">
        <v>14400032</v>
      </c>
      <c r="B6" s="1" t="str">
        <f>VLOOKUP(A6,'322'!A:B,2,0)</f>
        <v>PATE DE ATUM AZEITONA...........01X150GR</v>
      </c>
      <c r="C6" s="1">
        <f>VLOOKUP(A6,'322'!A:N,14,0)</f>
        <v>1186</v>
      </c>
      <c r="D6" s="1">
        <f>VLOOKUP(A6,'314'!C:K,9,0)</f>
        <v>17891167011868</v>
      </c>
      <c r="E6" s="1">
        <f>VLOOKUP(A6,'314'!C:E,3,0)</f>
        <v>7891167011861</v>
      </c>
      <c r="F6" s="1">
        <f>VLOOKUP(A6,'314'!C:S,17,0)</f>
        <v>7891167011861</v>
      </c>
      <c r="G6" s="1">
        <f>VLOOKUP(A6,'345'!A:M,13,0)</f>
        <v>16042020</v>
      </c>
      <c r="H6" s="1">
        <f>VLOOKUP(A6,'345'!A:Q,17,0)</f>
        <v>1708000</v>
      </c>
      <c r="I6" s="57">
        <f>A6</f>
        <v>14400032</v>
      </c>
      <c r="J6" s="48">
        <f>D6</f>
        <v>17891167011868</v>
      </c>
      <c r="K6" s="48">
        <f>E6</f>
        <v>7891167011861</v>
      </c>
      <c r="L6" s="48">
        <f>F6</f>
        <v>7891167011861</v>
      </c>
      <c r="M6" s="1">
        <f>C6</f>
        <v>1186</v>
      </c>
      <c r="N6" s="57">
        <f>A6</f>
        <v>14400032</v>
      </c>
    </row>
    <row r="7" spans="1:14" s="57" customFormat="1">
      <c r="A7">
        <v>14400033</v>
      </c>
      <c r="B7" s="1" t="str">
        <f>VLOOKUP(A7,'322'!A:B,2,0)</f>
        <v>PATE DE ATUM DEFUMADO...........01X150GR</v>
      </c>
      <c r="C7" s="1">
        <f>VLOOKUP(A7,'322'!A:N,14,0)</f>
        <v>1501</v>
      </c>
      <c r="D7" s="1">
        <f>VLOOKUP(A7,'314'!C:K,9,0)</f>
        <v>17891167015019</v>
      </c>
      <c r="E7" s="1">
        <f>VLOOKUP(A7,'314'!C:E,3,0)</f>
        <v>7891167015012</v>
      </c>
      <c r="F7" s="1">
        <f>VLOOKUP(A7,'314'!C:S,17,0)</f>
        <v>7891167015012</v>
      </c>
      <c r="G7" s="1">
        <f>VLOOKUP(A7,'345'!A:M,13,0)</f>
        <v>16042020</v>
      </c>
      <c r="H7" s="1">
        <f>VLOOKUP(A7,'345'!A:Q,17,0)</f>
        <v>1708000</v>
      </c>
      <c r="I7" s="57">
        <f>A7</f>
        <v>14400033</v>
      </c>
      <c r="J7" s="48">
        <f>D7</f>
        <v>17891167015019</v>
      </c>
      <c r="K7" s="48">
        <f>E7</f>
        <v>7891167015012</v>
      </c>
      <c r="L7" s="48">
        <f>F7</f>
        <v>7891167015012</v>
      </c>
      <c r="M7" s="1">
        <f>C7</f>
        <v>1501</v>
      </c>
      <c r="N7" s="57">
        <f>A7</f>
        <v>14400033</v>
      </c>
    </row>
    <row r="8" spans="1:14" s="57" customFormat="1">
      <c r="A8">
        <v>14400034</v>
      </c>
      <c r="B8" s="1" t="str">
        <f>VLOOKUP(A8,'322'!A:B,2,0)</f>
        <v>PATE DE ATUM LIGHT..............01X150GR</v>
      </c>
      <c r="C8" s="1">
        <f>VLOOKUP(A8,'322'!A:N,14,0)</f>
        <v>1185</v>
      </c>
      <c r="D8" s="1">
        <f>VLOOKUP(A8,'314'!C:K,9,0)</f>
        <v>17891167011851</v>
      </c>
      <c r="E8" s="1">
        <f>VLOOKUP(A8,'314'!C:E,3,0)</f>
        <v>7891167011854</v>
      </c>
      <c r="F8" s="1">
        <f>VLOOKUP(A8,'314'!C:S,17,0)</f>
        <v>7891167011854</v>
      </c>
      <c r="G8" s="1">
        <f>VLOOKUP(A8,'345'!A:M,13,0)</f>
        <v>16042020</v>
      </c>
      <c r="H8" s="1">
        <f>VLOOKUP(A8,'345'!A:Q,17,0)</f>
        <v>1708000</v>
      </c>
      <c r="I8" s="57">
        <f>A8</f>
        <v>14400034</v>
      </c>
      <c r="J8" s="48">
        <f>D8</f>
        <v>17891167011851</v>
      </c>
      <c r="K8" s="48">
        <f>E8</f>
        <v>7891167011854</v>
      </c>
      <c r="L8" s="48">
        <f>F8</f>
        <v>7891167011854</v>
      </c>
      <c r="M8" s="1">
        <f>C8</f>
        <v>1185</v>
      </c>
      <c r="N8" s="57">
        <f>A8</f>
        <v>14400034</v>
      </c>
    </row>
    <row r="9" spans="1:14" s="57" customFormat="1">
      <c r="A9">
        <v>14400035</v>
      </c>
      <c r="B9" s="1" t="str">
        <f>VLOOKUP(A9,'322'!A:B,2,0)</f>
        <v>PATE DE ATUM PICANTE............01X150GR</v>
      </c>
      <c r="C9" s="1">
        <f>VLOOKUP(A9,'322'!A:N,14,0)</f>
        <v>1502</v>
      </c>
      <c r="D9" s="1">
        <f>VLOOKUP(A9,'314'!C:K,9,0)</f>
        <v>17891167015026</v>
      </c>
      <c r="E9" s="1">
        <f>VLOOKUP(A9,'314'!C:E,3,0)</f>
        <v>7891167015029</v>
      </c>
      <c r="F9" s="1">
        <f>VLOOKUP(A9,'314'!C:S,17,0)</f>
        <v>7891167015029</v>
      </c>
      <c r="G9" s="1">
        <f>VLOOKUP(A9,'345'!A:M,13,0)</f>
        <v>16042020</v>
      </c>
      <c r="H9" s="1">
        <f>VLOOKUP(A9,'345'!A:Q,17,0)</f>
        <v>1708000</v>
      </c>
      <c r="I9" s="57">
        <f>A9</f>
        <v>14400035</v>
      </c>
      <c r="J9" s="48">
        <f>D9</f>
        <v>17891167015026</v>
      </c>
      <c r="K9" s="48">
        <f>E9</f>
        <v>7891167015029</v>
      </c>
      <c r="L9" s="48">
        <f>F9</f>
        <v>7891167015029</v>
      </c>
      <c r="M9" s="1">
        <f>C9</f>
        <v>1502</v>
      </c>
      <c r="N9" s="57">
        <f>A9</f>
        <v>14400035</v>
      </c>
    </row>
    <row r="10" spans="1:14" s="57" customFormat="1">
      <c r="A10">
        <v>14400036</v>
      </c>
      <c r="B10" s="1" t="str">
        <f>VLOOKUP(A10,'322'!A:B,2,0)</f>
        <v>PATE DE ATUM TRAD POUCH.........01X170GR</v>
      </c>
      <c r="C10" s="1">
        <f>VLOOKUP(A10,'322'!A:N,14,0)</f>
        <v>1509</v>
      </c>
      <c r="D10" s="1">
        <f>VLOOKUP(A10,'314'!C:K,9,0)</f>
        <v>17891167831657</v>
      </c>
      <c r="E10" s="1">
        <f>VLOOKUP(A10,'314'!C:E,3,0)</f>
        <v>7891167831650</v>
      </c>
      <c r="F10" s="1">
        <f>VLOOKUP(A10,'314'!C:S,17,0)</f>
        <v>7891167831650</v>
      </c>
      <c r="G10" s="1">
        <f>VLOOKUP(A10,'345'!A:M,13,0)</f>
        <v>16042020</v>
      </c>
      <c r="H10" s="1">
        <f>VLOOKUP(A10,'345'!A:Q,17,0)</f>
        <v>1708000</v>
      </c>
      <c r="I10" s="57">
        <f>A10</f>
        <v>14400036</v>
      </c>
      <c r="J10" s="48">
        <f>D10</f>
        <v>17891167831657</v>
      </c>
      <c r="K10" s="48">
        <f>E10</f>
        <v>7891167831650</v>
      </c>
      <c r="L10" s="48">
        <f>F10</f>
        <v>7891167831650</v>
      </c>
      <c r="M10" s="1">
        <f>C10</f>
        <v>1509</v>
      </c>
      <c r="N10" s="57">
        <f>A10</f>
        <v>14400036</v>
      </c>
    </row>
    <row r="11" spans="1:14" s="57" customFormat="1">
      <c r="A11">
        <v>14400055</v>
      </c>
      <c r="B11" s="1" t="str">
        <f>VLOOKUP(A11,'322'!A:B,2,0)</f>
        <v>PATE DE ATUM AZEITONAS POUCH....01X170GR</v>
      </c>
      <c r="C11" s="1">
        <f>VLOOKUP(A11,'322'!A:N,14,0)</f>
        <v>1510</v>
      </c>
      <c r="D11" s="1">
        <f>VLOOKUP(A11,'314'!C:K,9,0)</f>
        <v>17891167831664</v>
      </c>
      <c r="E11" s="1">
        <f>VLOOKUP(A11,'314'!C:E,3,0)</f>
        <v>7891167831667</v>
      </c>
      <c r="F11" s="1">
        <f>VLOOKUP(A11,'314'!C:S,17,0)</f>
        <v>7891167831667</v>
      </c>
      <c r="G11" s="1">
        <f>VLOOKUP(A11,'345'!A:M,13,0)</f>
        <v>16042020</v>
      </c>
      <c r="H11" s="1">
        <f>VLOOKUP(A11,'345'!A:Q,17,0)</f>
        <v>1708000</v>
      </c>
      <c r="I11" s="57">
        <f>A11</f>
        <v>14400055</v>
      </c>
      <c r="J11" s="48">
        <f>D11</f>
        <v>17891167831664</v>
      </c>
      <c r="K11" s="48">
        <f>E11</f>
        <v>7891167831667</v>
      </c>
      <c r="L11" s="48">
        <f>F11</f>
        <v>7891167831667</v>
      </c>
      <c r="M11" s="1">
        <f>C11</f>
        <v>1510</v>
      </c>
      <c r="N11" s="57">
        <f>A11</f>
        <v>14400055</v>
      </c>
    </row>
    <row r="12" spans="1:14" s="57" customFormat="1">
      <c r="A12">
        <v>14400006</v>
      </c>
      <c r="B12" s="1" t="str">
        <f>VLOOKUP(A12,'322'!A:B,2,0)</f>
        <v>ATUM PEDACOS NATURAL............01X170GR</v>
      </c>
      <c r="C12" s="1">
        <f>VLOOKUP(A12,'322'!A:N,14,0)</f>
        <v>1172</v>
      </c>
      <c r="D12" s="1">
        <f>VLOOKUP(A12,'314'!C:K,9,0)</f>
        <v>27891167011728</v>
      </c>
      <c r="E12" s="1">
        <f>VLOOKUP(A12,'314'!C:E,3,0)</f>
        <v>7891167011724</v>
      </c>
      <c r="F12" s="1">
        <f>VLOOKUP(A12,'314'!C:S,17,0)</f>
        <v>7891167011724</v>
      </c>
      <c r="G12" s="1">
        <f>VLOOKUP(A12,'345'!A:M,13,0)</f>
        <v>16041410</v>
      </c>
      <c r="H12" s="1">
        <f>VLOOKUP(A12,'345'!A:Q,17,0)</f>
        <v>1708000</v>
      </c>
      <c r="I12" s="57">
        <f>A12</f>
        <v>14400006</v>
      </c>
      <c r="J12" s="48">
        <f>D12</f>
        <v>27891167011728</v>
      </c>
      <c r="K12" s="48">
        <f>E12</f>
        <v>7891167011724</v>
      </c>
      <c r="L12" s="48">
        <f>F12</f>
        <v>7891167011724</v>
      </c>
      <c r="M12" s="1">
        <f>C12</f>
        <v>1172</v>
      </c>
      <c r="N12" s="57">
        <f>A12</f>
        <v>14400006</v>
      </c>
    </row>
    <row r="13" spans="1:14" s="57" customFormat="1">
      <c r="A13">
        <v>14400007</v>
      </c>
      <c r="B13" s="1" t="str">
        <f>VLOOKUP(A13,'322'!A:B,2,0)</f>
        <v>ATUM PEDACOS OLEO ..............01X170GR</v>
      </c>
      <c r="C13" s="1">
        <f>VLOOKUP(A13,'322'!A:N,14,0)</f>
        <v>1171</v>
      </c>
      <c r="D13" s="1">
        <f>VLOOKUP(A13,'314'!C:K,9,0)</f>
        <v>27891167011711</v>
      </c>
      <c r="E13" s="1">
        <f>VLOOKUP(A13,'314'!C:E,3,0)</f>
        <v>7891167011717</v>
      </c>
      <c r="F13" s="1">
        <f>VLOOKUP(A13,'314'!C:S,17,0)</f>
        <v>7891167011717</v>
      </c>
      <c r="G13" s="1">
        <f>VLOOKUP(A13,'345'!A:M,13,0)</f>
        <v>16041410</v>
      </c>
      <c r="H13" s="1">
        <f>VLOOKUP(A13,'345'!A:Q,17,0)</f>
        <v>1708000</v>
      </c>
      <c r="I13" s="57">
        <f>A13</f>
        <v>14400007</v>
      </c>
      <c r="J13" s="48">
        <f>D13</f>
        <v>27891167011711</v>
      </c>
      <c r="K13" s="48">
        <f>E13</f>
        <v>7891167011717</v>
      </c>
      <c r="L13" s="48">
        <f>F13</f>
        <v>7891167011717</v>
      </c>
      <c r="M13" s="1">
        <f>C13</f>
        <v>1171</v>
      </c>
      <c r="N13" s="57">
        <f>A13</f>
        <v>14400007</v>
      </c>
    </row>
    <row r="14" spans="1:14" s="57" customFormat="1">
      <c r="A14">
        <v>14400009</v>
      </c>
      <c r="B14" s="1" t="str">
        <f>VLOOKUP(A14,'322'!A:B,2,0)</f>
        <v>ATUM PEDACOS OLEO POUCH.........01X500GR</v>
      </c>
      <c r="C14" s="1">
        <f>VLOOKUP(A14,'322'!A:N,14,0)</f>
        <v>1168</v>
      </c>
      <c r="D14" s="1">
        <f>VLOOKUP(A14,'314'!C:K,9,0)</f>
        <v>17891167011684</v>
      </c>
      <c r="E14" s="1">
        <f>VLOOKUP(A14,'314'!C:E,3,0)</f>
        <v>7891167011687</v>
      </c>
      <c r="F14" s="1">
        <f>VLOOKUP(A14,'314'!C:S,17,0)</f>
        <v>7891167011687</v>
      </c>
      <c r="G14" s="1">
        <f>VLOOKUP(A14,'345'!A:M,13,0)</f>
        <v>16041410</v>
      </c>
      <c r="H14" s="1">
        <f>VLOOKUP(A14,'345'!A:Q,17,0)</f>
        <v>1708000</v>
      </c>
      <c r="I14" s="57">
        <f>A14</f>
        <v>14400009</v>
      </c>
      <c r="J14" s="48">
        <f>D14</f>
        <v>17891167011684</v>
      </c>
      <c r="K14" s="48">
        <f>E14</f>
        <v>7891167011687</v>
      </c>
      <c r="L14" s="48">
        <f>F14</f>
        <v>7891167011687</v>
      </c>
      <c r="M14" s="1">
        <f>C14</f>
        <v>1168</v>
      </c>
      <c r="N14" s="57">
        <f>A14</f>
        <v>14400009</v>
      </c>
    </row>
    <row r="15" spans="1:14" s="57" customFormat="1">
      <c r="A15">
        <v>14400053</v>
      </c>
      <c r="B15" s="1" t="str">
        <f>VLOOKUP(A15,'322'!A:B,2,0)</f>
        <v>ATUM PEDACOS MOLHO GENGIBRE.....01X140GR</v>
      </c>
      <c r="C15" s="1">
        <f>VLOOKUP(A15,'322'!A:N,14,0)</f>
        <v>1202</v>
      </c>
      <c r="D15" s="1">
        <f>VLOOKUP(A15,'314'!C:K,9,0)</f>
        <v>17891167831688</v>
      </c>
      <c r="E15" s="1">
        <f>VLOOKUP(A15,'314'!C:E,3,0)</f>
        <v>7891167831681</v>
      </c>
      <c r="F15" s="1">
        <f>VLOOKUP(A15,'314'!C:S,17,0)</f>
        <v>7891167831681</v>
      </c>
      <c r="G15" s="1">
        <f>VLOOKUP(A15,'345'!A:M,13,0)</f>
        <v>16041410</v>
      </c>
      <c r="H15" s="1">
        <f>VLOOKUP(A15,'345'!A:Q,17,0)</f>
        <v>1708000</v>
      </c>
      <c r="I15" s="57">
        <f>A15</f>
        <v>14400053</v>
      </c>
      <c r="J15" s="48">
        <f>D15</f>
        <v>17891167831688</v>
      </c>
      <c r="K15" s="48">
        <f>E15</f>
        <v>7891167831681</v>
      </c>
      <c r="L15" s="48">
        <f>F15</f>
        <v>7891167831681</v>
      </c>
      <c r="M15" s="1">
        <f>C15</f>
        <v>1202</v>
      </c>
      <c r="N15" s="57">
        <f>A15</f>
        <v>14400053</v>
      </c>
    </row>
    <row r="16" spans="1:14" s="57" customFormat="1">
      <c r="A16">
        <v>14400010</v>
      </c>
      <c r="B16" s="1" t="str">
        <f>VLOOKUP(A16,'322'!A:B,2,0)</f>
        <v>ATUM RALADO MOLHO TOM PICANTE...01X170GR</v>
      </c>
      <c r="C16" s="1">
        <f>VLOOKUP(A16,'322'!A:N,14,0)</f>
        <v>1196</v>
      </c>
      <c r="D16" s="1">
        <f>VLOOKUP(A16,'314'!C:K,9,0)</f>
        <v>27891167011964</v>
      </c>
      <c r="E16" s="1">
        <f>VLOOKUP(A16,'314'!C:E,3,0)</f>
        <v>7891167011960</v>
      </c>
      <c r="F16" s="1">
        <f>VLOOKUP(A16,'314'!C:S,17,0)</f>
        <v>7891167011960</v>
      </c>
      <c r="G16" s="1">
        <f>VLOOKUP(A16,'345'!A:M,13,0)</f>
        <v>16042010</v>
      </c>
      <c r="H16" s="1">
        <f>VLOOKUP(A16,'345'!A:Q,17,0)</f>
        <v>1708001</v>
      </c>
      <c r="I16" s="57">
        <f>A16</f>
        <v>14400010</v>
      </c>
      <c r="J16" s="48">
        <f>D16</f>
        <v>27891167011964</v>
      </c>
      <c r="K16" s="48">
        <f>E16</f>
        <v>7891167011960</v>
      </c>
      <c r="L16" s="48">
        <f>F16</f>
        <v>7891167011960</v>
      </c>
      <c r="M16" s="1">
        <f>C16</f>
        <v>1196</v>
      </c>
      <c r="N16" s="57">
        <f>A16</f>
        <v>14400010</v>
      </c>
    </row>
    <row r="17" spans="1:14" s="57" customFormat="1">
      <c r="A17">
        <v>14400011</v>
      </c>
      <c r="B17" s="1" t="str">
        <f>VLOOKUP(A17,'322'!A:B,2,0)</f>
        <v>ATUM RALADO MOLHO TOMATE........01X170GR</v>
      </c>
      <c r="C17" s="1">
        <f>VLOOKUP(A17,'322'!A:N,14,0)</f>
        <v>1195</v>
      </c>
      <c r="D17" s="1">
        <f>VLOOKUP(A17,'314'!C:K,9,0)</f>
        <v>27891167011957</v>
      </c>
      <c r="E17" s="1">
        <f>VLOOKUP(A17,'314'!C:E,3,0)</f>
        <v>7891167011953</v>
      </c>
      <c r="F17" s="1">
        <f>VLOOKUP(A17,'314'!C:S,17,0)</f>
        <v>7891167011953</v>
      </c>
      <c r="G17" s="1">
        <f>VLOOKUP(A17,'345'!A:M,13,0)</f>
        <v>16042010</v>
      </c>
      <c r="H17" s="1">
        <f>VLOOKUP(A17,'345'!A:Q,17,0)</f>
        <v>1708001</v>
      </c>
      <c r="I17" s="57">
        <f>A17</f>
        <v>14400011</v>
      </c>
      <c r="J17" s="48">
        <f>D17</f>
        <v>27891167011957</v>
      </c>
      <c r="K17" s="48">
        <f>E17</f>
        <v>7891167011953</v>
      </c>
      <c r="L17" s="48">
        <f>F17</f>
        <v>7891167011953</v>
      </c>
      <c r="M17" s="1">
        <f>C17</f>
        <v>1195</v>
      </c>
      <c r="N17" s="57">
        <f>A17</f>
        <v>14400011</v>
      </c>
    </row>
    <row r="18" spans="1:14" s="57" customFormat="1">
      <c r="A18">
        <v>14400012</v>
      </c>
      <c r="B18" s="1" t="str">
        <f>VLOOKUP(A18,'322'!A:B,2,0)</f>
        <v>ATUM RALADO NATURAL ............01X170GR</v>
      </c>
      <c r="C18" s="1">
        <f>VLOOKUP(A18,'322'!A:N,14,0)</f>
        <v>1177</v>
      </c>
      <c r="D18" s="1">
        <f>VLOOKUP(A18,'314'!C:K,9,0)</f>
        <v>27891167011773</v>
      </c>
      <c r="E18" s="1">
        <f>VLOOKUP(A18,'314'!C:E,3,0)</f>
        <v>7891167011779</v>
      </c>
      <c r="F18" s="1">
        <f>VLOOKUP(A18,'314'!C:S,17,0)</f>
        <v>7891167011779</v>
      </c>
      <c r="G18" s="1">
        <f>VLOOKUP(A18,'345'!A:M,13,0)</f>
        <v>16042010</v>
      </c>
      <c r="H18" s="1">
        <f>VLOOKUP(A18,'345'!A:Q,17,0)</f>
        <v>1708001</v>
      </c>
      <c r="I18" s="57">
        <f>A18</f>
        <v>14400012</v>
      </c>
      <c r="J18" s="48">
        <f>D18</f>
        <v>27891167011773</v>
      </c>
      <c r="K18" s="48">
        <f>E18</f>
        <v>7891167011779</v>
      </c>
      <c r="L18" s="48">
        <f>F18</f>
        <v>7891167011779</v>
      </c>
      <c r="M18" s="1">
        <f>C18</f>
        <v>1177</v>
      </c>
      <c r="N18" s="57">
        <f>A18</f>
        <v>14400012</v>
      </c>
    </row>
    <row r="19" spans="1:14" s="57" customFormat="1">
      <c r="A19">
        <v>14400013</v>
      </c>
      <c r="B19" s="1" t="str">
        <f>VLOOKUP(A19,'322'!A:B,2,0)</f>
        <v>ATUM RALADO NATURAL POUCH.......01X500GR</v>
      </c>
      <c r="C19" s="1">
        <f>VLOOKUP(A19,'322'!A:N,14,0)</f>
        <v>3630</v>
      </c>
      <c r="D19" s="1">
        <f>VLOOKUP(A19,'314'!C:K,9,0)</f>
        <v>17891167036304</v>
      </c>
      <c r="E19" s="1">
        <f>VLOOKUP(A19,'314'!C:E,3,0)</f>
        <v>7891167036307</v>
      </c>
      <c r="F19" s="1">
        <f>VLOOKUP(A19,'314'!C:S,17,0)</f>
        <v>7891167036307</v>
      </c>
      <c r="G19" s="1">
        <f>VLOOKUP(A19,'345'!A:M,13,0)</f>
        <v>16042010</v>
      </c>
      <c r="H19" s="1">
        <f>VLOOKUP(A19,'345'!A:Q,17,0)</f>
        <v>1708001</v>
      </c>
      <c r="I19" s="57">
        <f>A19</f>
        <v>14400013</v>
      </c>
      <c r="J19" s="48">
        <f>D19</f>
        <v>17891167036304</v>
      </c>
      <c r="K19" s="48">
        <f>E19</f>
        <v>7891167036307</v>
      </c>
      <c r="L19" s="48">
        <f>F19</f>
        <v>7891167036307</v>
      </c>
      <c r="M19" s="1">
        <f>C19</f>
        <v>3630</v>
      </c>
      <c r="N19" s="57">
        <f>A19</f>
        <v>14400013</v>
      </c>
    </row>
    <row r="20" spans="1:14" s="57" customFormat="1">
      <c r="A20">
        <v>14400014</v>
      </c>
      <c r="B20" s="1" t="str">
        <f>VLOOKUP(A20,'322'!A:B,2,0)</f>
        <v>ATUM RALADO OLEO ...............01X170GR</v>
      </c>
      <c r="C20" s="1">
        <f>VLOOKUP(A20,'322'!A:N,14,0)</f>
        <v>1174</v>
      </c>
      <c r="D20" s="1">
        <f>VLOOKUP(A20,'314'!C:K,9,0)</f>
        <v>27891167011742</v>
      </c>
      <c r="E20" s="1">
        <f>VLOOKUP(A20,'314'!C:E,3,0)</f>
        <v>7891167011748</v>
      </c>
      <c r="F20" s="1">
        <f>VLOOKUP(A20,'314'!C:S,17,0)</f>
        <v>7891167011748</v>
      </c>
      <c r="G20" s="1">
        <f>VLOOKUP(A20,'345'!A:M,13,0)</f>
        <v>16042010</v>
      </c>
      <c r="H20" s="1">
        <f>VLOOKUP(A20,'345'!A:Q,17,0)</f>
        <v>1708001</v>
      </c>
      <c r="I20" s="57">
        <f>A20</f>
        <v>14400014</v>
      </c>
      <c r="J20" s="48">
        <f>D20</f>
        <v>27891167011742</v>
      </c>
      <c r="K20" s="48">
        <f>E20</f>
        <v>7891167011748</v>
      </c>
      <c r="L20" s="48">
        <f>F20</f>
        <v>7891167011748</v>
      </c>
      <c r="M20" s="1">
        <f>C20</f>
        <v>1174</v>
      </c>
      <c r="N20" s="57">
        <f>A20</f>
        <v>14400014</v>
      </c>
    </row>
    <row r="21" spans="1:14" s="57" customFormat="1">
      <c r="A21">
        <v>14400015</v>
      </c>
      <c r="B21" s="1" t="str">
        <f>VLOOKUP(A21,'322'!A:B,2,0)</f>
        <v>ATUM RALADO OLEO DEFUMADO.......01X170GR</v>
      </c>
      <c r="C21" s="1">
        <f>VLOOKUP(A21,'322'!A:N,14,0)</f>
        <v>1210</v>
      </c>
      <c r="D21" s="1">
        <f>VLOOKUP(A21,'314'!C:K,9,0)</f>
        <v>27891167012107</v>
      </c>
      <c r="E21" s="1">
        <f>VLOOKUP(A21,'314'!C:E,3,0)</f>
        <v>7891167012103</v>
      </c>
      <c r="F21" s="1">
        <f>VLOOKUP(A21,'314'!C:S,17,0)</f>
        <v>7891167012103</v>
      </c>
      <c r="G21" s="1">
        <f>VLOOKUP(A21,'345'!A:M,13,0)</f>
        <v>16042010</v>
      </c>
      <c r="H21" s="1">
        <f>VLOOKUP(A21,'345'!A:Q,17,0)</f>
        <v>1708001</v>
      </c>
      <c r="I21" s="57">
        <f>A21</f>
        <v>14400015</v>
      </c>
      <c r="J21" s="48">
        <f>D21</f>
        <v>27891167012107</v>
      </c>
      <c r="K21" s="48">
        <f>E21</f>
        <v>7891167012103</v>
      </c>
      <c r="L21" s="48">
        <f>F21</f>
        <v>7891167012103</v>
      </c>
      <c r="M21" s="1">
        <f>C21</f>
        <v>1210</v>
      </c>
      <c r="N21" s="57">
        <f>A21</f>
        <v>14400015</v>
      </c>
    </row>
    <row r="22" spans="1:14" s="57" customFormat="1">
      <c r="A22">
        <v>14400016</v>
      </c>
      <c r="B22" s="1" t="str">
        <f>VLOOKUP(A22,'322'!A:B,2,0)</f>
        <v>ATUM RALADO OLEO POUCH..........01X500GR</v>
      </c>
      <c r="C22" s="1">
        <f>VLOOKUP(A22,'322'!A:N,14,0)</f>
        <v>1167</v>
      </c>
      <c r="D22" s="1">
        <f>VLOOKUP(A22,'314'!C:K,9,0)</f>
        <v>17891167011677</v>
      </c>
      <c r="E22" s="1">
        <f>VLOOKUP(A22,'314'!C:E,3,0)</f>
        <v>7891167011670</v>
      </c>
      <c r="F22" s="1">
        <f>VLOOKUP(A22,'314'!C:S,17,0)</f>
        <v>7891167011670</v>
      </c>
      <c r="G22" s="1">
        <f>VLOOKUP(A22,'345'!A:M,13,0)</f>
        <v>16042010</v>
      </c>
      <c r="H22" s="1">
        <f>VLOOKUP(A22,'345'!A:Q,17,0)</f>
        <v>1708001</v>
      </c>
      <c r="I22" s="57">
        <f>A22</f>
        <v>14400016</v>
      </c>
      <c r="J22" s="48">
        <f>D22</f>
        <v>17891167011677</v>
      </c>
      <c r="K22" s="48">
        <f>E22</f>
        <v>7891167011670</v>
      </c>
      <c r="L22" s="48">
        <f>F22</f>
        <v>7891167011670</v>
      </c>
      <c r="M22" s="1">
        <f>C22</f>
        <v>1167</v>
      </c>
      <c r="N22" s="57">
        <f>A22</f>
        <v>14400016</v>
      </c>
    </row>
    <row r="23" spans="1:14" s="57" customFormat="1">
      <c r="A23">
        <v>14400037</v>
      </c>
      <c r="B23" s="1" t="str">
        <f>VLOOKUP(A23,'322'!A:B,2,0)</f>
        <v>SALADA ATUM BATAT DOCE AZEITE...01X150GR</v>
      </c>
      <c r="C23" s="1">
        <f>VLOOKUP(A23,'322'!A:N,14,0)</f>
        <v>1403</v>
      </c>
      <c r="D23" s="1">
        <f>VLOOKUP(A23,'314'!C:K,9,0)</f>
        <v>17891167014036</v>
      </c>
      <c r="E23" s="1">
        <f>VLOOKUP(A23,'314'!C:E,3,0)</f>
        <v>7891167014039</v>
      </c>
      <c r="F23" s="1">
        <f>VLOOKUP(A23,'314'!C:S,17,0)</f>
        <v>7891167014039</v>
      </c>
      <c r="G23" s="1">
        <f>VLOOKUP(A23,'345'!A:M,13,0)</f>
        <v>16042020</v>
      </c>
      <c r="H23" s="1">
        <f>VLOOKUP(A23,'345'!A:Q,17,0)</f>
        <v>1708000</v>
      </c>
      <c r="I23" s="57">
        <f>A23</f>
        <v>14400037</v>
      </c>
      <c r="J23" s="48">
        <f>D23</f>
        <v>17891167014036</v>
      </c>
      <c r="K23" s="48">
        <f>E23</f>
        <v>7891167014039</v>
      </c>
      <c r="L23" s="48">
        <f>F23</f>
        <v>7891167014039</v>
      </c>
      <c r="M23" s="1">
        <f>C23</f>
        <v>1403</v>
      </c>
      <c r="N23" s="57">
        <f>A23</f>
        <v>14400037</v>
      </c>
    </row>
    <row r="24" spans="1:14" s="57" customFormat="1">
      <c r="A24">
        <v>14400038</v>
      </c>
      <c r="B24" s="1" t="str">
        <f>VLOOKUP(A24,'322'!A:B,2,0)</f>
        <v>SALADA ATUM BATAT ERVILH CENOU..01X150GR</v>
      </c>
      <c r="C24" s="1">
        <f>VLOOKUP(A24,'322'!A:N,14,0)</f>
        <v>1402</v>
      </c>
      <c r="D24" s="1">
        <f>VLOOKUP(A24,'314'!C:K,9,0)</f>
        <v>17891167014029</v>
      </c>
      <c r="E24" s="1">
        <f>VLOOKUP(A24,'314'!C:E,3,0)</f>
        <v>7891167014022</v>
      </c>
      <c r="F24" s="1">
        <f>VLOOKUP(A24,'314'!C:S,17,0)</f>
        <v>7891167014022</v>
      </c>
      <c r="G24" s="1">
        <f>VLOOKUP(A24,'345'!A:M,13,0)</f>
        <v>16042020</v>
      </c>
      <c r="H24" s="1">
        <f>VLOOKUP(A24,'345'!A:Q,17,0)</f>
        <v>1708000</v>
      </c>
      <c r="I24" s="57">
        <f>A24</f>
        <v>14400038</v>
      </c>
      <c r="J24" s="48">
        <f>D24</f>
        <v>17891167014029</v>
      </c>
      <c r="K24" s="48">
        <f>E24</f>
        <v>7891167014022</v>
      </c>
      <c r="L24" s="48">
        <f>F24</f>
        <v>7891167014022</v>
      </c>
      <c r="M24" s="1">
        <f>C24</f>
        <v>1402</v>
      </c>
      <c r="N24" s="57">
        <f>A24</f>
        <v>14400038</v>
      </c>
    </row>
    <row r="25" spans="1:14" s="57" customFormat="1">
      <c r="A25">
        <v>14400039</v>
      </c>
      <c r="B25" s="1" t="str">
        <f>VLOOKUP(A25,'322'!A:B,2,0)</f>
        <v>SALADA ATUM BATAT MAIONESE......01X170GR</v>
      </c>
      <c r="C25" s="1">
        <f>VLOOKUP(A25,'322'!A:N,14,0)</f>
        <v>1401</v>
      </c>
      <c r="D25" s="1">
        <f>VLOOKUP(A25,'314'!C:K,9,0)</f>
        <v>17891167014012</v>
      </c>
      <c r="E25" s="1">
        <f>VLOOKUP(A25,'314'!C:E,3,0)</f>
        <v>7891167014015</v>
      </c>
      <c r="F25" s="1">
        <f>VLOOKUP(A25,'314'!C:S,17,0)</f>
        <v>7891167014015</v>
      </c>
      <c r="G25" s="1">
        <f>VLOOKUP(A25,'345'!A:M,13,0)</f>
        <v>16042020</v>
      </c>
      <c r="H25" s="1">
        <f>VLOOKUP(A25,'345'!A:Q,17,0)</f>
        <v>1708000</v>
      </c>
      <c r="I25" s="57">
        <f>A25</f>
        <v>14400039</v>
      </c>
      <c r="J25" s="48">
        <f>D25</f>
        <v>17891167014012</v>
      </c>
      <c r="K25" s="48">
        <f>E25</f>
        <v>7891167014015</v>
      </c>
      <c r="L25" s="48">
        <f>F25</f>
        <v>7891167014015</v>
      </c>
      <c r="M25" s="1">
        <f>C25</f>
        <v>1401</v>
      </c>
      <c r="N25" s="57">
        <f>A25</f>
        <v>14400039</v>
      </c>
    </row>
    <row r="26" spans="1:14" s="57" customFormat="1">
      <c r="A26">
        <v>14400040</v>
      </c>
      <c r="B26" s="1" t="str">
        <f>VLOOKUP(A26,'322'!A:B,2,0)</f>
        <v>SALADA ATUM E BATATA............01X150GR</v>
      </c>
      <c r="C26" s="1">
        <f>VLOOKUP(A26,'322'!A:N,14,0)</f>
        <v>1400</v>
      </c>
      <c r="D26" s="1">
        <f>VLOOKUP(A26,'314'!C:K,9,0)</f>
        <v>17891167014005</v>
      </c>
      <c r="E26" s="1">
        <f>VLOOKUP(A26,'314'!C:E,3,0)</f>
        <v>7891167014008</v>
      </c>
      <c r="F26" s="1">
        <f>VLOOKUP(A26,'314'!C:S,17,0)</f>
        <v>7891167014008</v>
      </c>
      <c r="G26" s="1">
        <f>VLOOKUP(A26,'345'!A:M,13,0)</f>
        <v>16042020</v>
      </c>
      <c r="H26" s="1">
        <f>VLOOKUP(A26,'345'!A:Q,17,0)</f>
        <v>1708000</v>
      </c>
      <c r="I26" s="57">
        <f>A26</f>
        <v>14400040</v>
      </c>
      <c r="J26" s="48">
        <f>D26</f>
        <v>17891167014005</v>
      </c>
      <c r="K26" s="48">
        <f>E26</f>
        <v>7891167014008</v>
      </c>
      <c r="L26" s="48">
        <f>F26</f>
        <v>7891167014008</v>
      </c>
      <c r="M26" s="1">
        <f>C26</f>
        <v>1400</v>
      </c>
      <c r="N26" s="57">
        <f>A26</f>
        <v>14400040</v>
      </c>
    </row>
    <row r="27" spans="1:14" s="57" customFormat="1">
      <c r="A27">
        <v>14400017</v>
      </c>
      <c r="B27" s="1" t="str">
        <f>VLOOKUP(A27,'322'!A:B,2,0)</f>
        <v>ATUM SOLIDO NAT BAIXO SODIO.....01X170GR</v>
      </c>
      <c r="C27" s="1">
        <f>VLOOKUP(A27,'322'!A:N,14,0)</f>
        <v>1206</v>
      </c>
      <c r="D27" s="1">
        <f>VLOOKUP(A27,'314'!C:K,9,0)</f>
        <v>27891167012060</v>
      </c>
      <c r="E27" s="1">
        <f>VLOOKUP(A27,'314'!C:E,3,0)</f>
        <v>7891167012066</v>
      </c>
      <c r="F27" s="1">
        <f>VLOOKUP(A27,'314'!C:S,17,0)</f>
        <v>7891167012066</v>
      </c>
      <c r="G27" s="1">
        <f>VLOOKUP(A27,'345'!A:M,13,0)</f>
        <v>16041410</v>
      </c>
      <c r="H27" s="1">
        <f>VLOOKUP(A27,'345'!A:Q,17,0)</f>
        <v>1708000</v>
      </c>
      <c r="I27" s="57">
        <f>A27</f>
        <v>14400017</v>
      </c>
      <c r="J27" s="48">
        <f>D27</f>
        <v>27891167012060</v>
      </c>
      <c r="K27" s="48">
        <f>E27</f>
        <v>7891167012066</v>
      </c>
      <c r="L27" s="48">
        <f>F27</f>
        <v>7891167012066</v>
      </c>
      <c r="M27" s="1">
        <f>C27</f>
        <v>1206</v>
      </c>
      <c r="N27" s="57">
        <f>A27</f>
        <v>14400017</v>
      </c>
    </row>
    <row r="28" spans="1:14" s="57" customFormat="1">
      <c r="A28">
        <v>14400018</v>
      </c>
      <c r="B28" s="1" t="str">
        <f>VLOOKUP(A28,'322'!A:B,2,0)</f>
        <v>ATUM SOLIDO NATURAL ............01X170GR</v>
      </c>
      <c r="C28" s="1">
        <f>VLOOKUP(A28,'322'!A:N,14,0)</f>
        <v>1175</v>
      </c>
      <c r="D28" s="1">
        <f>VLOOKUP(A28,'314'!C:K,9,0)</f>
        <v>27891167011759</v>
      </c>
      <c r="E28" s="1">
        <f>VLOOKUP(A28,'314'!C:E,3,0)</f>
        <v>7891167011755</v>
      </c>
      <c r="F28" s="1">
        <f>VLOOKUP(A28,'314'!C:S,17,0)</f>
        <v>7891167011755</v>
      </c>
      <c r="G28" s="1">
        <f>VLOOKUP(A28,'345'!A:M,13,0)</f>
        <v>16041410</v>
      </c>
      <c r="H28" s="1">
        <f>VLOOKUP(A28,'345'!A:Q,17,0)</f>
        <v>1708000</v>
      </c>
      <c r="I28" s="57">
        <f>A28</f>
        <v>14400018</v>
      </c>
      <c r="J28" s="48">
        <f>D28</f>
        <v>27891167011759</v>
      </c>
      <c r="K28" s="48">
        <f>E28</f>
        <v>7891167011755</v>
      </c>
      <c r="L28" s="48">
        <f>F28</f>
        <v>7891167011755</v>
      </c>
      <c r="M28" s="1">
        <f>C28</f>
        <v>1175</v>
      </c>
      <c r="N28" s="57">
        <f>A28</f>
        <v>14400018</v>
      </c>
    </row>
    <row r="29" spans="1:14" s="57" customFormat="1">
      <c r="A29">
        <v>14400019</v>
      </c>
      <c r="B29" s="1" t="str">
        <f>VLOOKUP(A29,'322'!A:B,2,0)</f>
        <v>ATUM SOLIDO OLEO ...............01X170GR</v>
      </c>
      <c r="C29" s="1">
        <f>VLOOKUP(A29,'322'!A:N,14,0)</f>
        <v>1173</v>
      </c>
      <c r="D29" s="1">
        <f>VLOOKUP(A29,'314'!C:K,9,0)</f>
        <v>27891167011735</v>
      </c>
      <c r="E29" s="1">
        <f>VLOOKUP(A29,'314'!C:E,3,0)</f>
        <v>7891167011731</v>
      </c>
      <c r="F29" s="1">
        <f>VLOOKUP(A29,'314'!C:S,17,0)</f>
        <v>7891167011731</v>
      </c>
      <c r="G29" s="1">
        <f>VLOOKUP(A29,'345'!A:M,13,0)</f>
        <v>16041410</v>
      </c>
      <c r="H29" s="1">
        <f>VLOOKUP(A29,'345'!A:Q,17,0)</f>
        <v>1708000</v>
      </c>
      <c r="I29" s="57">
        <f>A29</f>
        <v>14400019</v>
      </c>
      <c r="J29" s="48">
        <f>D29</f>
        <v>27891167011735</v>
      </c>
      <c r="K29" s="48">
        <f>E29</f>
        <v>7891167011731</v>
      </c>
      <c r="L29" s="48">
        <f>F29</f>
        <v>7891167011731</v>
      </c>
      <c r="M29" s="1">
        <f>C29</f>
        <v>1173</v>
      </c>
      <c r="N29" s="57">
        <f>A29</f>
        <v>14400019</v>
      </c>
    </row>
    <row r="30" spans="1:14" s="57" customFormat="1">
      <c r="A30">
        <v>14400020</v>
      </c>
      <c r="B30" s="1" t="str">
        <f>VLOOKUP(A30,'322'!A:B,2,0)</f>
        <v>ATUM SOLIDO OLEO BAIXO SODIO....01X170GR</v>
      </c>
      <c r="C30" s="1">
        <f>VLOOKUP(A30,'322'!A:N,14,0)</f>
        <v>1205</v>
      </c>
      <c r="D30" s="1">
        <f>VLOOKUP(A30,'314'!C:K,9,0)</f>
        <v>27891167012053</v>
      </c>
      <c r="E30" s="1">
        <f>VLOOKUP(A30,'314'!C:E,3,0)</f>
        <v>7891167012059</v>
      </c>
      <c r="F30" s="1">
        <f>VLOOKUP(A30,'314'!C:S,17,0)</f>
        <v>7891167012059</v>
      </c>
      <c r="G30" s="1">
        <f>VLOOKUP(A30,'345'!A:M,13,0)</f>
        <v>16041410</v>
      </c>
      <c r="H30" s="1">
        <f>VLOOKUP(A30,'345'!A:Q,17,0)</f>
        <v>1708000</v>
      </c>
      <c r="I30" s="57">
        <f>A30</f>
        <v>14400020</v>
      </c>
      <c r="J30" s="48">
        <f>D30</f>
        <v>27891167012053</v>
      </c>
      <c r="K30" s="48">
        <f>E30</f>
        <v>7891167012059</v>
      </c>
      <c r="L30" s="48">
        <f>F30</f>
        <v>7891167012059</v>
      </c>
      <c r="M30" s="1">
        <f>C30</f>
        <v>1205</v>
      </c>
      <c r="N30" s="57">
        <f>A30</f>
        <v>14400020</v>
      </c>
    </row>
    <row r="31" spans="1:14" s="57" customFormat="1">
      <c r="A31">
        <v>14400021</v>
      </c>
      <c r="B31" s="1" t="str">
        <f>VLOOKUP(A31,'322'!A:B,2,0)</f>
        <v>ATUM SOLIDO OLEO DEFUMADO.......01X170GR</v>
      </c>
      <c r="C31" s="1">
        <f>VLOOKUP(A31,'322'!A:N,14,0)</f>
        <v>1201</v>
      </c>
      <c r="D31" s="1">
        <f>VLOOKUP(A31,'314'!C:K,9,0)</f>
        <v>27891167012015</v>
      </c>
      <c r="E31" s="1">
        <f>VLOOKUP(A31,'314'!C:E,3,0)</f>
        <v>7891167012011</v>
      </c>
      <c r="F31" s="1">
        <f>VLOOKUP(A31,'314'!C:S,17,0)</f>
        <v>7891167012011</v>
      </c>
      <c r="G31" s="1">
        <f>VLOOKUP(A31,'345'!A:M,13,0)</f>
        <v>16041410</v>
      </c>
      <c r="H31" s="1">
        <f>VLOOKUP(A31,'345'!A:Q,17,0)</f>
        <v>1708000</v>
      </c>
      <c r="I31" s="57">
        <f>A31</f>
        <v>14400021</v>
      </c>
      <c r="J31" s="48">
        <f>D31</f>
        <v>27891167012015</v>
      </c>
      <c r="K31" s="48">
        <f>E31</f>
        <v>7891167012011</v>
      </c>
      <c r="L31" s="48">
        <f>F31</f>
        <v>7891167012011</v>
      </c>
      <c r="M31" s="1">
        <f>C31</f>
        <v>1201</v>
      </c>
      <c r="N31" s="57">
        <f>A31</f>
        <v>14400021</v>
      </c>
    </row>
    <row r="32" spans="1:14" s="57" customFormat="1">
      <c r="A32">
        <v>14400022</v>
      </c>
      <c r="B32" s="1" t="str">
        <f>VLOOKUP(A32,'322'!A:B,2,0)</f>
        <v>ATUM SOLIDO YELLOWFIN AZEITE....01X170GR</v>
      </c>
      <c r="C32" s="1">
        <f>VLOOKUP(A32,'322'!A:N,14,0)</f>
        <v>1207</v>
      </c>
      <c r="D32" s="1">
        <f>VLOOKUP(A32,'314'!C:K,9,0)</f>
        <v>27891167012077</v>
      </c>
      <c r="E32" s="1">
        <f>VLOOKUP(A32,'314'!C:E,3,0)</f>
        <v>7891167012073</v>
      </c>
      <c r="F32" s="1">
        <f>VLOOKUP(A32,'314'!C:S,17,0)</f>
        <v>7891167012073</v>
      </c>
      <c r="G32" s="1">
        <f>VLOOKUP(A32,'345'!A:M,13,0)</f>
        <v>16041410</v>
      </c>
      <c r="H32" s="1">
        <f>VLOOKUP(A32,'345'!A:Q,17,0)</f>
        <v>1708000</v>
      </c>
      <c r="I32" s="57">
        <f>A32</f>
        <v>14400022</v>
      </c>
      <c r="J32" s="48">
        <f>D32</f>
        <v>27891167012077</v>
      </c>
      <c r="K32" s="48">
        <f>E32</f>
        <v>7891167012073</v>
      </c>
      <c r="L32" s="48">
        <f>F32</f>
        <v>7891167012073</v>
      </c>
      <c r="M32" s="1">
        <f>C32</f>
        <v>1207</v>
      </c>
      <c r="N32" s="57">
        <f>A32</f>
        <v>14400022</v>
      </c>
    </row>
    <row r="33" spans="1:14" s="57" customFormat="1">
      <c r="A33">
        <v>14400023</v>
      </c>
      <c r="B33" s="1" t="str">
        <f>VLOOKUP(A33,'322'!A:B,2,0)</f>
        <v>ATUM SOLIDO YELLOWFIN NATURAL...01X170GR</v>
      </c>
      <c r="C33" s="1">
        <f>VLOOKUP(A33,'322'!A:N,14,0)</f>
        <v>1178</v>
      </c>
      <c r="D33" s="1">
        <f>VLOOKUP(A33,'314'!C:K,9,0)</f>
        <v>27891167011780</v>
      </c>
      <c r="E33" s="1">
        <f>VLOOKUP(A33,'314'!C:E,3,0)</f>
        <v>7891167011786</v>
      </c>
      <c r="F33" s="1">
        <f>VLOOKUP(A33,'314'!C:S,17,0)</f>
        <v>7891167011786</v>
      </c>
      <c r="G33" s="1">
        <f>VLOOKUP(A33,'345'!A:M,13,0)</f>
        <v>16041410</v>
      </c>
      <c r="H33" s="1">
        <f>VLOOKUP(A33,'345'!A:Q,17,0)</f>
        <v>1708000</v>
      </c>
      <c r="I33" s="57">
        <f>A33</f>
        <v>14400023</v>
      </c>
      <c r="J33" s="48">
        <f>D33</f>
        <v>27891167011780</v>
      </c>
      <c r="K33" s="48">
        <f>E33</f>
        <v>7891167011786</v>
      </c>
      <c r="L33" s="48">
        <f>F33</f>
        <v>7891167011786</v>
      </c>
      <c r="M33" s="1">
        <f>C33</f>
        <v>1178</v>
      </c>
      <c r="N33" s="57">
        <f>A33</f>
        <v>14400023</v>
      </c>
    </row>
    <row r="34" spans="1:14" s="57" customFormat="1">
      <c r="A34">
        <v>14400060</v>
      </c>
      <c r="B34" s="1" t="str">
        <f>VLOOKUP(A34,'322'!A:B,2,0)</f>
        <v>ATUM BONITO SOLIDO NATURAL......01X140GR</v>
      </c>
      <c r="C34" s="1">
        <f>VLOOKUP(A34,'322'!A:N,14,0)</f>
        <v>4049</v>
      </c>
      <c r="D34" s="1">
        <f>VLOOKUP(A34,'314'!C:K,9,0)</f>
        <v>27891167040490</v>
      </c>
      <c r="E34" s="1">
        <f>VLOOKUP(A34,'314'!C:E,3,0)</f>
        <v>7891167040496</v>
      </c>
      <c r="F34" s="1">
        <f>VLOOKUP(A34,'314'!C:S,17,0)</f>
        <v>7891167040496</v>
      </c>
      <c r="G34" s="1">
        <f>VLOOKUP(A34,'345'!A:M,13,0)</f>
        <v>16041430</v>
      </c>
      <c r="H34" s="1">
        <f>VLOOKUP(A34,'345'!A:Q,17,0)</f>
        <v>1708000</v>
      </c>
      <c r="I34" s="57">
        <f>A34</f>
        <v>14400060</v>
      </c>
      <c r="J34" s="48">
        <f>D34</f>
        <v>27891167040490</v>
      </c>
      <c r="K34" s="48">
        <f>E34</f>
        <v>7891167040496</v>
      </c>
      <c r="L34" s="48">
        <f>F34</f>
        <v>7891167040496</v>
      </c>
      <c r="M34" s="1">
        <f>C34</f>
        <v>4049</v>
      </c>
      <c r="N34" s="57">
        <f>A34</f>
        <v>14400060</v>
      </c>
    </row>
    <row r="35" spans="1:14" s="57" customFormat="1">
      <c r="A35">
        <v>14400061</v>
      </c>
      <c r="B35" s="1" t="str">
        <f>VLOOKUP(A35,'322'!A:B,2,0)</f>
        <v>ATUM BONITO SOLIDO OLEO.........01X140GR</v>
      </c>
      <c r="C35" s="1">
        <f>VLOOKUP(A35,'322'!A:N,14,0)</f>
        <v>4050</v>
      </c>
      <c r="D35" s="1">
        <f>VLOOKUP(A35,'314'!C:K,9,0)</f>
        <v>27891167040506</v>
      </c>
      <c r="E35" s="1">
        <f>VLOOKUP(A35,'314'!C:E,3,0)</f>
        <v>7891167040502</v>
      </c>
      <c r="F35" s="1">
        <f>VLOOKUP(A35,'314'!C:S,17,0)</f>
        <v>7891167040502</v>
      </c>
      <c r="G35" s="1">
        <f>VLOOKUP(A35,'345'!A:M,13,0)</f>
        <v>16041430</v>
      </c>
      <c r="H35" s="1">
        <f>VLOOKUP(A35,'345'!A:Q,17,0)</f>
        <v>1708000</v>
      </c>
      <c r="I35" s="57">
        <f>A35</f>
        <v>14400061</v>
      </c>
      <c r="J35" s="48">
        <f>D35</f>
        <v>27891167040506</v>
      </c>
      <c r="K35" s="48">
        <f>E35</f>
        <v>7891167040502</v>
      </c>
      <c r="L35" s="48">
        <f>F35</f>
        <v>7891167040502</v>
      </c>
      <c r="M35" s="1">
        <f>C35</f>
        <v>4050</v>
      </c>
      <c r="N35" s="57">
        <f>A35</f>
        <v>14400061</v>
      </c>
    </row>
    <row r="36" spans="1:14" s="57" customFormat="1">
      <c r="A36">
        <v>14400024</v>
      </c>
      <c r="B36" s="1" t="str">
        <f>VLOOKUP(A36,'322'!A:B,2,0)</f>
        <v>AZEITE EXTRA VIRGEM GDC.........01X500ML</v>
      </c>
      <c r="C36" s="1">
        <f>VLOOKUP(A36,'322'!A:N,14,0)</f>
        <v>29000</v>
      </c>
      <c r="D36" s="1">
        <f>VLOOKUP(A36,'314'!C:K,9,0)</f>
        <v>17891167000008</v>
      </c>
      <c r="E36" s="1">
        <f>VLOOKUP(A36,'314'!C:E,3,0)</f>
        <v>7891167000001</v>
      </c>
      <c r="F36" s="1">
        <f>VLOOKUP(A36,'314'!C:S,17,0)</f>
        <v>7891167000001</v>
      </c>
      <c r="G36" s="1" t="str">
        <f>VLOOKUP(A36,'345'!A:M,13,0)</f>
        <v>15092000A</v>
      </c>
      <c r="H36" s="1">
        <f>VLOOKUP(A36,'345'!A:Q,17,0)</f>
        <v>1706700</v>
      </c>
      <c r="I36" s="57">
        <f>A36</f>
        <v>14400024</v>
      </c>
      <c r="J36" s="48">
        <f>D36</f>
        <v>17891167000008</v>
      </c>
      <c r="K36" s="48">
        <f>E36</f>
        <v>7891167000001</v>
      </c>
      <c r="L36" s="48">
        <f>F36</f>
        <v>7891167000001</v>
      </c>
      <c r="M36" s="1">
        <f>C36</f>
        <v>29000</v>
      </c>
      <c r="N36" s="57">
        <f>A36</f>
        <v>14400024</v>
      </c>
    </row>
    <row r="37" spans="1:14" s="57" customFormat="1">
      <c r="A37">
        <v>14400045</v>
      </c>
      <c r="B37" s="1" t="str">
        <f>VLOOKUP(A37,'322'!A:B,2,0)</f>
        <v>SARDINHA MOLHO COM ERVAS........01X125GR</v>
      </c>
      <c r="C37" s="1">
        <f>VLOOKUP(A37,'322'!A:N,14,0)</f>
        <v>2108</v>
      </c>
      <c r="D37" s="1">
        <f>VLOOKUP(A37,'314'!C:K,9,0)</f>
        <v>57891167021087</v>
      </c>
      <c r="E37" s="1">
        <f>VLOOKUP(A37,'314'!C:E,3,0)</f>
        <v>7891167021082</v>
      </c>
      <c r="F37" s="1">
        <f>VLOOKUP(A37,'314'!C:S,17,0)</f>
        <v>7891167021082</v>
      </c>
      <c r="G37" s="1">
        <f>VLOOKUP(A37,'345'!A:M,13,0)</f>
        <v>16041310</v>
      </c>
      <c r="H37" s="1">
        <f>VLOOKUP(A37,'345'!A:Q,17,0)</f>
        <v>1708100</v>
      </c>
      <c r="I37" s="57">
        <f>A37</f>
        <v>14400045</v>
      </c>
      <c r="J37" s="48">
        <f>D37</f>
        <v>57891167021087</v>
      </c>
      <c r="K37" s="48">
        <f>E37</f>
        <v>7891167021082</v>
      </c>
      <c r="L37" s="48">
        <f>F37</f>
        <v>7891167021082</v>
      </c>
      <c r="M37" s="1">
        <f>C37</f>
        <v>2108</v>
      </c>
      <c r="N37" s="57">
        <f>A37</f>
        <v>14400045</v>
      </c>
    </row>
    <row r="38" spans="1:14" s="57" customFormat="1">
      <c r="A38">
        <v>14400046</v>
      </c>
      <c r="B38" s="1" t="str">
        <f>VLOOKUP(A38,'322'!A:B,2,0)</f>
        <v>SARDINHA MOLHO TOMATE ..........01X125GR</v>
      </c>
      <c r="C38" s="1">
        <f>VLOOKUP(A38,'322'!A:N,14,0)</f>
        <v>2102</v>
      </c>
      <c r="D38" s="1">
        <f>VLOOKUP(A38,'314'!C:K,9,0)</f>
        <v>57891167021025</v>
      </c>
      <c r="E38" s="1">
        <f>VLOOKUP(A38,'314'!C:E,3,0)</f>
        <v>7891167021020</v>
      </c>
      <c r="F38" s="1">
        <f>VLOOKUP(A38,'314'!C:S,17,0)</f>
        <v>7891167021020</v>
      </c>
      <c r="G38" s="1">
        <f>VLOOKUP(A38,'345'!A:M,13,0)</f>
        <v>16041310</v>
      </c>
      <c r="H38" s="1">
        <f>VLOOKUP(A38,'345'!A:Q,17,0)</f>
        <v>1708100</v>
      </c>
      <c r="I38" s="57">
        <f>A38</f>
        <v>14400046</v>
      </c>
      <c r="J38" s="48">
        <f>D38</f>
        <v>57891167021025</v>
      </c>
      <c r="K38" s="48">
        <f>E38</f>
        <v>7891167021020</v>
      </c>
      <c r="L38" s="48">
        <f>F38</f>
        <v>7891167021020</v>
      </c>
      <c r="M38" s="1">
        <f>C38</f>
        <v>2102</v>
      </c>
      <c r="N38" s="57">
        <f>A38</f>
        <v>14400046</v>
      </c>
    </row>
    <row r="39" spans="1:14" s="57" customFormat="1">
      <c r="A39">
        <v>14400048</v>
      </c>
      <c r="B39" s="1" t="str">
        <f>VLOOKUP(A39,'322'!A:B,2,0)</f>
        <v>SARDINHA MOLHO TOMATE PICANTE...01X125GR</v>
      </c>
      <c r="C39" s="1">
        <f>VLOOKUP(A39,'322'!A:N,14,0)</f>
        <v>2107</v>
      </c>
      <c r="D39" s="1">
        <f>VLOOKUP(A39,'314'!C:K,9,0)</f>
        <v>57891167021070</v>
      </c>
      <c r="E39" s="1">
        <f>VLOOKUP(A39,'314'!C:E,3,0)</f>
        <v>7891167021075</v>
      </c>
      <c r="F39" s="1">
        <f>VLOOKUP(A39,'314'!C:S,17,0)</f>
        <v>7891167021075</v>
      </c>
      <c r="G39" s="1">
        <f>VLOOKUP(A39,'345'!A:M,13,0)</f>
        <v>16041310</v>
      </c>
      <c r="H39" s="1">
        <f>VLOOKUP(A39,'345'!A:Q,17,0)</f>
        <v>1708100</v>
      </c>
      <c r="I39" s="57">
        <f>A39</f>
        <v>14400048</v>
      </c>
      <c r="J39" s="48">
        <f>D39</f>
        <v>57891167021070</v>
      </c>
      <c r="K39" s="48">
        <f>E39</f>
        <v>7891167021075</v>
      </c>
      <c r="L39" s="48">
        <f>F39</f>
        <v>7891167021075</v>
      </c>
      <c r="M39" s="1">
        <f>C39</f>
        <v>2107</v>
      </c>
      <c r="N39" s="57">
        <f>A39</f>
        <v>14400048</v>
      </c>
    </row>
    <row r="40" spans="1:14" s="57" customFormat="1">
      <c r="A40">
        <v>14400049</v>
      </c>
      <c r="B40" s="1" t="str">
        <f>VLOOKUP(A40,'322'!A:B,2,0)</f>
        <v>SARDINHA OLEO ..................01X125GR</v>
      </c>
      <c r="C40" s="1">
        <f>VLOOKUP(A40,'322'!A:N,14,0)</f>
        <v>2101</v>
      </c>
      <c r="D40" s="1">
        <f>VLOOKUP(A40,'314'!C:K,9,0)</f>
        <v>57891167021018</v>
      </c>
      <c r="E40" s="1">
        <f>VLOOKUP(A40,'314'!C:E,3,0)</f>
        <v>7891167021013</v>
      </c>
      <c r="F40" s="1">
        <f>VLOOKUP(A40,'314'!C:S,17,0)</f>
        <v>7891167021013</v>
      </c>
      <c r="G40" s="1">
        <f>VLOOKUP(A40,'345'!A:M,13,0)</f>
        <v>16041310</v>
      </c>
      <c r="H40" s="1">
        <f>VLOOKUP(A40,'345'!A:Q,17,0)</f>
        <v>1708100</v>
      </c>
      <c r="I40" s="57">
        <f>A40</f>
        <v>14400049</v>
      </c>
      <c r="J40" s="48">
        <f>D40</f>
        <v>57891167021018</v>
      </c>
      <c r="K40" s="48">
        <f>E40</f>
        <v>7891167021013</v>
      </c>
      <c r="L40" s="48">
        <f>F40</f>
        <v>7891167021013</v>
      </c>
      <c r="M40" s="1">
        <f>C40</f>
        <v>2101</v>
      </c>
      <c r="N40" s="57">
        <f>A40</f>
        <v>14400049</v>
      </c>
    </row>
    <row r="41" spans="1:14" s="57" customFormat="1">
      <c r="A41">
        <v>14400051</v>
      </c>
      <c r="B41" s="1" t="str">
        <f>VLOOKUP(A41,'322'!A:B,2,0)</f>
        <v>SARDINHA OLEO DEFUMADO..........01X125GR</v>
      </c>
      <c r="C41" s="1">
        <f>VLOOKUP(A41,'322'!A:N,14,0)</f>
        <v>2110</v>
      </c>
      <c r="D41" s="1">
        <f>VLOOKUP(A41,'314'!C:K,9,0)</f>
        <v>57891167021100</v>
      </c>
      <c r="E41" s="1">
        <f>VLOOKUP(A41,'314'!C:E,3,0)</f>
        <v>7891167021105</v>
      </c>
      <c r="F41" s="1">
        <f>VLOOKUP(A41,'314'!C:S,17,0)</f>
        <v>7891167021105</v>
      </c>
      <c r="G41" s="1">
        <f>VLOOKUP(A41,'345'!A:M,13,0)</f>
        <v>16041310</v>
      </c>
      <c r="H41" s="1">
        <f>VLOOKUP(A41,'345'!A:Q,17,0)</f>
        <v>1708100</v>
      </c>
      <c r="I41" s="57">
        <f>A41</f>
        <v>14400051</v>
      </c>
      <c r="J41" s="48">
        <f>D41</f>
        <v>57891167021100</v>
      </c>
      <c r="K41" s="48">
        <f>E41</f>
        <v>7891167021105</v>
      </c>
      <c r="L41" s="48">
        <f>F41</f>
        <v>7891167021105</v>
      </c>
      <c r="M41" s="1">
        <f>C41</f>
        <v>2110</v>
      </c>
      <c r="N41" s="57">
        <f>A41</f>
        <v>14400051</v>
      </c>
    </row>
    <row r="42" spans="1:14" s="57" customFormat="1">
      <c r="A42">
        <v>14400052</v>
      </c>
      <c r="B42" s="1" t="str">
        <f>VLOOKUP(A42,'322'!A:B,2,0)</f>
        <v>SARDINHA SABOR LIMAO............01X125GR</v>
      </c>
      <c r="C42" s="1">
        <f>VLOOKUP(A42,'322'!A:N,14,0)</f>
        <v>2103</v>
      </c>
      <c r="D42" s="1">
        <f>VLOOKUP(A42,'314'!C:K,9,0)</f>
        <v>57891167021032</v>
      </c>
      <c r="E42" s="1">
        <f>VLOOKUP(A42,'314'!C:E,3,0)</f>
        <v>7891167021037</v>
      </c>
      <c r="F42" s="1">
        <f>VLOOKUP(A42,'314'!C:S,17,0)</f>
        <v>7891167021037</v>
      </c>
      <c r="G42" s="1">
        <f>VLOOKUP(A42,'345'!A:M,13,0)</f>
        <v>16041310</v>
      </c>
      <c r="H42" s="1">
        <f>VLOOKUP(A42,'345'!A:Q,17,0)</f>
        <v>1708100</v>
      </c>
      <c r="I42" s="57">
        <f>A42</f>
        <v>14400052</v>
      </c>
      <c r="J42" s="48">
        <f>D42</f>
        <v>57891167021032</v>
      </c>
      <c r="K42" s="48">
        <f>E42</f>
        <v>7891167021037</v>
      </c>
      <c r="L42" s="48">
        <f>F42</f>
        <v>7891167021037</v>
      </c>
      <c r="M42" s="1">
        <f>C42</f>
        <v>2103</v>
      </c>
      <c r="N42" s="57">
        <f>A42</f>
        <v>14400052</v>
      </c>
    </row>
    <row r="43" spans="1:14" s="57" customFormat="1">
      <c r="A43">
        <v>14400054</v>
      </c>
      <c r="B43" s="1" t="str">
        <f>VLOOKUP(A43,'322'!A:B,2,0)</f>
        <v>SARDINHA MOLHO MOQUECA..........01X125GR</v>
      </c>
      <c r="C43" s="1">
        <f>VLOOKUP(A43,'322'!A:N,14,0)</f>
        <v>2120</v>
      </c>
      <c r="D43" s="1">
        <f>VLOOKUP(A43,'314'!C:K,9,0)</f>
        <v>17891167831671</v>
      </c>
      <c r="E43" s="1">
        <f>VLOOKUP(A43,'314'!C:E,3,0)</f>
        <v>7891167831674</v>
      </c>
      <c r="F43" s="1">
        <f>VLOOKUP(A43,'314'!C:S,17,0)</f>
        <v>7891167831674</v>
      </c>
      <c r="G43" s="1">
        <f>VLOOKUP(A43,'345'!A:M,13,0)</f>
        <v>16041310</v>
      </c>
      <c r="H43" s="1">
        <f>VLOOKUP(A43,'345'!A:Q,17,0)</f>
        <v>1708100</v>
      </c>
      <c r="I43" s="57">
        <f>A43</f>
        <v>14400054</v>
      </c>
      <c r="J43" s="48">
        <f>D43</f>
        <v>17891167831671</v>
      </c>
      <c r="K43" s="48">
        <f>E43</f>
        <v>7891167831674</v>
      </c>
      <c r="L43" s="48">
        <f>F43</f>
        <v>7891167831674</v>
      </c>
      <c r="M43" s="1">
        <f>C43</f>
        <v>2120</v>
      </c>
      <c r="N43" s="57">
        <f>A43</f>
        <v>14400054</v>
      </c>
    </row>
    <row r="44" spans="1:14" s="57" customFormat="1">
      <c r="A44">
        <v>14400079</v>
      </c>
      <c r="B44" s="1" t="str">
        <f>VLOOKUP(A44,'322'!A:B,2,0)</f>
        <v>SARDINHA RALADA MOLHO TOMATE....01X110GR</v>
      </c>
      <c r="C44" s="1">
        <f>VLOOKUP(A44,'322'!A:N,14,0)</f>
        <v>2155</v>
      </c>
      <c r="D44" s="1">
        <f>VLOOKUP(A44,'314'!C:K,9,0)</f>
        <v>17891167830872</v>
      </c>
      <c r="E44" s="1">
        <f>VLOOKUP(A44,'314'!C:E,3,0)</f>
        <v>7891167830875</v>
      </c>
      <c r="F44" s="1">
        <f>VLOOKUP(A44,'314'!C:S,17,0)</f>
        <v>7891167830875</v>
      </c>
      <c r="G44" s="1">
        <f>VLOOKUP(A44,'345'!A:M,13,0)</f>
        <v>16042030</v>
      </c>
      <c r="H44" s="1">
        <f>VLOOKUP(A44,'345'!A:Q,17,0)</f>
        <v>1708100</v>
      </c>
      <c r="I44" s="57">
        <f>A44</f>
        <v>14400079</v>
      </c>
      <c r="J44" s="48">
        <f>D44</f>
        <v>17891167830872</v>
      </c>
      <c r="K44" s="48">
        <f>E44</f>
        <v>7891167830875</v>
      </c>
      <c r="L44" s="48">
        <f>F44</f>
        <v>7891167830875</v>
      </c>
      <c r="M44" s="1">
        <f>C44</f>
        <v>2155</v>
      </c>
      <c r="N44" s="57">
        <f>A44</f>
        <v>14400079</v>
      </c>
    </row>
    <row r="45" spans="1:14" s="57" customFormat="1">
      <c r="A45">
        <v>14400047</v>
      </c>
      <c r="B45" s="1" t="str">
        <f>VLOOKUP(A45,'322'!A:B,2,0)</f>
        <v>SARDINHA MOLHO TOMATE ..........01X250GR</v>
      </c>
      <c r="C45" s="1">
        <f>VLOOKUP(A45,'322'!A:N,14,0)</f>
        <v>3688</v>
      </c>
      <c r="D45" s="1">
        <f>VLOOKUP(A45,'314'!C:K,9,0)</f>
        <v>57891167036883</v>
      </c>
      <c r="E45" s="1">
        <f>VLOOKUP(A45,'314'!C:E,3,0)</f>
        <v>7891167036888</v>
      </c>
      <c r="F45" s="1">
        <f>VLOOKUP(A45,'314'!C:S,17,0)</f>
        <v>7891167036888</v>
      </c>
      <c r="G45" s="1">
        <f>VLOOKUP(A45,'345'!A:M,13,0)</f>
        <v>16041310</v>
      </c>
      <c r="H45" s="1">
        <f>VLOOKUP(A45,'345'!A:Q,17,0)</f>
        <v>1708100</v>
      </c>
      <c r="I45" s="57">
        <f>A45</f>
        <v>14400047</v>
      </c>
      <c r="J45" s="48">
        <f>D45</f>
        <v>57891167036883</v>
      </c>
      <c r="K45" s="48">
        <f>E45</f>
        <v>7891167036888</v>
      </c>
      <c r="L45" s="48">
        <f>F45</f>
        <v>7891167036888</v>
      </c>
      <c r="M45" s="1">
        <f>C45</f>
        <v>3688</v>
      </c>
      <c r="N45" s="57">
        <f>A45</f>
        <v>14400047</v>
      </c>
    </row>
    <row r="46" spans="1:14" s="57" customFormat="1">
      <c r="A46">
        <v>14400050</v>
      </c>
      <c r="B46" s="1" t="str">
        <f>VLOOKUP(A46,'322'!A:B,2,0)</f>
        <v>SARDINHA OLEO ..................01X250GR</v>
      </c>
      <c r="C46" s="1">
        <f>VLOOKUP(A46,'322'!A:N,14,0)</f>
        <v>3687</v>
      </c>
      <c r="D46" s="1">
        <f>VLOOKUP(A46,'314'!C:K,9,0)</f>
        <v>57891167036876</v>
      </c>
      <c r="E46" s="1">
        <f>VLOOKUP(A46,'314'!C:E,3,0)</f>
        <v>7891167036871</v>
      </c>
      <c r="F46" s="1">
        <f>VLOOKUP(A46,'314'!C:S,17,0)</f>
        <v>7891167036871</v>
      </c>
      <c r="G46" s="1">
        <f>VLOOKUP(A46,'345'!A:M,13,0)</f>
        <v>16041310</v>
      </c>
      <c r="H46" s="1">
        <f>VLOOKUP(A46,'345'!A:Q,17,0)</f>
        <v>1708100</v>
      </c>
      <c r="I46" s="57">
        <f>A46</f>
        <v>14400050</v>
      </c>
      <c r="J46" s="48">
        <f>D46</f>
        <v>57891167036876</v>
      </c>
      <c r="K46" s="48">
        <f>E46</f>
        <v>7891167036871</v>
      </c>
      <c r="L46" s="48">
        <f>F46</f>
        <v>7891167036871</v>
      </c>
      <c r="M46" s="1">
        <f>C46</f>
        <v>3687</v>
      </c>
      <c r="N46" s="57">
        <f>A46</f>
        <v>14400050</v>
      </c>
    </row>
    <row r="47" spans="1:14" s="57" customFormat="1">
      <c r="A47">
        <v>14400027</v>
      </c>
      <c r="B47" s="1" t="str">
        <f>VLOOKUP(A47,'322'!A:B,2,0)</f>
        <v>FILE SARDINHA COM LIMAO.........01X125GR</v>
      </c>
      <c r="C47" s="1">
        <f>VLOOKUP(A47,'322'!A:N,14,0)</f>
        <v>2204</v>
      </c>
      <c r="D47" s="1">
        <f>VLOOKUP(A47,'314'!C:K,9,0)</f>
        <v>27891167022045</v>
      </c>
      <c r="E47" s="1">
        <f>VLOOKUP(A47,'314'!C:E,3,0)</f>
        <v>7891167022041</v>
      </c>
      <c r="F47" s="1">
        <f>VLOOKUP(A47,'314'!C:S,17,0)</f>
        <v>7891167022041</v>
      </c>
      <c r="G47" s="1">
        <f>VLOOKUP(A47,'345'!A:M,13,0)</f>
        <v>16041310</v>
      </c>
      <c r="H47" s="1">
        <f>VLOOKUP(A47,'345'!A:Q,17,0)</f>
        <v>1708100</v>
      </c>
      <c r="I47" s="57">
        <f>A47</f>
        <v>14400027</v>
      </c>
      <c r="J47" s="48">
        <f>D47</f>
        <v>27891167022045</v>
      </c>
      <c r="K47" s="48">
        <f>E47</f>
        <v>7891167022041</v>
      </c>
      <c r="L47" s="48">
        <f>F47</f>
        <v>7891167022041</v>
      </c>
      <c r="M47" s="1">
        <f>C47</f>
        <v>2204</v>
      </c>
      <c r="N47" s="57">
        <f>A47</f>
        <v>14400027</v>
      </c>
    </row>
    <row r="48" spans="1:14" s="57" customFormat="1">
      <c r="A48">
        <v>14400028</v>
      </c>
      <c r="B48" s="1" t="str">
        <f>VLOOKUP(A48,'322'!A:B,2,0)</f>
        <v>FILE SARDINHA EM OLEO...........01X125GR</v>
      </c>
      <c r="C48" s="1">
        <f>VLOOKUP(A48,'322'!A:N,14,0)</f>
        <v>2201</v>
      </c>
      <c r="D48" s="1">
        <f>VLOOKUP(A48,'314'!C:K,9,0)</f>
        <v>27891167022014</v>
      </c>
      <c r="E48" s="1">
        <f>VLOOKUP(A48,'314'!C:E,3,0)</f>
        <v>7891167022010</v>
      </c>
      <c r="F48" s="1">
        <f>VLOOKUP(A48,'314'!C:S,17,0)</f>
        <v>7891167022010</v>
      </c>
      <c r="G48" s="1">
        <f>VLOOKUP(A48,'345'!A:M,13,0)</f>
        <v>16041310</v>
      </c>
      <c r="H48" s="1">
        <f>VLOOKUP(A48,'345'!A:Q,17,0)</f>
        <v>1708100</v>
      </c>
      <c r="I48" s="57">
        <f>A48</f>
        <v>14400028</v>
      </c>
      <c r="J48" s="48">
        <f>D48</f>
        <v>27891167022014</v>
      </c>
      <c r="K48" s="48">
        <f>E48</f>
        <v>7891167022010</v>
      </c>
      <c r="L48" s="48">
        <f>F48</f>
        <v>7891167022010</v>
      </c>
      <c r="M48" s="1">
        <f>C48</f>
        <v>2201</v>
      </c>
      <c r="N48" s="57">
        <f>A48</f>
        <v>14400028</v>
      </c>
    </row>
    <row r="49" spans="1:14" s="57" customFormat="1">
      <c r="A49">
        <v>14400029</v>
      </c>
      <c r="B49" s="1" t="str">
        <f>VLOOKUP(A49,'322'!A:B,2,0)</f>
        <v>FILE SARDINHA MOLHO TOMATE......01X125GR</v>
      </c>
      <c r="C49" s="1">
        <f>VLOOKUP(A49,'322'!A:N,14,0)</f>
        <v>2203</v>
      </c>
      <c r="D49" s="1">
        <f>VLOOKUP(A49,'314'!C:K,9,0)</f>
        <v>27891167022038</v>
      </c>
      <c r="E49" s="1">
        <f>VLOOKUP(A49,'314'!C:E,3,0)</f>
        <v>7891167022034</v>
      </c>
      <c r="F49" s="1">
        <f>VLOOKUP(A49,'314'!C:S,17,0)</f>
        <v>7891167022034</v>
      </c>
      <c r="G49" s="1">
        <f>VLOOKUP(A49,'345'!A:M,13,0)</f>
        <v>16041310</v>
      </c>
      <c r="H49" s="1">
        <f>VLOOKUP(A49,'345'!A:Q,17,0)</f>
        <v>1708100</v>
      </c>
      <c r="I49" s="57">
        <f>A49</f>
        <v>14400029</v>
      </c>
      <c r="J49" s="48">
        <f>D49</f>
        <v>27891167022038</v>
      </c>
      <c r="K49" s="48">
        <f>E49</f>
        <v>7891167022034</v>
      </c>
      <c r="L49" s="48">
        <f>F49</f>
        <v>7891167022034</v>
      </c>
      <c r="M49" s="1">
        <f>C49</f>
        <v>2203</v>
      </c>
      <c r="N49" s="57">
        <f>A49</f>
        <v>14400029</v>
      </c>
    </row>
    <row r="50" spans="1:14" s="57" customFormat="1">
      <c r="A50">
        <v>14400030</v>
      </c>
      <c r="B50" s="1" t="str">
        <f>VLOOKUP(A50,'322'!A:B,2,0)</f>
        <v>FILE SARDINHA PIMENTA...........01X125GR</v>
      </c>
      <c r="C50" s="1">
        <f>VLOOKUP(A50,'322'!A:N,14,0)</f>
        <v>2202</v>
      </c>
      <c r="D50" s="1">
        <f>VLOOKUP(A50,'314'!C:K,9,0)</f>
        <v>27891167022021</v>
      </c>
      <c r="E50" s="1">
        <f>VLOOKUP(A50,'314'!C:E,3,0)</f>
        <v>7891167022027</v>
      </c>
      <c r="F50" s="1">
        <f>VLOOKUP(A50,'314'!C:S,17,0)</f>
        <v>7891167022027</v>
      </c>
      <c r="G50" s="1">
        <f>VLOOKUP(A50,'345'!A:M,13,0)</f>
        <v>16041310</v>
      </c>
      <c r="H50" s="1">
        <f>VLOOKUP(A50,'345'!A:Q,17,0)</f>
        <v>1708100</v>
      </c>
      <c r="I50" s="57">
        <f>A50</f>
        <v>14400030</v>
      </c>
      <c r="J50" s="48">
        <f>D50</f>
        <v>27891167022021</v>
      </c>
      <c r="K50" s="48">
        <f>E50</f>
        <v>7891167022027</v>
      </c>
      <c r="L50" s="48">
        <f>F50</f>
        <v>7891167022027</v>
      </c>
      <c r="M50" s="1">
        <f>C50</f>
        <v>2202</v>
      </c>
      <c r="N50" s="57">
        <f>A50</f>
        <v>14400030</v>
      </c>
    </row>
    <row r="51" spans="1:14" s="57" customFormat="1">
      <c r="A51">
        <v>14400001</v>
      </c>
      <c r="B51" s="1" t="str">
        <f>VLOOKUP(A51,'322'!A:B,2,0)</f>
        <v>ATUM 88 RALADO MOLHO TOMATE.....01X140GR</v>
      </c>
      <c r="C51" s="1">
        <f>VLOOKUP(A51,'322'!A:N,14,0)</f>
        <v>4042</v>
      </c>
      <c r="D51" s="1">
        <f>VLOOKUP(A51,'314'!C:K,9,0)</f>
        <v>27891167040421</v>
      </c>
      <c r="E51" s="1">
        <f>VLOOKUP(A51,'314'!C:E,3,0)</f>
        <v>7891167040427</v>
      </c>
      <c r="F51" s="1">
        <f>VLOOKUP(A51,'314'!C:S,17,0)</f>
        <v>7891167040427</v>
      </c>
      <c r="G51" s="1">
        <f>VLOOKUP(A51,'345'!A:M,13,0)</f>
        <v>16042010</v>
      </c>
      <c r="H51" s="1">
        <f>VLOOKUP(A51,'345'!A:Q,17,0)</f>
        <v>1708001</v>
      </c>
      <c r="I51" s="57">
        <f>A51</f>
        <v>14400001</v>
      </c>
      <c r="J51" s="48">
        <f>D51</f>
        <v>27891167040421</v>
      </c>
      <c r="K51" s="48">
        <f>E51</f>
        <v>7891167040427</v>
      </c>
      <c r="L51" s="48">
        <f>F51</f>
        <v>7891167040427</v>
      </c>
      <c r="M51" s="1">
        <f>C51</f>
        <v>4042</v>
      </c>
      <c r="N51" s="57">
        <f>A51</f>
        <v>14400001</v>
      </c>
    </row>
    <row r="52" spans="1:14" s="57" customFormat="1">
      <c r="A52">
        <v>14400002</v>
      </c>
      <c r="B52" s="1" t="str">
        <f>VLOOKUP(A52,'322'!A:B,2,0)</f>
        <v>ATUM 88 RALADO NATURAL..........01X140GR</v>
      </c>
      <c r="C52" s="1">
        <f>VLOOKUP(A52,'322'!A:N,14,0)</f>
        <v>4041</v>
      </c>
      <c r="D52" s="1">
        <f>VLOOKUP(A52,'314'!C:K,9,0)</f>
        <v>27891167040414</v>
      </c>
      <c r="E52" s="1">
        <f>VLOOKUP(A52,'314'!C:E,3,0)</f>
        <v>7891167040410</v>
      </c>
      <c r="F52" s="1">
        <f>VLOOKUP(A52,'314'!C:S,17,0)</f>
        <v>7891167040410</v>
      </c>
      <c r="G52" s="1">
        <f>VLOOKUP(A52,'345'!A:M,13,0)</f>
        <v>16042010</v>
      </c>
      <c r="H52" s="1">
        <f>VLOOKUP(A52,'345'!A:Q,17,0)</f>
        <v>1708001</v>
      </c>
      <c r="I52" s="57">
        <f>A52</f>
        <v>14400002</v>
      </c>
      <c r="J52" s="48">
        <f>D52</f>
        <v>27891167040414</v>
      </c>
      <c r="K52" s="48">
        <f>E52</f>
        <v>7891167040410</v>
      </c>
      <c r="L52" s="48">
        <f>F52</f>
        <v>7891167040410</v>
      </c>
      <c r="M52" s="1">
        <f>C52</f>
        <v>4041</v>
      </c>
      <c r="N52" s="57">
        <f>A52</f>
        <v>14400002</v>
      </c>
    </row>
    <row r="53" spans="1:14" s="57" customFormat="1">
      <c r="A53">
        <v>14400003</v>
      </c>
      <c r="B53" s="1" t="str">
        <f>VLOOKUP(A53,'322'!A:B,2,0)</f>
        <v>ATUM 88 RALADO OLEO ............01X140GR</v>
      </c>
      <c r="C53" s="1">
        <f>VLOOKUP(A53,'322'!A:N,14,0)</f>
        <v>4040</v>
      </c>
      <c r="D53" s="1">
        <f>VLOOKUP(A53,'314'!C:K,9,0)</f>
        <v>27891167040407</v>
      </c>
      <c r="E53" s="1">
        <f>VLOOKUP(A53,'314'!C:E,3,0)</f>
        <v>7891167040403</v>
      </c>
      <c r="F53" s="1">
        <f>VLOOKUP(A53,'314'!C:S,17,0)</f>
        <v>7891167040403</v>
      </c>
      <c r="G53" s="1">
        <f>VLOOKUP(A53,'345'!A:M,13,0)</f>
        <v>16042010</v>
      </c>
      <c r="H53" s="1">
        <f>VLOOKUP(A53,'345'!A:Q,17,0)</f>
        <v>1708001</v>
      </c>
      <c r="I53" s="57">
        <f>A53</f>
        <v>14400003</v>
      </c>
      <c r="J53" s="48">
        <f>D53</f>
        <v>27891167040407</v>
      </c>
      <c r="K53" s="48">
        <f>E53</f>
        <v>7891167040403</v>
      </c>
      <c r="L53" s="48">
        <f>F53</f>
        <v>7891167040403</v>
      </c>
      <c r="M53" s="1">
        <f>C53</f>
        <v>4040</v>
      </c>
      <c r="N53" s="57">
        <f>A53</f>
        <v>14400003</v>
      </c>
    </row>
    <row r="54" spans="1:14" s="57" customFormat="1">
      <c r="A54">
        <v>14400004</v>
      </c>
      <c r="B54" s="1" t="str">
        <f>VLOOKUP(A54,'322'!A:B,2,0)</f>
        <v>ATUM 88 SOLIDO NATURAL..........01X140GR</v>
      </c>
      <c r="C54" s="1">
        <f>VLOOKUP(A54,'322'!A:N,14,0)</f>
        <v>4044</v>
      </c>
      <c r="D54" s="1">
        <f>VLOOKUP(A54,'314'!C:K,9,0)</f>
        <v>27891167040445</v>
      </c>
      <c r="E54" s="1">
        <f>VLOOKUP(A54,'314'!C:E,3,0)</f>
        <v>7891167040441</v>
      </c>
      <c r="F54" s="1">
        <f>VLOOKUP(A54,'314'!C:S,17,0)</f>
        <v>7891167040441</v>
      </c>
      <c r="G54" s="1">
        <f>VLOOKUP(A54,'345'!A:M,13,0)</f>
        <v>16041410</v>
      </c>
      <c r="H54" s="1">
        <f>VLOOKUP(A54,'345'!A:Q,17,0)</f>
        <v>1708000</v>
      </c>
      <c r="I54" s="57">
        <f>A54</f>
        <v>14400004</v>
      </c>
      <c r="J54" s="48">
        <f>D54</f>
        <v>27891167040445</v>
      </c>
      <c r="K54" s="48">
        <f>E54</f>
        <v>7891167040441</v>
      </c>
      <c r="L54" s="48">
        <f>F54</f>
        <v>7891167040441</v>
      </c>
      <c r="M54" s="1">
        <f>C54</f>
        <v>4044</v>
      </c>
      <c r="N54" s="57">
        <f>A54</f>
        <v>14400004</v>
      </c>
    </row>
    <row r="55" spans="1:14" s="57" customFormat="1">
      <c r="A55">
        <v>14400005</v>
      </c>
      <c r="B55" s="1" t="str">
        <f>VLOOKUP(A55,'322'!A:B,2,0)</f>
        <v>ATUM 88 SOLIDO OLEO ............01X140GR</v>
      </c>
      <c r="C55" s="1">
        <f>VLOOKUP(A55,'322'!A:N,14,0)</f>
        <v>4043</v>
      </c>
      <c r="D55" s="1">
        <f>VLOOKUP(A55,'314'!C:K,9,0)</f>
        <v>27891167040438</v>
      </c>
      <c r="E55" s="1">
        <f>VLOOKUP(A55,'314'!C:E,3,0)</f>
        <v>7891167040434</v>
      </c>
      <c r="F55" s="1">
        <f>VLOOKUP(A55,'314'!C:S,17,0)</f>
        <v>7891167040434</v>
      </c>
      <c r="G55" s="1">
        <f>VLOOKUP(A55,'345'!A:M,13,0)</f>
        <v>16041410</v>
      </c>
      <c r="H55" s="1">
        <f>VLOOKUP(A55,'345'!A:Q,17,0)</f>
        <v>1708000</v>
      </c>
      <c r="I55" s="57">
        <f>A55</f>
        <v>14400005</v>
      </c>
      <c r="J55" s="48">
        <f>D55</f>
        <v>27891167040438</v>
      </c>
      <c r="K55" s="48">
        <f>E55</f>
        <v>7891167040434</v>
      </c>
      <c r="L55" s="48">
        <f>F55</f>
        <v>7891167040434</v>
      </c>
      <c r="M55" s="1">
        <f>C55</f>
        <v>4043</v>
      </c>
      <c r="N55" s="57">
        <f>A55</f>
        <v>14400005</v>
      </c>
    </row>
    <row r="56" spans="1:14" s="57" customFormat="1">
      <c r="A56">
        <v>14400056</v>
      </c>
      <c r="B56" s="1" t="str">
        <f>VLOOKUP(A56,'322'!A:B,2,0)</f>
        <v>ATUM 88 PEDACO NAT C CALDO VEG..01X140GR</v>
      </c>
      <c r="C56" s="1">
        <f>VLOOKUP(A56,'322'!A:N,14,0)</f>
        <v>4046</v>
      </c>
      <c r="D56" s="1">
        <f>VLOOKUP(A56,'314'!C:K,9,0)</f>
        <v>17891167831589</v>
      </c>
      <c r="E56" s="1">
        <f>VLOOKUP(A56,'314'!C:E,3,0)</f>
        <v>7891167831582</v>
      </c>
      <c r="F56" s="1">
        <f>VLOOKUP(A56,'314'!C:S,17,0)</f>
        <v>7891167831582</v>
      </c>
      <c r="G56" s="1">
        <f>VLOOKUP(A56,'345'!A:M,13,0)</f>
        <v>16041410</v>
      </c>
      <c r="H56" s="1">
        <f>VLOOKUP(A56,'345'!A:Q,17,0)</f>
        <v>1708000</v>
      </c>
      <c r="I56" s="57">
        <f>A56</f>
        <v>14400056</v>
      </c>
      <c r="J56" s="48">
        <f>D56</f>
        <v>17891167831589</v>
      </c>
      <c r="K56" s="48">
        <f>E56</f>
        <v>7891167831582</v>
      </c>
      <c r="L56" s="48">
        <f>F56</f>
        <v>7891167831582</v>
      </c>
      <c r="M56" s="1">
        <f>C56</f>
        <v>4046</v>
      </c>
      <c r="N56" s="57">
        <f>A56</f>
        <v>14400056</v>
      </c>
    </row>
    <row r="57" spans="1:14" s="57" customFormat="1">
      <c r="A57">
        <v>14400057</v>
      </c>
      <c r="B57" s="1" t="str">
        <f>VLOOKUP(A57,'322'!A:B,2,0)</f>
        <v>ATUM 88 PEDACO OLEO CALDO VEG...01X140GR</v>
      </c>
      <c r="C57" s="1">
        <f>VLOOKUP(A57,'322'!A:N,14,0)</f>
        <v>4045</v>
      </c>
      <c r="D57" s="1">
        <f>VLOOKUP(A57,'314'!C:K,9,0)</f>
        <v>17891167831572</v>
      </c>
      <c r="E57" s="1">
        <f>VLOOKUP(A57,'314'!C:E,3,0)</f>
        <v>7891167831575</v>
      </c>
      <c r="F57" s="1">
        <f>VLOOKUP(A57,'314'!C:S,17,0)</f>
        <v>7891167831575</v>
      </c>
      <c r="G57" s="1">
        <f>VLOOKUP(A57,'345'!A:M,13,0)</f>
        <v>16041410</v>
      </c>
      <c r="H57" s="1">
        <f>VLOOKUP(A57,'345'!A:Q,17,0)</f>
        <v>1708000</v>
      </c>
      <c r="I57" s="57">
        <f>A57</f>
        <v>14400057</v>
      </c>
      <c r="J57" s="48">
        <f>D57</f>
        <v>17891167831572</v>
      </c>
      <c r="K57" s="48">
        <f>E57</f>
        <v>7891167831575</v>
      </c>
      <c r="L57" s="48">
        <f>F57</f>
        <v>7891167831575</v>
      </c>
      <c r="M57" s="1">
        <f>C57</f>
        <v>4045</v>
      </c>
      <c r="N57" s="57">
        <f>A57</f>
        <v>14400057</v>
      </c>
    </row>
    <row r="58" spans="1:14" s="57" customFormat="1">
      <c r="A58">
        <v>14400058</v>
      </c>
      <c r="B58" s="1" t="str">
        <f>VLOOKUP(A58,'322'!A:B,2,0)</f>
        <v>ATUM 88 RALADO..................01X500GR</v>
      </c>
      <c r="C58" s="1">
        <f>VLOOKUP(A58,'322'!A:N,14,0)</f>
        <v>3601</v>
      </c>
      <c r="D58" s="1">
        <f>VLOOKUP(A58,'314'!C:K,9,0)</f>
        <v>17891167036014</v>
      </c>
      <c r="E58" s="1">
        <f>VLOOKUP(A58,'314'!C:E,3,0)</f>
        <v>7891167036017</v>
      </c>
      <c r="F58" s="1">
        <f>VLOOKUP(A58,'314'!C:S,17,0)</f>
        <v>7891167036017</v>
      </c>
      <c r="G58" s="1">
        <f>VLOOKUP(A58,'345'!A:M,13,0)</f>
        <v>16042010</v>
      </c>
      <c r="H58" s="1">
        <f>VLOOKUP(A58,'345'!A:Q,17,0)</f>
        <v>1708001</v>
      </c>
      <c r="I58" s="57">
        <f>A58</f>
        <v>14400058</v>
      </c>
      <c r="J58" s="48">
        <f>D58</f>
        <v>17891167036014</v>
      </c>
      <c r="K58" s="48">
        <f>E58</f>
        <v>7891167036017</v>
      </c>
      <c r="L58" s="48">
        <f>F58</f>
        <v>7891167036017</v>
      </c>
      <c r="M58" s="1">
        <f>C58</f>
        <v>3601</v>
      </c>
      <c r="N58" s="57">
        <f>A58</f>
        <v>14400058</v>
      </c>
    </row>
    <row r="59" spans="1:14" s="57" customFormat="1">
      <c r="A59">
        <v>14400041</v>
      </c>
      <c r="B59" s="1" t="str">
        <f>VLOOKUP(A59,'322'!A:B,2,0)</f>
        <v>SARDINHA 88 MOLHO TOMATE........01X125GR</v>
      </c>
      <c r="C59" s="1">
        <f>VLOOKUP(A59,'322'!A:N,14,0)</f>
        <v>2302</v>
      </c>
      <c r="D59" s="1">
        <f>VLOOKUP(A59,'314'!C:K,9,0)</f>
        <v>57891167023029</v>
      </c>
      <c r="E59" s="1">
        <f>VLOOKUP(A59,'314'!C:E,3,0)</f>
        <v>7891167023024</v>
      </c>
      <c r="F59" s="1">
        <f>VLOOKUP(A59,'314'!C:S,17,0)</f>
        <v>7891167023024</v>
      </c>
      <c r="G59" s="1">
        <f>VLOOKUP(A59,'345'!A:M,13,0)</f>
        <v>16041310</v>
      </c>
      <c r="H59" s="1">
        <f>VLOOKUP(A59,'345'!A:Q,17,0)</f>
        <v>1708100</v>
      </c>
      <c r="I59" s="57">
        <f>A59</f>
        <v>14400041</v>
      </c>
      <c r="J59" s="48">
        <f>D59</f>
        <v>57891167023029</v>
      </c>
      <c r="K59" s="48">
        <f>E59</f>
        <v>7891167023024</v>
      </c>
      <c r="L59" s="48">
        <f>F59</f>
        <v>7891167023024</v>
      </c>
      <c r="M59" s="1">
        <f>C59</f>
        <v>2302</v>
      </c>
      <c r="N59" s="57">
        <f>A59</f>
        <v>14400041</v>
      </c>
    </row>
    <row r="60" spans="1:14" s="57" customFormat="1">
      <c r="A60">
        <v>14400043</v>
      </c>
      <c r="B60" s="1" t="str">
        <f>VLOOKUP(A60,'322'!A:B,2,0)</f>
        <v>SARDINHA 88 OLEO................01X125GR</v>
      </c>
      <c r="C60" s="1">
        <f>VLOOKUP(A60,'322'!A:N,14,0)</f>
        <v>2301</v>
      </c>
      <c r="D60" s="1">
        <f>VLOOKUP(A60,'314'!C:K,9,0)</f>
        <v>57891167023012</v>
      </c>
      <c r="E60" s="1">
        <f>VLOOKUP(A60,'314'!C:E,3,0)</f>
        <v>7891167023017</v>
      </c>
      <c r="F60" s="1">
        <f>VLOOKUP(A60,'314'!C:S,17,0)</f>
        <v>7891167023017</v>
      </c>
      <c r="G60" s="1">
        <f>VLOOKUP(A60,'345'!A:M,13,0)</f>
        <v>16041310</v>
      </c>
      <c r="H60" s="1">
        <f>VLOOKUP(A60,'345'!A:Q,17,0)</f>
        <v>1708100</v>
      </c>
      <c r="I60" s="57">
        <f>A60</f>
        <v>14400043</v>
      </c>
      <c r="J60" s="48">
        <f>D60</f>
        <v>57891167023012</v>
      </c>
      <c r="K60" s="48">
        <f>E60</f>
        <v>7891167023017</v>
      </c>
      <c r="L60" s="48">
        <f>F60</f>
        <v>7891167023017</v>
      </c>
      <c r="M60" s="1">
        <f>C60</f>
        <v>2301</v>
      </c>
      <c r="N60" s="57">
        <f>A60</f>
        <v>14400043</v>
      </c>
    </row>
    <row r="61" spans="1:14" s="57" customFormat="1">
      <c r="A61">
        <v>14400078</v>
      </c>
      <c r="B61" s="1" t="str">
        <f>VLOOKUP(A61,'322'!A:B,2,0)</f>
        <v>SARDINHA 88 TOMATE PICANTE......01X125GR</v>
      </c>
      <c r="C61" s="1">
        <f>VLOOKUP(A61,'322'!A:N,14,0)</f>
        <v>2119</v>
      </c>
      <c r="D61" s="1">
        <f>VLOOKUP(A61,'314'!C:K,9,0)</f>
        <v>57891167021193</v>
      </c>
      <c r="E61" s="1">
        <f>VLOOKUP(A61,'314'!C:E,3,0)</f>
        <v>7891167021198</v>
      </c>
      <c r="F61" s="1">
        <f>VLOOKUP(A61,'314'!C:S,17,0)</f>
        <v>7891167021198</v>
      </c>
      <c r="G61" s="1">
        <f>VLOOKUP(A61,'345'!A:M,13,0)</f>
        <v>16041310</v>
      </c>
      <c r="H61" s="1">
        <f>VLOOKUP(A61,'345'!A:Q,17,0)</f>
        <v>1708100</v>
      </c>
      <c r="I61" s="57">
        <f>A61</f>
        <v>14400078</v>
      </c>
      <c r="J61" s="48">
        <f>D61</f>
        <v>57891167021193</v>
      </c>
      <c r="K61" s="48">
        <f>E61</f>
        <v>7891167021198</v>
      </c>
      <c r="L61" s="48">
        <f>F61</f>
        <v>7891167021198</v>
      </c>
      <c r="M61" s="1">
        <f>C61</f>
        <v>2119</v>
      </c>
      <c r="N61" s="57">
        <f>A61</f>
        <v>14400078</v>
      </c>
    </row>
    <row r="62" spans="1:14" s="57" customFormat="1">
      <c r="A62">
        <v>14400042</v>
      </c>
      <c r="B62" s="1" t="str">
        <f>VLOOKUP(A62,'322'!A:B,2,0)</f>
        <v>SARDINHA 88 MOLHO TOMATE........01X250GR</v>
      </c>
      <c r="C62" s="1">
        <f>VLOOKUP(A62,'322'!A:N,14,0)</f>
        <v>2310</v>
      </c>
      <c r="D62" s="1">
        <f>VLOOKUP(A62,'314'!C:K,9,0)</f>
        <v>47891167023107</v>
      </c>
      <c r="E62" s="1">
        <f>VLOOKUP(A62,'314'!C:E,3,0)</f>
        <v>7891167023109</v>
      </c>
      <c r="F62" s="1">
        <f>VLOOKUP(A62,'314'!C:S,17,0)</f>
        <v>7891167023109</v>
      </c>
      <c r="G62" s="1">
        <f>VLOOKUP(A62,'345'!A:M,13,0)</f>
        <v>16041310</v>
      </c>
      <c r="H62" s="1">
        <f>VLOOKUP(A62,'345'!A:Q,17,0)</f>
        <v>1708100</v>
      </c>
      <c r="I62" s="57">
        <f>A62</f>
        <v>14400042</v>
      </c>
      <c r="J62" s="48">
        <f>D62</f>
        <v>47891167023107</v>
      </c>
      <c r="K62" s="48">
        <f>E62</f>
        <v>7891167023109</v>
      </c>
      <c r="L62" s="48">
        <f>F62</f>
        <v>7891167023109</v>
      </c>
      <c r="M62" s="1">
        <f>C62</f>
        <v>2310</v>
      </c>
      <c r="N62" s="57">
        <f>A62</f>
        <v>14400042</v>
      </c>
    </row>
    <row r="63" spans="1:14" s="57" customFormat="1">
      <c r="A63">
        <v>14400044</v>
      </c>
      <c r="B63" s="1" t="str">
        <f>VLOOKUP(A63,'322'!A:B,2,0)</f>
        <v>SARDINHA 88 OLEO................01X250GR</v>
      </c>
      <c r="C63" s="1">
        <f>VLOOKUP(A63,'322'!A:N,14,0)</f>
        <v>2309</v>
      </c>
      <c r="D63" s="1">
        <f>VLOOKUP(A63,'314'!C:K,9,0)</f>
        <v>47891167023091</v>
      </c>
      <c r="E63" s="1">
        <f>VLOOKUP(A63,'314'!C:E,3,0)</f>
        <v>7891167023093</v>
      </c>
      <c r="F63" s="1">
        <f>VLOOKUP(A63,'314'!C:S,17,0)</f>
        <v>7891167023093</v>
      </c>
      <c r="G63" s="1">
        <f>VLOOKUP(A63,'345'!A:M,13,0)</f>
        <v>16041310</v>
      </c>
      <c r="H63" s="1">
        <f>VLOOKUP(A63,'345'!A:Q,17,0)</f>
        <v>1708100</v>
      </c>
      <c r="I63" s="57">
        <f>A63</f>
        <v>14400044</v>
      </c>
      <c r="J63" s="48">
        <f>D63</f>
        <v>47891167023091</v>
      </c>
      <c r="K63" s="48">
        <f>E63</f>
        <v>7891167023093</v>
      </c>
      <c r="L63" s="48">
        <f>F63</f>
        <v>7891167023093</v>
      </c>
      <c r="M63" s="1">
        <f>C63</f>
        <v>2309</v>
      </c>
      <c r="N63" s="57">
        <f>A63</f>
        <v>14400044</v>
      </c>
    </row>
    <row r="64" spans="1:14" s="57" customFormat="1">
      <c r="A64">
        <v>10100007</v>
      </c>
      <c r="B64" s="1" t="str">
        <f>VLOOKUP(A64,'322'!A:B,2,0)</f>
        <v>AZEITE EX.VG ARGENTINA CLASS.CHEF.01x500</v>
      </c>
      <c r="C64" s="1">
        <f>VLOOKUP(A64,'322'!A:N,14,0)</f>
        <v>1042041</v>
      </c>
      <c r="D64" s="1">
        <f>VLOOKUP(A64,'314'!C:K,9,0)</f>
        <v>17898489771388</v>
      </c>
      <c r="E64" s="1">
        <f>VLOOKUP(A64,'314'!C:E,3,0)</f>
        <v>7898489771381</v>
      </c>
      <c r="F64" s="1">
        <f>VLOOKUP(A64,'314'!C:S,17,0)</f>
        <v>7898489771381</v>
      </c>
      <c r="G64" s="1" t="str">
        <f>VLOOKUP(A64,'345'!A:M,13,0)</f>
        <v>15092000A</v>
      </c>
      <c r="H64" s="1">
        <f>VLOOKUP(A64,'345'!A:Q,17,0)</f>
        <v>1706700</v>
      </c>
      <c r="I64" s="57">
        <f>A64</f>
        <v>10100007</v>
      </c>
      <c r="J64" s="48">
        <f>D64</f>
        <v>17898489771388</v>
      </c>
      <c r="K64" s="48">
        <f>E64</f>
        <v>7898489771381</v>
      </c>
      <c r="L64" s="48">
        <f>F64</f>
        <v>7898489771381</v>
      </c>
      <c r="M64" s="1">
        <f>C64</f>
        <v>1042041</v>
      </c>
      <c r="N64" s="57">
        <f>A64</f>
        <v>10100007</v>
      </c>
    </row>
    <row r="65" spans="1:14" s="57" customFormat="1">
      <c r="A65">
        <v>10100014</v>
      </c>
      <c r="B65" s="1" t="str">
        <f>VLOOKUP(A65,'322'!A:B,2,0)</f>
        <v>AZEITE EX.VG PORTUGAL.CLASS.CHEF..01x500</v>
      </c>
      <c r="C65" s="1">
        <f>VLOOKUP(A65,'322'!A:N,14,0)</f>
        <v>1042001</v>
      </c>
      <c r="D65" s="1">
        <f>VLOOKUP(A65,'314'!C:K,9,0)</f>
        <v>18423243009316</v>
      </c>
      <c r="E65" s="1">
        <f>VLOOKUP(A65,'314'!C:E,3,0)</f>
        <v>8423243009319</v>
      </c>
      <c r="F65" s="1">
        <f>VLOOKUP(A65,'314'!C:S,17,0)</f>
        <v>8423243009319</v>
      </c>
      <c r="G65" s="1" t="str">
        <f>VLOOKUP(A65,'345'!A:M,13,0)</f>
        <v>15092000A</v>
      </c>
      <c r="H65" s="1">
        <f>VLOOKUP(A65,'345'!A:Q,17,0)</f>
        <v>1706700</v>
      </c>
      <c r="I65" s="57">
        <f>A65</f>
        <v>10100014</v>
      </c>
      <c r="J65" s="48">
        <f>D65</f>
        <v>18423243009316</v>
      </c>
      <c r="K65" s="48">
        <f>E65</f>
        <v>8423243009319</v>
      </c>
      <c r="L65" s="48">
        <f>F65</f>
        <v>8423243009319</v>
      </c>
      <c r="M65" s="1">
        <f>C65</f>
        <v>1042001</v>
      </c>
      <c r="N65" s="57">
        <f>A65</f>
        <v>10100014</v>
      </c>
    </row>
    <row r="66" spans="1:14" s="57" customFormat="1">
      <c r="A66">
        <v>10100015</v>
      </c>
      <c r="B66" s="1" t="str">
        <f>VLOOKUP(A66,'322'!A:B,2,0)</f>
        <v>AZEITE EX.VG TUNISIA CLASS.CHEF...01x500</v>
      </c>
      <c r="C66" s="1">
        <f>VLOOKUP(A66,'322'!A:N,14,0)</f>
        <v>1042101</v>
      </c>
      <c r="D66" s="1">
        <f>VLOOKUP(A66,'314'!C:K,9,0)</f>
        <v>17896579950804</v>
      </c>
      <c r="E66" s="1">
        <f>VLOOKUP(A66,'314'!C:E,3,0)</f>
        <v>7898489771329</v>
      </c>
      <c r="F66" s="1">
        <f>VLOOKUP(A66,'314'!C:S,17,0)</f>
        <v>7898489771329</v>
      </c>
      <c r="G66" s="1" t="str">
        <f>VLOOKUP(A66,'345'!A:M,13,0)</f>
        <v>15092000A</v>
      </c>
      <c r="H66" s="1">
        <f>VLOOKUP(A66,'345'!A:Q,17,0)</f>
        <v>1706700</v>
      </c>
      <c r="I66" s="57">
        <f>A66</f>
        <v>10100015</v>
      </c>
      <c r="J66" s="48">
        <f>D66</f>
        <v>17896579950804</v>
      </c>
      <c r="K66" s="48">
        <f>E66</f>
        <v>7898489771329</v>
      </c>
      <c r="L66" s="48">
        <f>F66</f>
        <v>7898489771329</v>
      </c>
      <c r="M66" s="1">
        <f>C66</f>
        <v>1042101</v>
      </c>
      <c r="N66" s="57">
        <f>A66</f>
        <v>10100015</v>
      </c>
    </row>
    <row r="67" spans="1:14" s="57" customFormat="1">
      <c r="A67">
        <v>10100149</v>
      </c>
      <c r="B67" s="1" t="str">
        <f>VLOOKUP(A67,'322'!A:B,2,0)</f>
        <v>AZEITE EX VG TUNISIA CLAS CHEF..01X250ML</v>
      </c>
      <c r="C67" s="1">
        <f>VLOOKUP(A67,'322'!A:N,14,0)</f>
        <v>1043101</v>
      </c>
      <c r="D67" s="1">
        <f>VLOOKUP(A67,'314'!C:K,9,0)</f>
        <v>17898489772163</v>
      </c>
      <c r="E67" s="1">
        <f>VLOOKUP(A67,'314'!C:E,3,0)</f>
        <v>7898489772166</v>
      </c>
      <c r="F67" s="1">
        <f>VLOOKUP(A67,'314'!C:S,17,0)</f>
        <v>7898489772166</v>
      </c>
      <c r="G67" s="1" t="str">
        <f>VLOOKUP(A67,'345'!A:M,13,0)</f>
        <v>15092000A</v>
      </c>
      <c r="H67" s="1">
        <f>VLOOKUP(A67,'345'!A:Q,17,0)</f>
        <v>0</v>
      </c>
      <c r="I67" s="57">
        <f>A67</f>
        <v>10100149</v>
      </c>
      <c r="J67" s="48">
        <f>D67</f>
        <v>17898489772163</v>
      </c>
      <c r="K67" s="48">
        <f>E67</f>
        <v>7898489772166</v>
      </c>
      <c r="L67" s="48">
        <f>F67</f>
        <v>7898489772166</v>
      </c>
      <c r="M67" s="1">
        <f>C67</f>
        <v>1043101</v>
      </c>
      <c r="N67" s="57">
        <f>A67</f>
        <v>10100149</v>
      </c>
    </row>
    <row r="68" spans="1:14" s="57" customFormat="1">
      <c r="A68">
        <v>10100125</v>
      </c>
      <c r="B68" s="1" t="str">
        <f>VLOOKUP(A68,'322'!A:B,2,0)</f>
        <v>VINAGRE BALSAMICO CLASSIC CHEF ...01x250</v>
      </c>
      <c r="C68" s="1">
        <f>VLOOKUP(A68,'322'!A:N,14,0)</f>
        <v>1047201</v>
      </c>
      <c r="D68" s="1">
        <f>VLOOKUP(A68,'314'!C:K,9,0)</f>
        <v>17898489770817</v>
      </c>
      <c r="E68" s="1">
        <f>VLOOKUP(A68,'314'!C:E,3,0)</f>
        <v>7898489770810</v>
      </c>
      <c r="F68" s="1">
        <f>VLOOKUP(A68,'314'!C:S,17,0)</f>
        <v>7898489770810</v>
      </c>
      <c r="G68" s="1" t="str">
        <f>VLOOKUP(A68,'345'!A:M,13,0)</f>
        <v>22090000A</v>
      </c>
      <c r="H68" s="1">
        <f>VLOOKUP(A68,'345'!A:Q,17,0)</f>
        <v>0</v>
      </c>
      <c r="I68" s="57">
        <f>A68</f>
        <v>10100125</v>
      </c>
      <c r="J68" s="48">
        <f>D68</f>
        <v>17898489770817</v>
      </c>
      <c r="K68" s="48">
        <f>E68</f>
        <v>7898489770810</v>
      </c>
      <c r="L68" s="48">
        <f>F68</f>
        <v>7898489770810</v>
      </c>
      <c r="M68" s="1">
        <f>C68</f>
        <v>1047201</v>
      </c>
      <c r="N68" s="57">
        <f>A68</f>
        <v>10100125</v>
      </c>
    </row>
    <row r="69" spans="1:14" s="57" customFormat="1">
      <c r="A69">
        <v>10100126</v>
      </c>
      <c r="B69" s="1" t="str">
        <f>VLOOKUP(A69,'322'!A:B,2,0)</f>
        <v>VINAGRE BALSAMICO CLASSIC CHEF....01x500</v>
      </c>
      <c r="C69" s="1">
        <f>VLOOKUP(A69,'322'!A:N,14,0)</f>
        <v>1047101</v>
      </c>
      <c r="D69" s="1">
        <f>VLOOKUP(A69,'314'!C:K,9,0)</f>
        <v>27898489770715</v>
      </c>
      <c r="E69" s="1">
        <f>VLOOKUP(A69,'314'!C:E,3,0)</f>
        <v>7898489770711</v>
      </c>
      <c r="F69" s="1">
        <f>VLOOKUP(A69,'314'!C:S,17,0)</f>
        <v>7898489770711</v>
      </c>
      <c r="G69" s="1" t="str">
        <f>VLOOKUP(A69,'345'!A:M,13,0)</f>
        <v>22090000A</v>
      </c>
      <c r="H69" s="1">
        <f>VLOOKUP(A69,'345'!A:Q,17,0)</f>
        <v>0</v>
      </c>
      <c r="I69" s="57">
        <f>A69</f>
        <v>10100126</v>
      </c>
      <c r="J69" s="48">
        <f>D69</f>
        <v>27898489770715</v>
      </c>
      <c r="K69" s="48">
        <f>E69</f>
        <v>7898489770711</v>
      </c>
      <c r="L69" s="48">
        <f>F69</f>
        <v>7898489770711</v>
      </c>
      <c r="M69" s="1">
        <f>C69</f>
        <v>1047101</v>
      </c>
      <c r="N69" s="57">
        <f>A69</f>
        <v>10100126</v>
      </c>
    </row>
    <row r="70" spans="1:14" s="57" customFormat="1">
      <c r="A70">
        <v>10100127</v>
      </c>
      <c r="B70" s="1" t="str">
        <f>VLOOKUP(A70,'322'!A:B,2,0)</f>
        <v>VINAGRE MACA ORGANICO CLASSIC ....01x250</v>
      </c>
      <c r="C70" s="1">
        <f>VLOOKUP(A70,'322'!A:N,14,0)</f>
        <v>1047401</v>
      </c>
      <c r="D70" s="1">
        <f>VLOOKUP(A70,'314'!C:K,9,0)</f>
        <v>17898489771371</v>
      </c>
      <c r="E70" s="1">
        <f>VLOOKUP(A70,'314'!C:E,3,0)</f>
        <v>7898489771374</v>
      </c>
      <c r="F70" s="1">
        <f>VLOOKUP(A70,'314'!C:S,17,0)</f>
        <v>7898489771374</v>
      </c>
      <c r="G70" s="1" t="str">
        <f>VLOOKUP(A70,'345'!A:M,13,0)</f>
        <v>22090000A</v>
      </c>
      <c r="H70" s="1">
        <f>VLOOKUP(A70,'345'!A:Q,17,0)</f>
        <v>0</v>
      </c>
      <c r="I70" s="57">
        <f>A70</f>
        <v>10100127</v>
      </c>
      <c r="J70" s="48">
        <f>D70</f>
        <v>17898489771371</v>
      </c>
      <c r="K70" s="48">
        <f>E70</f>
        <v>7898489771374</v>
      </c>
      <c r="L70" s="48">
        <f>F70</f>
        <v>7898489771374</v>
      </c>
      <c r="M70" s="1">
        <f>C70</f>
        <v>1047401</v>
      </c>
      <c r="N70" s="57">
        <f>A70</f>
        <v>10100127</v>
      </c>
    </row>
    <row r="71" spans="1:14" s="57" customFormat="1">
      <c r="A71">
        <v>10100128</v>
      </c>
      <c r="B71" s="1" t="str">
        <f>VLOOKUP(A71,'322'!A:B,2,0)</f>
        <v>VINAGRE MACA ORGANICO CLASSIC.....01x500</v>
      </c>
      <c r="C71" s="1">
        <f>VLOOKUP(A71,'322'!A:N,14,0)</f>
        <v>1047301</v>
      </c>
      <c r="D71" s="1">
        <f>VLOOKUP(A71,'314'!C:K,9,0)</f>
        <v>17898489771364</v>
      </c>
      <c r="E71" s="1">
        <f>VLOOKUP(A71,'314'!C:E,3,0)</f>
        <v>7898489771367</v>
      </c>
      <c r="F71" s="1">
        <f>VLOOKUP(A71,'314'!C:S,17,0)</f>
        <v>7898489771367</v>
      </c>
      <c r="G71" s="1" t="str">
        <f>VLOOKUP(A71,'345'!A:M,13,0)</f>
        <v>22090000A</v>
      </c>
      <c r="H71" s="1">
        <f>VLOOKUP(A71,'345'!A:Q,17,0)</f>
        <v>0</v>
      </c>
      <c r="I71" s="57">
        <f>A71</f>
        <v>10100128</v>
      </c>
      <c r="J71" s="48">
        <f>D71</f>
        <v>17898489771364</v>
      </c>
      <c r="K71" s="48">
        <f>E71</f>
        <v>7898489771367</v>
      </c>
      <c r="L71" s="48">
        <f>F71</f>
        <v>7898489771367</v>
      </c>
      <c r="M71" s="1">
        <f>C71</f>
        <v>1047301</v>
      </c>
      <c r="N71" s="57">
        <f>A71</f>
        <v>10100128</v>
      </c>
    </row>
    <row r="72" spans="1:14" s="57" customFormat="1">
      <c r="A72">
        <v>10100020</v>
      </c>
      <c r="B72" s="1" t="str">
        <f>VLOOKUP(A72,'322'!A:B,2,0)</f>
        <v>AZEITONA PRETA C.CAROCO SH CLASS..01x100</v>
      </c>
      <c r="C72" s="1">
        <f>VLOOKUP(A72,'322'!A:N,14,0)</f>
        <v>1020061</v>
      </c>
      <c r="D72" s="1">
        <f>VLOOKUP(A72,'314'!C:K,9,0)</f>
        <v>17898489771340</v>
      </c>
      <c r="E72" s="1">
        <f>VLOOKUP(A72,'314'!C:E,3,0)</f>
        <v>7898489771343</v>
      </c>
      <c r="F72" s="1">
        <f>VLOOKUP(A72,'314'!C:S,17,0)</f>
        <v>7898489771343</v>
      </c>
      <c r="G72" s="1">
        <f>VLOOKUP(A72,'345'!A:M,13,0)</f>
        <v>20057000</v>
      </c>
      <c r="H72" s="1">
        <f>VLOOKUP(A72,'345'!A:Q,17,0)</f>
        <v>1709200</v>
      </c>
      <c r="I72" s="57">
        <f>A72</f>
        <v>10100020</v>
      </c>
      <c r="J72" s="48">
        <f>D72</f>
        <v>17898489771340</v>
      </c>
      <c r="K72" s="48">
        <f>E72</f>
        <v>7898489771343</v>
      </c>
      <c r="L72" s="48">
        <f>F72</f>
        <v>7898489771343</v>
      </c>
      <c r="M72" s="1">
        <f>C72</f>
        <v>1020061</v>
      </c>
      <c r="N72" s="57">
        <f>A72</f>
        <v>10100020</v>
      </c>
    </row>
    <row r="73" spans="1:14" s="57" customFormat="1">
      <c r="A73">
        <v>10100023</v>
      </c>
      <c r="B73" s="1" t="str">
        <f>VLOOKUP(A73,'322'!A:B,2,0)</f>
        <v>AZEITONA VERDE C.CAROCO SH CLASS..01x100</v>
      </c>
      <c r="C73" s="1">
        <f>VLOOKUP(A73,'322'!A:N,14,0)</f>
        <v>1020031</v>
      </c>
      <c r="D73" s="1">
        <f>VLOOKUP(A73,'314'!C:K,9,0)</f>
        <v>17898489770930</v>
      </c>
      <c r="E73" s="1">
        <f>VLOOKUP(A73,'314'!C:E,3,0)</f>
        <v>7898489770933</v>
      </c>
      <c r="F73" s="1">
        <f>VLOOKUP(A73,'314'!C:S,17,0)</f>
        <v>7898489770933</v>
      </c>
      <c r="G73" s="1">
        <f>VLOOKUP(A73,'345'!A:M,13,0)</f>
        <v>20057000</v>
      </c>
      <c r="H73" s="1">
        <f>VLOOKUP(A73,'345'!A:Q,17,0)</f>
        <v>1709200</v>
      </c>
      <c r="I73" s="57">
        <f>A73</f>
        <v>10100023</v>
      </c>
      <c r="J73" s="48">
        <f>D73</f>
        <v>17898489770930</v>
      </c>
      <c r="K73" s="48">
        <f>E73</f>
        <v>7898489770933</v>
      </c>
      <c r="L73" s="48">
        <f>F73</f>
        <v>7898489770933</v>
      </c>
      <c r="M73" s="1">
        <f>C73</f>
        <v>1020031</v>
      </c>
      <c r="N73" s="57">
        <f>A73</f>
        <v>10100023</v>
      </c>
    </row>
    <row r="74" spans="1:14" s="57" customFormat="1">
      <c r="A74">
        <v>10100027</v>
      </c>
      <c r="B74" s="1" t="str">
        <f>VLOOKUP(A74,'322'!A:B,2,0)</f>
        <v>AZEITONA VERDE FATIADA SH CLASS...01x100</v>
      </c>
      <c r="C74" s="1">
        <f>VLOOKUP(A74,'322'!A:N,14,0)</f>
        <v>1020051</v>
      </c>
      <c r="D74" s="1">
        <f>VLOOKUP(A74,'314'!C:K,9,0)</f>
        <v>17898489770954</v>
      </c>
      <c r="E74" s="1">
        <f>VLOOKUP(A74,'314'!C:E,3,0)</f>
        <v>7898489770957</v>
      </c>
      <c r="F74" s="1">
        <f>VLOOKUP(A74,'314'!C:S,17,0)</f>
        <v>7898489770957</v>
      </c>
      <c r="G74" s="1">
        <f>VLOOKUP(A74,'345'!A:M,13,0)</f>
        <v>20057000</v>
      </c>
      <c r="H74" s="1">
        <f>VLOOKUP(A74,'345'!A:Q,17,0)</f>
        <v>1709200</v>
      </c>
      <c r="I74" s="57">
        <f>A74</f>
        <v>10100027</v>
      </c>
      <c r="J74" s="48">
        <f>D74</f>
        <v>17898489770954</v>
      </c>
      <c r="K74" s="48">
        <f>E74</f>
        <v>7898489770957</v>
      </c>
      <c r="L74" s="48">
        <f>F74</f>
        <v>7898489770957</v>
      </c>
      <c r="M74" s="1">
        <f>C74</f>
        <v>1020051</v>
      </c>
      <c r="N74" s="57">
        <f>A74</f>
        <v>10100027</v>
      </c>
    </row>
    <row r="75" spans="1:14" s="57" customFormat="1">
      <c r="A75">
        <v>10100029</v>
      </c>
      <c r="B75" s="1" t="str">
        <f>VLOOKUP(A75,'322'!A:B,2,0)</f>
        <v>AZEITONA VERDE RECH PIMENTAO CLAS.01x100</v>
      </c>
      <c r="C75" s="1">
        <f>VLOOKUP(A75,'322'!A:N,14,0)</f>
        <v>1020211</v>
      </c>
      <c r="D75" s="1">
        <f>VLOOKUP(A75,'314'!C:K,9,0)</f>
        <v>17898489771357</v>
      </c>
      <c r="E75" s="1">
        <f>VLOOKUP(A75,'314'!C:E,3,0)</f>
        <v>7898489771350</v>
      </c>
      <c r="F75" s="1">
        <f>VLOOKUP(A75,'314'!C:S,17,0)</f>
        <v>7898489771350</v>
      </c>
      <c r="G75" s="1">
        <f>VLOOKUP(A75,'345'!A:M,13,0)</f>
        <v>20057000</v>
      </c>
      <c r="H75" s="1">
        <f>VLOOKUP(A75,'345'!A:Q,17,0)</f>
        <v>1709200</v>
      </c>
      <c r="I75" s="57">
        <f>A75</f>
        <v>10100029</v>
      </c>
      <c r="J75" s="48">
        <f>D75</f>
        <v>17898489771357</v>
      </c>
      <c r="K75" s="48">
        <f>E75</f>
        <v>7898489771350</v>
      </c>
      <c r="L75" s="48">
        <f>F75</f>
        <v>7898489771350</v>
      </c>
      <c r="M75" s="1">
        <f>C75</f>
        <v>1020211</v>
      </c>
      <c r="N75" s="57">
        <f>A75</f>
        <v>10100029</v>
      </c>
    </row>
    <row r="76" spans="1:14" s="57" customFormat="1">
      <c r="A76">
        <v>10100031</v>
      </c>
      <c r="B76" s="1" t="str">
        <f>VLOOKUP(A76,'322'!A:B,2,0)</f>
        <v>AZEITONA VERDE S.CAROCO SH CLASS..01x 80</v>
      </c>
      <c r="C76" s="1">
        <f>VLOOKUP(A76,'322'!A:N,14,0)</f>
        <v>1020041</v>
      </c>
      <c r="D76" s="1">
        <f>VLOOKUP(A76,'314'!C:K,9,0)</f>
        <v>17898489770947</v>
      </c>
      <c r="E76" s="1">
        <f>VLOOKUP(A76,'314'!C:E,3,0)</f>
        <v>7898489770940</v>
      </c>
      <c r="F76" s="1">
        <f>VLOOKUP(A76,'314'!C:S,17,0)</f>
        <v>7898489770940</v>
      </c>
      <c r="G76" s="1">
        <f>VLOOKUP(A76,'345'!A:M,13,0)</f>
        <v>20057000</v>
      </c>
      <c r="H76" s="1">
        <f>VLOOKUP(A76,'345'!A:Q,17,0)</f>
        <v>1709200</v>
      </c>
      <c r="I76" s="57">
        <f>A76</f>
        <v>10100031</v>
      </c>
      <c r="J76" s="48">
        <f>D76</f>
        <v>17898489770947</v>
      </c>
      <c r="K76" s="48">
        <f>E76</f>
        <v>7898489770940</v>
      </c>
      <c r="L76" s="48">
        <f>F76</f>
        <v>7898489770940</v>
      </c>
      <c r="M76" s="1">
        <f>C76</f>
        <v>1020041</v>
      </c>
      <c r="N76" s="57">
        <f>A76</f>
        <v>10100031</v>
      </c>
    </row>
    <row r="77" spans="1:14" s="57" customFormat="1">
      <c r="A77">
        <v>10100002</v>
      </c>
      <c r="B77" s="1" t="str">
        <f>VLOOKUP(A77,'322'!A:B,2,0)</f>
        <v>ALCAPARRA CONSERVA CLASSIC CHEF. .01x100</v>
      </c>
      <c r="C77" s="1">
        <f>VLOOKUP(A77,'322'!A:N,14,0)</f>
        <v>1021191</v>
      </c>
      <c r="D77" s="1">
        <f>VLOOKUP(A77,'314'!C:K,9,0)</f>
        <v>17898489770176</v>
      </c>
      <c r="E77" s="1">
        <f>VLOOKUP(A77,'314'!C:E,3,0)</f>
        <v>7898489770179</v>
      </c>
      <c r="F77" s="1">
        <f>VLOOKUP(A77,'314'!C:S,17,0)</f>
        <v>7898489770179</v>
      </c>
      <c r="G77" s="1" t="str">
        <f>VLOOKUP(A77,'345'!A:M,13,0)</f>
        <v>20019000A</v>
      </c>
      <c r="H77" s="1">
        <f>VLOOKUP(A77,'345'!A:Q,17,0)</f>
        <v>1709000</v>
      </c>
      <c r="I77" s="57">
        <f>A77</f>
        <v>10100002</v>
      </c>
      <c r="J77" s="48">
        <f>D77</f>
        <v>17898489770176</v>
      </c>
      <c r="K77" s="48">
        <f>E77</f>
        <v>7898489770179</v>
      </c>
      <c r="L77" s="48">
        <f>F77</f>
        <v>7898489770179</v>
      </c>
      <c r="M77" s="1">
        <f>C77</f>
        <v>1021191</v>
      </c>
      <c r="N77" s="57">
        <f>A77</f>
        <v>10100002</v>
      </c>
    </row>
    <row r="78" spans="1:14" s="57" customFormat="1">
      <c r="A78">
        <v>10100004</v>
      </c>
      <c r="B78" s="1" t="str">
        <f>VLOOKUP(A78,'322'!A:B,2,0)</f>
        <v>ALHO EM CONSERVA CLASSIC CHEF.....01x100</v>
      </c>
      <c r="C78" s="1">
        <f>VLOOKUP(A78,'322'!A:N,14,0)</f>
        <v>1019201</v>
      </c>
      <c r="D78" s="1">
        <f>VLOOKUP(A78,'314'!C:K,9,0)</f>
        <v>17898489771081</v>
      </c>
      <c r="E78" s="1">
        <f>VLOOKUP(A78,'314'!C:E,3,0)</f>
        <v>7898489771084</v>
      </c>
      <c r="F78" s="1">
        <f>VLOOKUP(A78,'314'!C:S,17,0)</f>
        <v>7898489771084</v>
      </c>
      <c r="G78" s="1">
        <f>VLOOKUP(A78,'345'!A:M,13,0)</f>
        <v>20059900</v>
      </c>
      <c r="H78" s="1">
        <f>VLOOKUP(A78,'345'!A:Q,17,0)</f>
        <v>1709200</v>
      </c>
      <c r="I78" s="57">
        <f>A78</f>
        <v>10100004</v>
      </c>
      <c r="J78" s="48">
        <f>D78</f>
        <v>17898489771081</v>
      </c>
      <c r="K78" s="48">
        <f>E78</f>
        <v>7898489771084</v>
      </c>
      <c r="L78" s="48">
        <f>F78</f>
        <v>7898489771084</v>
      </c>
      <c r="M78" s="1">
        <f>C78</f>
        <v>1019201</v>
      </c>
      <c r="N78" s="57">
        <f>A78</f>
        <v>10100004</v>
      </c>
    </row>
    <row r="79" spans="1:14" s="57" customFormat="1">
      <c r="A79">
        <v>10100006</v>
      </c>
      <c r="B79" s="1" t="str">
        <f>VLOOKUP(A79,'322'!A:B,2,0)</f>
        <v>ALHO TEMPERADO CLASSIC CHEF.......01x100</v>
      </c>
      <c r="C79" s="1">
        <f>VLOOKUP(A79,'322'!A:N,14,0)</f>
        <v>1019291</v>
      </c>
      <c r="D79" s="1">
        <f>VLOOKUP(A79,'314'!C:K,9,0)</f>
        <v>17898489771098</v>
      </c>
      <c r="E79" s="1">
        <f>VLOOKUP(A79,'314'!C:E,3,0)</f>
        <v>7898489771091</v>
      </c>
      <c r="F79" s="1">
        <f>VLOOKUP(A79,'314'!C:S,17,0)</f>
        <v>7898489771091</v>
      </c>
      <c r="G79" s="1">
        <f>VLOOKUP(A79,'345'!A:M,13,0)</f>
        <v>20059900</v>
      </c>
      <c r="H79" s="1">
        <f>VLOOKUP(A79,'345'!A:Q,17,0)</f>
        <v>1709200</v>
      </c>
      <c r="I79" s="57">
        <f>A79</f>
        <v>10100006</v>
      </c>
      <c r="J79" s="48">
        <f>D79</f>
        <v>17898489771098</v>
      </c>
      <c r="K79" s="48">
        <f>E79</f>
        <v>7898489771091</v>
      </c>
      <c r="L79" s="48">
        <f>F79</f>
        <v>7898489771091</v>
      </c>
      <c r="M79" s="1">
        <f>C79</f>
        <v>1019291</v>
      </c>
      <c r="N79" s="57">
        <f>A79</f>
        <v>10100006</v>
      </c>
    </row>
    <row r="80" spans="1:14" s="57" customFormat="1">
      <c r="A80">
        <v>10100037</v>
      </c>
      <c r="B80" s="1" t="str">
        <f>VLOOKUP(A80,'322'!A:B,2,0)</f>
        <v>CEBOLINHA CRISTAL CLASSIC CHEF. ..01x100</v>
      </c>
      <c r="C80" s="1">
        <f>VLOOKUP(A80,'322'!A:N,14,0)</f>
        <v>1021201</v>
      </c>
      <c r="D80" s="1">
        <f>VLOOKUP(A80,'314'!C:K,9,0)</f>
        <v>17898489770268</v>
      </c>
      <c r="E80" s="1">
        <f>VLOOKUP(A80,'314'!C:E,3,0)</f>
        <v>7898489770261</v>
      </c>
      <c r="F80" s="1">
        <f>VLOOKUP(A80,'314'!C:S,17,0)</f>
        <v>7898489770261</v>
      </c>
      <c r="G80" s="1">
        <f>VLOOKUP(A80,'345'!A:M,13,0)</f>
        <v>20019000</v>
      </c>
      <c r="H80" s="1">
        <f>VLOOKUP(A80,'345'!A:Q,17,0)</f>
        <v>1709000</v>
      </c>
      <c r="I80" s="57">
        <f>A80</f>
        <v>10100037</v>
      </c>
      <c r="J80" s="48">
        <f>D80</f>
        <v>17898489770268</v>
      </c>
      <c r="K80" s="48">
        <f>E80</f>
        <v>7898489770261</v>
      </c>
      <c r="L80" s="48">
        <f>F80</f>
        <v>7898489770261</v>
      </c>
      <c r="M80" s="1">
        <f>C80</f>
        <v>1021201</v>
      </c>
      <c r="N80" s="57">
        <f>A80</f>
        <v>10100037</v>
      </c>
    </row>
    <row r="81" spans="1:14" s="57" customFormat="1">
      <c r="A81">
        <v>10100042</v>
      </c>
      <c r="B81" s="1" t="str">
        <f>VLOOKUP(A81,'322'!A:B,2,0)</f>
        <v>CHAMPIGNON FATIADO VD CLASS CHEF..01x100</v>
      </c>
      <c r="C81" s="1">
        <f>VLOOKUP(A81,'322'!A:N,14,0)</f>
        <v>1021171</v>
      </c>
      <c r="D81" s="1">
        <f>VLOOKUP(A81,'314'!C:K,9,0)</f>
        <v>17898489770688</v>
      </c>
      <c r="E81" s="1">
        <f>VLOOKUP(A81,'314'!C:E,3,0)</f>
        <v>7898489770681</v>
      </c>
      <c r="F81" s="1">
        <f>VLOOKUP(A81,'314'!C:S,17,0)</f>
        <v>7898489770681</v>
      </c>
      <c r="G81" s="1">
        <f>VLOOKUP(A81,'345'!A:M,13,0)</f>
        <v>20031000</v>
      </c>
      <c r="H81" s="1">
        <f>VLOOKUP(A81,'345'!A:Q,17,0)</f>
        <v>0</v>
      </c>
      <c r="I81" s="57">
        <f>A81</f>
        <v>10100042</v>
      </c>
      <c r="J81" s="48">
        <f>D81</f>
        <v>17898489770688</v>
      </c>
      <c r="K81" s="48">
        <f>E81</f>
        <v>7898489770681</v>
      </c>
      <c r="L81" s="48">
        <f>F81</f>
        <v>7898489770681</v>
      </c>
      <c r="M81" s="1">
        <f>C81</f>
        <v>1021171</v>
      </c>
      <c r="N81" s="57">
        <f>A81</f>
        <v>10100042</v>
      </c>
    </row>
    <row r="82" spans="1:14" s="57" customFormat="1">
      <c r="A82">
        <v>10100045</v>
      </c>
      <c r="B82" s="1" t="str">
        <f>VLOOKUP(A82,'322'!A:B,2,0)</f>
        <v>CHAMPIGNON INTEIRO VD CLA CHEF..01x100GR</v>
      </c>
      <c r="C82" s="1">
        <f>VLOOKUP(A82,'322'!A:N,14,0)</f>
        <v>1021181</v>
      </c>
      <c r="D82" s="1">
        <f>VLOOKUP(A82,'314'!C:K,9,0)</f>
        <v>17898489770121</v>
      </c>
      <c r="E82" s="1">
        <f>VLOOKUP(A82,'314'!C:E,3,0)</f>
        <v>7898489770124</v>
      </c>
      <c r="F82" s="1">
        <f>VLOOKUP(A82,'314'!C:S,17,0)</f>
        <v>7898489770124</v>
      </c>
      <c r="G82" s="1">
        <f>VLOOKUP(A82,'345'!A:M,13,0)</f>
        <v>20031000</v>
      </c>
      <c r="H82" s="1">
        <f>VLOOKUP(A82,'345'!A:Q,17,0)</f>
        <v>0</v>
      </c>
      <c r="I82" s="57">
        <f>A82</f>
        <v>10100045</v>
      </c>
      <c r="J82" s="48">
        <f>D82</f>
        <v>17898489770121</v>
      </c>
      <c r="K82" s="48">
        <f>E82</f>
        <v>7898489770124</v>
      </c>
      <c r="L82" s="48">
        <f>F82</f>
        <v>7898489770124</v>
      </c>
      <c r="M82" s="1">
        <f>C82</f>
        <v>1021181</v>
      </c>
      <c r="N82" s="57">
        <f>A82</f>
        <v>10100045</v>
      </c>
    </row>
    <row r="83" spans="1:14" s="57" customFormat="1">
      <c r="A83">
        <v>10100085</v>
      </c>
      <c r="B83" s="1" t="str">
        <f>VLOOKUP(A83,'322'!A:B,2,0)</f>
        <v>MOLHO CHIMICHURRI CLASSIC CHEF....01x160</v>
      </c>
      <c r="C83" s="1">
        <f>VLOOKUP(A83,'322'!A:N,14,0)</f>
        <v>1048131</v>
      </c>
      <c r="D83" s="1">
        <f>VLOOKUP(A83,'314'!C:K,9,0)</f>
        <v>17898489771142</v>
      </c>
      <c r="E83" s="1">
        <f>VLOOKUP(A83,'314'!C:E,3,0)</f>
        <v>7898489771145</v>
      </c>
      <c r="F83" s="1">
        <f>VLOOKUP(A83,'314'!C:S,17,0)</f>
        <v>7898489771145</v>
      </c>
      <c r="G83" s="1">
        <f>VLOOKUP(A83,'345'!A:M,13,0)</f>
        <v>21039091</v>
      </c>
      <c r="H83" s="1">
        <f>VLOOKUP(A83,'345'!A:Q,17,0)</f>
        <v>1703500</v>
      </c>
      <c r="I83" s="57">
        <f>A83</f>
        <v>10100085</v>
      </c>
      <c r="J83" s="48">
        <f>D83</f>
        <v>17898489771142</v>
      </c>
      <c r="K83" s="48">
        <f>E83</f>
        <v>7898489771145</v>
      </c>
      <c r="L83" s="48">
        <f>F83</f>
        <v>7898489771145</v>
      </c>
      <c r="M83" s="1">
        <f>C83</f>
        <v>1048131</v>
      </c>
      <c r="N83" s="57">
        <f>A83</f>
        <v>10100085</v>
      </c>
    </row>
    <row r="84" spans="1:14" s="57" customFormat="1">
      <c r="A84">
        <v>10100104</v>
      </c>
      <c r="B84" s="1" t="str">
        <f>VLOOKUP(A84,'322'!A:B,2,0)</f>
        <v>PEPINO RELISH FAT CLASSIC CHEF....01x100</v>
      </c>
      <c r="C84" s="1">
        <f>VLOOKUP(A84,'322'!A:N,14,0)</f>
        <v>1019221</v>
      </c>
      <c r="D84" s="1">
        <f>VLOOKUP(A84,'314'!C:K,9,0)</f>
        <v>17898489771104</v>
      </c>
      <c r="E84" s="1">
        <f>VLOOKUP(A84,'314'!C:E,3,0)</f>
        <v>7898489771107</v>
      </c>
      <c r="F84" s="1">
        <f>VLOOKUP(A84,'314'!C:S,17,0)</f>
        <v>7898489771107</v>
      </c>
      <c r="G84" s="1">
        <f>VLOOKUP(A84,'345'!A:M,13,0)</f>
        <v>20011000</v>
      </c>
      <c r="H84" s="1">
        <f>VLOOKUP(A84,'345'!A:Q,17,0)</f>
        <v>1709000</v>
      </c>
      <c r="I84" s="57">
        <f>A84</f>
        <v>10100104</v>
      </c>
      <c r="J84" s="48">
        <f>D84</f>
        <v>17898489771104</v>
      </c>
      <c r="K84" s="48">
        <f>E84</f>
        <v>7898489771107</v>
      </c>
      <c r="L84" s="48">
        <f>F84</f>
        <v>7898489771107</v>
      </c>
      <c r="M84" s="1">
        <f>C84</f>
        <v>1019221</v>
      </c>
      <c r="N84" s="57">
        <f>A84</f>
        <v>10100104</v>
      </c>
    </row>
    <row r="85" spans="1:14" s="57" customFormat="1">
      <c r="A85">
        <v>10100106</v>
      </c>
      <c r="B85" s="1" t="str">
        <f>VLOOKUP(A85,'322'!A:B,2,0)</f>
        <v>PEPINO SUNOMONO CLASSIC CHEF......01x100</v>
      </c>
      <c r="C85" s="1">
        <f>VLOOKUP(A85,'322'!A:N,14,0)</f>
        <v>1019251</v>
      </c>
      <c r="D85" s="1">
        <f>VLOOKUP(A85,'314'!C:K,9,0)</f>
        <v>17898489771111</v>
      </c>
      <c r="E85" s="1">
        <f>VLOOKUP(A85,'314'!C:E,3,0)</f>
        <v>7898489771114</v>
      </c>
      <c r="F85" s="1">
        <f>VLOOKUP(A85,'314'!C:S,17,0)</f>
        <v>7898489771114</v>
      </c>
      <c r="G85" s="1">
        <f>VLOOKUP(A85,'345'!A:M,13,0)</f>
        <v>20011000</v>
      </c>
      <c r="H85" s="1">
        <f>VLOOKUP(A85,'345'!A:Q,17,0)</f>
        <v>1709000</v>
      </c>
      <c r="I85" s="57">
        <f>A85</f>
        <v>10100106</v>
      </c>
      <c r="J85" s="48">
        <f>D85</f>
        <v>17898489771111</v>
      </c>
      <c r="K85" s="48">
        <f>E85</f>
        <v>7898489771114</v>
      </c>
      <c r="L85" s="48">
        <f>F85</f>
        <v>7898489771114</v>
      </c>
      <c r="M85" s="1">
        <f>C85</f>
        <v>1019251</v>
      </c>
      <c r="N85" s="57">
        <f>A85</f>
        <v>10100106</v>
      </c>
    </row>
    <row r="86" spans="1:14" s="57" customFormat="1">
      <c r="A86">
        <v>10100108</v>
      </c>
      <c r="B86" s="1" t="str">
        <f>VLOOKUP(A86,'322'!A:B,2,0)</f>
        <v>PIMENTA BIQUINHO VD CLAS CHEF...01x100GR</v>
      </c>
      <c r="C86" s="1">
        <f>VLOOKUP(A86,'322'!A:N,14,0)</f>
        <v>1021221</v>
      </c>
      <c r="D86" s="1">
        <f>VLOOKUP(A86,'314'!C:K,9,0)</f>
        <v>17898489770695</v>
      </c>
      <c r="E86" s="1">
        <f>VLOOKUP(A86,'314'!C:E,3,0)</f>
        <v>7898489770698</v>
      </c>
      <c r="F86" s="1">
        <f>VLOOKUP(A86,'314'!C:S,17,0)</f>
        <v>7898489770698</v>
      </c>
      <c r="G86" s="1">
        <f>VLOOKUP(A86,'345'!A:M,13,0)</f>
        <v>20019000</v>
      </c>
      <c r="H86" s="1">
        <f>VLOOKUP(A86,'345'!A:Q,17,0)</f>
        <v>1709000</v>
      </c>
      <c r="I86" s="57">
        <f>A86</f>
        <v>10100108</v>
      </c>
      <c r="J86" s="48">
        <f>D86</f>
        <v>17898489770695</v>
      </c>
      <c r="K86" s="48">
        <f>E86</f>
        <v>7898489770698</v>
      </c>
      <c r="L86" s="48">
        <f>F86</f>
        <v>7898489770698</v>
      </c>
      <c r="M86" s="1">
        <f>C86</f>
        <v>1021221</v>
      </c>
      <c r="N86" s="57">
        <f>A86</f>
        <v>10100108</v>
      </c>
    </row>
    <row r="87" spans="1:14" s="57" customFormat="1">
      <c r="A87">
        <v>10100129</v>
      </c>
      <c r="B87" s="1" t="str">
        <f>VLOOKUP(A87,'322'!A:B,2,0)</f>
        <v>VINAGRETE CLASSIC CHEF............01x100</v>
      </c>
      <c r="C87" s="1">
        <f>VLOOKUP(A87,'322'!A:N,14,0)</f>
        <v>1019271</v>
      </c>
      <c r="D87" s="1">
        <f>VLOOKUP(A87,'314'!C:K,9,0)</f>
        <v>17898489771128</v>
      </c>
      <c r="E87" s="1">
        <f>VLOOKUP(A87,'314'!C:E,3,0)</f>
        <v>7898489771121</v>
      </c>
      <c r="F87" s="1">
        <f>VLOOKUP(A87,'314'!C:S,17,0)</f>
        <v>7898489771121</v>
      </c>
      <c r="G87" s="1">
        <f>VLOOKUP(A87,'345'!A:M,13,0)</f>
        <v>20019000</v>
      </c>
      <c r="H87" s="1">
        <f>VLOOKUP(A87,'345'!A:Q,17,0)</f>
        <v>1709000</v>
      </c>
      <c r="I87" s="57">
        <f>A87</f>
        <v>10100129</v>
      </c>
      <c r="J87" s="48">
        <f>D87</f>
        <v>17898489771128</v>
      </c>
      <c r="K87" s="48">
        <f>E87</f>
        <v>7898489771121</v>
      </c>
      <c r="L87" s="48">
        <f>F87</f>
        <v>7898489771121</v>
      </c>
      <c r="M87" s="1">
        <f>C87</f>
        <v>1019271</v>
      </c>
      <c r="N87" s="57">
        <f>A87</f>
        <v>10100129</v>
      </c>
    </row>
    <row r="88" spans="1:14" s="57" customFormat="1">
      <c r="A88">
        <v>10100034</v>
      </c>
      <c r="B88" s="1" t="str">
        <f>VLOOKUP(A88,'322'!A:B,2,0)</f>
        <v>BETERRABA CONSERVA CLASS CHEF.....01x300</v>
      </c>
      <c r="C88" s="1">
        <f>VLOOKUP(A88,'322'!A:N,14,0)</f>
        <v>1019081</v>
      </c>
      <c r="D88" s="1">
        <f>VLOOKUP(A88,'314'!C:K,9,0)</f>
        <v>17898489770084</v>
      </c>
      <c r="E88" s="1">
        <f>VLOOKUP(A88,'314'!C:E,3,0)</f>
        <v>7898489770087</v>
      </c>
      <c r="F88" s="1">
        <f>VLOOKUP(A88,'314'!C:S,17,0)</f>
        <v>7898489770087</v>
      </c>
      <c r="G88" s="1">
        <f>VLOOKUP(A88,'345'!A:M,13,0)</f>
        <v>20019000</v>
      </c>
      <c r="H88" s="1">
        <f>VLOOKUP(A88,'345'!A:Q,17,0)</f>
        <v>1709000</v>
      </c>
      <c r="I88" s="57">
        <f>A88</f>
        <v>10100034</v>
      </c>
      <c r="J88" s="48">
        <f>D88</f>
        <v>17898489770084</v>
      </c>
      <c r="K88" s="48">
        <f>E88</f>
        <v>7898489770087</v>
      </c>
      <c r="L88" s="48">
        <f>F88</f>
        <v>7898489770087</v>
      </c>
      <c r="M88" s="1">
        <f>C88</f>
        <v>1019081</v>
      </c>
      <c r="N88" s="57">
        <f>A88</f>
        <v>10100034</v>
      </c>
    </row>
    <row r="89" spans="1:14" s="57" customFormat="1">
      <c r="A89">
        <v>10100035</v>
      </c>
      <c r="B89" s="1" t="str">
        <f>VLOOKUP(A89,'322'!A:B,2,0)</f>
        <v>CEBOLA AO VINAGRE TTO CLASS.CHEF..01x300</v>
      </c>
      <c r="C89" s="1">
        <f>VLOOKUP(A89,'322'!A:N,14,0)</f>
        <v>1021211</v>
      </c>
      <c r="D89" s="1">
        <f>VLOOKUP(A89,'314'!C:K,9,0)</f>
        <v>17898489770244</v>
      </c>
      <c r="E89" s="1">
        <f>VLOOKUP(A89,'314'!C:E,3,0)</f>
        <v>7898489770247</v>
      </c>
      <c r="F89" s="1">
        <f>VLOOKUP(A89,'314'!C:S,17,0)</f>
        <v>7898489770247</v>
      </c>
      <c r="G89" s="1">
        <f>VLOOKUP(A89,'345'!A:M,13,0)</f>
        <v>20019000</v>
      </c>
      <c r="H89" s="1">
        <f>VLOOKUP(A89,'345'!A:Q,17,0)</f>
        <v>1709000</v>
      </c>
      <c r="I89" s="57">
        <f>A89</f>
        <v>10100035</v>
      </c>
      <c r="J89" s="48">
        <f>D89</f>
        <v>17898489770244</v>
      </c>
      <c r="K89" s="48">
        <f>E89</f>
        <v>7898489770247</v>
      </c>
      <c r="L89" s="48">
        <f>F89</f>
        <v>7898489770247</v>
      </c>
      <c r="M89" s="1">
        <f>C89</f>
        <v>1021211</v>
      </c>
      <c r="N89" s="57">
        <f>A89</f>
        <v>10100035</v>
      </c>
    </row>
    <row r="90" spans="1:14" s="57" customFormat="1">
      <c r="A90">
        <v>10100036</v>
      </c>
      <c r="B90" s="1" t="str">
        <f>VLOOKUP(A90,'322'!A:B,2,0)</f>
        <v>CEBOLA CONSERVA VD CLASSIC CHEF.01x300GR</v>
      </c>
      <c r="C90" s="1">
        <f>VLOOKUP(A90,'322'!A:N,14,0)</f>
        <v>0</v>
      </c>
      <c r="D90" s="1">
        <f>VLOOKUP(A90,'314'!C:K,9,0)</f>
        <v>17898489770138</v>
      </c>
      <c r="E90" s="1">
        <f>VLOOKUP(A90,'314'!C:E,3,0)</f>
        <v>7898489770131</v>
      </c>
      <c r="F90" s="1">
        <f>VLOOKUP(A90,'314'!C:S,17,0)</f>
        <v>7898489770131</v>
      </c>
      <c r="G90" s="1">
        <f>VLOOKUP(A90,'345'!A:M,13,0)</f>
        <v>20019000</v>
      </c>
      <c r="H90" s="1">
        <f>VLOOKUP(A90,'345'!A:Q,17,0)</f>
        <v>1709000</v>
      </c>
      <c r="I90" s="57">
        <f>A90</f>
        <v>10100036</v>
      </c>
      <c r="J90" s="48">
        <f>D90</f>
        <v>17898489770138</v>
      </c>
      <c r="K90" s="48">
        <f>E90</f>
        <v>7898489770131</v>
      </c>
      <c r="L90" s="48">
        <f>F90</f>
        <v>7898489770131</v>
      </c>
      <c r="M90" s="1">
        <f>C90</f>
        <v>0</v>
      </c>
      <c r="N90" s="57">
        <f>A90</f>
        <v>10100036</v>
      </c>
    </row>
    <row r="91" spans="1:14" s="57" customFormat="1">
      <c r="A91">
        <v>10100101</v>
      </c>
      <c r="B91" s="1" t="str">
        <f>VLOOKUP(A91,'322'!A:B,2,0)</f>
        <v>PEPINO BURGER CLASSIC CHEF........01x280</v>
      </c>
      <c r="C91" s="1">
        <f>VLOOKUP(A91,'322'!A:N,14,0)</f>
        <v>1019301</v>
      </c>
      <c r="D91" s="1">
        <f>VLOOKUP(A91,'314'!C:K,9,0)</f>
        <v>17898489771173</v>
      </c>
      <c r="E91" s="1">
        <f>VLOOKUP(A91,'314'!C:E,3,0)</f>
        <v>7898489771176</v>
      </c>
      <c r="F91" s="1">
        <f>VLOOKUP(A91,'314'!C:S,17,0)</f>
        <v>7898489771176</v>
      </c>
      <c r="G91" s="1">
        <f>VLOOKUP(A91,'345'!A:M,13,0)</f>
        <v>20011000</v>
      </c>
      <c r="H91" s="1">
        <f>VLOOKUP(A91,'345'!A:Q,17,0)</f>
        <v>1709000</v>
      </c>
      <c r="I91" s="57">
        <f>A91</f>
        <v>10100101</v>
      </c>
      <c r="J91" s="48">
        <f>D91</f>
        <v>17898489771173</v>
      </c>
      <c r="K91" s="48">
        <f>E91</f>
        <v>7898489771176</v>
      </c>
      <c r="L91" s="48">
        <f>F91</f>
        <v>7898489771176</v>
      </c>
      <c r="M91" s="1">
        <f>C91</f>
        <v>1019301</v>
      </c>
      <c r="N91" s="57">
        <f>A91</f>
        <v>10100101</v>
      </c>
    </row>
    <row r="92" spans="1:14" s="57" customFormat="1">
      <c r="A92">
        <v>10100103</v>
      </c>
      <c r="B92" s="1" t="str">
        <f>VLOOKUP(A92,'322'!A:B,2,0)</f>
        <v>PEPINO CLASSIC CHEF...............01x300</v>
      </c>
      <c r="C92" s="1">
        <f>VLOOKUP(A92,'322'!A:N,14,0)</f>
        <v>1019051</v>
      </c>
      <c r="D92" s="1">
        <f>VLOOKUP(A92,'314'!C:K,9,0)</f>
        <v>17898489770145</v>
      </c>
      <c r="E92" s="1">
        <f>VLOOKUP(A92,'314'!C:E,3,0)</f>
        <v>7898489770148</v>
      </c>
      <c r="F92" s="1">
        <f>VLOOKUP(A92,'314'!C:S,17,0)</f>
        <v>7898489770148</v>
      </c>
      <c r="G92" s="1">
        <f>VLOOKUP(A92,'345'!A:M,13,0)</f>
        <v>20011000</v>
      </c>
      <c r="H92" s="1">
        <f>VLOOKUP(A92,'345'!A:Q,17,0)</f>
        <v>1709000</v>
      </c>
      <c r="I92" s="57">
        <f>A92</f>
        <v>10100103</v>
      </c>
      <c r="J92" s="48">
        <f>D92</f>
        <v>17898489770145</v>
      </c>
      <c r="K92" s="48">
        <f>E92</f>
        <v>7898489770148</v>
      </c>
      <c r="L92" s="48">
        <f>F92</f>
        <v>7898489770148</v>
      </c>
      <c r="M92" s="1">
        <f>C92</f>
        <v>1019051</v>
      </c>
      <c r="N92" s="57">
        <f>A92</f>
        <v>10100103</v>
      </c>
    </row>
    <row r="93" spans="1:14" s="57" customFormat="1">
      <c r="A93">
        <v>10100105</v>
      </c>
      <c r="B93" s="1" t="str">
        <f>VLOOKUP(A93,'322'!A:B,2,0)</f>
        <v>PEPINO SUAVE CLASSIC CHEF.........01x300</v>
      </c>
      <c r="C93" s="1">
        <f>VLOOKUP(A93,'322'!A:N,14,0)</f>
        <v>1019061</v>
      </c>
      <c r="D93" s="1">
        <f>VLOOKUP(A93,'314'!C:K,9,0)</f>
        <v>17898489771166</v>
      </c>
      <c r="E93" s="1">
        <f>VLOOKUP(A93,'314'!C:E,3,0)</f>
        <v>7898489771169</v>
      </c>
      <c r="F93" s="1">
        <f>VLOOKUP(A93,'314'!C:S,17,0)</f>
        <v>7898489771169</v>
      </c>
      <c r="G93" s="1">
        <f>VLOOKUP(A93,'345'!A:M,13,0)</f>
        <v>20011000</v>
      </c>
      <c r="H93" s="1">
        <f>VLOOKUP(A93,'345'!A:Q,17,0)</f>
        <v>1709000</v>
      </c>
      <c r="I93" s="57">
        <f>A93</f>
        <v>10100105</v>
      </c>
      <c r="J93" s="48">
        <f>D93</f>
        <v>17898489771166</v>
      </c>
      <c r="K93" s="48">
        <f>E93</f>
        <v>7898489771169</v>
      </c>
      <c r="L93" s="48">
        <f>F93</f>
        <v>7898489771169</v>
      </c>
      <c r="M93" s="1">
        <f>C93</f>
        <v>1019061</v>
      </c>
      <c r="N93" s="57">
        <f>A93</f>
        <v>10100105</v>
      </c>
    </row>
    <row r="94" spans="1:14" s="57" customFormat="1">
      <c r="A94">
        <v>10100107</v>
      </c>
      <c r="B94" s="1" t="str">
        <f>VLOOKUP(A94,'322'!A:B,2,0)</f>
        <v>PICLES CONSERVA CLASSIC CHEF......01x300</v>
      </c>
      <c r="C94" s="1">
        <f>VLOOKUP(A94,'322'!A:N,14,0)</f>
        <v>1019071</v>
      </c>
      <c r="D94" s="1">
        <f>VLOOKUP(A94,'314'!C:K,9,0)</f>
        <v>17898489770169</v>
      </c>
      <c r="E94" s="1">
        <f>VLOOKUP(A94,'314'!C:E,3,0)</f>
        <v>7898489770162</v>
      </c>
      <c r="F94" s="1">
        <f>VLOOKUP(A94,'314'!C:S,17,0)</f>
        <v>7898489770162</v>
      </c>
      <c r="G94" s="1">
        <f>VLOOKUP(A94,'345'!A:M,13,0)</f>
        <v>20019000</v>
      </c>
      <c r="H94" s="1">
        <f>VLOOKUP(A94,'345'!A:Q,17,0)</f>
        <v>1709000</v>
      </c>
      <c r="I94" s="57">
        <f>A94</f>
        <v>10100107</v>
      </c>
      <c r="J94" s="48">
        <f>D94</f>
        <v>17898489770169</v>
      </c>
      <c r="K94" s="48">
        <f>E94</f>
        <v>7898489770162</v>
      </c>
      <c r="L94" s="48">
        <f>F94</f>
        <v>7898489770162</v>
      </c>
      <c r="M94" s="1">
        <f>C94</f>
        <v>1019071</v>
      </c>
      <c r="N94" s="57">
        <f>A94</f>
        <v>10100107</v>
      </c>
    </row>
    <row r="95" spans="1:14" s="57" customFormat="1">
      <c r="A95">
        <v>10100150</v>
      </c>
      <c r="B95" s="1" t="str">
        <f>VLOOKUP(A95,'322'!A:B,2,0)</f>
        <v>PESSEGO EM CALDA CLASSIC CHEF...01X485GR</v>
      </c>
      <c r="C95" s="1">
        <f>VLOOKUP(A95,'322'!A:N,14,0)</f>
        <v>1043061</v>
      </c>
      <c r="D95" s="1">
        <f>VLOOKUP(A95,'314'!C:K,9,0)</f>
        <v>17898489770008</v>
      </c>
      <c r="E95" s="1">
        <f>VLOOKUP(A95,'314'!C:E,3,0)</f>
        <v>7898489770001</v>
      </c>
      <c r="F95" s="1">
        <f>VLOOKUP(A95,'314'!C:S,17,0)</f>
        <v>7898489770001</v>
      </c>
      <c r="G95" s="1">
        <f>VLOOKUP(A95,'345'!A:M,13,0)</f>
        <v>20087010</v>
      </c>
      <c r="H95" s="1">
        <f>VLOOKUP(A95,'345'!A:Q,17,0)</f>
        <v>0</v>
      </c>
      <c r="I95" s="57">
        <f>A95</f>
        <v>10100150</v>
      </c>
      <c r="J95" s="48">
        <f>D95</f>
        <v>17898489770008</v>
      </c>
      <c r="K95" s="48">
        <f>E95</f>
        <v>7898489770001</v>
      </c>
      <c r="L95" s="48">
        <f>F95</f>
        <v>7898489770001</v>
      </c>
      <c r="M95" s="1">
        <f>C95</f>
        <v>1043061</v>
      </c>
      <c r="N95" s="57">
        <f>A95</f>
        <v>10100150</v>
      </c>
    </row>
    <row r="96" spans="1:14" s="57" customFormat="1">
      <c r="A96">
        <v>10100088</v>
      </c>
      <c r="B96" s="1" t="str">
        <f>VLOOKUP(A96,'322'!A:B,2,0)</f>
        <v>OVO CODORNA AZEITONA CLASSIC CHEF.01x300</v>
      </c>
      <c r="C96" s="1">
        <f>VLOOKUP(A96,'322'!A:N,14,0)</f>
        <v>1019161</v>
      </c>
      <c r="D96" s="1">
        <f>VLOOKUP(A96,'314'!C:K,9,0)</f>
        <v>17898489770343</v>
      </c>
      <c r="E96" s="1">
        <f>VLOOKUP(A96,'314'!C:E,3,0)</f>
        <v>7898489770346</v>
      </c>
      <c r="F96" s="1">
        <f>VLOOKUP(A96,'314'!C:S,17,0)</f>
        <v>7898489770346</v>
      </c>
      <c r="G96" s="1">
        <f>VLOOKUP(A96,'345'!A:M,13,0)</f>
        <v>4089900</v>
      </c>
      <c r="H96" s="1">
        <f>VLOOKUP(A96,'345'!A:Q,17,0)</f>
        <v>0</v>
      </c>
      <c r="I96" s="57">
        <f>A96</f>
        <v>10100088</v>
      </c>
      <c r="J96" s="48">
        <f>D96</f>
        <v>17898489770343</v>
      </c>
      <c r="K96" s="48">
        <f>E96</f>
        <v>7898489770346</v>
      </c>
      <c r="L96" s="48">
        <f>F96</f>
        <v>7898489770346</v>
      </c>
      <c r="M96" s="1">
        <f>C96</f>
        <v>1019161</v>
      </c>
      <c r="N96" s="57">
        <f>A96</f>
        <v>10100088</v>
      </c>
    </row>
    <row r="97" spans="1:14" s="57" customFormat="1">
      <c r="A97">
        <v>10100089</v>
      </c>
      <c r="B97" s="1" t="str">
        <f>VLOOKUP(A97,'322'!A:B,2,0)</f>
        <v>OVO CODORNA CONSERVA CLASSIC CHEF.01x300</v>
      </c>
      <c r="C97" s="1">
        <f>VLOOKUP(A97,'322'!A:N,14,0)</f>
        <v>1019101</v>
      </c>
      <c r="D97" s="1">
        <f>VLOOKUP(A97,'314'!C:K,9,0)</f>
        <v>17898944946337</v>
      </c>
      <c r="E97" s="1">
        <f>VLOOKUP(A97,'314'!C:E,3,0)</f>
        <v>7898489770155</v>
      </c>
      <c r="F97" s="1">
        <f>VLOOKUP(A97,'314'!C:S,17,0)</f>
        <v>7898489770155</v>
      </c>
      <c r="G97" s="1">
        <f>VLOOKUP(A97,'345'!A:M,13,0)</f>
        <v>4089900</v>
      </c>
      <c r="H97" s="1">
        <f>VLOOKUP(A97,'345'!A:Q,17,0)</f>
        <v>0</v>
      </c>
      <c r="I97" s="57">
        <f>A97</f>
        <v>10100089</v>
      </c>
      <c r="J97" s="48">
        <f>D97</f>
        <v>17898944946337</v>
      </c>
      <c r="K97" s="48">
        <f>E97</f>
        <v>7898489770155</v>
      </c>
      <c r="L97" s="48">
        <f>F97</f>
        <v>7898489770155</v>
      </c>
      <c r="M97" s="1">
        <f>C97</f>
        <v>1019101</v>
      </c>
      <c r="N97" s="57">
        <f>A97</f>
        <v>10100089</v>
      </c>
    </row>
    <row r="98" spans="1:14" s="57" customFormat="1">
      <c r="A98">
        <v>10100090</v>
      </c>
      <c r="B98" s="1" t="str">
        <f>VLOOKUP(A98,'322'!A:B,2,0)</f>
        <v>OVO CODORNA DEFUMADO CLASSIC CHEF.01x300</v>
      </c>
      <c r="C98" s="1">
        <f>VLOOKUP(A98,'322'!A:N,14,0)</f>
        <v>1019151</v>
      </c>
      <c r="D98" s="1">
        <f>VLOOKUP(A98,'314'!C:K,9,0)</f>
        <v>17898489770473</v>
      </c>
      <c r="E98" s="1">
        <f>VLOOKUP(A98,'314'!C:E,3,0)</f>
        <v>7898489770476</v>
      </c>
      <c r="F98" s="1">
        <f>VLOOKUP(A98,'314'!C:S,17,0)</f>
        <v>7898489770476</v>
      </c>
      <c r="G98" s="1">
        <f>VLOOKUP(A98,'345'!A:M,13,0)</f>
        <v>4089900</v>
      </c>
      <c r="H98" s="1">
        <f>VLOOKUP(A98,'345'!A:Q,17,0)</f>
        <v>0</v>
      </c>
      <c r="I98" s="57">
        <f>A98</f>
        <v>10100090</v>
      </c>
      <c r="J98" s="48">
        <f>D98</f>
        <v>17898489770473</v>
      </c>
      <c r="K98" s="48">
        <f>E98</f>
        <v>7898489770476</v>
      </c>
      <c r="L98" s="48">
        <f>F98</f>
        <v>7898489770476</v>
      </c>
      <c r="M98" s="1">
        <f>C98</f>
        <v>1019151</v>
      </c>
      <c r="N98" s="57">
        <f>A98</f>
        <v>10100090</v>
      </c>
    </row>
    <row r="99" spans="1:14" s="57" customFormat="1">
      <c r="A99">
        <v>10100091</v>
      </c>
      <c r="B99" s="1" t="str">
        <f>VLOOKUP(A99,'322'!A:B,2,0)</f>
        <v>PALMITO PALMEIRA REAL PICADO CLAS.01x300</v>
      </c>
      <c r="C99" s="1">
        <f>VLOOKUP(A99,'322'!A:N,14,0)</f>
        <v>1018051</v>
      </c>
      <c r="D99" s="1">
        <f>VLOOKUP(A99,'314'!C:K,9,0)</f>
        <v>17898489770091</v>
      </c>
      <c r="E99" s="1">
        <f>VLOOKUP(A99,'314'!C:E,3,0)</f>
        <v>7898489770094</v>
      </c>
      <c r="F99" s="1">
        <f>VLOOKUP(A99,'314'!C:S,17,0)</f>
        <v>7898489770094</v>
      </c>
      <c r="G99" s="1">
        <f>VLOOKUP(A99,'345'!A:M,13,0)</f>
        <v>20089100</v>
      </c>
      <c r="H99" s="1">
        <f>VLOOKUP(A99,'345'!A:Q,17,0)</f>
        <v>1709500</v>
      </c>
      <c r="I99" s="57">
        <f>A99</f>
        <v>10100091</v>
      </c>
      <c r="J99" s="48">
        <f>D99</f>
        <v>17898489770091</v>
      </c>
      <c r="K99" s="48">
        <f>E99</f>
        <v>7898489770094</v>
      </c>
      <c r="L99" s="48">
        <f>F99</f>
        <v>7898489770094</v>
      </c>
      <c r="M99" s="1">
        <f>C99</f>
        <v>1018051</v>
      </c>
      <c r="N99" s="57">
        <f>A99</f>
        <v>10100091</v>
      </c>
    </row>
    <row r="100" spans="1:14" s="57" customFormat="1">
      <c r="A100">
        <v>10100094</v>
      </c>
      <c r="B100" s="1" t="str">
        <f>VLOOKUP(A100,'322'!A:B,2,0)</f>
        <v>PALMITO PUPUNHA APERITIVO CLASSIC.01X300</v>
      </c>
      <c r="C100" s="1">
        <f>VLOOKUP(A100,'322'!A:N,14,0)</f>
        <v>1018201</v>
      </c>
      <c r="D100" s="1">
        <f>VLOOKUP(A100,'314'!C:K,9,0)</f>
        <v>17898489771630</v>
      </c>
      <c r="E100" s="1">
        <f>VLOOKUP(A100,'314'!C:E,3,0)</f>
        <v>7898489771633</v>
      </c>
      <c r="F100" s="1">
        <f>VLOOKUP(A100,'314'!C:S,17,0)</f>
        <v>7898489771633</v>
      </c>
      <c r="G100" s="1">
        <f>VLOOKUP(A100,'345'!A:M,13,0)</f>
        <v>20089100</v>
      </c>
      <c r="H100" s="1">
        <f>VLOOKUP(A100,'345'!A:Q,17,0)</f>
        <v>1709500</v>
      </c>
      <c r="I100" s="57">
        <f>A100</f>
        <v>10100094</v>
      </c>
      <c r="J100" s="48">
        <f>D100</f>
        <v>17898489771630</v>
      </c>
      <c r="K100" s="48">
        <f>E100</f>
        <v>7898489771633</v>
      </c>
      <c r="L100" s="48">
        <f>F100</f>
        <v>7898489771633</v>
      </c>
      <c r="M100" s="1">
        <f>C100</f>
        <v>1018201</v>
      </c>
      <c r="N100" s="57">
        <f>A100</f>
        <v>10100094</v>
      </c>
    </row>
    <row r="101" spans="1:14" s="57" customFormat="1">
      <c r="A101">
        <v>10100095</v>
      </c>
      <c r="B101" s="1" t="str">
        <f>VLOOKUP(A101,'322'!A:B,2,0)</f>
        <v>PALMITO PUPUNHA PICADO CLAS.CHEF..01x300</v>
      </c>
      <c r="C101" s="1">
        <f>VLOOKUP(A101,'322'!A:N,14,0)</f>
        <v>1018021</v>
      </c>
      <c r="D101" s="1">
        <f>VLOOKUP(A101,'314'!C:K,9,0)</f>
        <v>17898489770800</v>
      </c>
      <c r="E101" s="1">
        <f>VLOOKUP(A101,'314'!C:E,3,0)</f>
        <v>7898489770803</v>
      </c>
      <c r="F101" s="1">
        <f>VLOOKUP(A101,'314'!C:S,17,0)</f>
        <v>7898489770803</v>
      </c>
      <c r="G101" s="1">
        <f>VLOOKUP(A101,'345'!A:M,13,0)</f>
        <v>20089100</v>
      </c>
      <c r="H101" s="1">
        <f>VLOOKUP(A101,'345'!A:Q,17,0)</f>
        <v>1709500</v>
      </c>
      <c r="I101" s="57">
        <f>A101</f>
        <v>10100095</v>
      </c>
      <c r="J101" s="48">
        <f>D101</f>
        <v>17898489770800</v>
      </c>
      <c r="K101" s="48">
        <f>E101</f>
        <v>7898489770803</v>
      </c>
      <c r="L101" s="48">
        <f>F101</f>
        <v>7898489770803</v>
      </c>
      <c r="M101" s="1">
        <f>C101</f>
        <v>1018021</v>
      </c>
      <c r="N101" s="57">
        <f>A101</f>
        <v>10100095</v>
      </c>
    </row>
    <row r="102" spans="1:14" s="57" customFormat="1">
      <c r="A102">
        <v>10100096</v>
      </c>
      <c r="B102" s="1" t="str">
        <f>VLOOKUP(A102,'322'!A:B,2,0)</f>
        <v>PALMITO PUPUNHA RODELA CLAS.CHEF..01x300</v>
      </c>
      <c r="C102" s="1">
        <f>VLOOKUP(A102,'322'!A:N,14,0)</f>
        <v>1018031</v>
      </c>
      <c r="D102" s="1">
        <f>VLOOKUP(A102,'314'!C:K,9,0)</f>
        <v>17898489770794</v>
      </c>
      <c r="E102" s="1">
        <f>VLOOKUP(A102,'314'!C:E,3,0)</f>
        <v>7898489770797</v>
      </c>
      <c r="F102" s="1">
        <f>VLOOKUP(A102,'314'!C:S,17,0)</f>
        <v>7898489770797</v>
      </c>
      <c r="G102" s="1">
        <f>VLOOKUP(A102,'345'!A:M,13,0)</f>
        <v>20089100</v>
      </c>
      <c r="H102" s="1">
        <f>VLOOKUP(A102,'345'!A:Q,17,0)</f>
        <v>1709500</v>
      </c>
      <c r="I102" s="57">
        <f>A102</f>
        <v>10100096</v>
      </c>
      <c r="J102" s="48">
        <f>D102</f>
        <v>17898489770794</v>
      </c>
      <c r="K102" s="48">
        <f>E102</f>
        <v>7898489770797</v>
      </c>
      <c r="L102" s="48">
        <f>F102</f>
        <v>7898489770797</v>
      </c>
      <c r="M102" s="1">
        <f>C102</f>
        <v>1018031</v>
      </c>
      <c r="N102" s="57">
        <f>A102</f>
        <v>10100096</v>
      </c>
    </row>
    <row r="103" spans="1:14" s="57" customFormat="1">
      <c r="A103">
        <v>10100097</v>
      </c>
      <c r="B103" s="1" t="str">
        <f>VLOOKUP(A103,'322'!A:B,2,0)</f>
        <v>PALMITO PUPUNHA TOLETE CLAS.CHEF..01X180</v>
      </c>
      <c r="C103" s="1">
        <f>VLOOKUP(A103,'322'!A:N,14,0)</f>
        <v>1018101</v>
      </c>
      <c r="D103" s="1">
        <f>VLOOKUP(A103,'314'!C:K,9,0)</f>
        <v>17898489771647</v>
      </c>
      <c r="E103" s="1">
        <f>VLOOKUP(A103,'314'!C:E,3,0)</f>
        <v>7898489771640</v>
      </c>
      <c r="F103" s="1">
        <f>VLOOKUP(A103,'314'!C:S,17,0)</f>
        <v>7898489771640</v>
      </c>
      <c r="G103" s="1">
        <f>VLOOKUP(A103,'345'!A:M,13,0)</f>
        <v>20089100</v>
      </c>
      <c r="H103" s="1">
        <f>VLOOKUP(A103,'345'!A:Q,17,0)</f>
        <v>1709500</v>
      </c>
      <c r="I103" s="57">
        <f>A103</f>
        <v>10100097</v>
      </c>
      <c r="J103" s="48">
        <f>D103</f>
        <v>17898489771647</v>
      </c>
      <c r="K103" s="48">
        <f>E103</f>
        <v>7898489771640</v>
      </c>
      <c r="L103" s="48">
        <f>F103</f>
        <v>7898489771640</v>
      </c>
      <c r="M103" s="1">
        <f>C103</f>
        <v>1018101</v>
      </c>
      <c r="N103" s="57">
        <f>A103</f>
        <v>10100097</v>
      </c>
    </row>
    <row r="104" spans="1:14" s="57" customFormat="1">
      <c r="A104">
        <v>10100098</v>
      </c>
      <c r="B104" s="1" t="str">
        <f>VLOOKUP(A104,'322'!A:B,2,0)</f>
        <v>PALMITO PUPUNHA TOLETE CLASS.CHEF.01x300</v>
      </c>
      <c r="C104" s="1">
        <f>VLOOKUP(A104,'322'!A:N,14,0)</f>
        <v>1018001</v>
      </c>
      <c r="D104" s="1">
        <f>VLOOKUP(A104,'314'!C:K,9,0)</f>
        <v>17898489770787</v>
      </c>
      <c r="E104" s="1">
        <f>VLOOKUP(A104,'314'!C:E,3,0)</f>
        <v>7898489770780</v>
      </c>
      <c r="F104" s="1">
        <f>VLOOKUP(A104,'314'!C:S,17,0)</f>
        <v>7898489770780</v>
      </c>
      <c r="G104" s="1">
        <f>VLOOKUP(A104,'345'!A:M,13,0)</f>
        <v>20089100</v>
      </c>
      <c r="H104" s="1">
        <f>VLOOKUP(A104,'345'!A:Q,17,0)</f>
        <v>1709500</v>
      </c>
      <c r="I104" s="57">
        <f>A104</f>
        <v>10100098</v>
      </c>
      <c r="J104" s="48">
        <f>D104</f>
        <v>17898489770787</v>
      </c>
      <c r="K104" s="48">
        <f>E104</f>
        <v>7898489770780</v>
      </c>
      <c r="L104" s="48">
        <f>F104</f>
        <v>7898489770780</v>
      </c>
      <c r="M104" s="1">
        <f>C104</f>
        <v>1018001</v>
      </c>
      <c r="N104" s="57">
        <f>A104</f>
        <v>10100098</v>
      </c>
    </row>
    <row r="105" spans="1:14" s="57" customFormat="1">
      <c r="A105">
        <v>10100001</v>
      </c>
      <c r="B105" s="1" t="str">
        <f>VLOOKUP(A105,'322'!A:B,2,0)</f>
        <v>ACAFRAO CLASSIC CHEF..............01x 80</v>
      </c>
      <c r="C105" s="1">
        <f>VLOOKUP(A105,'322'!A:N,14,0)</f>
        <v>1048101</v>
      </c>
      <c r="D105" s="1">
        <f>VLOOKUP(A105,'314'!C:K,9,0)</f>
        <v>17898489770978</v>
      </c>
      <c r="E105" s="1">
        <f>VLOOKUP(A105,'314'!C:E,3,0)</f>
        <v>7898489770971</v>
      </c>
      <c r="F105" s="1">
        <f>VLOOKUP(A105,'314'!C:S,17,0)</f>
        <v>7898489770971</v>
      </c>
      <c r="G105" s="1">
        <f>VLOOKUP(A105,'345'!A:M,13,0)</f>
        <v>9103000</v>
      </c>
      <c r="H105" s="1">
        <f>VLOOKUP(A105,'345'!A:Q,17,0)</f>
        <v>0</v>
      </c>
      <c r="I105" s="57">
        <f>A105</f>
        <v>10100001</v>
      </c>
      <c r="J105" s="48">
        <f>D105</f>
        <v>17898489770978</v>
      </c>
      <c r="K105" s="48">
        <f>E105</f>
        <v>7898489770971</v>
      </c>
      <c r="L105" s="48">
        <f>F105</f>
        <v>7898489770971</v>
      </c>
      <c r="M105" s="1">
        <f>C105</f>
        <v>1048101</v>
      </c>
      <c r="N105" s="57">
        <f>A105</f>
        <v>10100001</v>
      </c>
    </row>
    <row r="106" spans="1:14" s="57" customFormat="1">
      <c r="A106">
        <v>10100075</v>
      </c>
      <c r="B106" s="1" t="str">
        <f>VLOOKUP(A106,'322'!A:B,2,0)</f>
        <v>GELEIA PIMENTA BIQUINHO CLASSIC.01x180GR</v>
      </c>
      <c r="C106" s="1">
        <f>VLOOKUP(A106,'322'!A:N,14,0)</f>
        <v>1027201</v>
      </c>
      <c r="D106" s="1">
        <f>VLOOKUP(A106,'314'!C:K,9,0)</f>
        <v>17898489771159</v>
      </c>
      <c r="E106" s="1">
        <f>VLOOKUP(A106,'314'!C:E,3,0)</f>
        <v>7898489771152</v>
      </c>
      <c r="F106" s="1">
        <f>VLOOKUP(A106,'314'!C:S,17,0)</f>
        <v>7898489771152</v>
      </c>
      <c r="G106" s="1">
        <f>VLOOKUP(A106,'345'!A:M,13,0)</f>
        <v>20079910</v>
      </c>
      <c r="H106" s="1">
        <f>VLOOKUP(A106,'345'!A:Q,17,0)</f>
        <v>1709400</v>
      </c>
      <c r="I106" s="57">
        <f>A106</f>
        <v>10100075</v>
      </c>
      <c r="J106" s="48">
        <f>D106</f>
        <v>17898489771159</v>
      </c>
      <c r="K106" s="48">
        <f>E106</f>
        <v>7898489771152</v>
      </c>
      <c r="L106" s="48">
        <f>F106</f>
        <v>7898489771152</v>
      </c>
      <c r="M106" s="1">
        <f>C106</f>
        <v>1027201</v>
      </c>
      <c r="N106" s="57">
        <f>A106</f>
        <v>10100075</v>
      </c>
    </row>
    <row r="107" spans="1:14" s="57" customFormat="1">
      <c r="A107">
        <v>10100084</v>
      </c>
      <c r="B107" s="1" t="str">
        <f>VLOOKUP(A107,'322'!A:B,2,0)</f>
        <v>MIX DE PIMENTAS CLASSIC CHEF......01x 40</v>
      </c>
      <c r="C107" s="1">
        <f>VLOOKUP(A107,'322'!A:N,14,0)</f>
        <v>1048021</v>
      </c>
      <c r="D107" s="1">
        <f>VLOOKUP(A107,'314'!C:K,9,0)</f>
        <v>17898489771012</v>
      </c>
      <c r="E107" s="1">
        <f>VLOOKUP(A107,'314'!C:E,3,0)</f>
        <v>7898489771015</v>
      </c>
      <c r="F107" s="1">
        <f>VLOOKUP(A107,'314'!C:S,17,0)</f>
        <v>7898489771015</v>
      </c>
      <c r="G107" s="1">
        <f>VLOOKUP(A107,'345'!A:M,13,0)</f>
        <v>9042100</v>
      </c>
      <c r="H107" s="1">
        <f>VLOOKUP(A107,'345'!A:Q,17,0)</f>
        <v>0</v>
      </c>
      <c r="I107" s="57">
        <f>A107</f>
        <v>10100084</v>
      </c>
      <c r="J107" s="48">
        <f>D107</f>
        <v>17898489771012</v>
      </c>
      <c r="K107" s="48">
        <f>E107</f>
        <v>7898489771015</v>
      </c>
      <c r="L107" s="48">
        <f>F107</f>
        <v>7898489771015</v>
      </c>
      <c r="M107" s="1">
        <f>C107</f>
        <v>1048021</v>
      </c>
      <c r="N107" s="57">
        <f>A107</f>
        <v>10100084</v>
      </c>
    </row>
    <row r="108" spans="1:14" s="57" customFormat="1">
      <c r="A108">
        <v>10100119</v>
      </c>
      <c r="B108" s="1" t="str">
        <f>VLOOKUP(A108,'322'!A:B,2,0)</f>
        <v>SAL ROSA GROSSO CLASSIC CHEF....01X100GR</v>
      </c>
      <c r="C108" s="1">
        <f>VLOOKUP(A108,'322'!A:N,14,0)</f>
        <v>1048061</v>
      </c>
      <c r="D108" s="1">
        <f>VLOOKUP(A108,'314'!C:K,9,0)</f>
        <v>17898489771029</v>
      </c>
      <c r="E108" s="1">
        <f>VLOOKUP(A108,'314'!C:E,3,0)</f>
        <v>7898489771022</v>
      </c>
      <c r="F108" s="1">
        <f>VLOOKUP(A108,'314'!C:S,17,0)</f>
        <v>7898489771022</v>
      </c>
      <c r="G108" s="1">
        <f>VLOOKUP(A108,'345'!A:M,13,0)</f>
        <v>25010090</v>
      </c>
      <c r="H108" s="1">
        <f>VLOOKUP(A108,'345'!A:Q,17,0)</f>
        <v>0</v>
      </c>
      <c r="I108" s="57">
        <f>A108</f>
        <v>10100119</v>
      </c>
      <c r="J108" s="48">
        <f>D108</f>
        <v>17898489771029</v>
      </c>
      <c r="K108" s="48">
        <f>E108</f>
        <v>7898489771022</v>
      </c>
      <c r="L108" s="48">
        <f>F108</f>
        <v>7898489771022</v>
      </c>
      <c r="M108" s="1">
        <f>C108</f>
        <v>1048061</v>
      </c>
      <c r="N108" s="57">
        <f>A108</f>
        <v>10100119</v>
      </c>
    </row>
    <row r="109" spans="1:14" s="57" customFormat="1">
      <c r="A109">
        <v>10100131</v>
      </c>
      <c r="B109" s="1" t="str">
        <f>VLOOKUP(A109,'322'!A:B,2,0)</f>
        <v>ACAFRAO DA TERRA CLASSIC CHEF...01X 75GR</v>
      </c>
      <c r="C109" s="1">
        <f>VLOOKUP(A109,'322'!A:N,14,0)</f>
        <v>1049021</v>
      </c>
      <c r="D109" s="1">
        <f>VLOOKUP(A109,'314'!C:K,9,0)</f>
        <v>17898489771937</v>
      </c>
      <c r="E109" s="1">
        <f>VLOOKUP(A109,'314'!C:E,3,0)</f>
        <v>7898489771930</v>
      </c>
      <c r="F109" s="1">
        <f>VLOOKUP(A109,'314'!C:S,17,0)</f>
        <v>7898489771930</v>
      </c>
      <c r="G109" s="1">
        <f>VLOOKUP(A109,'345'!A:M,13,0)</f>
        <v>9103000</v>
      </c>
      <c r="H109" s="1">
        <f>VLOOKUP(A109,'345'!A:Q,17,0)</f>
        <v>0</v>
      </c>
      <c r="I109" s="57">
        <f>A109</f>
        <v>10100131</v>
      </c>
      <c r="J109" s="48">
        <f>D109</f>
        <v>17898489771937</v>
      </c>
      <c r="K109" s="48">
        <f>E109</f>
        <v>7898489771930</v>
      </c>
      <c r="L109" s="48">
        <f>F109</f>
        <v>7898489771930</v>
      </c>
      <c r="M109" s="1">
        <f>C109</f>
        <v>1049021</v>
      </c>
      <c r="N109" s="57">
        <f>A109</f>
        <v>10100131</v>
      </c>
    </row>
    <row r="110" spans="1:14" s="57" customFormat="1">
      <c r="A110">
        <v>10100132</v>
      </c>
      <c r="B110" s="1" t="str">
        <f>VLOOKUP(A110,'322'!A:B,2,0)</f>
        <v>ALHO FRITO CLASSIC CHEF.........01X 50GR</v>
      </c>
      <c r="C110" s="1">
        <f>VLOOKUP(A110,'322'!A:N,14,0)</f>
        <v>0</v>
      </c>
      <c r="D110" s="1">
        <f>VLOOKUP(A110,'314'!C:K,9,0)</f>
        <v>17898489771944</v>
      </c>
      <c r="E110" s="1">
        <f>VLOOKUP(A110,'314'!C:E,3,0)</f>
        <v>7898489771947</v>
      </c>
      <c r="F110" s="1">
        <f>VLOOKUP(A110,'314'!C:S,17,0)</f>
        <v>7898489771947</v>
      </c>
      <c r="G110" s="1">
        <f>VLOOKUP(A110,'345'!A:M,13,0)</f>
        <v>21039021</v>
      </c>
      <c r="H110" s="1">
        <f>VLOOKUP(A110,'345'!A:Q,17,0)</f>
        <v>1703500</v>
      </c>
      <c r="I110" s="57">
        <f>A110</f>
        <v>10100132</v>
      </c>
      <c r="J110" s="48">
        <f>D110</f>
        <v>17898489771944</v>
      </c>
      <c r="K110" s="48">
        <f>E110</f>
        <v>7898489771947</v>
      </c>
      <c r="L110" s="48">
        <f>F110</f>
        <v>7898489771947</v>
      </c>
      <c r="M110" s="1">
        <f>C110</f>
        <v>0</v>
      </c>
      <c r="N110" s="57">
        <f>A110</f>
        <v>10100132</v>
      </c>
    </row>
    <row r="111" spans="1:14" s="57" customFormat="1">
      <c r="A111">
        <v>10100133</v>
      </c>
      <c r="B111" s="1" t="str">
        <f>VLOOKUP(A111,'322'!A:B,2,0)</f>
        <v>CHIMICHURRI CLASSIC CHEF........01X 45GR</v>
      </c>
      <c r="C111" s="1">
        <f>VLOOKUP(A111,'322'!A:N,14,0)</f>
        <v>1049601</v>
      </c>
      <c r="D111" s="1">
        <f>VLOOKUP(A111,'314'!C:K,9,0)</f>
        <v>17898489771951</v>
      </c>
      <c r="E111" s="1">
        <f>VLOOKUP(A111,'314'!C:E,3,0)</f>
        <v>7898489771954</v>
      </c>
      <c r="F111" s="1">
        <f>VLOOKUP(A111,'314'!C:S,17,0)</f>
        <v>7898489771954</v>
      </c>
      <c r="G111" s="1" t="str">
        <f>VLOOKUP(A111,'345'!A:M,13,0)</f>
        <v>21039021A</v>
      </c>
      <c r="H111" s="1">
        <f>VLOOKUP(A111,'345'!A:Q,17,0)</f>
        <v>1703500</v>
      </c>
      <c r="I111" s="57">
        <f>A111</f>
        <v>10100133</v>
      </c>
      <c r="J111" s="48">
        <f>D111</f>
        <v>17898489771951</v>
      </c>
      <c r="K111" s="48">
        <f>E111</f>
        <v>7898489771954</v>
      </c>
      <c r="L111" s="48">
        <f>F111</f>
        <v>7898489771954</v>
      </c>
      <c r="M111" s="1">
        <f>C111</f>
        <v>1049601</v>
      </c>
      <c r="N111" s="57">
        <f>A111</f>
        <v>10100133</v>
      </c>
    </row>
    <row r="112" spans="1:14" s="57" customFormat="1">
      <c r="A112">
        <v>10100134</v>
      </c>
      <c r="B112" s="1" t="str">
        <f>VLOOKUP(A112,'322'!A:B,2,0)</f>
        <v>COMINHO EM PO CLASSIC CHEF......01X 75GR</v>
      </c>
      <c r="C112" s="1">
        <f>VLOOKUP(A112,'322'!A:N,14,0)</f>
        <v>1049401</v>
      </c>
      <c r="D112" s="1">
        <f>VLOOKUP(A112,'314'!C:K,9,0)</f>
        <v>17898489772033</v>
      </c>
      <c r="E112" s="1">
        <f>VLOOKUP(A112,'314'!C:E,3,0)</f>
        <v>7898489772036</v>
      </c>
      <c r="F112" s="1">
        <f>VLOOKUP(A112,'314'!C:S,17,0)</f>
        <v>7898489772036</v>
      </c>
      <c r="G112" s="1">
        <f>VLOOKUP(A112,'345'!A:M,13,0)</f>
        <v>9093200</v>
      </c>
      <c r="H112" s="1">
        <f>VLOOKUP(A112,'345'!A:Q,17,0)</f>
        <v>0</v>
      </c>
      <c r="I112" s="57">
        <f>A112</f>
        <v>10100134</v>
      </c>
      <c r="J112" s="48">
        <f>D112</f>
        <v>17898489772033</v>
      </c>
      <c r="K112" s="48">
        <f>E112</f>
        <v>7898489772036</v>
      </c>
      <c r="L112" s="48">
        <f>F112</f>
        <v>7898489772036</v>
      </c>
      <c r="M112" s="1">
        <f>C112</f>
        <v>1049401</v>
      </c>
      <c r="N112" s="57">
        <f>A112</f>
        <v>10100134</v>
      </c>
    </row>
    <row r="113" spans="1:14" s="57" customFormat="1">
      <c r="A113">
        <v>10100135</v>
      </c>
      <c r="B113" s="1" t="str">
        <f>VLOOKUP(A113,'322'!A:B,2,0)</f>
        <v>CURRY CLASSIC CHEF..............01X 75GR</v>
      </c>
      <c r="C113" s="1">
        <f>VLOOKUP(A113,'322'!A:N,14,0)</f>
        <v>1049501</v>
      </c>
      <c r="D113" s="1">
        <f>VLOOKUP(A113,'314'!C:K,9,0)</f>
        <v>17898489771968</v>
      </c>
      <c r="E113" s="1">
        <f>VLOOKUP(A113,'314'!C:E,3,0)</f>
        <v>7898489771961</v>
      </c>
      <c r="F113" s="1">
        <f>VLOOKUP(A113,'314'!C:S,17,0)</f>
        <v>7898489771961</v>
      </c>
      <c r="G113" s="1" t="str">
        <f>VLOOKUP(A113,'345'!A:M,13,0)</f>
        <v>21039021A</v>
      </c>
      <c r="H113" s="1">
        <f>VLOOKUP(A113,'345'!A:Q,17,0)</f>
        <v>1703500</v>
      </c>
      <c r="I113" s="57">
        <f>A113</f>
        <v>10100135</v>
      </c>
      <c r="J113" s="48">
        <f>D113</f>
        <v>17898489771968</v>
      </c>
      <c r="K113" s="48">
        <f>E113</f>
        <v>7898489771961</v>
      </c>
      <c r="L113" s="48">
        <f>F113</f>
        <v>7898489771961</v>
      </c>
      <c r="M113" s="1">
        <f>C113</f>
        <v>1049501</v>
      </c>
      <c r="N113" s="57">
        <f>A113</f>
        <v>10100135</v>
      </c>
    </row>
    <row r="114" spans="1:14" s="57" customFormat="1">
      <c r="A114">
        <v>10100136</v>
      </c>
      <c r="B114" s="1" t="str">
        <f>VLOOKUP(A114,'322'!A:B,2,0)</f>
        <v>LEMON PEPPER CLASSIC CHEF.......01X 75GR</v>
      </c>
      <c r="C114" s="1">
        <f>VLOOKUP(A114,'322'!A:N,14,0)</f>
        <v>1049301</v>
      </c>
      <c r="D114" s="1">
        <f>VLOOKUP(A114,'314'!C:K,9,0)</f>
        <v>17898489771975</v>
      </c>
      <c r="E114" s="1">
        <f>VLOOKUP(A114,'314'!C:E,3,0)</f>
        <v>7898489771978</v>
      </c>
      <c r="F114" s="1">
        <f>VLOOKUP(A114,'314'!C:S,17,0)</f>
        <v>7898489771978</v>
      </c>
      <c r="G114" s="1" t="str">
        <f>VLOOKUP(A114,'345'!A:M,13,0)</f>
        <v>21039021A</v>
      </c>
      <c r="H114" s="1">
        <f>VLOOKUP(A114,'345'!A:Q,17,0)</f>
        <v>1703500</v>
      </c>
      <c r="I114" s="57">
        <f>A114</f>
        <v>10100136</v>
      </c>
      <c r="J114" s="48">
        <f>D114</f>
        <v>17898489771975</v>
      </c>
      <c r="K114" s="48">
        <f>E114</f>
        <v>7898489771978</v>
      </c>
      <c r="L114" s="48">
        <f>F114</f>
        <v>7898489771978</v>
      </c>
      <c r="M114" s="1">
        <f>C114</f>
        <v>1049301</v>
      </c>
      <c r="N114" s="57">
        <f>A114</f>
        <v>10100136</v>
      </c>
    </row>
    <row r="115" spans="1:14" s="57" customFormat="1">
      <c r="A115">
        <v>10100137</v>
      </c>
      <c r="B115" s="1" t="str">
        <f>VLOOKUP(A115,'322'!A:B,2,0)</f>
        <v>OREGANO PERUANO CLASSIC CHEF....01X 15GR</v>
      </c>
      <c r="C115" s="1">
        <f>VLOOKUP(A115,'322'!A:N,14,0)</f>
        <v>1049701</v>
      </c>
      <c r="D115" s="1">
        <f>VLOOKUP(A115,'314'!C:K,9,0)</f>
        <v>17898489771999</v>
      </c>
      <c r="E115" s="1">
        <f>VLOOKUP(A115,'314'!C:E,3,0)</f>
        <v>7898489771992</v>
      </c>
      <c r="F115" s="1">
        <f>VLOOKUP(A115,'314'!C:S,17,0)</f>
        <v>7898489771992</v>
      </c>
      <c r="G115" s="1">
        <f>VLOOKUP(A115,'345'!A:M,13,0)</f>
        <v>12119090</v>
      </c>
      <c r="H115" s="1">
        <f>VLOOKUP(A115,'345'!A:Q,17,0)</f>
        <v>0</v>
      </c>
      <c r="I115" s="57">
        <f>A115</f>
        <v>10100137</v>
      </c>
      <c r="J115" s="48">
        <f>D115</f>
        <v>17898489771999</v>
      </c>
      <c r="K115" s="48">
        <f>E115</f>
        <v>7898489771992</v>
      </c>
      <c r="L115" s="48">
        <f>F115</f>
        <v>7898489771992</v>
      </c>
      <c r="M115" s="1">
        <f>C115</f>
        <v>1049701</v>
      </c>
      <c r="N115" s="57">
        <f>A115</f>
        <v>10100137</v>
      </c>
    </row>
    <row r="116" spans="1:14" s="57" customFormat="1">
      <c r="A116">
        <v>10100138</v>
      </c>
      <c r="B116" s="1" t="str">
        <f>VLOOKUP(A116,'322'!A:B,2,0)</f>
        <v>PAPRICA DEFUMADA CLASSIC CHEF...01X 75GR</v>
      </c>
      <c r="C116" s="1">
        <f>VLOOKUP(A116,'322'!A:N,14,0)</f>
        <v>1049901</v>
      </c>
      <c r="D116" s="1">
        <f>VLOOKUP(A116,'314'!C:K,9,0)</f>
        <v>17898489772064</v>
      </c>
      <c r="E116" s="1">
        <f>VLOOKUP(A116,'314'!C:E,3,0)</f>
        <v>7898489772067</v>
      </c>
      <c r="F116" s="1">
        <f>VLOOKUP(A116,'314'!C:S,17,0)</f>
        <v>7898489772067</v>
      </c>
      <c r="G116" s="1">
        <f>VLOOKUP(A116,'345'!A:M,13,0)</f>
        <v>9042200</v>
      </c>
      <c r="H116" s="1">
        <f>VLOOKUP(A116,'345'!A:Q,17,0)</f>
        <v>0</v>
      </c>
      <c r="I116" s="57">
        <f>A116</f>
        <v>10100138</v>
      </c>
      <c r="J116" s="48">
        <f>D116</f>
        <v>17898489772064</v>
      </c>
      <c r="K116" s="48">
        <f>E116</f>
        <v>7898489772067</v>
      </c>
      <c r="L116" s="48">
        <f>F116</f>
        <v>7898489772067</v>
      </c>
      <c r="M116" s="1">
        <f>C116</f>
        <v>1049901</v>
      </c>
      <c r="N116" s="57">
        <f>A116</f>
        <v>10100138</v>
      </c>
    </row>
    <row r="117" spans="1:14" s="57" customFormat="1">
      <c r="A117">
        <v>10100139</v>
      </c>
      <c r="B117" s="1" t="str">
        <f>VLOOKUP(A117,'322'!A:B,2,0)</f>
        <v>PAPRICA DOCE CLASSIC CHEF.......01X 75GR</v>
      </c>
      <c r="C117" s="1">
        <f>VLOOKUP(A117,'322'!A:N,14,0)</f>
        <v>1049011</v>
      </c>
      <c r="D117" s="1">
        <f>VLOOKUP(A117,'314'!C:K,9,0)</f>
        <v>17898489771982</v>
      </c>
      <c r="E117" s="1">
        <f>VLOOKUP(A117,'314'!C:E,3,0)</f>
        <v>7898489771985</v>
      </c>
      <c r="F117" s="1">
        <f>VLOOKUP(A117,'314'!C:S,17,0)</f>
        <v>7898489771985</v>
      </c>
      <c r="G117" s="1">
        <f>VLOOKUP(A117,'345'!A:M,13,0)</f>
        <v>9042200</v>
      </c>
      <c r="H117" s="1">
        <f>VLOOKUP(A117,'345'!A:Q,17,0)</f>
        <v>0</v>
      </c>
      <c r="I117" s="57">
        <f>A117</f>
        <v>10100139</v>
      </c>
      <c r="J117" s="48">
        <f>D117</f>
        <v>17898489771982</v>
      </c>
      <c r="K117" s="48">
        <f>E117</f>
        <v>7898489771985</v>
      </c>
      <c r="L117" s="48">
        <f>F117</f>
        <v>7898489771985</v>
      </c>
      <c r="M117" s="1">
        <f>C117</f>
        <v>1049011</v>
      </c>
      <c r="N117" s="57">
        <f>A117</f>
        <v>10100139</v>
      </c>
    </row>
    <row r="118" spans="1:14" s="57" customFormat="1">
      <c r="A118">
        <v>10100140</v>
      </c>
      <c r="B118" s="1" t="str">
        <f>VLOOKUP(A118,'322'!A:B,2,0)</f>
        <v>PAPRICA PICANTE CLASSIC CHEF....01X 75GR</v>
      </c>
      <c r="C118" s="1">
        <f>VLOOKUP(A118,'322'!A:N,14,0)</f>
        <v>1049101</v>
      </c>
      <c r="D118" s="1">
        <f>VLOOKUP(A118,'314'!C:K,9,0)</f>
        <v>17898489772019</v>
      </c>
      <c r="E118" s="1">
        <f>VLOOKUP(A118,'314'!C:E,3,0)</f>
        <v>7898489772012</v>
      </c>
      <c r="F118" s="1">
        <f>VLOOKUP(A118,'314'!C:S,17,0)</f>
        <v>7898489772012</v>
      </c>
      <c r="G118" s="1" t="str">
        <f>VLOOKUP(A118,'345'!A:M,13,0)</f>
        <v>21039021A</v>
      </c>
      <c r="H118" s="1">
        <f>VLOOKUP(A118,'345'!A:Q,17,0)</f>
        <v>1703500</v>
      </c>
      <c r="I118" s="57">
        <f>A118</f>
        <v>10100140</v>
      </c>
      <c r="J118" s="48">
        <f>D118</f>
        <v>17898489772019</v>
      </c>
      <c r="K118" s="48">
        <f>E118</f>
        <v>7898489772012</v>
      </c>
      <c r="L118" s="48">
        <f>F118</f>
        <v>7898489772012</v>
      </c>
      <c r="M118" s="1">
        <f>C118</f>
        <v>1049101</v>
      </c>
      <c r="N118" s="57">
        <f>A118</f>
        <v>10100140</v>
      </c>
    </row>
    <row r="119" spans="1:14" s="57" customFormat="1">
      <c r="A119">
        <v>10100141</v>
      </c>
      <c r="B119" s="1" t="str">
        <f>VLOOKUP(A119,'322'!A:B,2,0)</f>
        <v>PIMENTA DO REINO PRETA CLASSIC..01X 70GR</v>
      </c>
      <c r="C119" s="1">
        <f>VLOOKUP(A119,'322'!A:N,14,0)</f>
        <v>1049801</v>
      </c>
      <c r="D119" s="1">
        <f>VLOOKUP(A119,'314'!C:K,9,0)</f>
        <v>17898489772057</v>
      </c>
      <c r="E119" s="1">
        <f>VLOOKUP(A119,'314'!C:E,3,0)</f>
        <v>7898489772050</v>
      </c>
      <c r="F119" s="1">
        <f>VLOOKUP(A119,'314'!C:S,17,0)</f>
        <v>7898489772050</v>
      </c>
      <c r="G119" s="1">
        <f>VLOOKUP(A119,'345'!A:M,13,0)</f>
        <v>9041200</v>
      </c>
      <c r="H119" s="1">
        <f>VLOOKUP(A119,'345'!A:Q,17,0)</f>
        <v>0</v>
      </c>
      <c r="I119" s="57">
        <f>A119</f>
        <v>10100141</v>
      </c>
      <c r="J119" s="48">
        <f>D119</f>
        <v>17898489772057</v>
      </c>
      <c r="K119" s="48">
        <f>E119</f>
        <v>7898489772050</v>
      </c>
      <c r="L119" s="48">
        <f>F119</f>
        <v>7898489772050</v>
      </c>
      <c r="M119" s="1">
        <f>C119</f>
        <v>1049801</v>
      </c>
      <c r="N119" s="57">
        <f>A119</f>
        <v>10100141</v>
      </c>
    </row>
    <row r="120" spans="1:14" s="57" customFormat="1">
      <c r="A120">
        <v>10100100</v>
      </c>
      <c r="B120" s="1" t="str">
        <f>VLOOKUP(A120,'322'!A:B,2,0)</f>
        <v>PASSATA DE TOMATE CLASSIC CHEF....01x680</v>
      </c>
      <c r="C120" s="1">
        <f>VLOOKUP(A120,'322'!A:N,14,0)</f>
        <v>1046001</v>
      </c>
      <c r="D120" s="1">
        <f>VLOOKUP(A120,'314'!C:K,9,0)</f>
        <v>17898927981874</v>
      </c>
      <c r="E120" s="1">
        <f>VLOOKUP(A120,'314'!C:E,3,0)</f>
        <v>7898927981877</v>
      </c>
      <c r="F120" s="1">
        <f>VLOOKUP(A120,'314'!C:S,17,0)</f>
        <v>7898927981877</v>
      </c>
      <c r="G120" s="1">
        <f>VLOOKUP(A120,'345'!A:M,13,0)</f>
        <v>20029000</v>
      </c>
      <c r="H120" s="1">
        <f>VLOOKUP(A120,'345'!A:Q,17,0)</f>
        <v>1704000</v>
      </c>
      <c r="I120" s="57">
        <f>A120</f>
        <v>10100100</v>
      </c>
      <c r="J120" s="48">
        <f>D120</f>
        <v>17898927981874</v>
      </c>
      <c r="K120" s="48">
        <f>E120</f>
        <v>7898927981877</v>
      </c>
      <c r="L120" s="48">
        <f>F120</f>
        <v>7898927981877</v>
      </c>
      <c r="M120" s="1">
        <f>C120</f>
        <v>1046001</v>
      </c>
      <c r="N120" s="57">
        <f>A120</f>
        <v>10100100</v>
      </c>
    </row>
    <row r="121" spans="1:14" s="57" customFormat="1">
      <c r="A121">
        <v>10100122</v>
      </c>
      <c r="B121" s="1" t="str">
        <f>VLOOKUP(A121,'322'!A:B,2,0)</f>
        <v>TOMATE PELADO CLASSIC CHEF........01x400</v>
      </c>
      <c r="C121" s="1">
        <f>VLOOKUP(A121,'322'!A:N,14,0)</f>
        <v>1019171</v>
      </c>
      <c r="D121" s="1">
        <f>VLOOKUP(A121,'314'!C:K,9,0)</f>
        <v>17898927981850</v>
      </c>
      <c r="E121" s="1">
        <f>VLOOKUP(A121,'314'!C:E,3,0)</f>
        <v>7898927981853</v>
      </c>
      <c r="F121" s="1">
        <f>VLOOKUP(A121,'314'!C:S,17,0)</f>
        <v>7898927981853</v>
      </c>
      <c r="G121" s="1">
        <f>VLOOKUP(A121,'345'!A:M,13,0)</f>
        <v>20021000</v>
      </c>
      <c r="H121" s="1">
        <f>VLOOKUP(A121,'345'!A:Q,17,0)</f>
        <v>1704000</v>
      </c>
      <c r="I121" s="57">
        <f>A121</f>
        <v>10100122</v>
      </c>
      <c r="J121" s="48">
        <f>D121</f>
        <v>17898927981850</v>
      </c>
      <c r="K121" s="48">
        <f>E121</f>
        <v>7898927981853</v>
      </c>
      <c r="L121" s="48">
        <f>F121</f>
        <v>7898927981853</v>
      </c>
      <c r="M121" s="1">
        <f>C121</f>
        <v>1019171</v>
      </c>
      <c r="N121" s="57">
        <f>A121</f>
        <v>10100122</v>
      </c>
    </row>
    <row r="122" spans="1:14" s="57" customFormat="1">
      <c r="A122">
        <v>10100123</v>
      </c>
      <c r="B122" s="1" t="str">
        <f>VLOOKUP(A122,'322'!A:B,2,0)</f>
        <v>TOMATE SECO CLASSIC CHEF. ........01x100</v>
      </c>
      <c r="C122" s="1">
        <f>VLOOKUP(A122,'322'!A:N,14,0)</f>
        <v>1019231</v>
      </c>
      <c r="D122" s="1">
        <f>VLOOKUP(A122,'314'!C:K,9,0)</f>
        <v>17898489770220</v>
      </c>
      <c r="E122" s="1">
        <f>VLOOKUP(A122,'314'!C:E,3,0)</f>
        <v>7898489770223</v>
      </c>
      <c r="F122" s="1">
        <f>VLOOKUP(A122,'314'!C:S,17,0)</f>
        <v>7898489770223</v>
      </c>
      <c r="G122" s="1">
        <f>VLOOKUP(A122,'345'!A:M,13,0)</f>
        <v>20029000</v>
      </c>
      <c r="H122" s="1">
        <f>VLOOKUP(A122,'345'!A:Q,17,0)</f>
        <v>1704000</v>
      </c>
      <c r="I122" s="57">
        <f>A122</f>
        <v>10100123</v>
      </c>
      <c r="J122" s="48">
        <f>D122</f>
        <v>17898489770220</v>
      </c>
      <c r="K122" s="48">
        <f>E122</f>
        <v>7898489770223</v>
      </c>
      <c r="L122" s="48">
        <f>F122</f>
        <v>7898489770223</v>
      </c>
      <c r="M122" s="1">
        <f>C122</f>
        <v>1019231</v>
      </c>
      <c r="N122" s="57">
        <f>A122</f>
        <v>10100123</v>
      </c>
    </row>
    <row r="123" spans="1:14" s="57" customFormat="1">
      <c r="A123">
        <v>10100003</v>
      </c>
      <c r="B123" s="1" t="str">
        <f>VLOOKUP(A123,'322'!A:B,2,0)</f>
        <v>ALCAPARRAS SH CLASSIC CHEF........01X 80</v>
      </c>
      <c r="C123" s="1">
        <f>VLOOKUP(A123,'322'!A:N,14,0)</f>
        <v>1022191</v>
      </c>
      <c r="D123" s="1">
        <f>VLOOKUP(A123,'314'!C:K,9,0)</f>
        <v>17898489771562</v>
      </c>
      <c r="E123" s="1">
        <f>VLOOKUP(A123,'314'!C:E,3,0)</f>
        <v>7898489771565</v>
      </c>
      <c r="F123" s="1">
        <f>VLOOKUP(A123,'314'!C:S,17,0)</f>
        <v>7898489771565</v>
      </c>
      <c r="G123" s="1">
        <f>VLOOKUP(A123,'345'!A:M,13,0)</f>
        <v>20019000</v>
      </c>
      <c r="H123" s="1">
        <f>VLOOKUP(A123,'345'!A:Q,17,0)</f>
        <v>1709000</v>
      </c>
      <c r="I123" s="57">
        <f>A123</f>
        <v>10100003</v>
      </c>
      <c r="J123" s="48">
        <f>D123</f>
        <v>17898489771562</v>
      </c>
      <c r="K123" s="48">
        <f>E123</f>
        <v>7898489771565</v>
      </c>
      <c r="L123" s="48">
        <f>F123</f>
        <v>7898489771565</v>
      </c>
      <c r="M123" s="1">
        <f>C123</f>
        <v>1022191</v>
      </c>
      <c r="N123" s="57">
        <f>A123</f>
        <v>10100003</v>
      </c>
    </row>
    <row r="124" spans="1:14" s="57" customFormat="1">
      <c r="A124">
        <v>10100041</v>
      </c>
      <c r="B124" s="1" t="str">
        <f>VLOOKUP(A124,'322'!A:B,2,0)</f>
        <v>CHAMPIGNON FATIADO SH CLASS CHEF..01x100</v>
      </c>
      <c r="C124" s="1">
        <f>VLOOKUP(A124,'322'!A:N,14,0)</f>
        <v>1021151</v>
      </c>
      <c r="D124" s="1">
        <f>VLOOKUP(A124,'314'!C:K,9,0)</f>
        <v>17898489770848</v>
      </c>
      <c r="E124" s="1">
        <f>VLOOKUP(A124,'314'!C:E,3,0)</f>
        <v>7898489770841</v>
      </c>
      <c r="F124" s="1">
        <f>VLOOKUP(A124,'314'!C:S,17,0)</f>
        <v>7898489770841</v>
      </c>
      <c r="G124" s="1" t="str">
        <f>VLOOKUP(A124,'345'!A:M,13,0)</f>
        <v>20031000A</v>
      </c>
      <c r="H124" s="1">
        <f>VLOOKUP(A124,'345'!A:Q,17,0)</f>
        <v>0</v>
      </c>
      <c r="I124" s="57">
        <f>A124</f>
        <v>10100041</v>
      </c>
      <c r="J124" s="48">
        <f>D124</f>
        <v>17898489770848</v>
      </c>
      <c r="K124" s="48">
        <f>E124</f>
        <v>7898489770841</v>
      </c>
      <c r="L124" s="48">
        <f>F124</f>
        <v>7898489770841</v>
      </c>
      <c r="M124" s="1">
        <f>C124</f>
        <v>1021151</v>
      </c>
      <c r="N124" s="57">
        <f>A124</f>
        <v>10100041</v>
      </c>
    </row>
    <row r="125" spans="1:14" s="57" customFormat="1">
      <c r="A125">
        <v>10100044</v>
      </c>
      <c r="B125" s="1" t="str">
        <f>VLOOKUP(A125,'322'!A:B,2,0)</f>
        <v>CHAMPIGNON INTEIRO SH CLASS CHEF..01x100</v>
      </c>
      <c r="C125" s="1">
        <f>VLOOKUP(A125,'322'!A:N,14,0)</f>
        <v>1021161</v>
      </c>
      <c r="D125" s="1">
        <f>VLOOKUP(A125,'314'!C:K,9,0)</f>
        <v>17898489770831</v>
      </c>
      <c r="E125" s="1">
        <f>VLOOKUP(A125,'314'!C:E,3,0)</f>
        <v>7898489770834</v>
      </c>
      <c r="F125" s="1">
        <f>VLOOKUP(A125,'314'!C:S,17,0)</f>
        <v>7898489770834</v>
      </c>
      <c r="G125" s="1" t="str">
        <f>VLOOKUP(A125,'345'!A:M,13,0)</f>
        <v>20031000A</v>
      </c>
      <c r="H125" s="1">
        <f>VLOOKUP(A125,'345'!A:Q,17,0)</f>
        <v>0</v>
      </c>
      <c r="I125" s="57">
        <f>A125</f>
        <v>10100044</v>
      </c>
      <c r="J125" s="48">
        <f>D125</f>
        <v>17898489770831</v>
      </c>
      <c r="K125" s="48">
        <f>E125</f>
        <v>7898489770834</v>
      </c>
      <c r="L125" s="48">
        <f>F125</f>
        <v>7898489770834</v>
      </c>
      <c r="M125" s="1">
        <f>C125</f>
        <v>1021161</v>
      </c>
      <c r="N125" s="57">
        <f>A125</f>
        <v>10100044</v>
      </c>
    </row>
    <row r="126" spans="1:14" s="57" customFormat="1">
      <c r="A126">
        <v>10100102</v>
      </c>
      <c r="B126" s="1" t="str">
        <f>VLOOKUP(A126,'322'!A:B,2,0)</f>
        <v>PEPINO POUCH CLASSIC CHEF.......01x200GR</v>
      </c>
      <c r="C126" s="1">
        <f>VLOOKUP(A126,'322'!A:N,14,0)</f>
        <v>1019551</v>
      </c>
      <c r="D126" s="1">
        <f>VLOOKUP(A126,'314'!C:K,9,0)</f>
        <v>17898489771333</v>
      </c>
      <c r="E126" s="1">
        <f>VLOOKUP(A126,'314'!C:E,3,0)</f>
        <v>7898489771336</v>
      </c>
      <c r="F126" s="1">
        <f>VLOOKUP(A126,'314'!C:S,17,0)</f>
        <v>7898489771336</v>
      </c>
      <c r="G126" s="1">
        <f>VLOOKUP(A126,'345'!A:M,13,0)</f>
        <v>20011000</v>
      </c>
      <c r="H126" s="1">
        <f>VLOOKUP(A126,'345'!A:Q,17,0)</f>
        <v>1709000</v>
      </c>
      <c r="I126" s="57">
        <f>A126</f>
        <v>10100102</v>
      </c>
      <c r="J126" s="48">
        <f>D126</f>
        <v>17898489771333</v>
      </c>
      <c r="K126" s="48">
        <f>E126</f>
        <v>7898489771336</v>
      </c>
      <c r="L126" s="48">
        <f>F126</f>
        <v>7898489771336</v>
      </c>
      <c r="M126" s="1">
        <f>C126</f>
        <v>1019551</v>
      </c>
      <c r="N126" s="57">
        <f>A126</f>
        <v>10100102</v>
      </c>
    </row>
    <row r="127" spans="1:14" s="57" customFormat="1">
      <c r="A127">
        <v>10100110</v>
      </c>
      <c r="B127" s="1" t="str">
        <f>VLOOKUP(A127,'322'!A:B,2,0)</f>
        <v>PIMENTA BIQUINHO POUCH CLASSIC..01X100GR</v>
      </c>
      <c r="C127" s="1">
        <f>VLOOKUP(A127,'322'!A:N,14,0)</f>
        <v>1022291</v>
      </c>
      <c r="D127" s="1">
        <f>VLOOKUP(A127,'314'!C:K,9,0)</f>
        <v>17898489771548</v>
      </c>
      <c r="E127" s="1">
        <f>VLOOKUP(A127,'314'!C:E,3,0)</f>
        <v>7898489771541</v>
      </c>
      <c r="F127" s="1">
        <f>VLOOKUP(A127,'314'!C:S,17,0)</f>
        <v>7898489771541</v>
      </c>
      <c r="G127" s="1">
        <f>VLOOKUP(A127,'345'!A:M,13,0)</f>
        <v>20019000</v>
      </c>
      <c r="H127" s="1">
        <f>VLOOKUP(A127,'345'!A:Q,17,0)</f>
        <v>1709000</v>
      </c>
      <c r="I127" s="57">
        <f>A127</f>
        <v>10100110</v>
      </c>
      <c r="J127" s="48">
        <f>D127</f>
        <v>17898489771548</v>
      </c>
      <c r="K127" s="48">
        <f>E127</f>
        <v>7898489771541</v>
      </c>
      <c r="L127" s="48">
        <f>F127</f>
        <v>7898489771541</v>
      </c>
      <c r="M127" s="1">
        <f>C127</f>
        <v>1022291</v>
      </c>
      <c r="N127" s="57">
        <f>A127</f>
        <v>10100110</v>
      </c>
    </row>
    <row r="128" spans="1:14" s="57" customFormat="1">
      <c r="A128">
        <v>10100130</v>
      </c>
      <c r="B128" s="1" t="str">
        <f>VLOOKUP(A128,'322'!A:B,2,0)</f>
        <v>CEBOLINHA SH CLASSIC CHEF.......01X100GR</v>
      </c>
      <c r="C128" s="1">
        <f>VLOOKUP(A128,'322'!A:N,14,0)</f>
        <v>1023181</v>
      </c>
      <c r="D128" s="1">
        <f>VLOOKUP(A128,'314'!C:K,9,0)</f>
        <v>17898489771555</v>
      </c>
      <c r="E128" s="1">
        <f>VLOOKUP(A128,'314'!C:E,3,0)</f>
        <v>7898489771558</v>
      </c>
      <c r="F128" s="1">
        <f>VLOOKUP(A128,'314'!C:S,17,0)</f>
        <v>7898489771558</v>
      </c>
      <c r="G128" s="1">
        <f>VLOOKUP(A128,'345'!A:M,13,0)</f>
        <v>20011000</v>
      </c>
      <c r="H128" s="1">
        <f>VLOOKUP(A128,'345'!A:Q,17,0)</f>
        <v>1709000</v>
      </c>
      <c r="I128" s="57">
        <f>A128</f>
        <v>10100130</v>
      </c>
      <c r="J128" s="48">
        <f>D128</f>
        <v>17898489771555</v>
      </c>
      <c r="K128" s="48">
        <f>E128</f>
        <v>7898489771558</v>
      </c>
      <c r="L128" s="48">
        <f>F128</f>
        <v>7898489771558</v>
      </c>
      <c r="M128" s="1">
        <f>C128</f>
        <v>1023181</v>
      </c>
      <c r="N128" s="57">
        <f>A128</f>
        <v>10100130</v>
      </c>
    </row>
    <row r="129" spans="1:14" s="57" customFormat="1">
      <c r="A129">
        <v>10100142</v>
      </c>
      <c r="B129" s="1" t="str">
        <f>VLOOKUP(A129,'322'!A:B,2,0)</f>
        <v>PEPINO BURGER POUCH CLAS CHEF...01X200GR</v>
      </c>
      <c r="C129" s="1">
        <f>VLOOKUP(A129,'322'!A:N,14,0)</f>
        <v>0</v>
      </c>
      <c r="D129" s="1">
        <f>VLOOKUP(A129,'314'!C:K,9,0)</f>
        <v>17898489772101</v>
      </c>
      <c r="E129" s="1">
        <f>VLOOKUP(A129,'314'!C:E,3,0)</f>
        <v>7898489772104</v>
      </c>
      <c r="F129" s="1">
        <f>VLOOKUP(A129,'314'!C:S,17,0)</f>
        <v>7898489772104</v>
      </c>
      <c r="G129" s="1">
        <f>VLOOKUP(A129,'345'!A:M,13,0)</f>
        <v>20011000</v>
      </c>
      <c r="H129" s="1">
        <f>VLOOKUP(A129,'345'!A:Q,17,0)</f>
        <v>1709000</v>
      </c>
      <c r="I129" s="57">
        <f>A129</f>
        <v>10100142</v>
      </c>
      <c r="J129" s="48">
        <f>D129</f>
        <v>17898489772101</v>
      </c>
      <c r="K129" s="48">
        <f>E129</f>
        <v>7898489772104</v>
      </c>
      <c r="L129" s="48">
        <f>F129</f>
        <v>7898489772104</v>
      </c>
      <c r="M129" s="1">
        <f>C129</f>
        <v>0</v>
      </c>
      <c r="N129" s="57">
        <f>A129</f>
        <v>10100142</v>
      </c>
    </row>
    <row r="130" spans="1:14" s="57" customFormat="1">
      <c r="A130">
        <v>10100111</v>
      </c>
      <c r="B130" s="1" t="str">
        <f>VLOOKUP(A130,'322'!A:B,2,0)</f>
        <v>SAL COM ALHO CLASSIC CHEF.......01X500GR</v>
      </c>
      <c r="C130" s="1">
        <f>VLOOKUP(A130,'322'!A:N,14,0)</f>
        <v>1048031</v>
      </c>
      <c r="D130" s="1">
        <f>VLOOKUP(A130,'314'!C:K,9,0)</f>
        <v>17898489771067</v>
      </c>
      <c r="E130" s="1">
        <f>VLOOKUP(A130,'314'!C:E,3,0)</f>
        <v>7898489771060</v>
      </c>
      <c r="F130" s="1">
        <f>VLOOKUP(A130,'314'!C:S,17,0)</f>
        <v>7898489771060</v>
      </c>
      <c r="G130" s="1" t="str">
        <f>VLOOKUP(A130,'345'!A:M,13,0)</f>
        <v>21039021A</v>
      </c>
      <c r="H130" s="1">
        <f>VLOOKUP(A130,'345'!A:Q,17,0)</f>
        <v>1703500</v>
      </c>
      <c r="I130" s="57">
        <f>A130</f>
        <v>10100111</v>
      </c>
      <c r="J130" s="48">
        <f>D130</f>
        <v>17898489771067</v>
      </c>
      <c r="K130" s="48">
        <f>E130</f>
        <v>7898489771060</v>
      </c>
      <c r="L130" s="48">
        <f>F130</f>
        <v>7898489771060</v>
      </c>
      <c r="M130" s="1">
        <f>C130</f>
        <v>1048031</v>
      </c>
      <c r="N130" s="57">
        <f>A130</f>
        <v>10100111</v>
      </c>
    </row>
    <row r="131" spans="1:14" s="57" customFormat="1">
      <c r="A131">
        <v>10100112</v>
      </c>
      <c r="B131" s="1" t="str">
        <f>VLOOKUP(A131,'322'!A:B,2,0)</f>
        <v>SAL COM CHIMICHURRI CLAS CHEF...01X500GR</v>
      </c>
      <c r="C131" s="1">
        <f>VLOOKUP(A131,'322'!A:N,14,0)</f>
        <v>1048041</v>
      </c>
      <c r="D131" s="1">
        <f>VLOOKUP(A131,'314'!C:K,9,0)</f>
        <v>17898489771050</v>
      </c>
      <c r="E131" s="1">
        <f>VLOOKUP(A131,'314'!C:E,3,0)</f>
        <v>7898489771053</v>
      </c>
      <c r="F131" s="1">
        <f>VLOOKUP(A131,'314'!C:S,17,0)</f>
        <v>7898489771053</v>
      </c>
      <c r="G131" s="1" t="str">
        <f>VLOOKUP(A131,'345'!A:M,13,0)</f>
        <v>21039021A</v>
      </c>
      <c r="H131" s="1">
        <f>VLOOKUP(A131,'345'!A:Q,17,0)</f>
        <v>1703500</v>
      </c>
      <c r="I131" s="57">
        <f>A131</f>
        <v>10100112</v>
      </c>
      <c r="J131" s="48">
        <f>D131</f>
        <v>17898489771050</v>
      </c>
      <c r="K131" s="48">
        <f>E131</f>
        <v>7898489771053</v>
      </c>
      <c r="L131" s="48">
        <f>F131</f>
        <v>7898489771053</v>
      </c>
      <c r="M131" s="1">
        <f>C131</f>
        <v>1048041</v>
      </c>
      <c r="N131" s="57">
        <f>A131</f>
        <v>10100112</v>
      </c>
    </row>
    <row r="132" spans="1:14" s="57" customFormat="1">
      <c r="A132">
        <v>10100113</v>
      </c>
      <c r="B132" s="1" t="str">
        <f>VLOOKUP(A132,'322'!A:B,2,0)</f>
        <v>SAL PARRILHA CHIMICHURRI SACHE..01X500GR</v>
      </c>
      <c r="C132" s="1">
        <f>VLOOKUP(A132,'322'!A:N,14,0)</f>
        <v>1049141</v>
      </c>
      <c r="D132" s="1">
        <f>VLOOKUP(A132,'314'!C:K,9,0)</f>
        <v>17898489771593</v>
      </c>
      <c r="E132" s="1">
        <f>VLOOKUP(A132,'314'!C:E,3,0)</f>
        <v>7898489771596</v>
      </c>
      <c r="F132" s="1">
        <f>VLOOKUP(A132,'314'!C:S,17,0)</f>
        <v>7898489771596</v>
      </c>
      <c r="G132" s="1" t="str">
        <f>VLOOKUP(A132,'345'!A:M,13,0)</f>
        <v>21039021A</v>
      </c>
      <c r="H132" s="1">
        <f>VLOOKUP(A132,'345'!A:Q,17,0)</f>
        <v>1703500</v>
      </c>
      <c r="I132" s="57">
        <f>A132</f>
        <v>10100113</v>
      </c>
      <c r="J132" s="48">
        <f>D132</f>
        <v>17898489771593</v>
      </c>
      <c r="K132" s="48">
        <f>E132</f>
        <v>7898489771596</v>
      </c>
      <c r="L132" s="48">
        <f>F132</f>
        <v>7898489771596</v>
      </c>
      <c r="M132" s="1">
        <f>C132</f>
        <v>1049141</v>
      </c>
      <c r="N132" s="57">
        <f>A132</f>
        <v>10100113</v>
      </c>
    </row>
    <row r="133" spans="1:14" s="57" customFormat="1">
      <c r="A133">
        <v>10100114</v>
      </c>
      <c r="B133" s="1" t="str">
        <f>VLOOKUP(A133,'322'!A:B,2,0)</f>
        <v>SAL DE PARRILHA CLASSIC CHEF....01X500GR</v>
      </c>
      <c r="C133" s="1">
        <f>VLOOKUP(A133,'322'!A:N,14,0)</f>
        <v>1048181</v>
      </c>
      <c r="D133" s="1">
        <f>VLOOKUP(A133,'314'!C:K,9,0)</f>
        <v>17898489771180</v>
      </c>
      <c r="E133" s="1">
        <f>VLOOKUP(A133,'314'!C:E,3,0)</f>
        <v>7898489771183</v>
      </c>
      <c r="F133" s="1">
        <f>VLOOKUP(A133,'314'!C:S,17,0)</f>
        <v>7898489771183</v>
      </c>
      <c r="G133" s="1" t="str">
        <f>VLOOKUP(A133,'345'!A:M,13,0)</f>
        <v>25010020A</v>
      </c>
      <c r="H133" s="1">
        <f>VLOOKUP(A133,'345'!A:Q,17,0)</f>
        <v>0</v>
      </c>
      <c r="I133" s="57">
        <f>A133</f>
        <v>10100114</v>
      </c>
      <c r="J133" s="48">
        <f>D133</f>
        <v>17898489771180</v>
      </c>
      <c r="K133" s="48">
        <f>E133</f>
        <v>7898489771183</v>
      </c>
      <c r="L133" s="48">
        <f>F133</f>
        <v>7898489771183</v>
      </c>
      <c r="M133" s="1">
        <f>C133</f>
        <v>1048181</v>
      </c>
      <c r="N133" s="57">
        <f>A133</f>
        <v>10100114</v>
      </c>
    </row>
    <row r="134" spans="1:14" s="57" customFormat="1">
      <c r="A134">
        <v>10100115</v>
      </c>
      <c r="B134" s="1" t="str">
        <f>VLOOKUP(A134,'322'!A:B,2,0)</f>
        <v>SAL PARRILHA COM ALHO SH CLASSIC..01X500</v>
      </c>
      <c r="C134" s="1">
        <f>VLOOKUP(A134,'322'!A:N,14,0)</f>
        <v>1049131</v>
      </c>
      <c r="D134" s="1">
        <f>VLOOKUP(A134,'314'!C:K,9,0)</f>
        <v>17898489771586</v>
      </c>
      <c r="E134" s="1">
        <f>VLOOKUP(A134,'314'!C:E,3,0)</f>
        <v>7898489771589</v>
      </c>
      <c r="F134" s="1">
        <f>VLOOKUP(A134,'314'!C:S,17,0)</f>
        <v>7898489771589</v>
      </c>
      <c r="G134" s="1" t="str">
        <f>VLOOKUP(A134,'345'!A:M,13,0)</f>
        <v>21039021A</v>
      </c>
      <c r="H134" s="1">
        <f>VLOOKUP(A134,'345'!A:Q,17,0)</f>
        <v>1703500</v>
      </c>
      <c r="I134" s="57">
        <f>A134</f>
        <v>10100115</v>
      </c>
      <c r="J134" s="48">
        <f>D134</f>
        <v>17898489771586</v>
      </c>
      <c r="K134" s="48">
        <f>E134</f>
        <v>7898489771589</v>
      </c>
      <c r="L134" s="48">
        <f>F134</f>
        <v>7898489771589</v>
      </c>
      <c r="M134" s="1">
        <f>C134</f>
        <v>1049131</v>
      </c>
      <c r="N134" s="57">
        <f>A134</f>
        <v>10100115</v>
      </c>
    </row>
    <row r="135" spans="1:14" s="57" customFormat="1">
      <c r="A135">
        <v>10100116</v>
      </c>
      <c r="B135" s="1" t="str">
        <f>VLOOKUP(A135,'322'!A:B,2,0)</f>
        <v>SAL PARRILHA SH CLASSIC CHEF......01X500</v>
      </c>
      <c r="C135" s="1">
        <f>VLOOKUP(A135,'322'!A:N,14,0)</f>
        <v>1049111</v>
      </c>
      <c r="D135" s="1">
        <f>VLOOKUP(A135,'314'!C:K,9,0)</f>
        <v>17898489771579</v>
      </c>
      <c r="E135" s="1">
        <f>VLOOKUP(A135,'314'!C:E,3,0)</f>
        <v>7898489771572</v>
      </c>
      <c r="F135" s="1">
        <f>VLOOKUP(A135,'314'!C:S,17,0)</f>
        <v>7898489771572</v>
      </c>
      <c r="G135" s="1" t="str">
        <f>VLOOKUP(A135,'345'!A:M,13,0)</f>
        <v>25010020A</v>
      </c>
      <c r="H135" s="1">
        <f>VLOOKUP(A135,'345'!A:Q,17,0)</f>
        <v>0</v>
      </c>
      <c r="I135" s="57">
        <f>A135</f>
        <v>10100116</v>
      </c>
      <c r="J135" s="48">
        <f>D135</f>
        <v>17898489771579</v>
      </c>
      <c r="K135" s="48">
        <f>E135</f>
        <v>7898489771572</v>
      </c>
      <c r="L135" s="48">
        <f>F135</f>
        <v>7898489771572</v>
      </c>
      <c r="M135" s="1">
        <f>C135</f>
        <v>1049111</v>
      </c>
      <c r="N135" s="57">
        <f>A135</f>
        <v>10100116</v>
      </c>
    </row>
    <row r="136" spans="1:14" s="57" customFormat="1">
      <c r="A136">
        <v>10100117</v>
      </c>
      <c r="B136" s="1" t="str">
        <f>VLOOKUP(A136,'322'!A:B,2,0)</f>
        <v>SAL DE PARRILLA CLASSIC CHEF....01X 01KG</v>
      </c>
      <c r="C136" s="1">
        <f>VLOOKUP(A136,'322'!A:N,14,0)</f>
        <v>1048051</v>
      </c>
      <c r="D136" s="1">
        <f>VLOOKUP(A136,'314'!C:K,9,0)</f>
        <v>17898489771043</v>
      </c>
      <c r="E136" s="1">
        <f>VLOOKUP(A136,'314'!C:E,3,0)</f>
        <v>7898489771046</v>
      </c>
      <c r="F136" s="1">
        <f>VLOOKUP(A136,'314'!C:S,17,0)</f>
        <v>7898489771046</v>
      </c>
      <c r="G136" s="1" t="str">
        <f>VLOOKUP(A136,'345'!A:M,13,0)</f>
        <v>25010020A</v>
      </c>
      <c r="H136" s="1">
        <f>VLOOKUP(A136,'345'!A:Q,17,0)</f>
        <v>0</v>
      </c>
      <c r="I136" s="57">
        <f>A136</f>
        <v>10100117</v>
      </c>
      <c r="J136" s="48">
        <f>D136</f>
        <v>17898489771043</v>
      </c>
      <c r="K136" s="48">
        <f>E136</f>
        <v>7898489771046</v>
      </c>
      <c r="L136" s="48">
        <f>F136</f>
        <v>7898489771046</v>
      </c>
      <c r="M136" s="1">
        <f>C136</f>
        <v>1048051</v>
      </c>
      <c r="N136" s="57">
        <f>A136</f>
        <v>10100117</v>
      </c>
    </row>
    <row r="137" spans="1:14" s="57" customFormat="1">
      <c r="A137">
        <v>10100118</v>
      </c>
      <c r="B137" s="1" t="str">
        <f>VLOOKUP(A137,'322'!A:B,2,0)</f>
        <v>SAL ROSA DO HIMALAIA SH CLASSIC...01X500</v>
      </c>
      <c r="C137" s="1">
        <f>VLOOKUP(A137,'322'!A:N,14,0)</f>
        <v>1049121</v>
      </c>
      <c r="D137" s="1">
        <f>VLOOKUP(A137,'314'!C:K,9,0)</f>
        <v>17898489771609</v>
      </c>
      <c r="E137" s="1">
        <f>VLOOKUP(A137,'314'!C:E,3,0)</f>
        <v>7898489771602</v>
      </c>
      <c r="F137" s="1">
        <f>VLOOKUP(A137,'314'!C:S,17,0)</f>
        <v>7898489771602</v>
      </c>
      <c r="G137" s="1" t="str">
        <f>VLOOKUP(A137,'345'!A:M,13,0)</f>
        <v>25010020A</v>
      </c>
      <c r="H137" s="1">
        <f>VLOOKUP(A137,'345'!A:Q,17,0)</f>
        <v>0</v>
      </c>
      <c r="I137" s="57">
        <f>A137</f>
        <v>10100118</v>
      </c>
      <c r="J137" s="48">
        <f>D137</f>
        <v>17898489771609</v>
      </c>
      <c r="K137" s="48">
        <f>E137</f>
        <v>7898489771602</v>
      </c>
      <c r="L137" s="48">
        <f>F137</f>
        <v>7898489771602</v>
      </c>
      <c r="M137" s="1">
        <f>C137</f>
        <v>1049121</v>
      </c>
      <c r="N137" s="57">
        <f>A137</f>
        <v>10100118</v>
      </c>
    </row>
    <row r="138" spans="1:14" s="57" customFormat="1">
      <c r="A138">
        <v>10100144</v>
      </c>
      <c r="B138" s="1" t="str">
        <f>VLOOKUP(A138,'322'!A:B,2,0)</f>
        <v>BLEND AZEITONA CLASSIC CHEF.....01X468GR</v>
      </c>
      <c r="C138" s="1">
        <f>VLOOKUP(A138,'322'!A:N,14,0)</f>
        <v>0</v>
      </c>
      <c r="D138" s="1">
        <f>VLOOKUP(A138,'314'!C:K,9,0)</f>
        <v>17898489772118</v>
      </c>
      <c r="E138" s="1">
        <f>VLOOKUP(A138,'314'!C:E,3,0)</f>
        <v>7898489772111</v>
      </c>
      <c r="F138" s="1">
        <f>VLOOKUP(A138,'314'!C:S,17,0)</f>
        <v>7898489772111</v>
      </c>
      <c r="G138" s="1">
        <f>VLOOKUP(A138,'345'!A:M,13,0)</f>
        <v>15079011</v>
      </c>
      <c r="H138" s="1">
        <f>VLOOKUP(A138,'345'!A:Q,17,0)</f>
        <v>1706500</v>
      </c>
      <c r="I138" s="57">
        <f>A138</f>
        <v>10100144</v>
      </c>
      <c r="J138" s="48">
        <f>D138</f>
        <v>17898489772118</v>
      </c>
      <c r="K138" s="48">
        <f>E138</f>
        <v>7898489772111</v>
      </c>
      <c r="L138" s="48">
        <f>F138</f>
        <v>7898489772111</v>
      </c>
      <c r="M138" s="1">
        <f>C138</f>
        <v>0</v>
      </c>
      <c r="N138" s="57">
        <f>A138</f>
        <v>10100144</v>
      </c>
    </row>
    <row r="139" spans="1:14" s="57" customFormat="1">
      <c r="A139">
        <v>10100145</v>
      </c>
      <c r="B139" s="1" t="str">
        <f>VLOOKUP(A139,'322'!A:B,2,0)</f>
        <v>BLEND CEBOLA ALHO CLASSIC CHEF..01X500ML</v>
      </c>
      <c r="C139" s="1">
        <f>VLOOKUP(A139,'322'!A:N,14,0)</f>
        <v>0</v>
      </c>
      <c r="D139" s="1">
        <f>VLOOKUP(A139,'314'!C:K,9,0)</f>
        <v>17898489772132</v>
      </c>
      <c r="E139" s="1">
        <f>VLOOKUP(A139,'314'!C:E,3,0)</f>
        <v>7898489772135</v>
      </c>
      <c r="F139" s="1">
        <f>VLOOKUP(A139,'314'!C:S,17,0)</f>
        <v>7898489772135</v>
      </c>
      <c r="G139" s="1">
        <f>VLOOKUP(A139,'345'!A:M,13,0)</f>
        <v>15079011</v>
      </c>
      <c r="H139" s="1">
        <f>VLOOKUP(A139,'345'!A:Q,17,0)</f>
        <v>1706500</v>
      </c>
      <c r="I139" s="57">
        <f>A139</f>
        <v>10100145</v>
      </c>
      <c r="J139" s="48">
        <f>D139</f>
        <v>17898489772132</v>
      </c>
      <c r="K139" s="48">
        <f>E139</f>
        <v>7898489772135</v>
      </c>
      <c r="L139" s="48">
        <f>F139</f>
        <v>7898489772135</v>
      </c>
      <c r="M139" s="1">
        <f>C139</f>
        <v>0</v>
      </c>
      <c r="N139" s="57">
        <f>A139</f>
        <v>10100145</v>
      </c>
    </row>
    <row r="140" spans="1:14" s="57" customFormat="1">
      <c r="A140">
        <v>10100146</v>
      </c>
      <c r="B140" s="1" t="str">
        <f>VLOOKUP(A140,'322'!A:B,2,0)</f>
        <v>BLEND CHIMICHURRI CLASSIC CHEF..01X500ML</v>
      </c>
      <c r="C140" s="1">
        <f>VLOOKUP(A140,'322'!A:N,14,0)</f>
        <v>0</v>
      </c>
      <c r="D140" s="1">
        <f>VLOOKUP(A140,'314'!C:K,9,0)</f>
        <v>17898489772149</v>
      </c>
      <c r="E140" s="1">
        <f>VLOOKUP(A140,'314'!C:E,3,0)</f>
        <v>7898489772142</v>
      </c>
      <c r="F140" s="1">
        <f>VLOOKUP(A140,'314'!C:S,17,0)</f>
        <v>7898489772142</v>
      </c>
      <c r="G140" s="1">
        <f>VLOOKUP(A140,'345'!A:M,13,0)</f>
        <v>15079011</v>
      </c>
      <c r="H140" s="1">
        <f>VLOOKUP(A140,'345'!A:Q,17,0)</f>
        <v>1706500</v>
      </c>
      <c r="I140" s="57">
        <f>A140</f>
        <v>10100146</v>
      </c>
      <c r="J140" s="48">
        <f>D140</f>
        <v>17898489772149</v>
      </c>
      <c r="K140" s="48">
        <f>E140</f>
        <v>7898489772142</v>
      </c>
      <c r="L140" s="48">
        <f>F140</f>
        <v>7898489772142</v>
      </c>
      <c r="M140" s="1">
        <f>C140</f>
        <v>0</v>
      </c>
      <c r="N140" s="57">
        <f>A140</f>
        <v>10100146</v>
      </c>
    </row>
    <row r="141" spans="1:14" s="57" customFormat="1">
      <c r="A141">
        <v>10100147</v>
      </c>
      <c r="B141" s="1" t="str">
        <f>VLOOKUP(A141,'322'!A:B,2,0)</f>
        <v>BLEND PIMENTA CLASSIC CHEF......01X500ML</v>
      </c>
      <c r="C141" s="1">
        <f>VLOOKUP(A141,'322'!A:N,14,0)</f>
        <v>0</v>
      </c>
      <c r="D141" s="1">
        <f>VLOOKUP(A141,'314'!C:K,9,0)</f>
        <v>17898489772156</v>
      </c>
      <c r="E141" s="1">
        <f>VLOOKUP(A141,'314'!C:E,3,0)</f>
        <v>7898489772159</v>
      </c>
      <c r="F141" s="1">
        <f>VLOOKUP(A141,'314'!C:S,17,0)</f>
        <v>7898489772159</v>
      </c>
      <c r="G141" s="1">
        <f>VLOOKUP(A141,'345'!A:M,13,0)</f>
        <v>15079011</v>
      </c>
      <c r="H141" s="1">
        <f>VLOOKUP(A141,'345'!A:Q,17,0)</f>
        <v>1706500</v>
      </c>
      <c r="I141" s="57">
        <f>A141</f>
        <v>10100147</v>
      </c>
      <c r="J141" s="48">
        <f>D141</f>
        <v>17898489772156</v>
      </c>
      <c r="K141" s="48">
        <f>E141</f>
        <v>7898489772159</v>
      </c>
      <c r="L141" s="48">
        <f>F141</f>
        <v>7898489772159</v>
      </c>
      <c r="M141" s="1">
        <f>C141</f>
        <v>0</v>
      </c>
      <c r="N141" s="57">
        <f>A141</f>
        <v>10100147</v>
      </c>
    </row>
    <row r="142" spans="1:14" s="57" customFormat="1">
      <c r="A142">
        <v>10100148</v>
      </c>
      <c r="B142" s="1" t="str">
        <f>VLOOKUP(A142,'322'!A:B,2,0)</f>
        <v>BLEND TOMATE SECO CLASSIC CHEF..01X500ML</v>
      </c>
      <c r="C142" s="1">
        <f>VLOOKUP(A142,'322'!A:N,14,0)</f>
        <v>0</v>
      </c>
      <c r="D142" s="1">
        <f>VLOOKUP(A142,'314'!C:K,9,0)</f>
        <v>17898489772125</v>
      </c>
      <c r="E142" s="1">
        <f>VLOOKUP(A142,'314'!C:E,3,0)</f>
        <v>7898489772128</v>
      </c>
      <c r="F142" s="1">
        <f>VLOOKUP(A142,'314'!C:S,17,0)</f>
        <v>7898489772128</v>
      </c>
      <c r="G142" s="1">
        <f>VLOOKUP(A142,'345'!A:M,13,0)</f>
        <v>15079011</v>
      </c>
      <c r="H142" s="1">
        <f>VLOOKUP(A142,'345'!A:Q,17,0)</f>
        <v>1707400</v>
      </c>
      <c r="I142" s="57">
        <f>A142</f>
        <v>10100148</v>
      </c>
      <c r="J142" s="48">
        <f>D142</f>
        <v>17898489772125</v>
      </c>
      <c r="K142" s="48">
        <f>E142</f>
        <v>7898489772128</v>
      </c>
      <c r="L142" s="48">
        <f>F142</f>
        <v>7898489772128</v>
      </c>
      <c r="M142" s="1">
        <f>C142</f>
        <v>0</v>
      </c>
      <c r="N142" s="57">
        <f>A142</f>
        <v>10100148</v>
      </c>
    </row>
    <row r="143" spans="1:14" s="57" customFormat="1">
      <c r="A143">
        <v>10100055</v>
      </c>
      <c r="B143" s="1" t="str">
        <f>VLOOKUP(A143,'322'!A:B,2,0)</f>
        <v>DOCE MARROM GLACE CLASSIC CHEF....01x250</v>
      </c>
      <c r="C143" s="1">
        <f>VLOOKUP(A143,'322'!A:N,14,0)</f>
        <v>1203001</v>
      </c>
      <c r="D143" s="1">
        <f>VLOOKUP(A143,'314'!C:K,9,0)</f>
        <v>17898489771265</v>
      </c>
      <c r="E143" s="1">
        <f>VLOOKUP(A143,'314'!C:E,3,0)</f>
        <v>7898489771268</v>
      </c>
      <c r="F143" s="1">
        <f>VLOOKUP(A143,'314'!C:S,17,0)</f>
        <v>7898489771268</v>
      </c>
      <c r="G143" s="1">
        <f>VLOOKUP(A143,'345'!A:M,13,0)</f>
        <v>20071000</v>
      </c>
      <c r="H143" s="1">
        <f>VLOOKUP(A143,'345'!A:Q,17,0)</f>
        <v>1709400</v>
      </c>
      <c r="I143" s="57">
        <f>A143</f>
        <v>10100055</v>
      </c>
      <c r="J143" s="48">
        <f>D143</f>
        <v>17898489771265</v>
      </c>
      <c r="K143" s="48">
        <f>E143</f>
        <v>7898489771268</v>
      </c>
      <c r="L143" s="48">
        <f>F143</f>
        <v>7898489771268</v>
      </c>
      <c r="M143" s="1">
        <f>C143</f>
        <v>1203001</v>
      </c>
      <c r="N143" s="57">
        <f>A143</f>
        <v>10100055</v>
      </c>
    </row>
    <row r="144" spans="1:14" s="57" customFormat="1">
      <c r="A144">
        <v>10100056</v>
      </c>
      <c r="B144" s="1" t="str">
        <f>VLOOKUP(A144,'322'!A:B,2,0)</f>
        <v>GELEIA ABACAXI C.PIMENTA CLAS CHE.01x270</v>
      </c>
      <c r="C144" s="1">
        <f>VLOOKUP(A144,'322'!A:N,14,0)</f>
        <v>2710041</v>
      </c>
      <c r="D144" s="1">
        <f>VLOOKUP(A144,'314'!C:K,9,0)</f>
        <v>17898489771500</v>
      </c>
      <c r="E144" s="1">
        <f>VLOOKUP(A144,'314'!C:E,3,0)</f>
        <v>7898489771503</v>
      </c>
      <c r="F144" s="1">
        <f>VLOOKUP(A144,'314'!C:S,17,0)</f>
        <v>7898489771503</v>
      </c>
      <c r="G144" s="1">
        <f>VLOOKUP(A144,'345'!A:M,13,0)</f>
        <v>20079910</v>
      </c>
      <c r="H144" s="1">
        <f>VLOOKUP(A144,'345'!A:Q,17,0)</f>
        <v>1709400</v>
      </c>
      <c r="I144" s="57">
        <f>A144</f>
        <v>10100056</v>
      </c>
      <c r="J144" s="48">
        <f>D144</f>
        <v>17898489771500</v>
      </c>
      <c r="K144" s="48">
        <f>E144</f>
        <v>7898489771503</v>
      </c>
      <c r="L144" s="48">
        <f>F144</f>
        <v>7898489771503</v>
      </c>
      <c r="M144" s="1">
        <f>C144</f>
        <v>2710041</v>
      </c>
      <c r="N144" s="57">
        <f>A144</f>
        <v>10100056</v>
      </c>
    </row>
    <row r="145" spans="1:14" s="57" customFormat="1">
      <c r="A145">
        <v>10100059</v>
      </c>
      <c r="B145" s="1" t="str">
        <f>VLOOKUP(A145,'322'!A:B,2,0)</f>
        <v>GELEIA AMORA CLASSIC CHEF ........01x270</v>
      </c>
      <c r="C145" s="1">
        <f>VLOOKUP(A145,'322'!A:N,14,0)</f>
        <v>2711051</v>
      </c>
      <c r="D145" s="1">
        <f>VLOOKUP(A145,'314'!C:K,9,0)</f>
        <v>17898489771432</v>
      </c>
      <c r="E145" s="1">
        <f>VLOOKUP(A145,'314'!C:E,3,0)</f>
        <v>7898489771435</v>
      </c>
      <c r="F145" s="1">
        <f>VLOOKUP(A145,'314'!C:S,17,0)</f>
        <v>7898489771435</v>
      </c>
      <c r="G145" s="1">
        <f>VLOOKUP(A145,'345'!A:M,13,0)</f>
        <v>20079910</v>
      </c>
      <c r="H145" s="1">
        <f>VLOOKUP(A145,'345'!A:Q,17,0)</f>
        <v>1709400</v>
      </c>
      <c r="I145" s="57">
        <f>A145</f>
        <v>10100059</v>
      </c>
      <c r="J145" s="48">
        <f>D145</f>
        <v>17898489771432</v>
      </c>
      <c r="K145" s="48">
        <f>E145</f>
        <v>7898489771435</v>
      </c>
      <c r="L145" s="48">
        <f>F145</f>
        <v>7898489771435</v>
      </c>
      <c r="M145" s="1">
        <f>C145</f>
        <v>2711051</v>
      </c>
      <c r="N145" s="57">
        <f>A145</f>
        <v>10100059</v>
      </c>
    </row>
    <row r="146" spans="1:14" s="57" customFormat="1">
      <c r="A146">
        <v>10100063</v>
      </c>
      <c r="B146" s="1" t="str">
        <f>VLOOKUP(A146,'322'!A:B,2,0)</f>
        <v>GELEIA CEBOLA CARAMELIZADA........01X270</v>
      </c>
      <c r="C146" s="1">
        <f>VLOOKUP(A146,'322'!A:N,14,0)</f>
        <v>10100063</v>
      </c>
      <c r="D146" s="1">
        <f>VLOOKUP(A146,'314'!C:K,9,0)</f>
        <v>17898489771524</v>
      </c>
      <c r="E146" s="1">
        <f>VLOOKUP(A146,'314'!C:E,3,0)</f>
        <v>7898489771527</v>
      </c>
      <c r="F146" s="1">
        <f>VLOOKUP(A146,'314'!C:S,17,0)</f>
        <v>7898489771527</v>
      </c>
      <c r="G146" s="1">
        <f>VLOOKUP(A146,'345'!A:M,13,0)</f>
        <v>20079910</v>
      </c>
      <c r="H146" s="1">
        <f>VLOOKUP(A146,'345'!A:Q,17,0)</f>
        <v>1709400</v>
      </c>
      <c r="I146" s="57">
        <f>A146</f>
        <v>10100063</v>
      </c>
      <c r="J146" s="48">
        <f>D146</f>
        <v>17898489771524</v>
      </c>
      <c r="K146" s="48">
        <f>E146</f>
        <v>7898489771527</v>
      </c>
      <c r="L146" s="48">
        <f>F146</f>
        <v>7898489771527</v>
      </c>
      <c r="M146" s="1">
        <f>C146</f>
        <v>10100063</v>
      </c>
      <c r="N146" s="57">
        <f>A146</f>
        <v>10100063</v>
      </c>
    </row>
    <row r="147" spans="1:14" s="57" customFormat="1">
      <c r="A147">
        <v>10100064</v>
      </c>
      <c r="B147" s="1" t="str">
        <f>VLOOKUP(A147,'322'!A:B,2,0)</f>
        <v>GELEIA FRUTAS VERMELHAS CLAS CHEF.01x270</v>
      </c>
      <c r="C147" s="1">
        <f>VLOOKUP(A147,'322'!A:N,14,0)</f>
        <v>2711061</v>
      </c>
      <c r="D147" s="1">
        <f>VLOOKUP(A147,'314'!C:K,9,0)</f>
        <v>17898489771470</v>
      </c>
      <c r="E147" s="1">
        <f>VLOOKUP(A147,'314'!C:E,3,0)</f>
        <v>7898489771473</v>
      </c>
      <c r="F147" s="1">
        <f>VLOOKUP(A147,'314'!C:S,17,0)</f>
        <v>7898489771473</v>
      </c>
      <c r="G147" s="1">
        <f>VLOOKUP(A147,'345'!A:M,13,0)</f>
        <v>20079910</v>
      </c>
      <c r="H147" s="1">
        <f>VLOOKUP(A147,'345'!A:Q,17,0)</f>
        <v>1709400</v>
      </c>
      <c r="I147" s="57">
        <f>A147</f>
        <v>10100064</v>
      </c>
      <c r="J147" s="48">
        <f>D147</f>
        <v>17898489771470</v>
      </c>
      <c r="K147" s="48">
        <f>E147</f>
        <v>7898489771473</v>
      </c>
      <c r="L147" s="48">
        <f>F147</f>
        <v>7898489771473</v>
      </c>
      <c r="M147" s="1">
        <f>C147</f>
        <v>2711061</v>
      </c>
      <c r="N147" s="57">
        <f>A147</f>
        <v>10100064</v>
      </c>
    </row>
    <row r="148" spans="1:14" s="57" customFormat="1">
      <c r="A148">
        <v>10100067</v>
      </c>
      <c r="B148" s="1" t="str">
        <f>VLOOKUP(A148,'322'!A:B,2,0)</f>
        <v>GELEIA LARANJA CLASSIC CHEF.......01x270</v>
      </c>
      <c r="C148" s="1">
        <f>VLOOKUP(A148,'322'!A:N,14,0)</f>
        <v>2711071</v>
      </c>
      <c r="D148" s="1">
        <f>VLOOKUP(A148,'314'!C:K,9,0)</f>
        <v>17898489771456</v>
      </c>
      <c r="E148" s="1">
        <f>VLOOKUP(A148,'314'!C:E,3,0)</f>
        <v>7898489771459</v>
      </c>
      <c r="F148" s="1">
        <f>VLOOKUP(A148,'314'!C:S,17,0)</f>
        <v>7898489771459</v>
      </c>
      <c r="G148" s="1">
        <f>VLOOKUP(A148,'345'!A:M,13,0)</f>
        <v>20079910</v>
      </c>
      <c r="H148" s="1">
        <f>VLOOKUP(A148,'345'!A:Q,17,0)</f>
        <v>1709400</v>
      </c>
      <c r="I148" s="57">
        <f>A148</f>
        <v>10100067</v>
      </c>
      <c r="J148" s="48">
        <f>D148</f>
        <v>17898489771456</v>
      </c>
      <c r="K148" s="48">
        <f>E148</f>
        <v>7898489771459</v>
      </c>
      <c r="L148" s="48">
        <f>F148</f>
        <v>7898489771459</v>
      </c>
      <c r="M148" s="1">
        <f>C148</f>
        <v>2711071</v>
      </c>
      <c r="N148" s="57">
        <f>A148</f>
        <v>10100067</v>
      </c>
    </row>
    <row r="149" spans="1:14" s="57" customFormat="1">
      <c r="A149">
        <v>10100068</v>
      </c>
      <c r="B149" s="1" t="str">
        <f>VLOOKUP(A149,'322'!A:B,2,0)</f>
        <v>GELEIA MENTA E HORTELA CLAS CHEF..01x270</v>
      </c>
      <c r="C149" s="1">
        <f>VLOOKUP(A149,'322'!A:N,14,0)</f>
        <v>2710011</v>
      </c>
      <c r="D149" s="1">
        <f>VLOOKUP(A149,'314'!C:K,9,0)</f>
        <v>17898489771517</v>
      </c>
      <c r="E149" s="1">
        <f>VLOOKUP(A149,'314'!C:E,3,0)</f>
        <v>7898489771510</v>
      </c>
      <c r="F149" s="1">
        <f>VLOOKUP(A149,'314'!C:S,17,0)</f>
        <v>7898489771510</v>
      </c>
      <c r="G149" s="1">
        <f>VLOOKUP(A149,'345'!A:M,13,0)</f>
        <v>20079910</v>
      </c>
      <c r="H149" s="1">
        <f>VLOOKUP(A149,'345'!A:Q,17,0)</f>
        <v>1709400</v>
      </c>
      <c r="I149" s="57">
        <f>A149</f>
        <v>10100068</v>
      </c>
      <c r="J149" s="48">
        <f>D149</f>
        <v>17898489771517</v>
      </c>
      <c r="K149" s="48">
        <f>E149</f>
        <v>7898489771510</v>
      </c>
      <c r="L149" s="48">
        <f>F149</f>
        <v>7898489771510</v>
      </c>
      <c r="M149" s="1">
        <f>C149</f>
        <v>2710011</v>
      </c>
      <c r="N149" s="57">
        <f>A149</f>
        <v>10100068</v>
      </c>
    </row>
    <row r="150" spans="1:14" s="57" customFormat="1">
      <c r="A150">
        <v>10100069</v>
      </c>
      <c r="B150" s="1" t="str">
        <f>VLOOKUP(A150,'322'!A:B,2,0)</f>
        <v>GELEIA MORANGO C.PIMENTA CLAS CHE.01x270</v>
      </c>
      <c r="C150" s="1">
        <f>VLOOKUP(A150,'322'!A:N,14,0)</f>
        <v>2710031</v>
      </c>
      <c r="D150" s="1">
        <f>VLOOKUP(A150,'314'!C:K,9,0)</f>
        <v>17898489771494</v>
      </c>
      <c r="E150" s="1">
        <f>VLOOKUP(A150,'314'!C:E,3,0)</f>
        <v>7898489771497</v>
      </c>
      <c r="F150" s="1">
        <f>VLOOKUP(A150,'314'!C:S,17,0)</f>
        <v>7898489771497</v>
      </c>
      <c r="G150" s="1">
        <f>VLOOKUP(A150,'345'!A:M,13,0)</f>
        <v>20079910</v>
      </c>
      <c r="H150" s="1">
        <f>VLOOKUP(A150,'345'!A:Q,17,0)</f>
        <v>1709400</v>
      </c>
      <c r="I150" s="57">
        <f>A150</f>
        <v>10100069</v>
      </c>
      <c r="J150" s="48">
        <f>D150</f>
        <v>17898489771494</v>
      </c>
      <c r="K150" s="48">
        <f>E150</f>
        <v>7898489771497</v>
      </c>
      <c r="L150" s="48">
        <f>F150</f>
        <v>7898489771497</v>
      </c>
      <c r="M150" s="1">
        <f>C150</f>
        <v>2710031</v>
      </c>
      <c r="N150" s="57">
        <f>A150</f>
        <v>10100069</v>
      </c>
    </row>
    <row r="151" spans="1:14" s="57" customFormat="1">
      <c r="A151">
        <v>10100070</v>
      </c>
      <c r="B151" s="1" t="str">
        <f>VLOOKUP(A151,'322'!A:B,2,0)</f>
        <v>GELEIA MORANGO CLASSIC CHEF ......01x270</v>
      </c>
      <c r="C151" s="1">
        <f>VLOOKUP(A151,'322'!A:N,14,0)</f>
        <v>2711031</v>
      </c>
      <c r="D151" s="1">
        <f>VLOOKUP(A151,'314'!C:K,9,0)</f>
        <v>17898489771418</v>
      </c>
      <c r="E151" s="1">
        <f>VLOOKUP(A151,'314'!C:E,3,0)</f>
        <v>7898489771411</v>
      </c>
      <c r="F151" s="1">
        <f>VLOOKUP(A151,'314'!C:S,17,0)</f>
        <v>7898489771411</v>
      </c>
      <c r="G151" s="1">
        <f>VLOOKUP(A151,'345'!A:M,13,0)</f>
        <v>20079910</v>
      </c>
      <c r="H151" s="1">
        <f>VLOOKUP(A151,'345'!A:Q,17,0)</f>
        <v>1709400</v>
      </c>
      <c r="I151" s="57">
        <f>A151</f>
        <v>10100070</v>
      </c>
      <c r="J151" s="48">
        <f>D151</f>
        <v>17898489771418</v>
      </c>
      <c r="K151" s="48">
        <f>E151</f>
        <v>7898489771411</v>
      </c>
      <c r="L151" s="48">
        <f>F151</f>
        <v>7898489771411</v>
      </c>
      <c r="M151" s="1">
        <f>C151</f>
        <v>2711031</v>
      </c>
      <c r="N151" s="57">
        <f>A151</f>
        <v>10100070</v>
      </c>
    </row>
    <row r="152" spans="1:14" s="57" customFormat="1">
      <c r="A152">
        <v>10100073</v>
      </c>
      <c r="B152" s="1" t="str">
        <f>VLOOKUP(A152,'322'!A:B,2,0)</f>
        <v>GELEIA PESSEGO CLASSIC CHEF.......01x270</v>
      </c>
      <c r="C152" s="1">
        <f>VLOOKUP(A152,'322'!A:N,14,0)</f>
        <v>2711041</v>
      </c>
      <c r="D152" s="1">
        <f>VLOOKUP(A152,'314'!C:K,9,0)</f>
        <v>17898489771449</v>
      </c>
      <c r="E152" s="1">
        <f>VLOOKUP(A152,'314'!C:E,3,0)</f>
        <v>7898489771442</v>
      </c>
      <c r="F152" s="1">
        <f>VLOOKUP(A152,'314'!C:S,17,0)</f>
        <v>7898489771442</v>
      </c>
      <c r="G152" s="1">
        <f>VLOOKUP(A152,'345'!A:M,13,0)</f>
        <v>20079910</v>
      </c>
      <c r="H152" s="1">
        <f>VLOOKUP(A152,'345'!A:Q,17,0)</f>
        <v>1709400</v>
      </c>
      <c r="I152" s="57">
        <f>A152</f>
        <v>10100073</v>
      </c>
      <c r="J152" s="48">
        <f>D152</f>
        <v>17898489771449</v>
      </c>
      <c r="K152" s="48">
        <f>E152</f>
        <v>7898489771442</v>
      </c>
      <c r="L152" s="48">
        <f>F152</f>
        <v>7898489771442</v>
      </c>
      <c r="M152" s="1">
        <f>C152</f>
        <v>2711041</v>
      </c>
      <c r="N152" s="57">
        <f>A152</f>
        <v>10100073</v>
      </c>
    </row>
    <row r="153" spans="1:14" s="57" customFormat="1">
      <c r="A153">
        <v>10100076</v>
      </c>
      <c r="B153" s="1" t="str">
        <f>VLOOKUP(A153,'322'!A:B,2,0)</f>
        <v>GELEIA PIMENTA CLASSIC CHEF.......01x270</v>
      </c>
      <c r="C153" s="1">
        <f>VLOOKUP(A153,'322'!A:N,14,0)</f>
        <v>2710021</v>
      </c>
      <c r="D153" s="1">
        <f>VLOOKUP(A153,'314'!C:K,9,0)</f>
        <v>17898489771487</v>
      </c>
      <c r="E153" s="1">
        <f>VLOOKUP(A153,'314'!C:E,3,0)</f>
        <v>7898489771480</v>
      </c>
      <c r="F153" s="1">
        <f>VLOOKUP(A153,'314'!C:S,17,0)</f>
        <v>7898489771480</v>
      </c>
      <c r="G153" s="1">
        <f>VLOOKUP(A153,'345'!A:M,13,0)</f>
        <v>20079910</v>
      </c>
      <c r="H153" s="1">
        <f>VLOOKUP(A153,'345'!A:Q,17,0)</f>
        <v>1709400</v>
      </c>
      <c r="I153" s="57">
        <f>A153</f>
        <v>10100076</v>
      </c>
      <c r="J153" s="48">
        <f>D153</f>
        <v>17898489771487</v>
      </c>
      <c r="K153" s="48">
        <f>E153</f>
        <v>7898489771480</v>
      </c>
      <c r="L153" s="48">
        <f>F153</f>
        <v>7898489771480</v>
      </c>
      <c r="M153" s="1">
        <f>C153</f>
        <v>2710021</v>
      </c>
      <c r="N153" s="57">
        <f>A153</f>
        <v>10100076</v>
      </c>
    </row>
    <row r="154" spans="1:14" s="57" customFormat="1">
      <c r="A154">
        <v>10100077</v>
      </c>
      <c r="B154" s="1" t="str">
        <f>VLOOKUP(A154,'322'!A:B,2,0)</f>
        <v>GELEIA TANGERINA CLASSIC CHEF.....01x270</v>
      </c>
      <c r="C154" s="1">
        <f>VLOOKUP(A154,'322'!A:N,14,0)</f>
        <v>2711021</v>
      </c>
      <c r="D154" s="1">
        <f>VLOOKUP(A154,'314'!C:K,9,0)</f>
        <v>17898489771425</v>
      </c>
      <c r="E154" s="1">
        <f>VLOOKUP(A154,'314'!C:E,3,0)</f>
        <v>7898489771428</v>
      </c>
      <c r="F154" s="1">
        <f>VLOOKUP(A154,'314'!C:S,17,0)</f>
        <v>7898489771428</v>
      </c>
      <c r="G154" s="1">
        <f>VLOOKUP(A154,'345'!A:M,13,0)</f>
        <v>20079910</v>
      </c>
      <c r="H154" s="1">
        <f>VLOOKUP(A154,'345'!A:Q,17,0)</f>
        <v>1709400</v>
      </c>
      <c r="I154" s="57">
        <f>A154</f>
        <v>10100077</v>
      </c>
      <c r="J154" s="48">
        <f>D154</f>
        <v>17898489771425</v>
      </c>
      <c r="K154" s="48">
        <f>E154</f>
        <v>7898489771428</v>
      </c>
      <c r="L154" s="48">
        <f>F154</f>
        <v>7898489771428</v>
      </c>
      <c r="M154" s="1">
        <f>C154</f>
        <v>2711021</v>
      </c>
      <c r="N154" s="57">
        <f>A154</f>
        <v>10100077</v>
      </c>
    </row>
    <row r="155" spans="1:14" s="57" customFormat="1">
      <c r="A155">
        <v>10100078</v>
      </c>
      <c r="B155" s="1" t="str">
        <f>VLOOKUP(A155,'322'!A:B,2,0)</f>
        <v>GELEIA UVA CLASSIC CHEF ..........01x270</v>
      </c>
      <c r="C155" s="1">
        <f>VLOOKUP(A155,'322'!A:N,14,0)</f>
        <v>2711011</v>
      </c>
      <c r="D155" s="1">
        <f>VLOOKUP(A155,'314'!C:K,9,0)</f>
        <v>17898489771463</v>
      </c>
      <c r="E155" s="1">
        <f>VLOOKUP(A155,'314'!C:E,3,0)</f>
        <v>7898489771466</v>
      </c>
      <c r="F155" s="1">
        <f>VLOOKUP(A155,'314'!C:S,17,0)</f>
        <v>7898489771466</v>
      </c>
      <c r="G155" s="1">
        <f>VLOOKUP(A155,'345'!A:M,13,0)</f>
        <v>20079910</v>
      </c>
      <c r="H155" s="1">
        <f>VLOOKUP(A155,'345'!A:Q,17,0)</f>
        <v>1709400</v>
      </c>
      <c r="I155" s="57">
        <f>A155</f>
        <v>10100078</v>
      </c>
      <c r="J155" s="48">
        <f>D155</f>
        <v>17898489771463</v>
      </c>
      <c r="K155" s="48">
        <f>E155</f>
        <v>7898489771466</v>
      </c>
      <c r="L155" s="48">
        <f>F155</f>
        <v>7898489771466</v>
      </c>
      <c r="M155" s="1">
        <f>C155</f>
        <v>2711011</v>
      </c>
      <c r="N155" s="57">
        <f>A155</f>
        <v>10100078</v>
      </c>
    </row>
    <row r="156" spans="1:14" s="57" customFormat="1">
      <c r="A156">
        <v>10100081</v>
      </c>
      <c r="B156" s="1" t="str">
        <f>VLOOKUP(A156,'322'!A:B,2,0)</f>
        <v>MEL CLASSIC CHEF..................01x450</v>
      </c>
      <c r="C156" s="1">
        <f>VLOOKUP(A156,'322'!A:N,14,0)</f>
        <v>1029001</v>
      </c>
      <c r="D156" s="1">
        <f>VLOOKUP(A156,'314'!C:K,9,0)</f>
        <v>17898489770398</v>
      </c>
      <c r="E156" s="1">
        <f>VLOOKUP(A156,'314'!C:E,3,0)</f>
        <v>7898489770391</v>
      </c>
      <c r="F156" s="1">
        <f>VLOOKUP(A156,'314'!C:S,17,0)</f>
        <v>7898489770391</v>
      </c>
      <c r="G156" s="1">
        <f>VLOOKUP(A156,'345'!A:M,13,0)</f>
        <v>4090000</v>
      </c>
      <c r="H156" s="1">
        <f>VLOOKUP(A156,'345'!A:Q,17,0)</f>
        <v>0</v>
      </c>
      <c r="I156" s="57">
        <f>A156</f>
        <v>10100081</v>
      </c>
      <c r="J156" s="48">
        <f>D156</f>
        <v>17898489770398</v>
      </c>
      <c r="K156" s="48">
        <f>E156</f>
        <v>7898489770391</v>
      </c>
      <c r="L156" s="48">
        <f>F156</f>
        <v>7898489770391</v>
      </c>
      <c r="M156" s="1">
        <f>C156</f>
        <v>1029001</v>
      </c>
      <c r="N156" s="57">
        <f>A156</f>
        <v>10100081</v>
      </c>
    </row>
    <row r="157" spans="1:14" s="57" customFormat="1">
      <c r="A157">
        <v>10100082</v>
      </c>
      <c r="B157" s="1" t="str">
        <f>VLOOKUP(A157,'322'!A:B,2,0)</f>
        <v>MEL SILVESTRE BISNAGA CLASSIC CHEF01x300</v>
      </c>
      <c r="C157" s="1">
        <f>VLOOKUP(A157,'322'!A:N,14,0)</f>
        <v>1029201</v>
      </c>
      <c r="D157" s="1">
        <f>VLOOKUP(A157,'314'!C:K,9,0)</f>
        <v>17898489771395</v>
      </c>
      <c r="E157" s="1">
        <f>VLOOKUP(A157,'314'!C:E,3,0)</f>
        <v>7898489771398</v>
      </c>
      <c r="F157" s="1">
        <f>VLOOKUP(A157,'314'!C:S,17,0)</f>
        <v>7898489771398</v>
      </c>
      <c r="G157" s="1">
        <f>VLOOKUP(A157,'345'!A:M,13,0)</f>
        <v>4090000</v>
      </c>
      <c r="H157" s="1">
        <f>VLOOKUP(A157,'345'!A:Q,17,0)</f>
        <v>0</v>
      </c>
      <c r="I157" s="57">
        <f>A157</f>
        <v>10100082</v>
      </c>
      <c r="J157" s="48">
        <f>D157</f>
        <v>17898489771395</v>
      </c>
      <c r="K157" s="48">
        <f>E157</f>
        <v>7898489771398</v>
      </c>
      <c r="L157" s="48">
        <f>F157</f>
        <v>7898489771398</v>
      </c>
      <c r="M157" s="1">
        <f>C157</f>
        <v>1029201</v>
      </c>
      <c r="N157" s="57">
        <f>A157</f>
        <v>10100082</v>
      </c>
    </row>
    <row r="158" spans="1:14" s="57" customFormat="1">
      <c r="A158">
        <v>10100083</v>
      </c>
      <c r="B158" s="1" t="str">
        <f>VLOOKUP(A158,'322'!A:B,2,0)</f>
        <v>MEL SILVESTRE CLASSIC CHEF........01x250</v>
      </c>
      <c r="C158" s="1">
        <f>VLOOKUP(A158,'322'!A:N,14,0)</f>
        <v>1029101</v>
      </c>
      <c r="D158" s="1">
        <f>VLOOKUP(A158,'314'!C:K,9,0)</f>
        <v>17898489771401</v>
      </c>
      <c r="E158" s="1">
        <f>VLOOKUP(A158,'314'!C:E,3,0)</f>
        <v>7898489771404</v>
      </c>
      <c r="F158" s="1">
        <f>VLOOKUP(A158,'314'!C:S,17,0)</f>
        <v>7898489771404</v>
      </c>
      <c r="G158" s="1">
        <f>VLOOKUP(A158,'345'!A:M,13,0)</f>
        <v>4090000</v>
      </c>
      <c r="H158" s="1">
        <f>VLOOKUP(A158,'345'!A:Q,17,0)</f>
        <v>0</v>
      </c>
      <c r="I158" s="57">
        <f>A158</f>
        <v>10100083</v>
      </c>
      <c r="J158" s="48">
        <f>D158</f>
        <v>17898489771401</v>
      </c>
      <c r="K158" s="48">
        <f>E158</f>
        <v>7898489771404</v>
      </c>
      <c r="L158" s="48">
        <f>F158</f>
        <v>7898489771404</v>
      </c>
      <c r="M158" s="1">
        <f>C158</f>
        <v>1029101</v>
      </c>
      <c r="N158" s="57">
        <f>A158</f>
        <v>10100083</v>
      </c>
    </row>
    <row r="159" spans="1:14" s="57" customFormat="1">
      <c r="A159">
        <v>10100151</v>
      </c>
      <c r="B159" s="1" t="str">
        <f>VLOOKUP(A159,'322'!A:B,2,0)</f>
        <v>MASSA GRANO DURO FARFALLE.......01X500GR</v>
      </c>
      <c r="C159" s="1">
        <f>VLOOKUP(A159,'322'!A:N,14,0)</f>
        <v>0</v>
      </c>
      <c r="D159" s="1">
        <f>VLOOKUP(A159,'314'!C:K,9,0)</f>
        <v>17898489771920</v>
      </c>
      <c r="E159" s="1">
        <f>VLOOKUP(A159,'314'!C:E,3,0)</f>
        <v>7898489771923</v>
      </c>
      <c r="F159" s="1">
        <f>VLOOKUP(A159,'314'!C:S,17,0)</f>
        <v>7898489771923</v>
      </c>
      <c r="G159" s="1">
        <f>VLOOKUP(A159,'345'!A:M,13,0)</f>
        <v>19021900</v>
      </c>
      <c r="H159" s="1">
        <f>VLOOKUP(A159,'345'!A:Q,17,0)</f>
        <v>1704905</v>
      </c>
      <c r="I159" s="57">
        <f>A159</f>
        <v>10100151</v>
      </c>
      <c r="J159" s="48">
        <f>D159</f>
        <v>17898489771920</v>
      </c>
      <c r="K159" s="48">
        <f>E159</f>
        <v>7898489771923</v>
      </c>
      <c r="L159" s="48">
        <f>F159</f>
        <v>7898489771923</v>
      </c>
      <c r="M159" s="1">
        <f>C159</f>
        <v>0</v>
      </c>
      <c r="N159" s="57">
        <f>A159</f>
        <v>10100151</v>
      </c>
    </row>
    <row r="160" spans="1:14" s="57" customFormat="1">
      <c r="A160">
        <v>10100152</v>
      </c>
      <c r="B160" s="1" t="str">
        <f>VLOOKUP(A160,'322'!A:B,2,0)</f>
        <v>MASSA GRANO DURO FUSILLI........01X500GR</v>
      </c>
      <c r="C160" s="1">
        <f>VLOOKUP(A160,'322'!A:N,14,0)</f>
        <v>0</v>
      </c>
      <c r="D160" s="1">
        <f>VLOOKUP(A160,'314'!C:K,9,0)</f>
        <v>17898489771906</v>
      </c>
      <c r="E160" s="1">
        <f>VLOOKUP(A160,'314'!C:E,3,0)</f>
        <v>7898489771909</v>
      </c>
      <c r="F160" s="1">
        <f>VLOOKUP(A160,'314'!C:S,17,0)</f>
        <v>7898489771909</v>
      </c>
      <c r="G160" s="1">
        <f>VLOOKUP(A160,'345'!A:M,13,0)</f>
        <v>19021900</v>
      </c>
      <c r="H160" s="1">
        <f>VLOOKUP(A160,'345'!A:Q,17,0)</f>
        <v>1704905</v>
      </c>
      <c r="I160" s="57">
        <f>A160</f>
        <v>10100152</v>
      </c>
      <c r="J160" s="48">
        <f>D160</f>
        <v>17898489771906</v>
      </c>
      <c r="K160" s="48">
        <f>E160</f>
        <v>7898489771909</v>
      </c>
      <c r="L160" s="48">
        <f>F160</f>
        <v>7898489771909</v>
      </c>
      <c r="M160" s="1">
        <f>C160</f>
        <v>0</v>
      </c>
      <c r="N160" s="57">
        <f>A160</f>
        <v>10100152</v>
      </c>
    </row>
    <row r="161" spans="1:14" s="57" customFormat="1">
      <c r="A161">
        <v>10100153</v>
      </c>
      <c r="B161" s="1" t="str">
        <f>VLOOKUP(A161,'322'!A:B,2,0)</f>
        <v>MASSA GRANO DURO PENNE..........01X500GR</v>
      </c>
      <c r="C161" s="1">
        <f>VLOOKUP(A161,'322'!A:N,14,0)</f>
        <v>0</v>
      </c>
      <c r="D161" s="1">
        <f>VLOOKUP(A161,'314'!C:K,9,0)</f>
        <v>17898489771890</v>
      </c>
      <c r="E161" s="1">
        <f>VLOOKUP(A161,'314'!C:E,3,0)</f>
        <v>7898489771893</v>
      </c>
      <c r="F161" s="1">
        <f>VLOOKUP(A161,'314'!C:S,17,0)</f>
        <v>7898489771893</v>
      </c>
      <c r="G161" s="1">
        <f>VLOOKUP(A161,'345'!A:M,13,0)</f>
        <v>19021900</v>
      </c>
      <c r="H161" s="1">
        <f>VLOOKUP(A161,'345'!A:Q,17,0)</f>
        <v>1704905</v>
      </c>
      <c r="I161" s="57">
        <f>A161</f>
        <v>10100153</v>
      </c>
      <c r="J161" s="48">
        <f>D161</f>
        <v>17898489771890</v>
      </c>
      <c r="K161" s="48">
        <f>E161</f>
        <v>7898489771893</v>
      </c>
      <c r="L161" s="48">
        <f>F161</f>
        <v>7898489771893</v>
      </c>
      <c r="M161" s="1">
        <f>C161</f>
        <v>0</v>
      </c>
      <c r="N161" s="57">
        <f>A161</f>
        <v>10100153</v>
      </c>
    </row>
    <row r="162" spans="1:14" s="57" customFormat="1">
      <c r="A162">
        <v>10100154</v>
      </c>
      <c r="B162" s="1" t="str">
        <f>VLOOKUP(A162,'322'!A:B,2,0)</f>
        <v>MASSA GRANO DURO RIGATONI.......01X500GR</v>
      </c>
      <c r="C162" s="1">
        <f>VLOOKUP(A162,'322'!A:N,14,0)</f>
        <v>0</v>
      </c>
      <c r="D162" s="1">
        <f>VLOOKUP(A162,'314'!C:K,9,0)</f>
        <v>17898489771913</v>
      </c>
      <c r="E162" s="1">
        <f>VLOOKUP(A162,'314'!C:E,3,0)</f>
        <v>7898489771916</v>
      </c>
      <c r="F162" s="1">
        <f>VLOOKUP(A162,'314'!C:S,17,0)</f>
        <v>7898489771916</v>
      </c>
      <c r="G162" s="1">
        <f>VLOOKUP(A162,'345'!A:M,13,0)</f>
        <v>19021900</v>
      </c>
      <c r="H162" s="1">
        <f>VLOOKUP(A162,'345'!A:Q,17,0)</f>
        <v>1704905</v>
      </c>
      <c r="I162" s="57">
        <f>A162</f>
        <v>10100154</v>
      </c>
      <c r="J162" s="48">
        <f>D162</f>
        <v>17898489771913</v>
      </c>
      <c r="K162" s="48">
        <f>E162</f>
        <v>7898489771916</v>
      </c>
      <c r="L162" s="48">
        <f>F162</f>
        <v>7898489771916</v>
      </c>
      <c r="M162" s="1">
        <f>C162</f>
        <v>0</v>
      </c>
      <c r="N162" s="57">
        <f>A162</f>
        <v>10100154</v>
      </c>
    </row>
    <row r="163" spans="1:14" s="57" customFormat="1">
      <c r="A163">
        <v>10100155</v>
      </c>
      <c r="B163" s="1" t="str">
        <f>VLOOKUP(A163,'322'!A:B,2,0)</f>
        <v>MASSA GRANO DURO SPAGUETTI......01X500GR</v>
      </c>
      <c r="C163" s="1">
        <f>VLOOKUP(A163,'322'!A:N,14,0)</f>
        <v>0</v>
      </c>
      <c r="D163" s="1">
        <f>VLOOKUP(A163,'314'!C:K,9,0)</f>
        <v>17898489771883</v>
      </c>
      <c r="E163" s="1">
        <f>VLOOKUP(A163,'314'!C:E,3,0)</f>
        <v>7898489771886</v>
      </c>
      <c r="F163" s="1">
        <f>VLOOKUP(A163,'314'!C:S,17,0)</f>
        <v>7898489771886</v>
      </c>
      <c r="G163" s="1">
        <f>VLOOKUP(A163,'345'!A:M,13,0)</f>
        <v>19021900</v>
      </c>
      <c r="H163" s="1">
        <f>VLOOKUP(A163,'345'!A:Q,17,0)</f>
        <v>1704905</v>
      </c>
      <c r="I163" s="57">
        <f>A163</f>
        <v>10100155</v>
      </c>
      <c r="J163" s="48">
        <f>D163</f>
        <v>17898489771883</v>
      </c>
      <c r="K163" s="48">
        <f>E163</f>
        <v>7898489771886</v>
      </c>
      <c r="L163" s="48">
        <f>F163</f>
        <v>7898489771886</v>
      </c>
      <c r="M163" s="1">
        <f>C163</f>
        <v>0</v>
      </c>
      <c r="N163" s="57">
        <f>A163</f>
        <v>10100155</v>
      </c>
    </row>
    <row r="164" spans="1:14" s="57" customFormat="1">
      <c r="A164">
        <v>14200004</v>
      </c>
      <c r="B164" s="1" t="str">
        <f>VLOOKUP(A164,'322'!A:B,2,0)</f>
        <v>AMENDOIM JAPONES YOKI.......... 01x 70GR</v>
      </c>
      <c r="C164" s="1">
        <f>VLOOKUP(A164,'322'!A:N,14,0)</f>
        <v>598</v>
      </c>
      <c r="D164" s="1">
        <f>VLOOKUP(A164,'314'!C:K,9,0)</f>
        <v>57891095030991</v>
      </c>
      <c r="E164" s="1">
        <f>VLOOKUP(A164,'314'!C:E,3,0)</f>
        <v>7891095005987</v>
      </c>
      <c r="F164" s="1">
        <f>VLOOKUP(A164,'314'!C:S,17,0)</f>
        <v>7891095005987</v>
      </c>
      <c r="G164" s="1">
        <f>VLOOKUP(A164,'345'!A:M,13,0)</f>
        <v>20081100</v>
      </c>
      <c r="H164" s="1">
        <f>VLOOKUP(A164,'345'!A:Q,17,0)</f>
        <v>1703300</v>
      </c>
      <c r="I164" s="57">
        <f>A164</f>
        <v>14200004</v>
      </c>
      <c r="J164" s="48">
        <f>D164</f>
        <v>57891095030991</v>
      </c>
      <c r="K164" s="48">
        <f>E164</f>
        <v>7891095005987</v>
      </c>
      <c r="L164" s="48">
        <f>F164</f>
        <v>7891095005987</v>
      </c>
      <c r="M164" s="1">
        <f>C164</f>
        <v>598</v>
      </c>
      <c r="N164" s="57">
        <f>A164</f>
        <v>14200004</v>
      </c>
    </row>
    <row r="165" spans="1:14" s="57" customFormat="1">
      <c r="A165">
        <v>14200005</v>
      </c>
      <c r="B165" s="1" t="str">
        <f>VLOOKUP(A165,'322'!A:B,2,0)</f>
        <v>AMENDOIM JAPONES YOKI.............01x150</v>
      </c>
      <c r="C165" s="1">
        <f>VLOOKUP(A165,'322'!A:N,14,0)</f>
        <v>217</v>
      </c>
      <c r="D165" s="1">
        <f>VLOOKUP(A165,'314'!C:K,9,0)</f>
        <v>57891095002172</v>
      </c>
      <c r="E165" s="1">
        <f>VLOOKUP(A165,'314'!C:E,3,0)</f>
        <v>7891095002177</v>
      </c>
      <c r="F165" s="1">
        <f>VLOOKUP(A165,'314'!C:S,17,0)</f>
        <v>7891095002177</v>
      </c>
      <c r="G165" s="1">
        <f>VLOOKUP(A165,'345'!A:M,13,0)</f>
        <v>20081100</v>
      </c>
      <c r="H165" s="1">
        <f>VLOOKUP(A165,'345'!A:Q,17,0)</f>
        <v>1703300</v>
      </c>
      <c r="I165" s="57">
        <f>A165</f>
        <v>14200005</v>
      </c>
      <c r="J165" s="48">
        <f>D165</f>
        <v>57891095002172</v>
      </c>
      <c r="K165" s="48">
        <f>E165</f>
        <v>7891095002177</v>
      </c>
      <c r="L165" s="48">
        <f>F165</f>
        <v>7891095002177</v>
      </c>
      <c r="M165" s="1">
        <f>C165</f>
        <v>217</v>
      </c>
      <c r="N165" s="57">
        <f>A165</f>
        <v>14200005</v>
      </c>
    </row>
    <row r="166" spans="1:14" s="57" customFormat="1">
      <c r="A166">
        <v>14200006</v>
      </c>
      <c r="B166" s="1" t="str">
        <f>VLOOKUP(A166,'322'!A:B,2,0)</f>
        <v>AMENDOIM SALGADO DESCASCA YOKI..01x 70GR</v>
      </c>
      <c r="C166" s="1">
        <f>VLOOKUP(A166,'322'!A:N,14,0)</f>
        <v>659</v>
      </c>
      <c r="D166" s="1">
        <f>VLOOKUP(A166,'314'!C:K,9,0)</f>
        <v>57891095031004</v>
      </c>
      <c r="E166" s="1">
        <f>VLOOKUP(A166,'314'!C:E,3,0)</f>
        <v>7891095006595</v>
      </c>
      <c r="F166" s="1">
        <f>VLOOKUP(A166,'314'!C:S,17,0)</f>
        <v>7891095006595</v>
      </c>
      <c r="G166" s="1">
        <f>VLOOKUP(A166,'345'!A:M,13,0)</f>
        <v>20081100</v>
      </c>
      <c r="H166" s="1">
        <f>VLOOKUP(A166,'345'!A:Q,17,0)</f>
        <v>1703300</v>
      </c>
      <c r="I166" s="57">
        <f>A166</f>
        <v>14200006</v>
      </c>
      <c r="J166" s="48">
        <f>D166</f>
        <v>57891095031004</v>
      </c>
      <c r="K166" s="48">
        <f>E166</f>
        <v>7891095006595</v>
      </c>
      <c r="L166" s="48">
        <f>F166</f>
        <v>7891095006595</v>
      </c>
      <c r="M166" s="1">
        <f>C166</f>
        <v>659</v>
      </c>
      <c r="N166" s="57">
        <f>A166</f>
        <v>14200006</v>
      </c>
    </row>
    <row r="167" spans="1:14" s="57" customFormat="1">
      <c r="A167">
        <v>14200007</v>
      </c>
      <c r="B167" s="1" t="str">
        <f>VLOOKUP(A167,'322'!A:B,2,0)</f>
        <v>AMENDOIM SALGADO DESCASCADO YOKI..01x150</v>
      </c>
      <c r="C167" s="1">
        <f>VLOOKUP(A167,'322'!A:N,14,0)</f>
        <v>214</v>
      </c>
      <c r="D167" s="1">
        <f>VLOOKUP(A167,'314'!C:K,9,0)</f>
        <v>57891095002141</v>
      </c>
      <c r="E167" s="1">
        <f>VLOOKUP(A167,'314'!C:E,3,0)</f>
        <v>7891095002146</v>
      </c>
      <c r="F167" s="1">
        <f>VLOOKUP(A167,'314'!C:S,17,0)</f>
        <v>7891095002146</v>
      </c>
      <c r="G167" s="1">
        <f>VLOOKUP(A167,'345'!A:M,13,0)</f>
        <v>20081100</v>
      </c>
      <c r="H167" s="1">
        <f>VLOOKUP(A167,'345'!A:Q,17,0)</f>
        <v>1703300</v>
      </c>
      <c r="I167" s="57">
        <f>A167</f>
        <v>14200007</v>
      </c>
      <c r="J167" s="48">
        <f>D167</f>
        <v>57891095002141</v>
      </c>
      <c r="K167" s="48">
        <f>E167</f>
        <v>7891095002146</v>
      </c>
      <c r="L167" s="48">
        <f>F167</f>
        <v>7891095002146</v>
      </c>
      <c r="M167" s="1">
        <f>C167</f>
        <v>214</v>
      </c>
      <c r="N167" s="57">
        <f>A167</f>
        <v>14200007</v>
      </c>
    </row>
    <row r="168" spans="1:14" s="57" customFormat="1">
      <c r="A168">
        <v>14200053</v>
      </c>
      <c r="B168" s="1" t="str">
        <f>VLOOKUP(A168,'322'!A:B,2,0)</f>
        <v>OVINHO DE AMENDOIM YOKI...........01x 90</v>
      </c>
      <c r="C168" s="1">
        <f>VLOOKUP(A168,'322'!A:N,14,0)</f>
        <v>0</v>
      </c>
      <c r="D168" s="1">
        <f>VLOOKUP(A168,'314'!C:K,9,0)</f>
        <v>57891095023078</v>
      </c>
      <c r="E168" s="1">
        <f>VLOOKUP(A168,'314'!C:E,3,0)</f>
        <v>7891095023073</v>
      </c>
      <c r="F168" s="1">
        <f>VLOOKUP(A168,'314'!C:S,17,0)</f>
        <v>7891095023073</v>
      </c>
      <c r="G168" s="1">
        <f>VLOOKUP(A168,'345'!A:M,13,0)</f>
        <v>20081900</v>
      </c>
      <c r="H168" s="1">
        <f>VLOOKUP(A168,'345'!A:Q,17,0)</f>
        <v>1703300</v>
      </c>
      <c r="I168" s="57">
        <f>A168</f>
        <v>14200053</v>
      </c>
      <c r="J168" s="48">
        <f>D168</f>
        <v>57891095023078</v>
      </c>
      <c r="K168" s="48">
        <f>E168</f>
        <v>7891095023073</v>
      </c>
      <c r="L168" s="48">
        <f>F168</f>
        <v>7891095023073</v>
      </c>
      <c r="M168" s="1">
        <f>C168</f>
        <v>0</v>
      </c>
      <c r="N168" s="57">
        <f>A168</f>
        <v>14200053</v>
      </c>
    </row>
    <row r="169" spans="1:14" s="57" customFormat="1">
      <c r="A169">
        <v>14200125</v>
      </c>
      <c r="B169" s="1" t="str">
        <f>VLOOKUP(A169,'322'!A:B,2,0)</f>
        <v>AMENDOIM CROCANTE LEVE SALGADO..01x150GR</v>
      </c>
      <c r="C169" s="1">
        <f>VLOOKUP(A169,'322'!A:N,14,0)</f>
        <v>7130003175</v>
      </c>
      <c r="D169" s="1">
        <f>VLOOKUP(A169,'314'!C:K,9,0)</f>
        <v>17891095910943</v>
      </c>
      <c r="E169" s="1">
        <f>VLOOKUP(A169,'314'!C:E,3,0)</f>
        <v>7891095910946</v>
      </c>
      <c r="F169" s="1">
        <f>VLOOKUP(A169,'314'!C:S,17,0)</f>
        <v>7891095910946</v>
      </c>
      <c r="G169" s="1">
        <f>VLOOKUP(A169,'345'!A:M,13,0)</f>
        <v>20081100</v>
      </c>
      <c r="H169" s="1">
        <f>VLOOKUP(A169,'345'!A:Q,17,0)</f>
        <v>1703300</v>
      </c>
      <c r="I169" s="57">
        <f>A169</f>
        <v>14200125</v>
      </c>
      <c r="J169" s="48">
        <f>D169</f>
        <v>17891095910943</v>
      </c>
      <c r="K169" s="48">
        <f>E169</f>
        <v>7891095910946</v>
      </c>
      <c r="L169" s="48">
        <f>F169</f>
        <v>7891095910946</v>
      </c>
      <c r="M169" s="1">
        <f>C169</f>
        <v>7130003175</v>
      </c>
      <c r="N169" s="57">
        <f>A169</f>
        <v>14200125</v>
      </c>
    </row>
    <row r="170" spans="1:14" s="57" customFormat="1">
      <c r="A170">
        <v>14200126</v>
      </c>
      <c r="B170" s="1" t="str">
        <f>VLOOKUP(A170,'322'!A:B,2,0)</f>
        <v>AMENDOIM CROCANTE LEVE SALGADO..01x500GR</v>
      </c>
      <c r="C170" s="1">
        <f>VLOOKUP(A170,'322'!A:N,14,0)</f>
        <v>7130003176</v>
      </c>
      <c r="D170" s="1">
        <f>VLOOKUP(A170,'314'!C:K,9,0)</f>
        <v>17891095910950</v>
      </c>
      <c r="E170" s="1">
        <f>VLOOKUP(A170,'314'!C:E,3,0)</f>
        <v>7891095910953</v>
      </c>
      <c r="F170" s="1">
        <f>VLOOKUP(A170,'314'!C:S,17,0)</f>
        <v>7891095910953</v>
      </c>
      <c r="G170" s="1">
        <f>VLOOKUP(A170,'345'!A:M,13,0)</f>
        <v>20081100</v>
      </c>
      <c r="H170" s="1">
        <f>VLOOKUP(A170,'345'!A:Q,17,0)</f>
        <v>1703300</v>
      </c>
      <c r="I170" s="57">
        <f>A170</f>
        <v>14200126</v>
      </c>
      <c r="J170" s="48">
        <f>D170</f>
        <v>17891095910950</v>
      </c>
      <c r="K170" s="48">
        <f>E170</f>
        <v>7891095910953</v>
      </c>
      <c r="L170" s="48">
        <f>F170</f>
        <v>7891095910953</v>
      </c>
      <c r="M170" s="1">
        <f>C170</f>
        <v>7130003176</v>
      </c>
      <c r="N170" s="57">
        <f>A170</f>
        <v>14200126</v>
      </c>
    </row>
    <row r="171" spans="1:14" s="57" customFormat="1">
      <c r="A171">
        <v>14200127</v>
      </c>
      <c r="B171" s="1" t="str">
        <f>VLOOKUP(A171,'322'!A:B,2,0)</f>
        <v>AMENDOIM CROCANTE MOLHO PIMENTA.01x150GR</v>
      </c>
      <c r="C171" s="1">
        <f>VLOOKUP(A171,'322'!A:N,14,0)</f>
        <v>7130003178</v>
      </c>
      <c r="D171" s="1">
        <f>VLOOKUP(A171,'314'!C:K,9,0)</f>
        <v>17891095910974</v>
      </c>
      <c r="E171" s="1">
        <f>VLOOKUP(A171,'314'!C:E,3,0)</f>
        <v>7891095910977</v>
      </c>
      <c r="F171" s="1">
        <f>VLOOKUP(A171,'314'!C:S,17,0)</f>
        <v>7891095910977</v>
      </c>
      <c r="G171" s="1">
        <f>VLOOKUP(A171,'345'!A:M,13,0)</f>
        <v>20081100</v>
      </c>
      <c r="H171" s="1">
        <f>VLOOKUP(A171,'345'!A:Q,17,0)</f>
        <v>1703300</v>
      </c>
      <c r="I171" s="57">
        <f>A171</f>
        <v>14200127</v>
      </c>
      <c r="J171" s="48">
        <f>D171</f>
        <v>17891095910974</v>
      </c>
      <c r="K171" s="48">
        <f>E171</f>
        <v>7891095910977</v>
      </c>
      <c r="L171" s="48">
        <f>F171</f>
        <v>7891095910977</v>
      </c>
      <c r="M171" s="1">
        <f>C171</f>
        <v>7130003178</v>
      </c>
      <c r="N171" s="57">
        <f>A171</f>
        <v>14200127</v>
      </c>
    </row>
    <row r="172" spans="1:14" s="57" customFormat="1">
      <c r="A172">
        <v>14200128</v>
      </c>
      <c r="B172" s="1" t="str">
        <f>VLOOKUP(A172,'322'!A:B,2,0)</f>
        <v>AMENDOIM CROCANTE RECEITA ORIG..01X150GR</v>
      </c>
      <c r="C172" s="1">
        <f>VLOOKUP(A172,'322'!A:N,14,0)</f>
        <v>7130003180</v>
      </c>
      <c r="D172" s="1">
        <f>VLOOKUP(A172,'314'!C:K,9,0)</f>
        <v>17891095910998</v>
      </c>
      <c r="E172" s="1">
        <f>VLOOKUP(A172,'314'!C:E,3,0)</f>
        <v>7891095910991</v>
      </c>
      <c r="F172" s="1">
        <f>VLOOKUP(A172,'314'!C:S,17,0)</f>
        <v>7891095910991</v>
      </c>
      <c r="G172" s="1">
        <f>VLOOKUP(A172,'345'!A:M,13,0)</f>
        <v>20081100</v>
      </c>
      <c r="H172" s="1">
        <f>VLOOKUP(A172,'345'!A:Q,17,0)</f>
        <v>1703300</v>
      </c>
      <c r="I172" s="57">
        <f>A172</f>
        <v>14200128</v>
      </c>
      <c r="J172" s="48">
        <f>D172</f>
        <v>17891095910998</v>
      </c>
      <c r="K172" s="48">
        <f>E172</f>
        <v>7891095910991</v>
      </c>
      <c r="L172" s="48">
        <f>F172</f>
        <v>7891095910991</v>
      </c>
      <c r="M172" s="1">
        <f>C172</f>
        <v>7130003180</v>
      </c>
      <c r="N172" s="57">
        <f>A172</f>
        <v>14200128</v>
      </c>
    </row>
    <row r="173" spans="1:14" s="57" customFormat="1">
      <c r="A173">
        <v>14200129</v>
      </c>
      <c r="B173" s="1" t="str">
        <f>VLOOKUP(A173,'322'!A:B,2,0)</f>
        <v>AMENDOIM CROCANTE SABOR DO CHEF.01x500GR</v>
      </c>
      <c r="C173" s="1">
        <f>VLOOKUP(A173,'322'!A:N,14,0)</f>
        <v>7130003181</v>
      </c>
      <c r="D173" s="1">
        <f>VLOOKUP(A173,'314'!C:K,9,0)</f>
        <v>17891095911001</v>
      </c>
      <c r="E173" s="1">
        <f>VLOOKUP(A173,'314'!C:E,3,0)</f>
        <v>7891095911004</v>
      </c>
      <c r="F173" s="1">
        <f>VLOOKUP(A173,'314'!C:S,17,0)</f>
        <v>7891095911004</v>
      </c>
      <c r="G173" s="1">
        <f>VLOOKUP(A173,'345'!A:M,13,0)</f>
        <v>20081100</v>
      </c>
      <c r="H173" s="1">
        <f>VLOOKUP(A173,'345'!A:Q,17,0)</f>
        <v>1703300</v>
      </c>
      <c r="I173" s="57">
        <f>A173</f>
        <v>14200129</v>
      </c>
      <c r="J173" s="48">
        <f>D173</f>
        <v>17891095911001</v>
      </c>
      <c r="K173" s="48">
        <f>E173</f>
        <v>7891095911004</v>
      </c>
      <c r="L173" s="48">
        <f>F173</f>
        <v>7891095911004</v>
      </c>
      <c r="M173" s="1">
        <f>C173</f>
        <v>7130003181</v>
      </c>
      <c r="N173" s="57">
        <f>A173</f>
        <v>14200129</v>
      </c>
    </row>
    <row r="174" spans="1:14" s="57" customFormat="1">
      <c r="A174">
        <v>14200130</v>
      </c>
      <c r="B174" s="1" t="str">
        <f>VLOOKUP(A174,'322'!A:B,2,0)</f>
        <v>AMENDOIM CROCANTE TRADIC.......01X1.01KG</v>
      </c>
      <c r="C174" s="1">
        <f>VLOOKUP(A174,'322'!A:N,14,0)</f>
        <v>7130003177</v>
      </c>
      <c r="D174" s="1">
        <f>VLOOKUP(A174,'314'!C:K,9,0)</f>
        <v>17891095910967</v>
      </c>
      <c r="E174" s="1">
        <f>VLOOKUP(A174,'314'!C:E,3,0)</f>
        <v>7891095910960</v>
      </c>
      <c r="F174" s="1">
        <f>VLOOKUP(A174,'314'!C:S,17,0)</f>
        <v>7891095910960</v>
      </c>
      <c r="G174" s="1">
        <f>VLOOKUP(A174,'345'!A:M,13,0)</f>
        <v>20081100</v>
      </c>
      <c r="H174" s="1">
        <f>VLOOKUP(A174,'345'!A:Q,17,0)</f>
        <v>1703301</v>
      </c>
      <c r="I174" s="57">
        <f>A174</f>
        <v>14200130</v>
      </c>
      <c r="J174" s="48">
        <f>D174</f>
        <v>17891095910967</v>
      </c>
      <c r="K174" s="48">
        <f>E174</f>
        <v>7891095910960</v>
      </c>
      <c r="L174" s="48">
        <f>F174</f>
        <v>7891095910960</v>
      </c>
      <c r="M174" s="1">
        <f>C174</f>
        <v>7130003177</v>
      </c>
      <c r="N174" s="57">
        <f>A174</f>
        <v>14200130</v>
      </c>
    </row>
    <row r="175" spans="1:14" s="57" customFormat="1">
      <c r="A175">
        <v>14200132</v>
      </c>
      <c r="B175" s="1" t="str">
        <f>VLOOKUP(A175,'322'!A:B,2,0)</f>
        <v>AMENDOIM DESC SALGADO...........01X500GR</v>
      </c>
      <c r="C175" s="1">
        <f>VLOOKUP(A175,'322'!A:N,14,0)</f>
        <v>7130001534</v>
      </c>
      <c r="D175" s="1">
        <f>VLOOKUP(A175,'314'!C:K,9,0)</f>
        <v>57891095015349</v>
      </c>
      <c r="E175" s="1">
        <f>VLOOKUP(A175,'314'!C:E,3,0)</f>
        <v>7891095015344</v>
      </c>
      <c r="F175" s="1">
        <f>VLOOKUP(A175,'314'!C:S,17,0)</f>
        <v>7891095015344</v>
      </c>
      <c r="G175" s="1">
        <f>VLOOKUP(A175,'345'!A:M,13,0)</f>
        <v>20081100</v>
      </c>
      <c r="H175" s="1">
        <f>VLOOKUP(A175,'345'!A:Q,17,0)</f>
        <v>1703300</v>
      </c>
      <c r="I175" s="57">
        <f>A175</f>
        <v>14200132</v>
      </c>
      <c r="J175" s="48">
        <f>D175</f>
        <v>57891095015349</v>
      </c>
      <c r="K175" s="48">
        <f>E175</f>
        <v>7891095015344</v>
      </c>
      <c r="L175" s="48">
        <f>F175</f>
        <v>7891095015344</v>
      </c>
      <c r="M175" s="1">
        <f>C175</f>
        <v>7130001534</v>
      </c>
      <c r="N175" s="57">
        <f>A175</f>
        <v>14200132</v>
      </c>
    </row>
    <row r="176" spans="1:14" s="57" customFormat="1">
      <c r="A176">
        <v>14200133</v>
      </c>
      <c r="B176" s="1" t="str">
        <f>VLOOKUP(A176,'322'!A:B,2,0)</f>
        <v>AMENDOIM DESC TEMPERADO.........01x150GR</v>
      </c>
      <c r="C176" s="1">
        <f>VLOOKUP(A176,'322'!A:N,14,0)</f>
        <v>7130000215</v>
      </c>
      <c r="D176" s="1">
        <f>VLOOKUP(A176,'314'!C:K,9,0)</f>
        <v>57891095002158</v>
      </c>
      <c r="E176" s="1">
        <f>VLOOKUP(A176,'314'!C:E,3,0)</f>
        <v>7891095002153</v>
      </c>
      <c r="F176" s="1">
        <f>VLOOKUP(A176,'314'!C:S,17,0)</f>
        <v>7891095002153</v>
      </c>
      <c r="G176" s="1">
        <f>VLOOKUP(A176,'345'!A:M,13,0)</f>
        <v>20081100</v>
      </c>
      <c r="H176" s="1">
        <f>VLOOKUP(A176,'345'!A:Q,17,0)</f>
        <v>1703300</v>
      </c>
      <c r="I176" s="57">
        <f>A176</f>
        <v>14200133</v>
      </c>
      <c r="J176" s="48">
        <f>D176</f>
        <v>57891095002158</v>
      </c>
      <c r="K176" s="48">
        <f>E176</f>
        <v>7891095002153</v>
      </c>
      <c r="L176" s="48">
        <f>F176</f>
        <v>7891095002153</v>
      </c>
      <c r="M176" s="1">
        <f>C176</f>
        <v>7130000215</v>
      </c>
      <c r="N176" s="57">
        <f>A176</f>
        <v>14200133</v>
      </c>
    </row>
    <row r="177" spans="1:14" s="57" customFormat="1">
      <c r="A177">
        <v>14200134</v>
      </c>
      <c r="B177" s="1" t="str">
        <f>VLOOKUP(A177,'322'!A:B,2,0)</f>
        <v>AMENDOIM JAPONES................01X500GR</v>
      </c>
      <c r="C177" s="1">
        <f>VLOOKUP(A177,'322'!A:N,14,0)</f>
        <v>7130000517</v>
      </c>
      <c r="D177" s="1">
        <f>VLOOKUP(A177,'314'!C:K,9,0)</f>
        <v>57891095005173</v>
      </c>
      <c r="E177" s="1">
        <f>VLOOKUP(A177,'314'!C:E,3,0)</f>
        <v>7891095005178</v>
      </c>
      <c r="F177" s="1">
        <f>VLOOKUP(A177,'314'!C:S,17,0)</f>
        <v>7891095005178</v>
      </c>
      <c r="G177" s="1">
        <f>VLOOKUP(A177,'345'!A:M,13,0)</f>
        <v>20081100</v>
      </c>
      <c r="H177" s="1">
        <f>VLOOKUP(A177,'345'!A:Q,17,0)</f>
        <v>1703300</v>
      </c>
      <c r="I177" s="57">
        <f>A177</f>
        <v>14200134</v>
      </c>
      <c r="J177" s="48">
        <f>D177</f>
        <v>57891095005173</v>
      </c>
      <c r="K177" s="48">
        <f>E177</f>
        <v>7891095005178</v>
      </c>
      <c r="L177" s="48">
        <f>F177</f>
        <v>7891095005178</v>
      </c>
      <c r="M177" s="1">
        <f>C177</f>
        <v>7130000517</v>
      </c>
      <c r="N177" s="57">
        <f>A177</f>
        <v>14200134</v>
      </c>
    </row>
    <row r="178" spans="1:14" s="57" customFormat="1">
      <c r="A178">
        <v>14200135</v>
      </c>
      <c r="B178" s="1" t="str">
        <f>VLOOKUP(A178,'322'!A:B,2,0)</f>
        <v>AMENDOIM JAPONES...............01X1.01KG</v>
      </c>
      <c r="C178" s="1">
        <f>VLOOKUP(A178,'322'!A:N,14,0)</f>
        <v>7130003022</v>
      </c>
      <c r="D178" s="1">
        <f>VLOOKUP(A178,'314'!C:K,9,0)</f>
        <v>57891095030229</v>
      </c>
      <c r="E178" s="1">
        <f>VLOOKUP(A178,'314'!C:E,3,0)</f>
        <v>7891095030224</v>
      </c>
      <c r="F178" s="1">
        <f>VLOOKUP(A178,'314'!C:S,17,0)</f>
        <v>7891095030224</v>
      </c>
      <c r="G178" s="1">
        <f>VLOOKUP(A178,'345'!A:M,13,0)</f>
        <v>20081100</v>
      </c>
      <c r="H178" s="1">
        <f>VLOOKUP(A178,'345'!A:Q,17,0)</f>
        <v>1703301</v>
      </c>
      <c r="I178" s="57">
        <f>A178</f>
        <v>14200135</v>
      </c>
      <c r="J178" s="48">
        <f>D178</f>
        <v>57891095030229</v>
      </c>
      <c r="K178" s="48">
        <f>E178</f>
        <v>7891095030224</v>
      </c>
      <c r="L178" s="48">
        <f>F178</f>
        <v>7891095030224</v>
      </c>
      <c r="M178" s="1">
        <f>C178</f>
        <v>7130003022</v>
      </c>
      <c r="N178" s="57">
        <f>A178</f>
        <v>14200135</v>
      </c>
    </row>
    <row r="179" spans="1:14" s="57" customFormat="1">
      <c r="A179">
        <v>14200137</v>
      </c>
      <c r="B179" s="1" t="str">
        <f>VLOOKUP(A179,'322'!A:B,2,0)</f>
        <v>AMENDOIM........................01X400GR</v>
      </c>
      <c r="C179" s="1">
        <f>VLOOKUP(A179,'322'!A:N,14,0)</f>
        <v>7130003084</v>
      </c>
      <c r="D179" s="1">
        <f>VLOOKUP(A179,'314'!C:K,9,0)</f>
        <v>57891095030847</v>
      </c>
      <c r="E179" s="1">
        <f>VLOOKUP(A179,'314'!C:E,3,0)</f>
        <v>7891095030842</v>
      </c>
      <c r="F179" s="1">
        <f>VLOOKUP(A179,'314'!C:S,17,0)</f>
        <v>7891095030842</v>
      </c>
      <c r="G179" s="1">
        <f>VLOOKUP(A179,'345'!A:M,13,0)</f>
        <v>12024200</v>
      </c>
      <c r="H179" s="1">
        <f>VLOOKUP(A179,'345'!A:Q,17,0)</f>
        <v>0</v>
      </c>
      <c r="I179" s="57">
        <f>A179</f>
        <v>14200137</v>
      </c>
      <c r="J179" s="48">
        <f>D179</f>
        <v>57891095030847</v>
      </c>
      <c r="K179" s="48">
        <f>E179</f>
        <v>7891095030842</v>
      </c>
      <c r="L179" s="48">
        <f>F179</f>
        <v>7891095030842</v>
      </c>
      <c r="M179" s="1">
        <f>C179</f>
        <v>7130003084</v>
      </c>
      <c r="N179" s="57">
        <f>A179</f>
        <v>14200137</v>
      </c>
    </row>
    <row r="180" spans="1:14" s="57" customFormat="1">
      <c r="A180">
        <v>14200009</v>
      </c>
      <c r="B180" s="1" t="str">
        <f>VLOOKUP(A180,'322'!A:B,2,0)</f>
        <v>AVEIA FLOCOS FINOS YOKI...........01x170</v>
      </c>
      <c r="C180" s="1">
        <f>VLOOKUP(A180,'322'!A:N,14,0)</f>
        <v>2833</v>
      </c>
      <c r="D180" s="1">
        <f>VLOOKUP(A180,'314'!C:K,9,0)</f>
        <v>57891095028332</v>
      </c>
      <c r="E180" s="1">
        <f>VLOOKUP(A180,'314'!C:E,3,0)</f>
        <v>7891095028337</v>
      </c>
      <c r="F180" s="1">
        <f>VLOOKUP(A180,'314'!C:S,17,0)</f>
        <v>7891095028337</v>
      </c>
      <c r="G180" s="1">
        <f>VLOOKUP(A180,'345'!A:M,13,0)</f>
        <v>11041200</v>
      </c>
      <c r="H180" s="1">
        <f>VLOOKUP(A180,'345'!A:Q,17,0)</f>
        <v>0</v>
      </c>
      <c r="I180" s="57">
        <f>A180</f>
        <v>14200009</v>
      </c>
      <c r="J180" s="48">
        <f>D180</f>
        <v>57891095028332</v>
      </c>
      <c r="K180" s="48">
        <f>E180</f>
        <v>7891095028337</v>
      </c>
      <c r="L180" s="48">
        <f>F180</f>
        <v>7891095028337</v>
      </c>
      <c r="M180" s="1">
        <f>C180</f>
        <v>2833</v>
      </c>
      <c r="N180" s="57">
        <f>A180</f>
        <v>14200009</v>
      </c>
    </row>
    <row r="181" spans="1:14" s="57" customFormat="1">
      <c r="A181">
        <v>14200011</v>
      </c>
      <c r="B181" s="1" t="str">
        <f>VLOOKUP(A181,'322'!A:B,2,0)</f>
        <v>AVEIA FLOCOS YOKI.................01x170</v>
      </c>
      <c r="C181" s="1">
        <f>VLOOKUP(A181,'322'!A:N,14,0)</f>
        <v>2834</v>
      </c>
      <c r="D181" s="1">
        <f>VLOOKUP(A181,'314'!C:K,9,0)</f>
        <v>57891095028349</v>
      </c>
      <c r="E181" s="1">
        <f>VLOOKUP(A181,'314'!C:E,3,0)</f>
        <v>7891095028344</v>
      </c>
      <c r="F181" s="1">
        <f>VLOOKUP(A181,'314'!C:S,17,0)</f>
        <v>7891095028344</v>
      </c>
      <c r="G181" s="1">
        <f>VLOOKUP(A181,'345'!A:M,13,0)</f>
        <v>11041200</v>
      </c>
      <c r="H181" s="1">
        <f>VLOOKUP(A181,'345'!A:Q,17,0)</f>
        <v>0</v>
      </c>
      <c r="I181" s="57">
        <f>A181</f>
        <v>14200011</v>
      </c>
      <c r="J181" s="48">
        <f>D181</f>
        <v>57891095028349</v>
      </c>
      <c r="K181" s="48">
        <f>E181</f>
        <v>7891095028344</v>
      </c>
      <c r="L181" s="48">
        <f>F181</f>
        <v>7891095028344</v>
      </c>
      <c r="M181" s="1">
        <f>C181</f>
        <v>2834</v>
      </c>
      <c r="N181" s="57">
        <f>A181</f>
        <v>14200011</v>
      </c>
    </row>
    <row r="182" spans="1:14" s="57" customFormat="1">
      <c r="A182">
        <v>14200140</v>
      </c>
      <c r="B182" s="1" t="str">
        <f>VLOOKUP(A182,'322'!A:B,2,0)</f>
        <v>AVEIA FLOCOS FINAS..............01x500GR</v>
      </c>
      <c r="C182" s="1">
        <f>VLOOKUP(A182,'322'!A:N,14,0)</f>
        <v>7130000665</v>
      </c>
      <c r="D182" s="1">
        <f>VLOOKUP(A182,'314'!C:K,9,0)</f>
        <v>57891095106658</v>
      </c>
      <c r="E182" s="1">
        <f>VLOOKUP(A182,'314'!C:E,3,0)</f>
        <v>7891095100941</v>
      </c>
      <c r="F182" s="1">
        <f>VLOOKUP(A182,'314'!C:S,17,0)</f>
        <v>7891095100941</v>
      </c>
      <c r="G182" s="1">
        <f>VLOOKUP(A182,'345'!A:M,13,0)</f>
        <v>11041200</v>
      </c>
      <c r="H182" s="1">
        <f>VLOOKUP(A182,'345'!A:Q,17,0)</f>
        <v>0</v>
      </c>
      <c r="I182" s="57">
        <f>A182</f>
        <v>14200140</v>
      </c>
      <c r="J182" s="48">
        <f>D182</f>
        <v>57891095106658</v>
      </c>
      <c r="K182" s="48">
        <f>E182</f>
        <v>7891095100941</v>
      </c>
      <c r="L182" s="48">
        <f>F182</f>
        <v>7891095100941</v>
      </c>
      <c r="M182" s="1">
        <f>C182</f>
        <v>7130000665</v>
      </c>
      <c r="N182" s="57">
        <f>A182</f>
        <v>14200140</v>
      </c>
    </row>
    <row r="183" spans="1:14" s="57" customFormat="1">
      <c r="A183">
        <v>14200141</v>
      </c>
      <c r="B183" s="1" t="str">
        <f>VLOOKUP(A183,'322'!A:B,2,0)</f>
        <v>AVEIA FLOCOS YOKI...............01x500GR</v>
      </c>
      <c r="C183" s="1">
        <f>VLOOKUP(A183,'322'!A:N,14,0)</f>
        <v>7130000666</v>
      </c>
      <c r="D183" s="1">
        <f>VLOOKUP(A183,'314'!C:K,9,0)</f>
        <v>57891095106665</v>
      </c>
      <c r="E183" s="1">
        <f>VLOOKUP(A183,'314'!C:E,3,0)</f>
        <v>7891095100958</v>
      </c>
      <c r="F183" s="1">
        <f>VLOOKUP(A183,'314'!C:S,17,0)</f>
        <v>7891095100958</v>
      </c>
      <c r="G183" s="1">
        <f>VLOOKUP(A183,'345'!A:M,13,0)</f>
        <v>11041200</v>
      </c>
      <c r="H183" s="1">
        <f>VLOOKUP(A183,'345'!A:Q,17,0)</f>
        <v>0</v>
      </c>
      <c r="I183" s="57">
        <f>A183</f>
        <v>14200141</v>
      </c>
      <c r="J183" s="48">
        <f>D183</f>
        <v>57891095106665</v>
      </c>
      <c r="K183" s="48">
        <f>E183</f>
        <v>7891095100958</v>
      </c>
      <c r="L183" s="48">
        <f>F183</f>
        <v>7891095100958</v>
      </c>
      <c r="M183" s="1">
        <f>C183</f>
        <v>7130000666</v>
      </c>
      <c r="N183" s="57">
        <f>A183</f>
        <v>14200141</v>
      </c>
    </row>
    <row r="184" spans="1:14" s="57" customFormat="1">
      <c r="A184">
        <v>14200147</v>
      </c>
      <c r="B184" s="1" t="str">
        <f>VLOOKUP(A184,'322'!A:B,2,0)</f>
        <v>BATATA PALHA EXT FINA CEB SALSA.01X100GR</v>
      </c>
      <c r="C184" s="1">
        <f>VLOOKUP(A184,'322'!A:N,14,0)</f>
        <v>7130003115</v>
      </c>
      <c r="D184" s="1">
        <f>VLOOKUP(A184,'314'!C:K,9,0)</f>
        <v>57891095031158</v>
      </c>
      <c r="E184" s="1">
        <f>VLOOKUP(A184,'314'!C:E,3,0)</f>
        <v>7891095031153</v>
      </c>
      <c r="F184" s="1">
        <f>VLOOKUP(A184,'314'!C:S,17,0)</f>
        <v>7891095031153</v>
      </c>
      <c r="G184" s="1">
        <f>VLOOKUP(A184,'345'!A:M,13,0)</f>
        <v>20052000</v>
      </c>
      <c r="H184" s="1">
        <f>VLOOKUP(A184,'345'!A:Q,17,0)</f>
        <v>1703200</v>
      </c>
      <c r="I184" s="57">
        <f>A184</f>
        <v>14200147</v>
      </c>
      <c r="J184" s="48">
        <f>D184</f>
        <v>57891095031158</v>
      </c>
      <c r="K184" s="48">
        <f>E184</f>
        <v>7891095031153</v>
      </c>
      <c r="L184" s="48">
        <f>F184</f>
        <v>7891095031153</v>
      </c>
      <c r="M184" s="1">
        <f>C184</f>
        <v>7130003115</v>
      </c>
      <c r="N184" s="57">
        <f>A184</f>
        <v>14200147</v>
      </c>
    </row>
    <row r="185" spans="1:14" s="57" customFormat="1">
      <c r="A185">
        <v>14200148</v>
      </c>
      <c r="B185" s="1" t="str">
        <f>VLOOKUP(A185,'322'!A:B,2,0)</f>
        <v>BATATA PALHA EXT FINA HOT DOG...01X100GR</v>
      </c>
      <c r="C185" s="1">
        <f>VLOOKUP(A185,'322'!A:N,14,0)</f>
        <v>7130003116</v>
      </c>
      <c r="D185" s="1">
        <f>VLOOKUP(A185,'314'!C:K,9,0)</f>
        <v>57891095031165</v>
      </c>
      <c r="E185" s="1">
        <f>VLOOKUP(A185,'314'!C:E,3,0)</f>
        <v>7891095031160</v>
      </c>
      <c r="F185" s="1">
        <f>VLOOKUP(A185,'314'!C:S,17,0)</f>
        <v>7891095031160</v>
      </c>
      <c r="G185" s="1">
        <f>VLOOKUP(A185,'345'!A:M,13,0)</f>
        <v>20052000</v>
      </c>
      <c r="H185" s="1">
        <f>VLOOKUP(A185,'345'!A:Q,17,0)</f>
        <v>1703200</v>
      </c>
      <c r="I185" s="57">
        <f>A185</f>
        <v>14200148</v>
      </c>
      <c r="J185" s="48">
        <f>D185</f>
        <v>57891095031165</v>
      </c>
      <c r="K185" s="48">
        <f>E185</f>
        <v>7891095031160</v>
      </c>
      <c r="L185" s="48">
        <f>F185</f>
        <v>7891095031160</v>
      </c>
      <c r="M185" s="1">
        <f>C185</f>
        <v>7130003116</v>
      </c>
      <c r="N185" s="57">
        <f>A185</f>
        <v>14200148</v>
      </c>
    </row>
    <row r="186" spans="1:14" s="57" customFormat="1">
      <c r="A186">
        <v>14200149</v>
      </c>
      <c r="B186" s="1" t="str">
        <f>VLOOKUP(A186,'322'!A:B,2,0)</f>
        <v>BATATA PALHA EXT FINA PARMESAO..01x100GR</v>
      </c>
      <c r="C186" s="1">
        <f>VLOOKUP(A186,'322'!A:N,14,0)</f>
        <v>7130003117</v>
      </c>
      <c r="D186" s="1">
        <f>VLOOKUP(A186,'314'!C:K,9,0)</f>
        <v>57891095031172</v>
      </c>
      <c r="E186" s="1">
        <f>VLOOKUP(A186,'314'!C:E,3,0)</f>
        <v>7891095031177</v>
      </c>
      <c r="F186" s="1">
        <f>VLOOKUP(A186,'314'!C:S,17,0)</f>
        <v>7891095031177</v>
      </c>
      <c r="G186" s="1">
        <f>VLOOKUP(A186,'345'!A:M,13,0)</f>
        <v>20052000</v>
      </c>
      <c r="H186" s="1">
        <f>VLOOKUP(A186,'345'!A:Q,17,0)</f>
        <v>1703200</v>
      </c>
      <c r="I186" s="57">
        <f>A186</f>
        <v>14200149</v>
      </c>
      <c r="J186" s="48">
        <f>D186</f>
        <v>57891095031172</v>
      </c>
      <c r="K186" s="48">
        <f>E186</f>
        <v>7891095031177</v>
      </c>
      <c r="L186" s="48">
        <f>F186</f>
        <v>7891095031177</v>
      </c>
      <c r="M186" s="1">
        <f>C186</f>
        <v>7130003117</v>
      </c>
      <c r="N186" s="57">
        <f>A186</f>
        <v>14200149</v>
      </c>
    </row>
    <row r="187" spans="1:14" s="57" customFormat="1">
      <c r="A187">
        <v>14200151</v>
      </c>
      <c r="B187" s="1" t="str">
        <f>VLOOKUP(A187,'322'!A:B,2,0)</f>
        <v>BATATA PALHA EXT FINA...........01x100GR</v>
      </c>
      <c r="C187" s="1">
        <f>VLOOKUP(A187,'322'!A:N,14,0)</f>
        <v>7130003112</v>
      </c>
      <c r="D187" s="1">
        <f>VLOOKUP(A187,'314'!C:K,9,0)</f>
        <v>57891095031127</v>
      </c>
      <c r="E187" s="1">
        <f>VLOOKUP(A187,'314'!C:E,3,0)</f>
        <v>7891095031122</v>
      </c>
      <c r="F187" s="1">
        <f>VLOOKUP(A187,'314'!C:S,17,0)</f>
        <v>7891095031122</v>
      </c>
      <c r="G187" s="1">
        <f>VLOOKUP(A187,'345'!A:M,13,0)</f>
        <v>20052000</v>
      </c>
      <c r="H187" s="1">
        <f>VLOOKUP(A187,'345'!A:Q,17,0)</f>
        <v>1703200</v>
      </c>
      <c r="I187" s="57">
        <f>A187</f>
        <v>14200151</v>
      </c>
      <c r="J187" s="48">
        <f>D187</f>
        <v>57891095031127</v>
      </c>
      <c r="K187" s="48">
        <f>E187</f>
        <v>7891095031122</v>
      </c>
      <c r="L187" s="48">
        <f>F187</f>
        <v>7891095031122</v>
      </c>
      <c r="M187" s="1">
        <f>C187</f>
        <v>7130003112</v>
      </c>
      <c r="N187" s="57">
        <f>A187</f>
        <v>14200151</v>
      </c>
    </row>
    <row r="188" spans="1:14" s="57" customFormat="1">
      <c r="A188">
        <v>14200152</v>
      </c>
      <c r="B188" s="1" t="str">
        <f>VLOOKUP(A188,'322'!A:B,2,0)</f>
        <v>BATATA PALHA TRADICIONAL .......01x 70GR</v>
      </c>
      <c r="C188" s="1">
        <f>VLOOKUP(A188,'322'!A:N,14,0)</f>
        <v>7130003113</v>
      </c>
      <c r="D188" s="1">
        <f>VLOOKUP(A188,'314'!C:K,9,0)</f>
        <v>57891095031134</v>
      </c>
      <c r="E188" s="1">
        <f>VLOOKUP(A188,'314'!C:E,3,0)</f>
        <v>7891095031139</v>
      </c>
      <c r="F188" s="1">
        <f>VLOOKUP(A188,'314'!C:S,17,0)</f>
        <v>7891095031139</v>
      </c>
      <c r="G188" s="1">
        <f>VLOOKUP(A188,'345'!A:M,13,0)</f>
        <v>20052000</v>
      </c>
      <c r="H188" s="1">
        <f>VLOOKUP(A188,'345'!A:Q,17,0)</f>
        <v>1703200</v>
      </c>
      <c r="I188" s="57">
        <f>A188</f>
        <v>14200152</v>
      </c>
      <c r="J188" s="48">
        <f>D188</f>
        <v>57891095031134</v>
      </c>
      <c r="K188" s="48">
        <f>E188</f>
        <v>7891095031139</v>
      </c>
      <c r="L188" s="48">
        <f>F188</f>
        <v>7891095031139</v>
      </c>
      <c r="M188" s="1">
        <f>C188</f>
        <v>7130003113</v>
      </c>
      <c r="N188" s="57">
        <f>A188</f>
        <v>14200152</v>
      </c>
    </row>
    <row r="189" spans="1:14" s="57" customFormat="1">
      <c r="A189">
        <v>14200153</v>
      </c>
      <c r="B189" s="1" t="str">
        <f>VLOOKUP(A189,'322'!A:B,2,0)</f>
        <v>BATATA PALHA TRADICIONAL........01x105GR</v>
      </c>
      <c r="C189" s="1">
        <f>VLOOKUP(A189,'322'!A:N,14,0)</f>
        <v>7130003111</v>
      </c>
      <c r="D189" s="1">
        <f>VLOOKUP(A189,'314'!C:K,9,0)</f>
        <v>57891095031110</v>
      </c>
      <c r="E189" s="1">
        <f>VLOOKUP(A189,'314'!C:E,3,0)</f>
        <v>7891095031115</v>
      </c>
      <c r="F189" s="1">
        <f>VLOOKUP(A189,'314'!C:S,17,0)</f>
        <v>7891095031115</v>
      </c>
      <c r="G189" s="1">
        <f>VLOOKUP(A189,'345'!A:M,13,0)</f>
        <v>20052000</v>
      </c>
      <c r="H189" s="1">
        <f>VLOOKUP(A189,'345'!A:Q,17,0)</f>
        <v>1703200</v>
      </c>
      <c r="I189" s="57">
        <f>A189</f>
        <v>14200153</v>
      </c>
      <c r="J189" s="48">
        <f>D189</f>
        <v>57891095031110</v>
      </c>
      <c r="K189" s="48">
        <f>E189</f>
        <v>7891095031115</v>
      </c>
      <c r="L189" s="48">
        <f>F189</f>
        <v>7891095031115</v>
      </c>
      <c r="M189" s="1">
        <f>C189</f>
        <v>7130003111</v>
      </c>
      <c r="N189" s="57">
        <f>A189</f>
        <v>14200153</v>
      </c>
    </row>
    <row r="190" spans="1:14" s="57" customFormat="1">
      <c r="A190">
        <v>14200280</v>
      </c>
      <c r="B190" s="1" t="str">
        <f>VLOOKUP(A190,'322'!A:B,2,0)</f>
        <v>BATATA PALHA EXTRA FINA.........01X190GR</v>
      </c>
      <c r="C190" s="1">
        <f>VLOOKUP(A190,'322'!A:N,14,0)</f>
        <v>7130003247</v>
      </c>
      <c r="D190" s="1">
        <f>VLOOKUP(A190,'314'!C:K,9,0)</f>
        <v>17891095911599</v>
      </c>
      <c r="E190" s="1">
        <f>VLOOKUP(A190,'314'!C:E,3,0)</f>
        <v>7891095911592</v>
      </c>
      <c r="F190" s="1">
        <f>VLOOKUP(A190,'314'!C:S,17,0)</f>
        <v>7891095911592</v>
      </c>
      <c r="G190" s="1">
        <f>VLOOKUP(A190,'345'!A:M,13,0)</f>
        <v>20052000</v>
      </c>
      <c r="H190" s="1">
        <f>VLOOKUP(A190,'345'!A:Q,17,0)</f>
        <v>1703200</v>
      </c>
      <c r="I190" s="57">
        <f>A190</f>
        <v>14200280</v>
      </c>
      <c r="J190" s="48">
        <f>D190</f>
        <v>17891095911599</v>
      </c>
      <c r="K190" s="48">
        <f>E190</f>
        <v>7891095911592</v>
      </c>
      <c r="L190" s="48">
        <f>F190</f>
        <v>7891095911592</v>
      </c>
      <c r="M190" s="1">
        <f>C190</f>
        <v>7130003247</v>
      </c>
      <c r="N190" s="57">
        <f>A190</f>
        <v>14200280</v>
      </c>
    </row>
    <row r="191" spans="1:14" s="57" customFormat="1">
      <c r="A191">
        <v>14200288</v>
      </c>
      <c r="B191" s="1" t="str">
        <f>VLOOKUP(A191,'322'!A:B,2,0)</f>
        <v>BATATA PALHA EXTRAFINA..........01X375GR</v>
      </c>
      <c r="C191" s="1">
        <f>VLOOKUP(A191,'322'!A:N,14,0)</f>
        <v>7130003261</v>
      </c>
      <c r="D191" s="1">
        <f>VLOOKUP(A191,'314'!C:K,9,0)</f>
        <v>17891095911759</v>
      </c>
      <c r="E191" s="1">
        <f>VLOOKUP(A191,'314'!C:E,3,0)</f>
        <v>7891095911752</v>
      </c>
      <c r="F191" s="1">
        <f>VLOOKUP(A191,'314'!C:S,17,0)</f>
        <v>7891095911752</v>
      </c>
      <c r="G191" s="1">
        <f>VLOOKUP(A191,'345'!A:M,13,0)</f>
        <v>20052000</v>
      </c>
      <c r="H191" s="1">
        <f>VLOOKUP(A191,'345'!A:Q,17,0)</f>
        <v>1703200</v>
      </c>
      <c r="I191" s="57">
        <f>A191</f>
        <v>14200288</v>
      </c>
      <c r="J191" s="48">
        <f>D191</f>
        <v>17891095911759</v>
      </c>
      <c r="K191" s="48">
        <f>E191</f>
        <v>7891095911752</v>
      </c>
      <c r="L191" s="48">
        <f>F191</f>
        <v>7891095911752</v>
      </c>
      <c r="M191" s="1">
        <f>C191</f>
        <v>7130003261</v>
      </c>
      <c r="N191" s="57">
        <f>A191</f>
        <v>14200288</v>
      </c>
    </row>
    <row r="192" spans="1:14" s="57" customFormat="1">
      <c r="A192">
        <v>14200289</v>
      </c>
      <c r="B192" s="1" t="str">
        <f>VLOOKUP(A192,'322'!A:B,2,0)</f>
        <v>BATATA PALHA TRADICIONAL........01X195GR</v>
      </c>
      <c r="C192" s="1">
        <f>VLOOKUP(A192,'322'!A:N,14,0)</f>
        <v>7130003248</v>
      </c>
      <c r="D192" s="1">
        <f>VLOOKUP(A192,'314'!C:K,9,0)</f>
        <v>17891095911605</v>
      </c>
      <c r="E192" s="1">
        <f>VLOOKUP(A192,'314'!C:E,3,0)</f>
        <v>7891095911608</v>
      </c>
      <c r="F192" s="1">
        <f>VLOOKUP(A192,'314'!C:S,17,0)</f>
        <v>7891095911608</v>
      </c>
      <c r="G192" s="1">
        <f>VLOOKUP(A192,'345'!A:M,13,0)</f>
        <v>20052000</v>
      </c>
      <c r="H192" s="1">
        <f>VLOOKUP(A192,'345'!A:Q,17,0)</f>
        <v>1703200</v>
      </c>
      <c r="I192" s="57">
        <f>A192</f>
        <v>14200289</v>
      </c>
      <c r="J192" s="48">
        <f>D192</f>
        <v>17891095911605</v>
      </c>
      <c r="K192" s="48">
        <f>E192</f>
        <v>7891095911608</v>
      </c>
      <c r="L192" s="48">
        <f>F192</f>
        <v>7891095911608</v>
      </c>
      <c r="M192" s="1">
        <f>C192</f>
        <v>7130003248</v>
      </c>
      <c r="N192" s="57">
        <f>A192</f>
        <v>14200289</v>
      </c>
    </row>
    <row r="193" spans="1:14" s="57" customFormat="1">
      <c r="A193">
        <v>14200290</v>
      </c>
      <c r="B193" s="1" t="str">
        <f>VLOOKUP(A193,'322'!A:B,2,0)</f>
        <v>BATATA PALHA TRADICIONAL........01X380GR</v>
      </c>
      <c r="C193" s="1">
        <f>VLOOKUP(A193,'322'!A:N,14,0)</f>
        <v>7130003249</v>
      </c>
      <c r="D193" s="1">
        <f>VLOOKUP(A193,'314'!C:K,9,0)</f>
        <v>17891095911612</v>
      </c>
      <c r="E193" s="1">
        <f>VLOOKUP(A193,'314'!C:E,3,0)</f>
        <v>7891095911615</v>
      </c>
      <c r="F193" s="1">
        <f>VLOOKUP(A193,'314'!C:S,17,0)</f>
        <v>7891095911615</v>
      </c>
      <c r="G193" s="1">
        <f>VLOOKUP(A193,'345'!A:M,13,0)</f>
        <v>20052000</v>
      </c>
      <c r="H193" s="1">
        <f>VLOOKUP(A193,'345'!A:Q,17,0)</f>
        <v>1703200</v>
      </c>
      <c r="I193" s="57">
        <f>A193</f>
        <v>14200290</v>
      </c>
      <c r="J193" s="48">
        <f>D193</f>
        <v>17891095911612</v>
      </c>
      <c r="K193" s="48">
        <f>E193</f>
        <v>7891095911615</v>
      </c>
      <c r="L193" s="48">
        <f>F193</f>
        <v>7891095911615</v>
      </c>
      <c r="M193" s="1">
        <f>C193</f>
        <v>7130003249</v>
      </c>
      <c r="N193" s="57">
        <f>A193</f>
        <v>14200290</v>
      </c>
    </row>
    <row r="194" spans="1:14" s="57" customFormat="1">
      <c r="A194">
        <v>14200166</v>
      </c>
      <c r="B194" s="1" t="str">
        <f>VLOOKUP(A194,'322'!A:B,2,0)</f>
        <v>CANJICA AMARELA.................01X500GR</v>
      </c>
      <c r="C194" s="1">
        <f>VLOOKUP(A194,'322'!A:N,14,0)</f>
        <v>7130000011</v>
      </c>
      <c r="D194" s="1">
        <f>VLOOKUP(A194,'314'!C:K,9,0)</f>
        <v>57891095100113</v>
      </c>
      <c r="E194" s="1">
        <f>VLOOKUP(A194,'314'!C:E,3,0)</f>
        <v>7891095100118</v>
      </c>
      <c r="F194" s="1">
        <f>VLOOKUP(A194,'314'!C:S,17,0)</f>
        <v>7891095100118</v>
      </c>
      <c r="G194" s="1">
        <f>VLOOKUP(A194,'345'!A:M,13,0)</f>
        <v>11042300</v>
      </c>
      <c r="H194" s="1">
        <f>VLOOKUP(A194,'345'!A:Q,17,0)</f>
        <v>0</v>
      </c>
      <c r="I194" s="57">
        <f>A194</f>
        <v>14200166</v>
      </c>
      <c r="J194" s="48">
        <f>D194</f>
        <v>57891095100113</v>
      </c>
      <c r="K194" s="48">
        <f>E194</f>
        <v>7891095100118</v>
      </c>
      <c r="L194" s="48">
        <f>F194</f>
        <v>7891095100118</v>
      </c>
      <c r="M194" s="1">
        <f>C194</f>
        <v>7130000011</v>
      </c>
      <c r="N194" s="57">
        <f>A194</f>
        <v>14200166</v>
      </c>
    </row>
    <row r="195" spans="1:14" s="57" customFormat="1">
      <c r="A195">
        <v>14200167</v>
      </c>
      <c r="B195" s="1" t="str">
        <f>VLOOKUP(A195,'322'!A:B,2,0)</f>
        <v>CANJICA CRISTAL.................01X400GR</v>
      </c>
      <c r="C195" s="1">
        <f>VLOOKUP(A195,'322'!A:N,14,0)</f>
        <v>7130003209</v>
      </c>
      <c r="D195" s="1">
        <f>VLOOKUP(A195,'314'!C:K,9,0)</f>
        <v>17891095911261</v>
      </c>
      <c r="E195" s="1">
        <f>VLOOKUP(A195,'314'!C:E,3,0)</f>
        <v>7891095911264</v>
      </c>
      <c r="F195" s="1">
        <f>VLOOKUP(A195,'314'!C:S,17,0)</f>
        <v>7891095911264</v>
      </c>
      <c r="G195" s="1">
        <f>VLOOKUP(A195,'345'!A:M,13,0)</f>
        <v>11042300</v>
      </c>
      <c r="H195" s="1">
        <f>VLOOKUP(A195,'345'!A:Q,17,0)</f>
        <v>0</v>
      </c>
      <c r="I195" s="57">
        <f>A195</f>
        <v>14200167</v>
      </c>
      <c r="J195" s="48">
        <f>D195</f>
        <v>17891095911261</v>
      </c>
      <c r="K195" s="48">
        <f>E195</f>
        <v>7891095911264</v>
      </c>
      <c r="L195" s="48">
        <f>F195</f>
        <v>7891095911264</v>
      </c>
      <c r="M195" s="1">
        <f>C195</f>
        <v>7130003209</v>
      </c>
      <c r="N195" s="57">
        <f>A195</f>
        <v>14200167</v>
      </c>
    </row>
    <row r="196" spans="1:14" s="57" customFormat="1">
      <c r="A196">
        <v>14200169</v>
      </c>
      <c r="B196" s="1" t="str">
        <f>VLOOKUP(A196,'322'!A:B,2,0)</f>
        <v>CANJIQUINHA.....................01X200GR</v>
      </c>
      <c r="C196" s="1">
        <f>VLOOKUP(A196,'322'!A:N,14,0)</f>
        <v>7130000054</v>
      </c>
      <c r="D196" s="1">
        <f>VLOOKUP(A196,'314'!C:K,9,0)</f>
        <v>57891095200547</v>
      </c>
      <c r="E196" s="1">
        <f>VLOOKUP(A196,'314'!C:E,3,0)</f>
        <v>7891095200542</v>
      </c>
      <c r="F196" s="1">
        <f>VLOOKUP(A196,'314'!C:S,17,0)</f>
        <v>7891095200542</v>
      </c>
      <c r="G196" s="1">
        <f>VLOOKUP(A196,'345'!A:M,13,0)</f>
        <v>19019090</v>
      </c>
      <c r="H196" s="1">
        <f>VLOOKUP(A196,'345'!A:Q,17,0)</f>
        <v>1704615</v>
      </c>
      <c r="I196" s="57">
        <f>A196</f>
        <v>14200169</v>
      </c>
      <c r="J196" s="48">
        <f>D196</f>
        <v>57891095200547</v>
      </c>
      <c r="K196" s="48">
        <f>E196</f>
        <v>7891095200542</v>
      </c>
      <c r="L196" s="48">
        <f>F196</f>
        <v>7891095200542</v>
      </c>
      <c r="M196" s="1">
        <f>C196</f>
        <v>7130000054</v>
      </c>
      <c r="N196" s="57">
        <f>A196</f>
        <v>14200169</v>
      </c>
    </row>
    <row r="197" spans="1:14" s="57" customFormat="1">
      <c r="A197">
        <v>14200170</v>
      </c>
      <c r="B197" s="1" t="str">
        <f>VLOOKUP(A197,'322'!A:B,2,0)</f>
        <v>CANJIQUINHA.....................01X500GR</v>
      </c>
      <c r="C197" s="1">
        <f>VLOOKUP(A197,'322'!A:N,14,0)</f>
        <v>7130000031</v>
      </c>
      <c r="D197" s="1">
        <f>VLOOKUP(A197,'314'!C:K,9,0)</f>
        <v>57891095100311</v>
      </c>
      <c r="E197" s="1">
        <f>VLOOKUP(A197,'314'!C:E,3,0)</f>
        <v>7891095100316</v>
      </c>
      <c r="F197" s="1">
        <f>VLOOKUP(A197,'314'!C:S,17,0)</f>
        <v>7891095100316</v>
      </c>
      <c r="G197" s="1">
        <f>VLOOKUP(A197,'345'!A:M,13,0)</f>
        <v>11042300</v>
      </c>
      <c r="H197" s="1">
        <f>VLOOKUP(A197,'345'!A:Q,17,0)</f>
        <v>0</v>
      </c>
      <c r="I197" s="57">
        <f>A197</f>
        <v>14200170</v>
      </c>
      <c r="J197" s="48">
        <f>D197</f>
        <v>57891095100311</v>
      </c>
      <c r="K197" s="48">
        <f>E197</f>
        <v>7891095100316</v>
      </c>
      <c r="L197" s="48">
        <f>F197</f>
        <v>7891095100316</v>
      </c>
      <c r="M197" s="1">
        <f>C197</f>
        <v>7130000031</v>
      </c>
      <c r="N197" s="57">
        <f>A197</f>
        <v>14200170</v>
      </c>
    </row>
    <row r="198" spans="1:14" s="57" customFormat="1">
      <c r="A198">
        <v>14200082</v>
      </c>
      <c r="B198" s="1" t="str">
        <f>VLOOKUP(A198,'322'!A:B,2,0)</f>
        <v>POLVILHO AZEDO YOKI...............01x500</v>
      </c>
      <c r="C198" s="1">
        <f>VLOOKUP(A198,'322'!A:N,14,0)</f>
        <v>61</v>
      </c>
      <c r="D198" s="1">
        <f>VLOOKUP(A198,'314'!C:K,9,0)</f>
        <v>47891095300615</v>
      </c>
      <c r="E198" s="1">
        <f>VLOOKUP(A198,'314'!C:E,3,0)</f>
        <v>7891095300617</v>
      </c>
      <c r="F198" s="1">
        <f>VLOOKUP(A198,'314'!C:S,17,0)</f>
        <v>7891095300617</v>
      </c>
      <c r="G198" s="1">
        <f>VLOOKUP(A198,'345'!A:M,13,0)</f>
        <v>35051000</v>
      </c>
      <c r="H198" s="1">
        <f>VLOOKUP(A198,'345'!A:Q,17,0)</f>
        <v>0</v>
      </c>
      <c r="I198" s="57">
        <f>A198</f>
        <v>14200082</v>
      </c>
      <c r="J198" s="48">
        <f>D198</f>
        <v>47891095300615</v>
      </c>
      <c r="K198" s="48">
        <f>E198</f>
        <v>7891095300617</v>
      </c>
      <c r="L198" s="48">
        <f>F198</f>
        <v>7891095300617</v>
      </c>
      <c r="M198" s="1">
        <f>C198</f>
        <v>61</v>
      </c>
      <c r="N198" s="57">
        <f>A198</f>
        <v>14200082</v>
      </c>
    </row>
    <row r="199" spans="1:14" s="57" customFormat="1">
      <c r="A199">
        <v>14200083</v>
      </c>
      <c r="B199" s="1" t="str">
        <f>VLOOKUP(A199,'322'!A:B,2,0)</f>
        <v>POLVILHO DOCE YOKI................01x500</v>
      </c>
      <c r="C199" s="1">
        <f>VLOOKUP(A199,'322'!A:N,14,0)</f>
        <v>63</v>
      </c>
      <c r="D199" s="1">
        <f>VLOOKUP(A199,'314'!C:K,9,0)</f>
        <v>47891095300639</v>
      </c>
      <c r="E199" s="1">
        <f>VLOOKUP(A199,'314'!C:E,3,0)</f>
        <v>7891095300631</v>
      </c>
      <c r="F199" s="1">
        <f>VLOOKUP(A199,'314'!C:S,17,0)</f>
        <v>7891095300631</v>
      </c>
      <c r="G199" s="1">
        <f>VLOOKUP(A199,'345'!A:M,13,0)</f>
        <v>11081400</v>
      </c>
      <c r="H199" s="1">
        <f>VLOOKUP(A199,'345'!A:Q,17,0)</f>
        <v>0</v>
      </c>
      <c r="I199" s="57">
        <f>A199</f>
        <v>14200083</v>
      </c>
      <c r="J199" s="48">
        <f>D199</f>
        <v>47891095300639</v>
      </c>
      <c r="K199" s="48">
        <f>E199</f>
        <v>7891095300631</v>
      </c>
      <c r="L199" s="48">
        <f>F199</f>
        <v>7891095300631</v>
      </c>
      <c r="M199" s="1">
        <f>C199</f>
        <v>63</v>
      </c>
      <c r="N199" s="57">
        <f>A199</f>
        <v>14200083</v>
      </c>
    </row>
    <row r="200" spans="1:14" s="57" customFormat="1">
      <c r="A200">
        <v>14200104</v>
      </c>
      <c r="B200" s="1" t="str">
        <f>VLOOKUP(A200,'322'!A:B,2,0)</f>
        <v>TAPIOCA YOKI......................01x500</v>
      </c>
      <c r="C200" s="1">
        <f>VLOOKUP(A200,'322'!A:N,14,0)</f>
        <v>64</v>
      </c>
      <c r="D200" s="1">
        <f>VLOOKUP(A200,'314'!C:K,9,0)</f>
        <v>57891095300643</v>
      </c>
      <c r="E200" s="1">
        <f>VLOOKUP(A200,'314'!C:E,3,0)</f>
        <v>7891095300648</v>
      </c>
      <c r="F200" s="1">
        <f>VLOOKUP(A200,'314'!C:S,17,0)</f>
        <v>7891095300648</v>
      </c>
      <c r="G200" s="1">
        <f>VLOOKUP(A200,'345'!A:M,13,0)</f>
        <v>19030000</v>
      </c>
      <c r="H200" s="1">
        <f>VLOOKUP(A200,'345'!A:Q,17,0)</f>
        <v>0</v>
      </c>
      <c r="I200" s="57">
        <f>A200</f>
        <v>14200104</v>
      </c>
      <c r="J200" s="48">
        <f>D200</f>
        <v>57891095300643</v>
      </c>
      <c r="K200" s="48">
        <f>E200</f>
        <v>7891095300648</v>
      </c>
      <c r="L200" s="48">
        <f>F200</f>
        <v>7891095300648</v>
      </c>
      <c r="M200" s="1">
        <f>C200</f>
        <v>64</v>
      </c>
      <c r="N200" s="57">
        <f>A200</f>
        <v>14200104</v>
      </c>
    </row>
    <row r="201" spans="1:14" s="57" customFormat="1">
      <c r="A201">
        <v>14200109</v>
      </c>
      <c r="B201" s="1" t="str">
        <f>VLOOKUP(A201,'322'!A:B,2,0)</f>
        <v>TRIGO PARA QUIBE YOKI.............01x500</v>
      </c>
      <c r="C201" s="1">
        <f>VLOOKUP(A201,'322'!A:N,14,0)</f>
        <v>75</v>
      </c>
      <c r="D201" s="1">
        <f>VLOOKUP(A201,'314'!C:K,9,0)</f>
        <v>47891095400759</v>
      </c>
      <c r="E201" s="1">
        <f>VLOOKUP(A201,'314'!C:E,3,0)</f>
        <v>7891095400751</v>
      </c>
      <c r="F201" s="1">
        <f>VLOOKUP(A201,'314'!C:S,17,0)</f>
        <v>7891095400751</v>
      </c>
      <c r="G201" s="1">
        <f>VLOOKUP(A201,'345'!A:M,13,0)</f>
        <v>19043000</v>
      </c>
      <c r="H201" s="1">
        <f>VLOOKUP(A201,'345'!A:Q,17,0)</f>
        <v>0</v>
      </c>
      <c r="I201" s="57">
        <f>A201</f>
        <v>14200109</v>
      </c>
      <c r="J201" s="48">
        <f>D201</f>
        <v>47891095400759</v>
      </c>
      <c r="K201" s="48">
        <f>E201</f>
        <v>7891095400751</v>
      </c>
      <c r="L201" s="48">
        <f>F201</f>
        <v>7891095400751</v>
      </c>
      <c r="M201" s="1">
        <f>C201</f>
        <v>75</v>
      </c>
      <c r="N201" s="57">
        <f>A201</f>
        <v>14200109</v>
      </c>
    </row>
    <row r="202" spans="1:14" s="57" customFormat="1">
      <c r="A202">
        <v>14200161</v>
      </c>
      <c r="B202" s="1" t="str">
        <f>VLOOKUP(A202,'322'!A:B,2,0)</f>
        <v>CAMOMILA........................01X 10GR</v>
      </c>
      <c r="C202" s="1">
        <f>VLOOKUP(A202,'322'!A:N,14,0)</f>
        <v>7130015476</v>
      </c>
      <c r="D202" s="1">
        <f>VLOOKUP(A202,'314'!C:K,9,0)</f>
        <v>57891095154765</v>
      </c>
      <c r="E202" s="1">
        <f>VLOOKUP(A202,'314'!C:E,3,0)</f>
        <v>7891095604760</v>
      </c>
      <c r="F202" s="1">
        <f>VLOOKUP(A202,'314'!C:S,17,0)</f>
        <v>7891095604760</v>
      </c>
      <c r="G202" s="1">
        <f>VLOOKUP(A202,'345'!A:M,13,0)</f>
        <v>12119090</v>
      </c>
      <c r="H202" s="1">
        <f>VLOOKUP(A202,'345'!A:Q,17,0)</f>
        <v>0</v>
      </c>
      <c r="I202" s="57">
        <f>A202</f>
        <v>14200161</v>
      </c>
      <c r="J202" s="48">
        <f>D202</f>
        <v>57891095154765</v>
      </c>
      <c r="K202" s="48">
        <f>E202</f>
        <v>7891095604760</v>
      </c>
      <c r="L202" s="48">
        <f>F202</f>
        <v>7891095604760</v>
      </c>
      <c r="M202" s="1">
        <f>C202</f>
        <v>7130015476</v>
      </c>
      <c r="N202" s="57">
        <f>A202</f>
        <v>14200161</v>
      </c>
    </row>
    <row r="203" spans="1:14" s="57" customFormat="1">
      <c r="A203">
        <v>14200188</v>
      </c>
      <c r="B203" s="1" t="str">
        <f>VLOOKUP(A203,'322'!A:B,2,0)</f>
        <v>ERVA DOCE.......................01X 08GR</v>
      </c>
      <c r="C203" s="1">
        <f>VLOOKUP(A203,'322'!A:N,14,0)</f>
        <v>7130015404</v>
      </c>
      <c r="D203" s="1">
        <f>VLOOKUP(A203,'314'!C:K,9,0)</f>
        <v>57891095154048</v>
      </c>
      <c r="E203" s="1">
        <f>VLOOKUP(A203,'314'!C:E,3,0)</f>
        <v>7891095154043</v>
      </c>
      <c r="F203" s="1">
        <f>VLOOKUP(A203,'314'!C:S,17,0)</f>
        <v>7891095154043</v>
      </c>
      <c r="G203" s="1">
        <f>VLOOKUP(A203,'345'!A:M,13,0)</f>
        <v>9096110</v>
      </c>
      <c r="H203" s="1">
        <f>VLOOKUP(A203,'345'!A:Q,17,0)</f>
        <v>0</v>
      </c>
      <c r="I203" s="57">
        <f>A203</f>
        <v>14200188</v>
      </c>
      <c r="J203" s="48">
        <f>D203</f>
        <v>57891095154048</v>
      </c>
      <c r="K203" s="48">
        <f>E203</f>
        <v>7891095154043</v>
      </c>
      <c r="L203" s="48">
        <f>F203</f>
        <v>7891095154043</v>
      </c>
      <c r="M203" s="1">
        <f>C203</f>
        <v>7130015404</v>
      </c>
      <c r="N203" s="57">
        <f>A203</f>
        <v>14200188</v>
      </c>
    </row>
    <row r="204" spans="1:14" s="57" customFormat="1">
      <c r="A204">
        <v>14200189</v>
      </c>
      <c r="B204" s="1" t="str">
        <f>VLOOKUP(A204,'322'!A:B,2,0)</f>
        <v>ERVA DOCE.......................01X 40GR</v>
      </c>
      <c r="C204" s="1">
        <f>VLOOKUP(A204,'322'!A:N,14,0)</f>
        <v>7130015424</v>
      </c>
      <c r="D204" s="1">
        <f>VLOOKUP(A204,'314'!C:K,9,0)</f>
        <v>57891095154246</v>
      </c>
      <c r="E204" s="1">
        <f>VLOOKUP(A204,'314'!C:E,3,0)</f>
        <v>7891095154241</v>
      </c>
      <c r="F204" s="1">
        <f>VLOOKUP(A204,'314'!C:S,17,0)</f>
        <v>7891095154241</v>
      </c>
      <c r="G204" s="1">
        <f>VLOOKUP(A204,'345'!A:M,13,0)</f>
        <v>9096110</v>
      </c>
      <c r="H204" s="1">
        <f>VLOOKUP(A204,'345'!A:Q,17,0)</f>
        <v>0</v>
      </c>
      <c r="I204" s="57">
        <f>A204</f>
        <v>14200189</v>
      </c>
      <c r="J204" s="48">
        <f>D204</f>
        <v>57891095154246</v>
      </c>
      <c r="K204" s="48">
        <f>E204</f>
        <v>7891095154241</v>
      </c>
      <c r="L204" s="48">
        <f>F204</f>
        <v>7891095154241</v>
      </c>
      <c r="M204" s="1">
        <f>C204</f>
        <v>7130015424</v>
      </c>
      <c r="N204" s="57">
        <f>A204</f>
        <v>14200189</v>
      </c>
    </row>
    <row r="205" spans="1:14" s="57" customFormat="1">
      <c r="A205">
        <v>14200286</v>
      </c>
      <c r="B205" s="1" t="str">
        <f>VLOOKUP(A205,'322'!A:B,2,0)</f>
        <v>TRIGO PARA KIBE.................01X 04KG</v>
      </c>
      <c r="C205" s="1">
        <f>VLOOKUP(A205,'322'!A:N,14,0)</f>
        <v>7130003199</v>
      </c>
      <c r="D205" s="1">
        <f>VLOOKUP(A205,'314'!C:K,9,0)</f>
        <v>17891095911124</v>
      </c>
      <c r="E205" s="1">
        <f>VLOOKUP(A205,'314'!C:E,3,0)</f>
        <v>7891095911127</v>
      </c>
      <c r="F205" s="1">
        <f>VLOOKUP(A205,'314'!C:S,17,0)</f>
        <v>7891095911127</v>
      </c>
      <c r="G205" s="1">
        <f>VLOOKUP(A205,'345'!A:M,13,0)</f>
        <v>19043000</v>
      </c>
      <c r="H205" s="1">
        <f>VLOOKUP(A205,'345'!A:Q,17,0)</f>
        <v>0</v>
      </c>
      <c r="I205" s="57">
        <f>A205</f>
        <v>14200286</v>
      </c>
      <c r="J205" s="48">
        <f>D205</f>
        <v>17891095911124</v>
      </c>
      <c r="K205" s="48">
        <f>E205</f>
        <v>7891095911127</v>
      </c>
      <c r="L205" s="48">
        <f>F205</f>
        <v>7891095911127</v>
      </c>
      <c r="M205" s="1">
        <f>C205</f>
        <v>7130003199</v>
      </c>
      <c r="N205" s="57">
        <f>A205</f>
        <v>14200286</v>
      </c>
    </row>
    <row r="206" spans="1:14" s="57" customFormat="1">
      <c r="A206">
        <v>14200029</v>
      </c>
      <c r="B206" s="1" t="str">
        <f>VLOOKUP(A206,'322'!A:B,2,0)</f>
        <v>FARINHA DE AVEIA YOKI.............01x170</v>
      </c>
      <c r="C206" s="1">
        <f>VLOOKUP(A206,'322'!A:N,14,0)</f>
        <v>2835</v>
      </c>
      <c r="D206" s="1">
        <f>VLOOKUP(A206,'314'!C:K,9,0)</f>
        <v>57891095028356</v>
      </c>
      <c r="E206" s="1">
        <f>VLOOKUP(A206,'314'!C:E,3,0)</f>
        <v>7891095028351</v>
      </c>
      <c r="F206" s="1">
        <f>VLOOKUP(A206,'314'!C:S,17,0)</f>
        <v>7891095028351</v>
      </c>
      <c r="G206" s="1">
        <f>VLOOKUP(A206,'345'!A:M,13,0)</f>
        <v>11029000</v>
      </c>
      <c r="H206" s="1">
        <f>VLOOKUP(A206,'345'!A:Q,17,0)</f>
        <v>0</v>
      </c>
      <c r="I206" s="57">
        <f>A206</f>
        <v>14200029</v>
      </c>
      <c r="J206" s="48">
        <f>D206</f>
        <v>57891095028356</v>
      </c>
      <c r="K206" s="48">
        <f>E206</f>
        <v>7891095028351</v>
      </c>
      <c r="L206" s="48">
        <f>F206</f>
        <v>7891095028351</v>
      </c>
      <c r="M206" s="1">
        <f>C206</f>
        <v>2835</v>
      </c>
      <c r="N206" s="57">
        <f>A206</f>
        <v>14200029</v>
      </c>
    </row>
    <row r="207" spans="1:14" s="57" customFormat="1">
      <c r="A207">
        <v>14200041</v>
      </c>
      <c r="B207" s="1" t="str">
        <f>VLOOKUP(A207,'322'!A:B,2,0)</f>
        <v>FUBA MIMOSO YOKI..................01x500</v>
      </c>
      <c r="C207" s="1">
        <f>VLOOKUP(A207,'322'!A:N,14,0)</f>
        <v>45</v>
      </c>
      <c r="D207" s="1">
        <f>VLOOKUP(A207,'314'!C:K,9,0)</f>
        <v>57891095200455</v>
      </c>
      <c r="E207" s="1">
        <f>VLOOKUP(A207,'314'!C:E,3,0)</f>
        <v>7891095200450</v>
      </c>
      <c r="F207" s="1">
        <f>VLOOKUP(A207,'314'!C:S,17,0)</f>
        <v>7891095200450</v>
      </c>
      <c r="G207" s="1">
        <f>VLOOKUP(A207,'345'!A:M,13,0)</f>
        <v>11022000</v>
      </c>
      <c r="H207" s="1">
        <f>VLOOKUP(A207,'345'!A:Q,17,0)</f>
        <v>0</v>
      </c>
      <c r="I207" s="57">
        <f>A207</f>
        <v>14200041</v>
      </c>
      <c r="J207" s="48">
        <f>D207</f>
        <v>57891095200455</v>
      </c>
      <c r="K207" s="48">
        <f>E207</f>
        <v>7891095200450</v>
      </c>
      <c r="L207" s="48">
        <f>F207</f>
        <v>7891095200450</v>
      </c>
      <c r="M207" s="1">
        <f>C207</f>
        <v>45</v>
      </c>
      <c r="N207" s="57">
        <f>A207</f>
        <v>14200041</v>
      </c>
    </row>
    <row r="208" spans="1:14" s="57" customFormat="1">
      <c r="A208">
        <v>14200046</v>
      </c>
      <c r="B208" s="1" t="str">
        <f>VLOOKUP(A208,'322'!A:B,2,0)</f>
        <v>KIMILHO FLOCAO YOKI...............01x500</v>
      </c>
      <c r="C208" s="1">
        <f>VLOOKUP(A208,'322'!A:N,14,0)</f>
        <v>687</v>
      </c>
      <c r="D208" s="1">
        <f>VLOOKUP(A208,'314'!C:K,9,0)</f>
        <v>57891095006873</v>
      </c>
      <c r="E208" s="1">
        <f>VLOOKUP(A208,'314'!C:E,3,0)</f>
        <v>7891095006878</v>
      </c>
      <c r="F208" s="1">
        <f>VLOOKUP(A208,'314'!C:S,17,0)</f>
        <v>7891095006878</v>
      </c>
      <c r="G208" s="1">
        <f>VLOOKUP(A208,'345'!A:M,13,0)</f>
        <v>11041900</v>
      </c>
      <c r="H208" s="1">
        <f>VLOOKUP(A208,'345'!A:Q,17,0)</f>
        <v>0</v>
      </c>
      <c r="I208" s="57">
        <f>A208</f>
        <v>14200046</v>
      </c>
      <c r="J208" s="48">
        <f>D208</f>
        <v>57891095006873</v>
      </c>
      <c r="K208" s="48">
        <f>E208</f>
        <v>7891095006878</v>
      </c>
      <c r="L208" s="48">
        <f>F208</f>
        <v>7891095006878</v>
      </c>
      <c r="M208" s="1">
        <f>C208</f>
        <v>687</v>
      </c>
      <c r="N208" s="57">
        <f>A208</f>
        <v>14200046</v>
      </c>
    </row>
    <row r="209" spans="1:14" s="57" customFormat="1">
      <c r="A209">
        <v>14200048</v>
      </c>
      <c r="B209" s="1" t="str">
        <f>VLOOKUP(A209,'322'!A:B,2,0)</f>
        <v>KIPOLENTA YOKI....................01x500</v>
      </c>
      <c r="C209" s="1">
        <f>VLOOKUP(A209,'322'!A:N,14,0)</f>
        <v>20</v>
      </c>
      <c r="D209" s="1">
        <f>VLOOKUP(A209,'314'!C:K,9,0)</f>
        <v>57891095200202</v>
      </c>
      <c r="E209" s="1">
        <f>VLOOKUP(A209,'314'!C:E,3,0)</f>
        <v>7891095200207</v>
      </c>
      <c r="F209" s="1">
        <f>VLOOKUP(A209,'314'!C:S,17,0)</f>
        <v>7891095200207</v>
      </c>
      <c r="G209" s="1">
        <f>VLOOKUP(A209,'345'!A:M,13,0)</f>
        <v>11041900</v>
      </c>
      <c r="H209" s="1">
        <f>VLOOKUP(A209,'345'!A:Q,17,0)</f>
        <v>0</v>
      </c>
      <c r="I209" s="57">
        <f>A209</f>
        <v>14200048</v>
      </c>
      <c r="J209" s="48">
        <f>D209</f>
        <v>57891095200202</v>
      </c>
      <c r="K209" s="48">
        <f>E209</f>
        <v>7891095200207</v>
      </c>
      <c r="L209" s="48">
        <f>F209</f>
        <v>7891095200207</v>
      </c>
      <c r="M209" s="1">
        <f>C209</f>
        <v>20</v>
      </c>
      <c r="N209" s="57">
        <f>A209</f>
        <v>14200048</v>
      </c>
    </row>
    <row r="210" spans="1:14" s="57" customFormat="1">
      <c r="A210">
        <v>14200138</v>
      </c>
      <c r="B210" s="1" t="str">
        <f>VLOOKUP(A210,'322'!A:B,2,0)</f>
        <v>AMIDO DE MILHO YOKI.............01X200GR</v>
      </c>
      <c r="C210" s="1">
        <f>VLOOKUP(A210,'322'!A:N,14,0)</f>
        <v>7130001504</v>
      </c>
      <c r="D210" s="1">
        <f>VLOOKUP(A210,'314'!C:K,9,0)</f>
        <v>57891095015042</v>
      </c>
      <c r="E210" s="1">
        <f>VLOOKUP(A210,'314'!C:E,3,0)</f>
        <v>7891095015047</v>
      </c>
      <c r="F210" s="1">
        <f>VLOOKUP(A210,'314'!C:S,17,0)</f>
        <v>7891095015047</v>
      </c>
      <c r="G210" s="1">
        <f>VLOOKUP(A210,'345'!A:M,13,0)</f>
        <v>11081200</v>
      </c>
      <c r="H210" s="1">
        <f>VLOOKUP(A210,'345'!A:Q,17,0)</f>
        <v>0</v>
      </c>
      <c r="I210" s="57">
        <f>A210</f>
        <v>14200138</v>
      </c>
      <c r="J210" s="48">
        <f>D210</f>
        <v>57891095015042</v>
      </c>
      <c r="K210" s="48">
        <f>E210</f>
        <v>7891095015047</v>
      </c>
      <c r="L210" s="48">
        <f>F210</f>
        <v>7891095015047</v>
      </c>
      <c r="M210" s="1">
        <f>C210</f>
        <v>7130001504</v>
      </c>
      <c r="N210" s="57">
        <f>A210</f>
        <v>14200138</v>
      </c>
    </row>
    <row r="211" spans="1:14" s="57" customFormat="1">
      <c r="A211">
        <v>14200139</v>
      </c>
      <c r="B211" s="1" t="str">
        <f>VLOOKUP(A211,'322'!A:B,2,0)</f>
        <v>AMIDO DE MILHO YOKI.............01X500GR</v>
      </c>
      <c r="C211" s="1">
        <f>VLOOKUP(A211,'322'!A:N,14,0)</f>
        <v>7130000357</v>
      </c>
      <c r="D211" s="1">
        <f>VLOOKUP(A211,'314'!C:K,9,0)</f>
        <v>57891095003575</v>
      </c>
      <c r="E211" s="1">
        <f>VLOOKUP(A211,'314'!C:E,3,0)</f>
        <v>7891095003570</v>
      </c>
      <c r="F211" s="1">
        <f>VLOOKUP(A211,'314'!C:S,17,0)</f>
        <v>7891095003570</v>
      </c>
      <c r="G211" s="1">
        <f>VLOOKUP(A211,'345'!A:M,13,0)</f>
        <v>11081200</v>
      </c>
      <c r="H211" s="1">
        <f>VLOOKUP(A211,'345'!A:Q,17,0)</f>
        <v>0</v>
      </c>
      <c r="I211" s="57">
        <f>A211</f>
        <v>14200139</v>
      </c>
      <c r="J211" s="48">
        <f>D211</f>
        <v>57891095003575</v>
      </c>
      <c r="K211" s="48">
        <f>E211</f>
        <v>7891095003570</v>
      </c>
      <c r="L211" s="48">
        <f>F211</f>
        <v>7891095003570</v>
      </c>
      <c r="M211" s="1">
        <f>C211</f>
        <v>7130000357</v>
      </c>
      <c r="N211" s="57">
        <f>A211</f>
        <v>14200139</v>
      </c>
    </row>
    <row r="212" spans="1:14" s="57" customFormat="1">
      <c r="A212">
        <v>14200193</v>
      </c>
      <c r="B212" s="1" t="str">
        <f>VLOOKUP(A212,'322'!A:B,2,0)</f>
        <v>FARINHA P EMPANAR...............01X300GR</v>
      </c>
      <c r="C212" s="1">
        <f>VLOOKUP(A212,'322'!A:N,14,0)</f>
        <v>139</v>
      </c>
      <c r="D212" s="1">
        <f>VLOOKUP(A212,'314'!C:K,9,0)</f>
        <v>57891095001397</v>
      </c>
      <c r="E212" s="1">
        <f>VLOOKUP(A212,'314'!C:E,3,0)</f>
        <v>7891095001392</v>
      </c>
      <c r="F212" s="1">
        <f>VLOOKUP(A212,'314'!C:S,17,0)</f>
        <v>7891095001392</v>
      </c>
      <c r="G212" s="1">
        <f>VLOOKUP(A212,'345'!A:M,13,0)</f>
        <v>19019090</v>
      </c>
      <c r="H212" s="1">
        <f>VLOOKUP(A212,'345'!A:Q,17,0)</f>
        <v>0</v>
      </c>
      <c r="I212" s="57">
        <f>A212</f>
        <v>14200193</v>
      </c>
      <c r="J212" s="48">
        <f>D212</f>
        <v>57891095001397</v>
      </c>
      <c r="K212" s="48">
        <f>E212</f>
        <v>7891095001392</v>
      </c>
      <c r="L212" s="48">
        <f>F212</f>
        <v>7891095001392</v>
      </c>
      <c r="M212" s="1">
        <f>C212</f>
        <v>139</v>
      </c>
      <c r="N212" s="57">
        <f>A212</f>
        <v>14200193</v>
      </c>
    </row>
    <row r="213" spans="1:14" s="57" customFormat="1">
      <c r="A213">
        <v>14200031</v>
      </c>
      <c r="B213" s="1" t="str">
        <f>VLOOKUP(A213,'322'!A:B,2,0)</f>
        <v>FAROFA PRONTA C.PEDACOS DE CEBOLA.01x200</v>
      </c>
      <c r="C213" s="1">
        <f>VLOOKUP(A213,'322'!A:N,14,0)</f>
        <v>2899</v>
      </c>
      <c r="D213" s="1">
        <f>VLOOKUP(A213,'314'!C:K,9,0)</f>
        <v>57891095028998</v>
      </c>
      <c r="E213" s="1">
        <f>VLOOKUP(A213,'314'!C:E,3,0)</f>
        <v>7891095028993</v>
      </c>
      <c r="F213" s="1">
        <f>VLOOKUP(A213,'314'!C:S,17,0)</f>
        <v>7891095028993</v>
      </c>
      <c r="G213" s="1">
        <f>VLOOKUP(A213,'345'!A:M,13,0)</f>
        <v>19019090</v>
      </c>
      <c r="H213" s="1">
        <f>VLOOKUP(A213,'345'!A:Q,17,0)</f>
        <v>0</v>
      </c>
      <c r="I213" s="57">
        <f>A213</f>
        <v>14200031</v>
      </c>
      <c r="J213" s="48">
        <f>D213</f>
        <v>57891095028998</v>
      </c>
      <c r="K213" s="48">
        <f>E213</f>
        <v>7891095028993</v>
      </c>
      <c r="L213" s="48">
        <f>F213</f>
        <v>7891095028993</v>
      </c>
      <c r="M213" s="1">
        <f>C213</f>
        <v>2899</v>
      </c>
      <c r="N213" s="57">
        <f>A213</f>
        <v>14200031</v>
      </c>
    </row>
    <row r="214" spans="1:14" s="57" customFormat="1">
      <c r="A214">
        <v>14200036</v>
      </c>
      <c r="B214" s="1" t="str">
        <f>VLOOKUP(A214,'322'!A:B,2,0)</f>
        <v>FAROFA PRONTA PALHA YOKI......... 01x200</v>
      </c>
      <c r="C214" s="1">
        <f>VLOOKUP(A214,'322'!A:N,14,0)</f>
        <v>3005</v>
      </c>
      <c r="D214" s="1">
        <f>VLOOKUP(A214,'314'!C:K,9,0)</f>
        <v>57891095030052</v>
      </c>
      <c r="E214" s="1">
        <f>VLOOKUP(A214,'314'!C:E,3,0)</f>
        <v>7891095030057</v>
      </c>
      <c r="F214" s="1">
        <f>VLOOKUP(A214,'314'!C:S,17,0)</f>
        <v>7891095030057</v>
      </c>
      <c r="G214" s="1">
        <f>VLOOKUP(A214,'345'!A:M,13,0)</f>
        <v>19019090</v>
      </c>
      <c r="H214" s="1">
        <f>VLOOKUP(A214,'345'!A:Q,17,0)</f>
        <v>0</v>
      </c>
      <c r="I214" s="57">
        <f>A214</f>
        <v>14200036</v>
      </c>
      <c r="J214" s="48">
        <f>D214</f>
        <v>57891095030052</v>
      </c>
      <c r="K214" s="48">
        <f>E214</f>
        <v>7891095030057</v>
      </c>
      <c r="L214" s="48">
        <f>F214</f>
        <v>7891095030057</v>
      </c>
      <c r="M214" s="1">
        <f>C214</f>
        <v>3005</v>
      </c>
      <c r="N214" s="57">
        <f>A214</f>
        <v>14200036</v>
      </c>
    </row>
    <row r="215" spans="1:14" s="57" customFormat="1">
      <c r="A215">
        <v>14200038</v>
      </c>
      <c r="B215" s="1" t="str">
        <f>VLOOKUP(A215,'322'!A:B,2,0)</f>
        <v>FAROFA PRONTA SOJA YOKI...........01x200</v>
      </c>
      <c r="C215" s="1">
        <f>VLOOKUP(A215,'322'!A:N,14,0)</f>
        <v>3006</v>
      </c>
      <c r="D215" s="1">
        <f>VLOOKUP(A215,'314'!C:K,9,0)</f>
        <v>57891095030069</v>
      </c>
      <c r="E215" s="1">
        <f>VLOOKUP(A215,'314'!C:E,3,0)</f>
        <v>7891095030064</v>
      </c>
      <c r="F215" s="1">
        <f>VLOOKUP(A215,'314'!C:S,17,0)</f>
        <v>7891095030064</v>
      </c>
      <c r="G215" s="1">
        <f>VLOOKUP(A215,'345'!A:M,13,0)</f>
        <v>19019090</v>
      </c>
      <c r="H215" s="1">
        <f>VLOOKUP(A215,'345'!A:Q,17,0)</f>
        <v>0</v>
      </c>
      <c r="I215" s="57">
        <f>A215</f>
        <v>14200038</v>
      </c>
      <c r="J215" s="48">
        <f>D215</f>
        <v>57891095030069</v>
      </c>
      <c r="K215" s="48">
        <f>E215</f>
        <v>7891095030064</v>
      </c>
      <c r="L215" s="48">
        <f>F215</f>
        <v>7891095030064</v>
      </c>
      <c r="M215" s="1">
        <f>C215</f>
        <v>3006</v>
      </c>
      <c r="N215" s="57">
        <f>A215</f>
        <v>14200038</v>
      </c>
    </row>
    <row r="216" spans="1:14" s="57" customFormat="1">
      <c r="A216">
        <v>14200039</v>
      </c>
      <c r="B216" s="1" t="str">
        <f>VLOOKUP(A216,'322'!A:B,2,0)</f>
        <v>FAROFA PRONTA SUAVE YOKI..........01x200</v>
      </c>
      <c r="C216" s="1">
        <f>VLOOKUP(A216,'322'!A:N,14,0)</f>
        <v>3004</v>
      </c>
      <c r="D216" s="1">
        <f>VLOOKUP(A216,'314'!C:K,9,0)</f>
        <v>57891095030045</v>
      </c>
      <c r="E216" s="1">
        <f>VLOOKUP(A216,'314'!C:E,3,0)</f>
        <v>7891095030040</v>
      </c>
      <c r="F216" s="1">
        <f>VLOOKUP(A216,'314'!C:S,17,0)</f>
        <v>7891095030040</v>
      </c>
      <c r="G216" s="1">
        <f>VLOOKUP(A216,'345'!A:M,13,0)</f>
        <v>19019090</v>
      </c>
      <c r="H216" s="1">
        <f>VLOOKUP(A216,'345'!A:Q,17,0)</f>
        <v>0</v>
      </c>
      <c r="I216" s="57">
        <f>A216</f>
        <v>14200039</v>
      </c>
      <c r="J216" s="48">
        <f>D216</f>
        <v>57891095030045</v>
      </c>
      <c r="K216" s="48">
        <f>E216</f>
        <v>7891095030040</v>
      </c>
      <c r="L216" s="48">
        <f>F216</f>
        <v>7891095030040</v>
      </c>
      <c r="M216" s="1">
        <f>C216</f>
        <v>3004</v>
      </c>
      <c r="N216" s="57">
        <f>A216</f>
        <v>14200039</v>
      </c>
    </row>
    <row r="217" spans="1:14" s="57" customFormat="1">
      <c r="A217">
        <v>14200194</v>
      </c>
      <c r="B217" s="1" t="str">
        <f>VLOOKUP(A217,'322'!A:B,2,0)</f>
        <v>FAROFA MANDIOCA TEMP TRADICONAL.01X400GR</v>
      </c>
      <c r="C217" s="1">
        <f>VLOOKUP(A217,'322'!A:N,14,0)</f>
        <v>7130003238</v>
      </c>
      <c r="D217" s="1">
        <f>VLOOKUP(A217,'314'!C:K,9,0)</f>
        <v>17891095911483</v>
      </c>
      <c r="E217" s="1">
        <f>VLOOKUP(A217,'314'!C:E,3,0)</f>
        <v>7891095911486</v>
      </c>
      <c r="F217" s="1">
        <f>VLOOKUP(A217,'314'!C:S,17,0)</f>
        <v>7891095911486</v>
      </c>
      <c r="G217" s="1">
        <f>VLOOKUP(A217,'345'!A:M,13,0)</f>
        <v>19019090</v>
      </c>
      <c r="H217" s="1">
        <f>VLOOKUP(A217,'345'!A:Q,17,0)</f>
        <v>0</v>
      </c>
      <c r="I217" s="57">
        <f>A217</f>
        <v>14200194</v>
      </c>
      <c r="J217" s="48">
        <f>D217</f>
        <v>17891095911483</v>
      </c>
      <c r="K217" s="48">
        <f>E217</f>
        <v>7891095911486</v>
      </c>
      <c r="L217" s="48">
        <f>F217</f>
        <v>7891095911486</v>
      </c>
      <c r="M217" s="1">
        <f>C217</f>
        <v>7130003238</v>
      </c>
      <c r="N217" s="57">
        <f>A217</f>
        <v>14200194</v>
      </c>
    </row>
    <row r="218" spans="1:14" s="57" customFormat="1">
      <c r="A218">
        <v>14200195</v>
      </c>
      <c r="B218" s="1" t="str">
        <f>VLOOKUP(A218,'322'!A:B,2,0)</f>
        <v>FAROFA MILHO....................01X400GR</v>
      </c>
      <c r="C218" s="1">
        <f>VLOOKUP(A218,'322'!A:N,14,0)</f>
        <v>7130003231</v>
      </c>
      <c r="D218" s="1">
        <f>VLOOKUP(A218,'314'!C:K,9,0)</f>
        <v>17891095911445</v>
      </c>
      <c r="E218" s="1">
        <f>VLOOKUP(A218,'314'!C:E,3,0)</f>
        <v>7891095911448</v>
      </c>
      <c r="F218" s="1">
        <f>VLOOKUP(A218,'314'!C:S,17,0)</f>
        <v>7891095911448</v>
      </c>
      <c r="G218" s="1">
        <f>VLOOKUP(A218,'345'!A:M,13,0)</f>
        <v>19019090</v>
      </c>
      <c r="H218" s="1">
        <f>VLOOKUP(A218,'345'!A:Q,17,0)</f>
        <v>0</v>
      </c>
      <c r="I218" s="57">
        <f>A218</f>
        <v>14200195</v>
      </c>
      <c r="J218" s="48">
        <f>D218</f>
        <v>17891095911445</v>
      </c>
      <c r="K218" s="48">
        <f>E218</f>
        <v>7891095911448</v>
      </c>
      <c r="L218" s="48">
        <f>F218</f>
        <v>7891095911448</v>
      </c>
      <c r="M218" s="1">
        <f>C218</f>
        <v>7130003231</v>
      </c>
      <c r="N218" s="57">
        <f>A218</f>
        <v>14200195</v>
      </c>
    </row>
    <row r="219" spans="1:14" s="57" customFormat="1">
      <c r="A219">
        <v>14200196</v>
      </c>
      <c r="B219" s="1" t="str">
        <f>VLOOKUP(A219,'322'!A:B,2,0)</f>
        <v>FAROFA MANDIOCA TEMP TRADICONAL.01x250GR</v>
      </c>
      <c r="C219" s="1">
        <f>VLOOKUP(A219,'322'!A:N,14,0)</f>
        <v>7130000589</v>
      </c>
      <c r="D219" s="1">
        <f>VLOOKUP(A219,'314'!C:K,9,0)</f>
        <v>57891095005890</v>
      </c>
      <c r="E219" s="1">
        <f>VLOOKUP(A219,'314'!C:E,3,0)</f>
        <v>7891095005895</v>
      </c>
      <c r="F219" s="1">
        <f>VLOOKUP(A219,'314'!C:S,17,0)</f>
        <v>7891095005895</v>
      </c>
      <c r="G219" s="1">
        <f>VLOOKUP(A219,'345'!A:M,13,0)</f>
        <v>19019090</v>
      </c>
      <c r="H219" s="1">
        <f>VLOOKUP(A219,'345'!A:Q,17,0)</f>
        <v>0</v>
      </c>
      <c r="I219" s="57">
        <f>A219</f>
        <v>14200196</v>
      </c>
      <c r="J219" s="48">
        <f>D219</f>
        <v>57891095005890</v>
      </c>
      <c r="K219" s="48">
        <f>E219</f>
        <v>7891095005895</v>
      </c>
      <c r="L219" s="48">
        <f>F219</f>
        <v>7891095005895</v>
      </c>
      <c r="M219" s="1">
        <f>C219</f>
        <v>7130000589</v>
      </c>
      <c r="N219" s="57">
        <f>A219</f>
        <v>14200196</v>
      </c>
    </row>
    <row r="220" spans="1:14" s="57" customFormat="1">
      <c r="A220">
        <v>14200197</v>
      </c>
      <c r="B220" s="1" t="str">
        <f>VLOOKUP(A220,'322'!A:B,2,0)</f>
        <v>FAROFA TRADICIONAL PREMIUM......01X380GR</v>
      </c>
      <c r="C220" s="1">
        <f>VLOOKUP(A220,'322'!A:N,14,0)</f>
        <v>7130003137</v>
      </c>
      <c r="D220" s="1">
        <f>VLOOKUP(A220,'314'!C:K,9,0)</f>
        <v>57891095031370</v>
      </c>
      <c r="E220" s="1">
        <f>VLOOKUP(A220,'314'!C:E,3,0)</f>
        <v>7891095031375</v>
      </c>
      <c r="F220" s="1">
        <f>VLOOKUP(A220,'314'!C:S,17,0)</f>
        <v>7891095031375</v>
      </c>
      <c r="G220" s="1">
        <f>VLOOKUP(A220,'345'!A:M,13,0)</f>
        <v>19019090</v>
      </c>
      <c r="H220" s="1">
        <f>VLOOKUP(A220,'345'!A:Q,17,0)</f>
        <v>0</v>
      </c>
      <c r="I220" s="57">
        <f>A220</f>
        <v>14200197</v>
      </c>
      <c r="J220" s="48">
        <f>D220</f>
        <v>57891095031370</v>
      </c>
      <c r="K220" s="48">
        <f>E220</f>
        <v>7891095031375</v>
      </c>
      <c r="L220" s="48">
        <f>F220</f>
        <v>7891095031375</v>
      </c>
      <c r="M220" s="1">
        <f>C220</f>
        <v>7130003137</v>
      </c>
      <c r="N220" s="57">
        <f>A220</f>
        <v>14200197</v>
      </c>
    </row>
    <row r="221" spans="1:14" s="57" customFormat="1">
      <c r="A221">
        <v>14200198</v>
      </c>
      <c r="B221" s="1" t="str">
        <f>VLOOKUP(A221,'322'!A:B,2,0)</f>
        <v>FAROFA TRADICIONAL..............01X800GR</v>
      </c>
      <c r="C221" s="1">
        <f>VLOOKUP(A221,'322'!A:N,14,0)</f>
        <v>7130003227</v>
      </c>
      <c r="D221" s="1">
        <f>VLOOKUP(A221,'314'!C:K,9,0)</f>
        <v>17891095911391</v>
      </c>
      <c r="E221" s="1">
        <f>VLOOKUP(A221,'314'!C:E,3,0)</f>
        <v>7891095911394</v>
      </c>
      <c r="F221" s="1">
        <f>VLOOKUP(A221,'314'!C:S,17,0)</f>
        <v>7891095911394</v>
      </c>
      <c r="G221" s="1">
        <f>VLOOKUP(A221,'345'!A:M,13,0)</f>
        <v>19019090</v>
      </c>
      <c r="H221" s="1">
        <f>VLOOKUP(A221,'345'!A:Q,17,0)</f>
        <v>0</v>
      </c>
      <c r="I221" s="57">
        <f>A221</f>
        <v>14200198</v>
      </c>
      <c r="J221" s="48">
        <f>D221</f>
        <v>17891095911391</v>
      </c>
      <c r="K221" s="48">
        <f>E221</f>
        <v>7891095911394</v>
      </c>
      <c r="L221" s="48">
        <f>F221</f>
        <v>7891095911394</v>
      </c>
      <c r="M221" s="1">
        <f>C221</f>
        <v>7130003227</v>
      </c>
      <c r="N221" s="57">
        <f>A221</f>
        <v>14200198</v>
      </c>
    </row>
    <row r="222" spans="1:14" s="57" customFormat="1">
      <c r="A222">
        <v>14200281</v>
      </c>
      <c r="B222" s="1" t="str">
        <f>VLOOKUP(A222,'322'!A:B,2,0)</f>
        <v>FAROFA C PEDACOS DE BANANA......01X200GR</v>
      </c>
      <c r="C222" s="1">
        <f>VLOOKUP(A222,'322'!A:N,14,0)</f>
        <v>7130003254</v>
      </c>
      <c r="D222" s="1">
        <f>VLOOKUP(A222,'314'!C:K,9,0)</f>
        <v>17891095911667</v>
      </c>
      <c r="E222" s="1">
        <f>VLOOKUP(A222,'314'!C:E,3,0)</f>
        <v>7891095911660</v>
      </c>
      <c r="F222" s="1">
        <f>VLOOKUP(A222,'314'!C:S,17,0)</f>
        <v>7891095911660</v>
      </c>
      <c r="G222" s="1">
        <f>VLOOKUP(A222,'345'!A:M,13,0)</f>
        <v>19019090</v>
      </c>
      <c r="H222" s="1">
        <f>VLOOKUP(A222,'345'!A:Q,17,0)</f>
        <v>0</v>
      </c>
      <c r="I222" s="57">
        <f>A222</f>
        <v>14200281</v>
      </c>
      <c r="J222" s="48">
        <f>D222</f>
        <v>17891095911667</v>
      </c>
      <c r="K222" s="48">
        <f>E222</f>
        <v>7891095911660</v>
      </c>
      <c r="L222" s="48">
        <f>F222</f>
        <v>7891095911660</v>
      </c>
      <c r="M222" s="1">
        <f>C222</f>
        <v>7130003254</v>
      </c>
      <c r="N222" s="57">
        <f>A222</f>
        <v>14200281</v>
      </c>
    </row>
    <row r="223" spans="1:14" s="57" customFormat="1">
      <c r="A223">
        <v>14200282</v>
      </c>
      <c r="B223" s="1" t="str">
        <f>VLOOKUP(A223,'322'!A:B,2,0)</f>
        <v>FAROFA C PEDACOS DE CEBOLA......01X200GR</v>
      </c>
      <c r="C223" s="1">
        <f>VLOOKUP(A223,'322'!A:N,14,0)</f>
        <v>7130003255</v>
      </c>
      <c r="D223" s="1">
        <f>VLOOKUP(A223,'314'!C:K,9,0)</f>
        <v>17891095911674</v>
      </c>
      <c r="E223" s="1">
        <f>VLOOKUP(A223,'314'!C:E,3,0)</f>
        <v>7891095911677</v>
      </c>
      <c r="F223" s="1">
        <f>VLOOKUP(A223,'314'!C:S,17,0)</f>
        <v>7891095911677</v>
      </c>
      <c r="G223" s="1">
        <f>VLOOKUP(A223,'345'!A:M,13,0)</f>
        <v>19019090</v>
      </c>
      <c r="H223" s="1">
        <f>VLOOKUP(A223,'345'!A:Q,17,0)</f>
        <v>0</v>
      </c>
      <c r="I223" s="57">
        <f>A223</f>
        <v>14200282</v>
      </c>
      <c r="J223" s="48">
        <f>D223</f>
        <v>17891095911674</v>
      </c>
      <c r="K223" s="48">
        <f>E223</f>
        <v>7891095911677</v>
      </c>
      <c r="L223" s="48">
        <f>F223</f>
        <v>7891095911677</v>
      </c>
      <c r="M223" s="1">
        <f>C223</f>
        <v>7130003255</v>
      </c>
      <c r="N223" s="57">
        <f>A223</f>
        <v>14200282</v>
      </c>
    </row>
    <row r="224" spans="1:14" s="57" customFormat="1">
      <c r="A224">
        <v>14200283</v>
      </c>
      <c r="B224" s="1" t="str">
        <f>VLOOKUP(A224,'322'!A:B,2,0)</f>
        <v>FAROFA SABOR BACON..............01X200GR</v>
      </c>
      <c r="C224" s="1">
        <f>VLOOKUP(A224,'322'!A:N,14,0)</f>
        <v>713003252</v>
      </c>
      <c r="D224" s="1">
        <f>VLOOKUP(A224,'314'!C:K,9,0)</f>
        <v>17891095911643</v>
      </c>
      <c r="E224" s="1">
        <f>VLOOKUP(A224,'314'!C:E,3,0)</f>
        <v>7891095911646</v>
      </c>
      <c r="F224" s="1">
        <f>VLOOKUP(A224,'314'!C:S,17,0)</f>
        <v>7891095911646</v>
      </c>
      <c r="G224" s="1">
        <f>VLOOKUP(A224,'345'!A:M,13,0)</f>
        <v>19019090</v>
      </c>
      <c r="H224" s="1">
        <f>VLOOKUP(A224,'345'!A:Q,17,0)</f>
        <v>0</v>
      </c>
      <c r="I224" s="57">
        <f>A224</f>
        <v>14200283</v>
      </c>
      <c r="J224" s="48">
        <f>D224</f>
        <v>17891095911643</v>
      </c>
      <c r="K224" s="48">
        <f>E224</f>
        <v>7891095911646</v>
      </c>
      <c r="L224" s="48">
        <f>F224</f>
        <v>7891095911646</v>
      </c>
      <c r="M224" s="1">
        <f>C224</f>
        <v>713003252</v>
      </c>
      <c r="N224" s="57">
        <f>A224</f>
        <v>14200283</v>
      </c>
    </row>
    <row r="225" spans="1:14" s="57" customFormat="1">
      <c r="A225">
        <v>14200284</v>
      </c>
      <c r="B225" s="1" t="str">
        <f>VLOOKUP(A225,'322'!A:B,2,0)</f>
        <v>FAROFA SABOR COSTELINHA.........01X200GR</v>
      </c>
      <c r="C225" s="1">
        <f>VLOOKUP(A225,'322'!A:N,14,0)</f>
        <v>7130003256</v>
      </c>
      <c r="D225" s="1">
        <f>VLOOKUP(A225,'314'!C:K,9,0)</f>
        <v>17891095911681</v>
      </c>
      <c r="E225" s="1">
        <f>VLOOKUP(A225,'314'!C:E,3,0)</f>
        <v>7891095911684</v>
      </c>
      <c r="F225" s="1">
        <f>VLOOKUP(A225,'314'!C:S,17,0)</f>
        <v>7891095911684</v>
      </c>
      <c r="G225" s="1">
        <f>VLOOKUP(A225,'345'!A:M,13,0)</f>
        <v>19019090</v>
      </c>
      <c r="H225" s="1">
        <f>VLOOKUP(A225,'345'!A:Q,17,0)</f>
        <v>0</v>
      </c>
      <c r="I225" s="57">
        <f>A225</f>
        <v>14200284</v>
      </c>
      <c r="J225" s="48">
        <f>D225</f>
        <v>17891095911681</v>
      </c>
      <c r="K225" s="48">
        <f>E225</f>
        <v>7891095911684</v>
      </c>
      <c r="L225" s="48">
        <f>F225</f>
        <v>7891095911684</v>
      </c>
      <c r="M225" s="1">
        <f>C225</f>
        <v>7130003256</v>
      </c>
      <c r="N225" s="57">
        <f>A225</f>
        <v>14200284</v>
      </c>
    </row>
    <row r="226" spans="1:14" s="57" customFormat="1">
      <c r="A226">
        <v>14200285</v>
      </c>
      <c r="B226" s="1" t="str">
        <f>VLOOKUP(A226,'322'!A:B,2,0)</f>
        <v>FAROFA SABOR FRANGO.............01X200GR</v>
      </c>
      <c r="C226" s="1">
        <f>VLOOKUP(A226,'322'!A:N,14,0)</f>
        <v>7130003253</v>
      </c>
      <c r="D226" s="1">
        <f>VLOOKUP(A226,'314'!C:K,9,0)</f>
        <v>17891095911650</v>
      </c>
      <c r="E226" s="1">
        <f>VLOOKUP(A226,'314'!C:E,3,0)</f>
        <v>7891095911653</v>
      </c>
      <c r="F226" s="1">
        <f>VLOOKUP(A226,'314'!C:S,17,0)</f>
        <v>7891095911653</v>
      </c>
      <c r="G226" s="1">
        <f>VLOOKUP(A226,'345'!A:M,13,0)</f>
        <v>19019090</v>
      </c>
      <c r="H226" s="1">
        <f>VLOOKUP(A226,'345'!A:Q,17,0)</f>
        <v>0</v>
      </c>
      <c r="I226" s="57">
        <f>A226</f>
        <v>14200285</v>
      </c>
      <c r="J226" s="48">
        <f>D226</f>
        <v>17891095911650</v>
      </c>
      <c r="K226" s="48">
        <f>E226</f>
        <v>7891095911653</v>
      </c>
      <c r="L226" s="48">
        <f>F226</f>
        <v>7891095911653</v>
      </c>
      <c r="M226" s="1">
        <f>C226</f>
        <v>7130003253</v>
      </c>
      <c r="N226" s="57">
        <f>A226</f>
        <v>14200285</v>
      </c>
    </row>
    <row r="227" spans="1:14" s="57" customFormat="1">
      <c r="A227">
        <v>14200236</v>
      </c>
      <c r="B227" s="1" t="str">
        <f>VLOOKUP(A227,'322'!A:B,2,0)</f>
        <v>PIPOCA PREMIUM..................01X400GR</v>
      </c>
      <c r="C227" s="1">
        <f>VLOOKUP(A227,'322'!A:N,14,0)</f>
        <v>7130003221</v>
      </c>
      <c r="D227" s="1">
        <f>VLOOKUP(A227,'314'!C:K,9,0)</f>
        <v>17891095911346</v>
      </c>
      <c r="E227" s="1">
        <f>VLOOKUP(A227,'314'!C:E,3,0)</f>
        <v>7891095911349</v>
      </c>
      <c r="F227" s="1">
        <f>VLOOKUP(A227,'314'!C:S,17,0)</f>
        <v>7891095911349</v>
      </c>
      <c r="G227" s="1">
        <f>VLOOKUP(A227,'345'!A:M,13,0)</f>
        <v>10059010</v>
      </c>
      <c r="H227" s="1">
        <f>VLOOKUP(A227,'345'!A:Q,17,0)</f>
        <v>0</v>
      </c>
      <c r="I227" s="57">
        <f>A227</f>
        <v>14200236</v>
      </c>
      <c r="J227" s="48">
        <f>D227</f>
        <v>17891095911346</v>
      </c>
      <c r="K227" s="48">
        <f>E227</f>
        <v>7891095911349</v>
      </c>
      <c r="L227" s="48">
        <f>F227</f>
        <v>7891095911349</v>
      </c>
      <c r="M227" s="1">
        <f>C227</f>
        <v>7130003221</v>
      </c>
      <c r="N227" s="57">
        <f>A227</f>
        <v>14200236</v>
      </c>
    </row>
    <row r="228" spans="1:14" s="57" customFormat="1">
      <c r="A228">
        <v>14200237</v>
      </c>
      <c r="B228" s="1" t="str">
        <f>VLOOKUP(A228,'322'!A:B,2,0)</f>
        <v>PIPOCA YOKI.....................01X400GR</v>
      </c>
      <c r="C228" s="1">
        <f>VLOOKUP(A228,'322'!A:N,14,0)</f>
        <v>7130003222</v>
      </c>
      <c r="D228" s="1">
        <f>VLOOKUP(A228,'314'!C:K,9,0)</f>
        <v>17891095911353</v>
      </c>
      <c r="E228" s="1">
        <f>VLOOKUP(A228,'314'!C:E,3,0)</f>
        <v>7891095911356</v>
      </c>
      <c r="F228" s="1">
        <f>VLOOKUP(A228,'314'!C:S,17,0)</f>
        <v>7891095911356</v>
      </c>
      <c r="G228" s="1">
        <f>VLOOKUP(A228,'345'!A:M,13,0)</f>
        <v>10059010</v>
      </c>
      <c r="H228" s="1">
        <f>VLOOKUP(A228,'345'!A:Q,17,0)</f>
        <v>0</v>
      </c>
      <c r="I228" s="57">
        <f>A228</f>
        <v>14200237</v>
      </c>
      <c r="J228" s="48">
        <f>D228</f>
        <v>17891095911353</v>
      </c>
      <c r="K228" s="48">
        <f>E228</f>
        <v>7891095911356</v>
      </c>
      <c r="L228" s="48">
        <f>F228</f>
        <v>7891095911356</v>
      </c>
      <c r="M228" s="1">
        <f>C228</f>
        <v>7130003222</v>
      </c>
      <c r="N228" s="57">
        <f>A228</f>
        <v>14200237</v>
      </c>
    </row>
    <row r="229" spans="1:14" s="57" customFormat="1">
      <c r="A229">
        <v>14200059</v>
      </c>
      <c r="B229" s="1" t="str">
        <f>VLOOKUP(A229,'322'!A:B,2,0)</f>
        <v>PIP MICRO YOKI BACON..............01x100</v>
      </c>
      <c r="C229" s="1">
        <f>VLOOKUP(A229,'322'!A:N,14,0)</f>
        <v>72</v>
      </c>
      <c r="D229" s="1">
        <f>VLOOKUP(A229,'314'!C:K,9,0)</f>
        <v>57891095110723</v>
      </c>
      <c r="E229" s="1">
        <f>VLOOKUP(A229,'314'!C:E,3,0)</f>
        <v>7891095100729</v>
      </c>
      <c r="F229" s="1">
        <f>VLOOKUP(A229,'314'!C:S,17,0)</f>
        <v>7891095100729</v>
      </c>
      <c r="G229" s="1">
        <f>VLOOKUP(A229,'345'!A:M,13,0)</f>
        <v>20081900</v>
      </c>
      <c r="H229" s="1">
        <f>VLOOKUP(A229,'345'!A:Q,17,0)</f>
        <v>1710600</v>
      </c>
      <c r="I229" s="57">
        <f>A229</f>
        <v>14200059</v>
      </c>
      <c r="J229" s="48">
        <f>D229</f>
        <v>57891095110723</v>
      </c>
      <c r="K229" s="48">
        <f>E229</f>
        <v>7891095100729</v>
      </c>
      <c r="L229" s="48">
        <f>F229</f>
        <v>7891095100729</v>
      </c>
      <c r="M229" s="1">
        <f>C229</f>
        <v>72</v>
      </c>
      <c r="N229" s="57">
        <f>A229</f>
        <v>14200059</v>
      </c>
    </row>
    <row r="230" spans="1:14" s="57" customFormat="1">
      <c r="A230">
        <v>14200061</v>
      </c>
      <c r="B230" s="1" t="str">
        <f>VLOOKUP(A230,'322'!A:B,2,0)</f>
        <v>PIP MICRO YOKI C.SAL..............01x100</v>
      </c>
      <c r="C230" s="1">
        <f>VLOOKUP(A230,'322'!A:N,14,0)</f>
        <v>220</v>
      </c>
      <c r="D230" s="1">
        <f>VLOOKUP(A230,'314'!C:K,9,0)</f>
        <v>57891095002202</v>
      </c>
      <c r="E230" s="1">
        <f>VLOOKUP(A230,'314'!C:E,3,0)</f>
        <v>7891095002207</v>
      </c>
      <c r="F230" s="1">
        <f>VLOOKUP(A230,'314'!C:S,17,0)</f>
        <v>7891095002207</v>
      </c>
      <c r="G230" s="1">
        <f>VLOOKUP(A230,'345'!A:M,13,0)</f>
        <v>20081900</v>
      </c>
      <c r="H230" s="1">
        <f>VLOOKUP(A230,'345'!A:Q,17,0)</f>
        <v>1710600</v>
      </c>
      <c r="I230" s="57">
        <f>A230</f>
        <v>14200061</v>
      </c>
      <c r="J230" s="48">
        <f>D230</f>
        <v>57891095002202</v>
      </c>
      <c r="K230" s="48">
        <f>E230</f>
        <v>7891095002207</v>
      </c>
      <c r="L230" s="48">
        <f>F230</f>
        <v>7891095002207</v>
      </c>
      <c r="M230" s="1">
        <f>C230</f>
        <v>220</v>
      </c>
      <c r="N230" s="57">
        <f>A230</f>
        <v>14200061</v>
      </c>
    </row>
    <row r="231" spans="1:14" s="57" customFormat="1">
      <c r="A231">
        <v>14200062</v>
      </c>
      <c r="B231" s="1" t="str">
        <f>VLOOKUP(A231,'322'!A:B,2,0)</f>
        <v>PIP MICRO YOKI COBERT CARAMELO....01x160</v>
      </c>
      <c r="C231" s="1">
        <f>VLOOKUP(A231,'322'!A:N,14,0)</f>
        <v>1529</v>
      </c>
      <c r="D231" s="1">
        <f>VLOOKUP(A231,'314'!C:K,9,0)</f>
        <v>57891095015295</v>
      </c>
      <c r="E231" s="1">
        <f>VLOOKUP(A231,'314'!C:E,3,0)</f>
        <v>7891095015290</v>
      </c>
      <c r="F231" s="1">
        <f>VLOOKUP(A231,'314'!C:S,17,0)</f>
        <v>7891095015290</v>
      </c>
      <c r="G231" s="1">
        <f>VLOOKUP(A231,'345'!A:M,13,0)</f>
        <v>20081900</v>
      </c>
      <c r="H231" s="1">
        <f>VLOOKUP(A231,'345'!A:Q,17,0)</f>
        <v>1710600</v>
      </c>
      <c r="I231" s="57">
        <f>A231</f>
        <v>14200062</v>
      </c>
      <c r="J231" s="48">
        <f>D231</f>
        <v>57891095015295</v>
      </c>
      <c r="K231" s="48">
        <f>E231</f>
        <v>7891095015290</v>
      </c>
      <c r="L231" s="48">
        <f>F231</f>
        <v>7891095015290</v>
      </c>
      <c r="M231" s="1">
        <f>C231</f>
        <v>1529</v>
      </c>
      <c r="N231" s="57">
        <f>A231</f>
        <v>14200062</v>
      </c>
    </row>
    <row r="232" spans="1:14" s="57" customFormat="1">
      <c r="A232">
        <v>14200063</v>
      </c>
      <c r="B232" s="1" t="str">
        <f>VLOOKUP(A232,'322'!A:B,2,0)</f>
        <v>PIP MICRO YOKI COBERT CHOCOLATE...01x160</v>
      </c>
      <c r="C232" s="1">
        <f>VLOOKUP(A232,'322'!A:N,14,0)</f>
        <v>1755</v>
      </c>
      <c r="D232" s="1">
        <f>VLOOKUP(A232,'314'!C:K,9,0)</f>
        <v>57891095017558</v>
      </c>
      <c r="E232" s="1">
        <f>VLOOKUP(A232,'314'!C:E,3,0)</f>
        <v>7891095017553</v>
      </c>
      <c r="F232" s="1">
        <f>VLOOKUP(A232,'314'!C:S,17,0)</f>
        <v>7891095017553</v>
      </c>
      <c r="G232" s="1">
        <f>VLOOKUP(A232,'345'!A:M,13,0)</f>
        <v>20081900</v>
      </c>
      <c r="H232" s="1">
        <f>VLOOKUP(A232,'345'!A:Q,17,0)</f>
        <v>1710600</v>
      </c>
      <c r="I232" s="57">
        <f>A232</f>
        <v>14200063</v>
      </c>
      <c r="J232" s="48">
        <f>D232</f>
        <v>57891095017558</v>
      </c>
      <c r="K232" s="48">
        <f>E232</f>
        <v>7891095017553</v>
      </c>
      <c r="L232" s="48">
        <f>F232</f>
        <v>7891095017553</v>
      </c>
      <c r="M232" s="1">
        <f>C232</f>
        <v>1755</v>
      </c>
      <c r="N232" s="57">
        <f>A232</f>
        <v>14200063</v>
      </c>
    </row>
    <row r="233" spans="1:14" s="57" customFormat="1">
      <c r="A233">
        <v>14200065</v>
      </c>
      <c r="B233" s="1" t="str">
        <f>VLOOKUP(A233,'322'!A:B,2,0)</f>
        <v>PIP MICRO YOKI MANTEIGA CINEMA....01x100</v>
      </c>
      <c r="C233" s="1">
        <f>VLOOKUP(A233,'322'!A:N,14,0)</f>
        <v>845</v>
      </c>
      <c r="D233" s="1">
        <f>VLOOKUP(A233,'314'!C:K,9,0)</f>
        <v>57891095008457</v>
      </c>
      <c r="E233" s="1">
        <f>VLOOKUP(A233,'314'!C:E,3,0)</f>
        <v>7891095008452</v>
      </c>
      <c r="F233" s="1">
        <f>VLOOKUP(A233,'314'!C:S,17,0)</f>
        <v>7891095008452</v>
      </c>
      <c r="G233" s="1">
        <f>VLOOKUP(A233,'345'!A:M,13,0)</f>
        <v>20081900</v>
      </c>
      <c r="H233" s="1">
        <f>VLOOKUP(A233,'345'!A:Q,17,0)</f>
        <v>1710600</v>
      </c>
      <c r="I233" s="57">
        <f>A233</f>
        <v>14200065</v>
      </c>
      <c r="J233" s="48">
        <f>D233</f>
        <v>57891095008457</v>
      </c>
      <c r="K233" s="48">
        <f>E233</f>
        <v>7891095008452</v>
      </c>
      <c r="L233" s="48">
        <f>F233</f>
        <v>7891095008452</v>
      </c>
      <c r="M233" s="1">
        <f>C233</f>
        <v>845</v>
      </c>
      <c r="N233" s="57">
        <f>A233</f>
        <v>14200065</v>
      </c>
    </row>
    <row r="234" spans="1:14" s="57" customFormat="1">
      <c r="A234">
        <v>14200068</v>
      </c>
      <c r="B234" s="1" t="str">
        <f>VLOOKUP(A234,'322'!A:B,2,0)</f>
        <v>PIP MICRO YOKI MANTEIGA...........01x100</v>
      </c>
      <c r="C234" s="1">
        <f>VLOOKUP(A234,'322'!A:N,14,0)</f>
        <v>16</v>
      </c>
      <c r="D234" s="1">
        <f>VLOOKUP(A234,'314'!C:K,9,0)</f>
        <v>57891095110167</v>
      </c>
      <c r="E234" s="1">
        <f>VLOOKUP(A234,'314'!C:E,3,0)</f>
        <v>7891095100934</v>
      </c>
      <c r="F234" s="1">
        <f>VLOOKUP(A234,'314'!C:S,17,0)</f>
        <v>7891095100934</v>
      </c>
      <c r="G234" s="1">
        <f>VLOOKUP(A234,'345'!A:M,13,0)</f>
        <v>20081900</v>
      </c>
      <c r="H234" s="1">
        <f>VLOOKUP(A234,'345'!A:Q,17,0)</f>
        <v>1710600</v>
      </c>
      <c r="I234" s="57">
        <f>A234</f>
        <v>14200068</v>
      </c>
      <c r="J234" s="48">
        <f>D234</f>
        <v>57891095110167</v>
      </c>
      <c r="K234" s="48">
        <f>E234</f>
        <v>7891095100934</v>
      </c>
      <c r="L234" s="48">
        <f>F234</f>
        <v>7891095100934</v>
      </c>
      <c r="M234" s="1">
        <f>C234</f>
        <v>16</v>
      </c>
      <c r="N234" s="57">
        <f>A234</f>
        <v>14200068</v>
      </c>
    </row>
    <row r="235" spans="1:14" s="57" customFormat="1">
      <c r="A235">
        <v>14200071</v>
      </c>
      <c r="B235" s="1" t="str">
        <f>VLOOKUP(A235,'322'!A:B,2,0)</f>
        <v>PIP MICRO YOKI NATURAL............01x100</v>
      </c>
      <c r="C235" s="1">
        <f>VLOOKUP(A235,'322'!A:N,14,0)</f>
        <v>62</v>
      </c>
      <c r="D235" s="1">
        <f>VLOOKUP(A235,'314'!C:K,9,0)</f>
        <v>57891095110624</v>
      </c>
      <c r="E235" s="1">
        <f>VLOOKUP(A235,'314'!C:E,3,0)</f>
        <v>7891095100125</v>
      </c>
      <c r="F235" s="1">
        <f>VLOOKUP(A235,'314'!C:S,17,0)</f>
        <v>7891095100125</v>
      </c>
      <c r="G235" s="1">
        <f>VLOOKUP(A235,'345'!A:M,13,0)</f>
        <v>20081900</v>
      </c>
      <c r="H235" s="1">
        <f>VLOOKUP(A235,'345'!A:Q,17,0)</f>
        <v>1710600</v>
      </c>
      <c r="I235" s="57">
        <f>A235</f>
        <v>14200071</v>
      </c>
      <c r="J235" s="48">
        <f>D235</f>
        <v>57891095110624</v>
      </c>
      <c r="K235" s="48">
        <f>E235</f>
        <v>7891095100125</v>
      </c>
      <c r="L235" s="48">
        <f>F235</f>
        <v>7891095100125</v>
      </c>
      <c r="M235" s="1">
        <f>C235</f>
        <v>62</v>
      </c>
      <c r="N235" s="57">
        <f>A235</f>
        <v>14200071</v>
      </c>
    </row>
    <row r="236" spans="1:14" s="57" customFormat="1">
      <c r="A236">
        <v>14200074</v>
      </c>
      <c r="B236" s="1" t="str">
        <f>VLOOKUP(A236,'322'!A:B,2,0)</f>
        <v>PIP MICRO YOKI TEMP TOQ CHEF......01x100</v>
      </c>
      <c r="C236" s="1">
        <f>VLOOKUP(A236,'322'!A:N,14,0)</f>
        <v>627</v>
      </c>
      <c r="D236" s="1">
        <f>VLOOKUP(A236,'314'!C:K,9,0)</f>
        <v>57891095006279</v>
      </c>
      <c r="E236" s="1">
        <f>VLOOKUP(A236,'314'!C:E,3,0)</f>
        <v>7891095006274</v>
      </c>
      <c r="F236" s="1">
        <f>VLOOKUP(A236,'314'!C:S,17,0)</f>
        <v>7891095006274</v>
      </c>
      <c r="G236" s="1">
        <f>VLOOKUP(A236,'345'!A:M,13,0)</f>
        <v>20081900</v>
      </c>
      <c r="H236" s="1">
        <f>VLOOKUP(A236,'345'!A:Q,17,0)</f>
        <v>1710600</v>
      </c>
      <c r="I236" s="57">
        <f>A236</f>
        <v>14200074</v>
      </c>
      <c r="J236" s="48">
        <f>D236</f>
        <v>57891095006279</v>
      </c>
      <c r="K236" s="48">
        <f>E236</f>
        <v>7891095006274</v>
      </c>
      <c r="L236" s="48">
        <f>F236</f>
        <v>7891095006274</v>
      </c>
      <c r="M236" s="1">
        <f>C236</f>
        <v>627</v>
      </c>
      <c r="N236" s="57">
        <f>A236</f>
        <v>14200074</v>
      </c>
    </row>
    <row r="237" spans="1:14" s="57" customFormat="1">
      <c r="A237">
        <v>14200234</v>
      </c>
      <c r="B237" s="1" t="str">
        <f>VLOOKUP(A237,'322'!A:B,2,0)</f>
        <v>PIP MICRO YOKI MANTEIGA.........01X105GR</v>
      </c>
      <c r="C237" s="1">
        <f>VLOOKUP(A237,'322'!A:N,14,0)</f>
        <v>7130003234</v>
      </c>
      <c r="D237" s="1">
        <f>VLOOKUP(A237,'314'!C:K,9,0)</f>
        <v>17891095911476</v>
      </c>
      <c r="E237" s="1">
        <f>VLOOKUP(A237,'314'!C:E,3,0)</f>
        <v>7891095911479</v>
      </c>
      <c r="F237" s="1">
        <f>VLOOKUP(A237,'314'!C:S,17,0)</f>
        <v>7891095911479</v>
      </c>
      <c r="G237" s="1">
        <f>VLOOKUP(A237,'345'!A:M,13,0)</f>
        <v>20081900</v>
      </c>
      <c r="H237" s="1">
        <f>VLOOKUP(A237,'345'!A:Q,17,0)</f>
        <v>1710600</v>
      </c>
      <c r="I237" s="57">
        <f>A237</f>
        <v>14200234</v>
      </c>
      <c r="J237" s="48">
        <f>D237</f>
        <v>17891095911476</v>
      </c>
      <c r="K237" s="48">
        <f>E237</f>
        <v>7891095911479</v>
      </c>
      <c r="L237" s="48">
        <f>F237</f>
        <v>7891095911479</v>
      </c>
      <c r="M237" s="1">
        <f>C237</f>
        <v>7130003234</v>
      </c>
      <c r="N237" s="57">
        <f>A237</f>
        <v>14200234</v>
      </c>
    </row>
    <row r="238" spans="1:14" s="57" customFormat="1">
      <c r="A238">
        <v>14200043</v>
      </c>
      <c r="B238" s="1" t="str">
        <f>VLOOKUP(A238,'322'!A:B,2,0)</f>
        <v>FUBA PRE COZIDO YOKI..............01x500</v>
      </c>
      <c r="C238" s="1">
        <f>VLOOKUP(A238,'322'!A:N,14,0)</f>
        <v>18</v>
      </c>
      <c r="D238" s="1">
        <f>VLOOKUP(A238,'314'!C:K,9,0)</f>
        <v>57891095200189</v>
      </c>
      <c r="E238" s="1">
        <f>VLOOKUP(A238,'314'!C:E,3,0)</f>
        <v>7891095200184</v>
      </c>
      <c r="F238" s="1">
        <f>VLOOKUP(A238,'314'!C:S,17,0)</f>
        <v>7891095200184</v>
      </c>
      <c r="G238" s="1">
        <f>VLOOKUP(A238,'345'!A:M,13,0)</f>
        <v>11022000</v>
      </c>
      <c r="H238" s="1">
        <f>VLOOKUP(A238,'345'!A:Q,17,0)</f>
        <v>0</v>
      </c>
      <c r="I238" s="57">
        <f>A238</f>
        <v>14200043</v>
      </c>
      <c r="J238" s="48">
        <f>D238</f>
        <v>57891095200189</v>
      </c>
      <c r="K238" s="48">
        <f>E238</f>
        <v>7891095200184</v>
      </c>
      <c r="L238" s="48">
        <f>F238</f>
        <v>7891095200184</v>
      </c>
      <c r="M238" s="1">
        <f>C238</f>
        <v>18</v>
      </c>
      <c r="N238" s="57">
        <f>A238</f>
        <v>14200043</v>
      </c>
    </row>
    <row r="239" spans="1:14" s="57" customFormat="1">
      <c r="A239">
        <v>14200077</v>
      </c>
      <c r="B239" s="1" t="str">
        <f>VLOOKUP(A239,'322'!A:B,2,0)</f>
        <v>PO P SORVETE YOKI CHOCOLATE.......01x150</v>
      </c>
      <c r="C239" s="1">
        <f>VLOOKUP(A239,'322'!A:N,14,0)</f>
        <v>990</v>
      </c>
      <c r="D239" s="1">
        <f>VLOOKUP(A239,'314'!C:K,9,0)</f>
        <v>57891095009904</v>
      </c>
      <c r="E239" s="1">
        <f>VLOOKUP(A239,'314'!C:E,3,0)</f>
        <v>7891095009909</v>
      </c>
      <c r="F239" s="1">
        <f>VLOOKUP(A239,'314'!C:S,17,0)</f>
        <v>7891095009909</v>
      </c>
      <c r="G239" s="1">
        <f>VLOOKUP(A239,'345'!A:M,13,0)</f>
        <v>18069000</v>
      </c>
      <c r="H239" s="1">
        <f>VLOOKUP(A239,'345'!A:Q,17,0)</f>
        <v>1700400</v>
      </c>
      <c r="I239" s="57">
        <f>A239</f>
        <v>14200077</v>
      </c>
      <c r="J239" s="48">
        <f>D239</f>
        <v>57891095009904</v>
      </c>
      <c r="K239" s="48">
        <f>E239</f>
        <v>7891095009909</v>
      </c>
      <c r="L239" s="48">
        <f>F239</f>
        <v>7891095009909</v>
      </c>
      <c r="M239" s="1">
        <f>C239</f>
        <v>990</v>
      </c>
      <c r="N239" s="57">
        <f>A239</f>
        <v>14200077</v>
      </c>
    </row>
    <row r="240" spans="1:14" s="57" customFormat="1">
      <c r="A240">
        <v>14200078</v>
      </c>
      <c r="B240" s="1" t="str">
        <f>VLOOKUP(A240,'322'!A:B,2,0)</f>
        <v>PO P SORVETE YOKI COCO............01x150</v>
      </c>
      <c r="C240" s="1">
        <f>VLOOKUP(A240,'322'!A:N,14,0)</f>
        <v>982</v>
      </c>
      <c r="D240" s="1">
        <f>VLOOKUP(A240,'314'!C:K,9,0)</f>
        <v>57891095009829</v>
      </c>
      <c r="E240" s="1">
        <f>VLOOKUP(A240,'314'!C:E,3,0)</f>
        <v>7891095009824</v>
      </c>
      <c r="F240" s="1">
        <f>VLOOKUP(A240,'314'!C:S,17,0)</f>
        <v>7891095009824</v>
      </c>
      <c r="G240" s="1">
        <f>VLOOKUP(A240,'345'!A:M,13,0)</f>
        <v>21069029</v>
      </c>
      <c r="H240" s="1">
        <f>VLOOKUP(A240,'345'!A:Q,17,0)</f>
        <v>0</v>
      </c>
      <c r="I240" s="57">
        <f>A240</f>
        <v>14200078</v>
      </c>
      <c r="J240" s="48">
        <f>D240</f>
        <v>57891095009829</v>
      </c>
      <c r="K240" s="48">
        <f>E240</f>
        <v>7891095009824</v>
      </c>
      <c r="L240" s="48">
        <f>F240</f>
        <v>7891095009824</v>
      </c>
      <c r="M240" s="1">
        <f>C240</f>
        <v>982</v>
      </c>
      <c r="N240" s="57">
        <f>A240</f>
        <v>14200078</v>
      </c>
    </row>
    <row r="241" spans="1:14" s="57" customFormat="1">
      <c r="A241">
        <v>14200079</v>
      </c>
      <c r="B241" s="1" t="str">
        <f>VLOOKUP(A241,'322'!A:B,2,0)</f>
        <v>PO P SORVETE YOKI CREME...........01x150</v>
      </c>
      <c r="C241" s="1">
        <f>VLOOKUP(A241,'322'!A:N,14,0)</f>
        <v>993</v>
      </c>
      <c r="D241" s="1">
        <f>VLOOKUP(A241,'314'!C:K,9,0)</f>
        <v>57891095009935</v>
      </c>
      <c r="E241" s="1">
        <f>VLOOKUP(A241,'314'!C:E,3,0)</f>
        <v>7891095009930</v>
      </c>
      <c r="F241" s="1">
        <f>VLOOKUP(A241,'314'!C:S,17,0)</f>
        <v>7891095009930</v>
      </c>
      <c r="G241" s="1">
        <f>VLOOKUP(A241,'345'!A:M,13,0)</f>
        <v>21069029</v>
      </c>
      <c r="H241" s="1">
        <f>VLOOKUP(A241,'345'!A:Q,17,0)</f>
        <v>0</v>
      </c>
      <c r="I241" s="57">
        <f>A241</f>
        <v>14200079</v>
      </c>
      <c r="J241" s="48">
        <f>D241</f>
        <v>57891095009935</v>
      </c>
      <c r="K241" s="48">
        <f>E241</f>
        <v>7891095009930</v>
      </c>
      <c r="L241" s="48">
        <f>F241</f>
        <v>7891095009930</v>
      </c>
      <c r="M241" s="1">
        <f>C241</f>
        <v>993</v>
      </c>
      <c r="N241" s="57">
        <f>A241</f>
        <v>14200079</v>
      </c>
    </row>
    <row r="242" spans="1:14" s="57" customFormat="1">
      <c r="A242">
        <v>14200080</v>
      </c>
      <c r="B242" s="1" t="str">
        <f>VLOOKUP(A242,'322'!A:B,2,0)</f>
        <v>PO P SORVETE YOKI MORANGO.........01x150</v>
      </c>
      <c r="C242" s="1">
        <f>VLOOKUP(A242,'322'!A:N,14,0)</f>
        <v>991</v>
      </c>
      <c r="D242" s="1">
        <f>VLOOKUP(A242,'314'!C:K,9,0)</f>
        <v>57891095009911</v>
      </c>
      <c r="E242" s="1">
        <f>VLOOKUP(A242,'314'!C:E,3,0)</f>
        <v>7891095009916</v>
      </c>
      <c r="F242" s="1">
        <f>VLOOKUP(A242,'314'!C:S,17,0)</f>
        <v>7891095009916</v>
      </c>
      <c r="G242" s="1">
        <f>VLOOKUP(A242,'345'!A:M,13,0)</f>
        <v>21069029</v>
      </c>
      <c r="H242" s="1">
        <f>VLOOKUP(A242,'345'!A:Q,17,0)</f>
        <v>0</v>
      </c>
      <c r="I242" s="57">
        <f>A242</f>
        <v>14200080</v>
      </c>
      <c r="J242" s="48">
        <f>D242</f>
        <v>57891095009911</v>
      </c>
      <c r="K242" s="48">
        <f>E242</f>
        <v>7891095009916</v>
      </c>
      <c r="L242" s="48">
        <f>F242</f>
        <v>7891095009916</v>
      </c>
      <c r="M242" s="1">
        <f>C242</f>
        <v>991</v>
      </c>
      <c r="N242" s="57">
        <f>A242</f>
        <v>14200080</v>
      </c>
    </row>
    <row r="243" spans="1:14" s="57" customFormat="1">
      <c r="A243">
        <v>14200239</v>
      </c>
      <c r="B243" s="1" t="str">
        <f>VLOOKUP(A243,'322'!A:B,2,0)</f>
        <v>PO P SORVETE YOKI MILHO VERDE...01X150GR</v>
      </c>
      <c r="C243" s="1">
        <f>VLOOKUP(A243,'322'!A:N,14,0)</f>
        <v>7130001646</v>
      </c>
      <c r="D243" s="1">
        <f>VLOOKUP(A243,'314'!C:K,9,0)</f>
        <v>57891095016469</v>
      </c>
      <c r="E243" s="1">
        <f>VLOOKUP(A243,'314'!C:E,3,0)</f>
        <v>7891095016464</v>
      </c>
      <c r="F243" s="1">
        <f>VLOOKUP(A243,'314'!C:S,17,0)</f>
        <v>7891095016464</v>
      </c>
      <c r="G243" s="1">
        <f>VLOOKUP(A243,'345'!A:M,13,0)</f>
        <v>21069029</v>
      </c>
      <c r="H243" s="1">
        <f>VLOOKUP(A243,'345'!A:Q,17,0)</f>
        <v>0</v>
      </c>
      <c r="I243" s="57">
        <f>A243</f>
        <v>14200239</v>
      </c>
      <c r="J243" s="48">
        <f>D243</f>
        <v>57891095016469</v>
      </c>
      <c r="K243" s="48">
        <f>E243</f>
        <v>7891095016464</v>
      </c>
      <c r="L243" s="48">
        <f>F243</f>
        <v>7891095016464</v>
      </c>
      <c r="M243" s="1">
        <f>C243</f>
        <v>7130001646</v>
      </c>
      <c r="N243" s="57">
        <f>A243</f>
        <v>14200239</v>
      </c>
    </row>
    <row r="244" spans="1:14" s="57" customFormat="1">
      <c r="A244">
        <v>14200055</v>
      </c>
      <c r="B244" s="1" t="str">
        <f>VLOOKUP(A244,'322'!A:B,2,0)</f>
        <v>PACOCA ROLHA POTE YOKI..........01x1.250</v>
      </c>
      <c r="C244" s="1">
        <f>VLOOKUP(A244,'322'!A:N,14,0)</f>
        <v>6211</v>
      </c>
      <c r="D244" s="1">
        <f>VLOOKUP(A244,'314'!C:K,9,0)</f>
        <v>57891095062114</v>
      </c>
      <c r="E244" s="1">
        <f>VLOOKUP(A244,'314'!C:E,3,0)</f>
        <v>7891095062119</v>
      </c>
      <c r="F244" s="1">
        <f>VLOOKUP(A244,'314'!C:S,17,0)</f>
        <v>7891095062119</v>
      </c>
      <c r="G244" s="1">
        <f>VLOOKUP(A244,'345'!A:M,13,0)</f>
        <v>17049090</v>
      </c>
      <c r="H244" s="1">
        <f>VLOOKUP(A244,'345'!A:Q,17,0)</f>
        <v>0</v>
      </c>
      <c r="I244" s="57">
        <f>A244</f>
        <v>14200055</v>
      </c>
      <c r="J244" s="48">
        <f>D244</f>
        <v>57891095062114</v>
      </c>
      <c r="K244" s="48">
        <f>E244</f>
        <v>7891095062119</v>
      </c>
      <c r="L244" s="48">
        <f>F244</f>
        <v>7891095062119</v>
      </c>
      <c r="M244" s="1">
        <f>C244</f>
        <v>6211</v>
      </c>
      <c r="N244" s="57">
        <f>A244</f>
        <v>14200055</v>
      </c>
    </row>
    <row r="245" spans="1:14" s="57" customFormat="1">
      <c r="A245">
        <v>14200056</v>
      </c>
      <c r="B245" s="1" t="str">
        <f>VLOOKUP(A245,'322'!A:B,2,0)</f>
        <v>PACOCA ROLHA YOKI.................01x352</v>
      </c>
      <c r="C245" s="1">
        <f>VLOOKUP(A245,'322'!A:N,14,0)</f>
        <v>796</v>
      </c>
      <c r="D245" s="1">
        <f>VLOOKUP(A245,'314'!C:K,9,0)</f>
        <v>57891095007962</v>
      </c>
      <c r="E245" s="1">
        <f>VLOOKUP(A245,'314'!C:E,3,0)</f>
        <v>7891095007967</v>
      </c>
      <c r="F245" s="1">
        <f>VLOOKUP(A245,'314'!C:S,17,0)</f>
        <v>7891095007967</v>
      </c>
      <c r="G245" s="1">
        <f>VLOOKUP(A245,'345'!A:M,13,0)</f>
        <v>17049090</v>
      </c>
      <c r="H245" s="1">
        <f>VLOOKUP(A245,'345'!A:Q,17,0)</f>
        <v>0</v>
      </c>
      <c r="I245" s="57">
        <f>A245</f>
        <v>14200056</v>
      </c>
      <c r="J245" s="48">
        <f>D245</f>
        <v>57891095007962</v>
      </c>
      <c r="K245" s="48">
        <f>E245</f>
        <v>7891095007967</v>
      </c>
      <c r="L245" s="48">
        <f>F245</f>
        <v>7891095007967</v>
      </c>
      <c r="M245" s="1">
        <f>C245</f>
        <v>796</v>
      </c>
      <c r="N245" s="57">
        <f>A245</f>
        <v>14200056</v>
      </c>
    </row>
    <row r="246" spans="1:14" s="57" customFormat="1">
      <c r="A246">
        <v>14200058</v>
      </c>
      <c r="B246" s="1" t="str">
        <f>VLOOKUP(A246,'322'!A:B,2,0)</f>
        <v>PE DE MOLEQUE YOKI................01x800</v>
      </c>
      <c r="C246" s="1">
        <f>VLOOKUP(A246,'322'!A:N,14,0)</f>
        <v>2213</v>
      </c>
      <c r="D246" s="1">
        <f>VLOOKUP(A246,'314'!C:K,9,0)</f>
        <v>57891095022132</v>
      </c>
      <c r="E246" s="1">
        <f>VLOOKUP(A246,'314'!C:E,3,0)</f>
        <v>7891095022137</v>
      </c>
      <c r="F246" s="1">
        <f>VLOOKUP(A246,'314'!C:S,17,0)</f>
        <v>7891095022137</v>
      </c>
      <c r="G246" s="1">
        <f>VLOOKUP(A246,'345'!A:M,13,0)</f>
        <v>17049090</v>
      </c>
      <c r="H246" s="1">
        <f>VLOOKUP(A246,'345'!A:Q,17,0)</f>
        <v>0</v>
      </c>
      <c r="I246" s="57">
        <f>A246</f>
        <v>14200058</v>
      </c>
      <c r="J246" s="48">
        <f>D246</f>
        <v>57891095022132</v>
      </c>
      <c r="K246" s="48">
        <f>E246</f>
        <v>7891095022137</v>
      </c>
      <c r="L246" s="48">
        <f>F246</f>
        <v>7891095022137</v>
      </c>
      <c r="M246" s="1">
        <f>C246</f>
        <v>2213</v>
      </c>
      <c r="N246" s="57">
        <f>A246</f>
        <v>14200058</v>
      </c>
    </row>
    <row r="247" spans="1:14" s="57" customFormat="1">
      <c r="A247">
        <v>14200216</v>
      </c>
      <c r="B247" s="1" t="str">
        <f>VLOOKUP(A247,'322'!A:B,2,0)</f>
        <v>PACOQ TABLETE DP................01X352GR</v>
      </c>
      <c r="C247" s="1">
        <f>VLOOKUP(A247,'322'!A:N,14,0)</f>
        <v>7130000797</v>
      </c>
      <c r="D247" s="1">
        <f>VLOOKUP(A247,'314'!C:K,9,0)</f>
        <v>57891095007979</v>
      </c>
      <c r="E247" s="1">
        <f>VLOOKUP(A247,'314'!C:E,3,0)</f>
        <v>7891095007974</v>
      </c>
      <c r="F247" s="1">
        <f>VLOOKUP(A247,'314'!C:S,17,0)</f>
        <v>7891095007974</v>
      </c>
      <c r="G247" s="1">
        <f>VLOOKUP(A247,'345'!A:M,13,0)</f>
        <v>17049090</v>
      </c>
      <c r="H247" s="1">
        <f>VLOOKUP(A247,'345'!A:Q,17,0)</f>
        <v>0</v>
      </c>
      <c r="I247" s="57">
        <f>A247</f>
        <v>14200216</v>
      </c>
      <c r="J247" s="48">
        <f>D247</f>
        <v>57891095007979</v>
      </c>
      <c r="K247" s="48">
        <f>E247</f>
        <v>7891095007974</v>
      </c>
      <c r="L247" s="48">
        <f>F247</f>
        <v>7891095007974</v>
      </c>
      <c r="M247" s="1">
        <f>C247</f>
        <v>7130000797</v>
      </c>
      <c r="N247" s="57">
        <f>A247</f>
        <v>14200216</v>
      </c>
    </row>
    <row r="248" spans="1:14" s="57" customFormat="1">
      <c r="A248">
        <v>14200217</v>
      </c>
      <c r="B248" s="1" t="str">
        <f>VLOOKUP(A248,'322'!A:B,2,0)</f>
        <v>PACOQ TABLETE POTE..............01x1.1KG</v>
      </c>
      <c r="C248" s="1">
        <f>VLOOKUP(A248,'322'!A:N,14,0)</f>
        <v>7130006212</v>
      </c>
      <c r="D248" s="1">
        <f>VLOOKUP(A248,'314'!C:K,9,0)</f>
        <v>57891095062121</v>
      </c>
      <c r="E248" s="1">
        <f>VLOOKUP(A248,'314'!C:E,3,0)</f>
        <v>7891095062126</v>
      </c>
      <c r="F248" s="1">
        <f>VLOOKUP(A248,'314'!C:S,17,0)</f>
        <v>7891095062126</v>
      </c>
      <c r="G248" s="1">
        <f>VLOOKUP(A248,'345'!A:M,13,0)</f>
        <v>17049090</v>
      </c>
      <c r="H248" s="1">
        <f>VLOOKUP(A248,'345'!A:Q,17,0)</f>
        <v>0</v>
      </c>
      <c r="I248" s="57">
        <f>A248</f>
        <v>14200217</v>
      </c>
      <c r="J248" s="48">
        <f>D248</f>
        <v>57891095062121</v>
      </c>
      <c r="K248" s="48">
        <f>E248</f>
        <v>7891095062126</v>
      </c>
      <c r="L248" s="48">
        <f>F248</f>
        <v>7891095062126</v>
      </c>
      <c r="M248" s="1">
        <f>C248</f>
        <v>7130006212</v>
      </c>
      <c r="N248" s="57">
        <f>A248</f>
        <v>14200217</v>
      </c>
    </row>
    <row r="249" spans="1:14" s="57" customFormat="1">
      <c r="A249">
        <v>14200218</v>
      </c>
      <c r="B249" s="1" t="str">
        <f>VLOOKUP(A249,'322'!A:B,2,0)</f>
        <v>PAO QUEIJO YOKI.................01x250GR</v>
      </c>
      <c r="C249" s="1">
        <f>VLOOKUP(A249,'322'!A:N,14,0)</f>
        <v>7130000007</v>
      </c>
      <c r="D249" s="1">
        <f>VLOOKUP(A249,'314'!C:K,9,0)</f>
        <v>57891095300070</v>
      </c>
      <c r="E249" s="1">
        <f>VLOOKUP(A249,'314'!C:E,3,0)</f>
        <v>7891095300808</v>
      </c>
      <c r="F249" s="1">
        <f>VLOOKUP(A249,'314'!C:S,17,0)</f>
        <v>7891095300808</v>
      </c>
      <c r="G249" s="1">
        <f>VLOOKUP(A249,'345'!A:M,13,0)</f>
        <v>19012090</v>
      </c>
      <c r="H249" s="1">
        <f>VLOOKUP(A249,'345'!A:Q,17,0)</f>
        <v>1704615</v>
      </c>
      <c r="I249" s="57">
        <f>A249</f>
        <v>14200218</v>
      </c>
      <c r="J249" s="48">
        <f>D249</f>
        <v>57891095300070</v>
      </c>
      <c r="K249" s="48">
        <f>E249</f>
        <v>7891095300808</v>
      </c>
      <c r="L249" s="48">
        <f>F249</f>
        <v>7891095300808</v>
      </c>
      <c r="M249" s="1">
        <f>C249</f>
        <v>7130000007</v>
      </c>
      <c r="N249" s="57">
        <f>A249</f>
        <v>14200218</v>
      </c>
    </row>
    <row r="250" spans="1:14" s="57" customFormat="1">
      <c r="A250">
        <v>14200277</v>
      </c>
      <c r="B250" s="1" t="str">
        <f>VLOOKUP(A250,'322'!A:B,2,0)</f>
        <v>CURAU DE MILHO..................01X200GR</v>
      </c>
      <c r="C250" s="1">
        <f>VLOOKUP(A250,'322'!A:N,14,0)</f>
        <v>7130002803</v>
      </c>
      <c r="D250" s="1">
        <f>VLOOKUP(A250,'314'!C:K,9,0)</f>
        <v>57891095028035</v>
      </c>
      <c r="E250" s="1">
        <f>VLOOKUP(A250,'314'!C:E,3,0)</f>
        <v>7891095290321</v>
      </c>
      <c r="F250" s="1">
        <f>VLOOKUP(A250,'314'!C:S,17,0)</f>
        <v>7891095290321</v>
      </c>
      <c r="G250" s="1">
        <f>VLOOKUP(A250,'345'!A:M,13,0)</f>
        <v>19019090</v>
      </c>
      <c r="H250" s="1">
        <f>VLOOKUP(A250,'345'!A:Q,17,0)</f>
        <v>0</v>
      </c>
      <c r="I250" s="57">
        <f>A250</f>
        <v>14200277</v>
      </c>
      <c r="J250" s="48">
        <f>D250</f>
        <v>57891095028035</v>
      </c>
      <c r="K250" s="48">
        <f>E250</f>
        <v>7891095290321</v>
      </c>
      <c r="L250" s="48">
        <f>F250</f>
        <v>7891095290321</v>
      </c>
      <c r="M250" s="1">
        <f>C250</f>
        <v>7130002803</v>
      </c>
      <c r="N250" s="57">
        <f>A250</f>
        <v>14200277</v>
      </c>
    </row>
    <row r="251" spans="1:14" s="57" customFormat="1">
      <c r="A251">
        <v>14200028</v>
      </c>
      <c r="B251" s="1" t="str">
        <f>VLOOKUP(A251,'322'!A:B,2,0)</f>
        <v>CREME DE CEBOLA YOKI..............01x 65</v>
      </c>
      <c r="C251" s="1">
        <f>VLOOKUP(A251,'322'!A:N,14,0)</f>
        <v>382</v>
      </c>
      <c r="D251" s="1">
        <f>VLOOKUP(A251,'314'!C:K,9,0)</f>
        <v>57891095003827</v>
      </c>
      <c r="E251" s="1">
        <f>VLOOKUP(A251,'314'!C:E,3,0)</f>
        <v>7891095003822</v>
      </c>
      <c r="F251" s="1">
        <f>VLOOKUP(A251,'314'!C:S,17,0)</f>
        <v>7891095003822</v>
      </c>
      <c r="G251" s="1">
        <f>VLOOKUP(A251,'345'!A:M,13,0)</f>
        <v>21041011</v>
      </c>
      <c r="H251" s="1">
        <f>VLOOKUP(A251,'345'!A:Q,17,0)</f>
        <v>0</v>
      </c>
      <c r="I251" s="57">
        <f>A251</f>
        <v>14200028</v>
      </c>
      <c r="J251" s="48">
        <f>D251</f>
        <v>57891095003827</v>
      </c>
      <c r="K251" s="48">
        <f>E251</f>
        <v>7891095003822</v>
      </c>
      <c r="L251" s="48">
        <f>F251</f>
        <v>7891095003822</v>
      </c>
      <c r="M251" s="1">
        <f>C251</f>
        <v>382</v>
      </c>
      <c r="N251" s="57">
        <f>A251</f>
        <v>14200028</v>
      </c>
    </row>
    <row r="252" spans="1:14" s="57" customFormat="1">
      <c r="A252">
        <v>14200045</v>
      </c>
      <c r="B252" s="1" t="str">
        <f>VLOOKUP(A252,'322'!A:B,2,0)</f>
        <v>GLICOSE BISNAGA YOKI..............01x350</v>
      </c>
      <c r="C252" s="1">
        <f>VLOOKUP(A252,'322'!A:N,14,0)</f>
        <v>249</v>
      </c>
      <c r="D252" s="1">
        <f>VLOOKUP(A252,'314'!C:K,9,0)</f>
        <v>57891095002493</v>
      </c>
      <c r="E252" s="1">
        <f>VLOOKUP(A252,'314'!C:E,3,0)</f>
        <v>7891095002498</v>
      </c>
      <c r="F252" s="1">
        <f>VLOOKUP(A252,'314'!C:S,17,0)</f>
        <v>7891095002498</v>
      </c>
      <c r="G252" s="1">
        <f>VLOOKUP(A252,'345'!A:M,13,0)</f>
        <v>17029000</v>
      </c>
      <c r="H252" s="1">
        <f>VLOOKUP(A252,'345'!A:Q,17,0)</f>
        <v>1710500</v>
      </c>
      <c r="I252" s="57">
        <f>A252</f>
        <v>14200045</v>
      </c>
      <c r="J252" s="48">
        <f>D252</f>
        <v>57891095002493</v>
      </c>
      <c r="K252" s="48">
        <f>E252</f>
        <v>7891095002498</v>
      </c>
      <c r="L252" s="48">
        <f>F252</f>
        <v>7891095002498</v>
      </c>
      <c r="M252" s="1">
        <f>C252</f>
        <v>249</v>
      </c>
      <c r="N252" s="57">
        <f>A252</f>
        <v>14200045</v>
      </c>
    </row>
    <row r="253" spans="1:14" s="57" customFormat="1">
      <c r="A253">
        <v>14200171</v>
      </c>
      <c r="B253" s="1" t="str">
        <f>VLOOKUP(A253,'322'!A:B,2,0)</f>
        <v>CASTANHA DE CAJU................01X100GR</v>
      </c>
      <c r="C253" s="1">
        <f>VLOOKUP(A253,'322'!A:N,14,0)</f>
        <v>7130001132</v>
      </c>
      <c r="D253" s="1">
        <f>VLOOKUP(A253,'314'!C:K,9,0)</f>
        <v>57891095011327</v>
      </c>
      <c r="E253" s="1">
        <f>VLOOKUP(A253,'314'!C:E,3,0)</f>
        <v>7891095011322</v>
      </c>
      <c r="F253" s="1">
        <f>VLOOKUP(A253,'314'!C:S,17,0)</f>
        <v>7891095011322</v>
      </c>
      <c r="G253" s="1">
        <f>VLOOKUP(A253,'345'!A:M,13,0)</f>
        <v>20081900</v>
      </c>
      <c r="H253" s="1">
        <f>VLOOKUP(A253,'345'!A:Q,17,0)</f>
        <v>1703300</v>
      </c>
      <c r="I253" s="57">
        <f>A253</f>
        <v>14200171</v>
      </c>
      <c r="J253" s="48">
        <f>D253</f>
        <v>57891095011327</v>
      </c>
      <c r="K253" s="48">
        <f>E253</f>
        <v>7891095011322</v>
      </c>
      <c r="L253" s="48">
        <f>F253</f>
        <v>7891095011322</v>
      </c>
      <c r="M253" s="1">
        <f>C253</f>
        <v>7130001132</v>
      </c>
      <c r="N253" s="57">
        <f>A253</f>
        <v>14200171</v>
      </c>
    </row>
    <row r="254" spans="1:14" s="57" customFormat="1">
      <c r="A254">
        <v>14200202</v>
      </c>
      <c r="B254" s="1" t="str">
        <f>VLOOKUP(A254,'322'!A:B,2,0)</f>
        <v>GOMA DE TAPIOCA.................01X500GR</v>
      </c>
      <c r="C254" s="1">
        <f>VLOOKUP(A254,'322'!A:N,14,0)</f>
        <v>0</v>
      </c>
      <c r="D254" s="1">
        <f>VLOOKUP(A254,'314'!C:K,9,0)</f>
        <v>57891095029339</v>
      </c>
      <c r="E254" s="1">
        <f>VLOOKUP(A254,'314'!C:E,3,0)</f>
        <v>7891095029334</v>
      </c>
      <c r="F254" s="1">
        <f>VLOOKUP(A254,'314'!C:S,17,0)</f>
        <v>7891095029334</v>
      </c>
      <c r="G254" s="1">
        <f>VLOOKUP(A254,'345'!A:M,13,0)</f>
        <v>19030000</v>
      </c>
      <c r="H254" s="1">
        <f>VLOOKUP(A254,'345'!A:Q,17,0)</f>
        <v>0</v>
      </c>
      <c r="I254" s="57">
        <f>A254</f>
        <v>14200202</v>
      </c>
      <c r="J254" s="48">
        <f>D254</f>
        <v>57891095029339</v>
      </c>
      <c r="K254" s="48">
        <f>E254</f>
        <v>7891095029334</v>
      </c>
      <c r="L254" s="48">
        <f>F254</f>
        <v>7891095029334</v>
      </c>
      <c r="M254" s="1">
        <f>C254</f>
        <v>0</v>
      </c>
      <c r="N254" s="57">
        <f>A254</f>
        <v>14200202</v>
      </c>
    </row>
    <row r="255" spans="1:14" s="57" customFormat="1">
      <c r="A255">
        <v>14200207</v>
      </c>
      <c r="B255" s="1" t="str">
        <f>VLOOKUP(A255,'322'!A:B,2,0)</f>
        <v>MOUSSE DE CHOCOLATE.............01X 70GR</v>
      </c>
      <c r="C255" s="1">
        <f>VLOOKUP(A255,'322'!A:N,14,0)</f>
        <v>7130000995</v>
      </c>
      <c r="D255" s="1">
        <f>VLOOKUP(A255,'314'!C:K,9,0)</f>
        <v>57891095009959</v>
      </c>
      <c r="E255" s="1">
        <f>VLOOKUP(A255,'314'!C:E,3,0)</f>
        <v>7891095009954</v>
      </c>
      <c r="F255" s="1">
        <f>VLOOKUP(A255,'314'!C:S,17,0)</f>
        <v>7891095009954</v>
      </c>
      <c r="G255" s="1">
        <f>VLOOKUP(A255,'345'!A:M,13,0)</f>
        <v>18069000</v>
      </c>
      <c r="H255" s="1">
        <f>VLOOKUP(A255,'345'!A:Q,17,0)</f>
        <v>1700400</v>
      </c>
      <c r="I255" s="57">
        <f>A255</f>
        <v>14200207</v>
      </c>
      <c r="J255" s="48">
        <f>D255</f>
        <v>57891095009959</v>
      </c>
      <c r="K255" s="48">
        <f>E255</f>
        <v>7891095009954</v>
      </c>
      <c r="L255" s="48">
        <f>F255</f>
        <v>7891095009954</v>
      </c>
      <c r="M255" s="1">
        <f>C255</f>
        <v>7130000995</v>
      </c>
      <c r="N255" s="57">
        <f>A255</f>
        <v>14200207</v>
      </c>
    </row>
    <row r="256" spans="1:14" s="57" customFormat="1">
      <c r="A256">
        <v>14200209</v>
      </c>
      <c r="B256" s="1" t="str">
        <f>VLOOKUP(A256,'322'!A:B,2,0)</f>
        <v>MOUSSE DE MORANGO...............01X 70GR</v>
      </c>
      <c r="C256" s="1">
        <f>VLOOKUP(A256,'322'!A:N,14,0)</f>
        <v>7130000996</v>
      </c>
      <c r="D256" s="1">
        <f>VLOOKUP(A256,'314'!C:K,9,0)</f>
        <v>57891095009966</v>
      </c>
      <c r="E256" s="1">
        <f>VLOOKUP(A256,'314'!C:E,3,0)</f>
        <v>7891095009961</v>
      </c>
      <c r="F256" s="1">
        <f>VLOOKUP(A256,'314'!C:S,17,0)</f>
        <v>7891095009961</v>
      </c>
      <c r="G256" s="1">
        <f>VLOOKUP(A256,'345'!A:M,13,0)</f>
        <v>21069029</v>
      </c>
      <c r="H256" s="1">
        <f>VLOOKUP(A256,'345'!A:Q,17,0)</f>
        <v>0</v>
      </c>
      <c r="I256" s="57">
        <f>A256</f>
        <v>14200209</v>
      </c>
      <c r="J256" s="48">
        <f>D256</f>
        <v>57891095009966</v>
      </c>
      <c r="K256" s="48">
        <f>E256</f>
        <v>7891095009961</v>
      </c>
      <c r="L256" s="48">
        <f>F256</f>
        <v>7891095009961</v>
      </c>
      <c r="M256" s="1">
        <f>C256</f>
        <v>7130000996</v>
      </c>
      <c r="N256" s="57">
        <f>A256</f>
        <v>14200209</v>
      </c>
    </row>
    <row r="257" spans="1:14" s="57" customFormat="1">
      <c r="A257">
        <v>14200243</v>
      </c>
      <c r="B257" s="1" t="str">
        <f>VLOOKUP(A257,'322'!A:B,2,0)</f>
        <v>SAGU MANDIOCA...................01x500GR</v>
      </c>
      <c r="C257" s="1">
        <f>VLOOKUP(A257,'322'!A:N,14,0)</f>
        <v>7130000049</v>
      </c>
      <c r="D257" s="1">
        <f>VLOOKUP(A257,'314'!C:K,9,0)</f>
        <v>47891095300493</v>
      </c>
      <c r="E257" s="1">
        <f>VLOOKUP(A257,'314'!C:E,3,0)</f>
        <v>7891095300495</v>
      </c>
      <c r="F257" s="1">
        <f>VLOOKUP(A257,'314'!C:S,17,0)</f>
        <v>7891095300495</v>
      </c>
      <c r="G257" s="1">
        <f>VLOOKUP(A257,'345'!A:M,13,0)</f>
        <v>19030000</v>
      </c>
      <c r="H257" s="1">
        <f>VLOOKUP(A257,'345'!A:Q,17,0)</f>
        <v>0</v>
      </c>
      <c r="I257" s="57">
        <f>A257</f>
        <v>14200243</v>
      </c>
      <c r="J257" s="48">
        <f>D257</f>
        <v>47891095300493</v>
      </c>
      <c r="K257" s="48">
        <f>E257</f>
        <v>7891095300495</v>
      </c>
      <c r="L257" s="48">
        <f>F257</f>
        <v>7891095300495</v>
      </c>
      <c r="M257" s="1">
        <f>C257</f>
        <v>7130000049</v>
      </c>
      <c r="N257" s="57">
        <f>A257</f>
        <v>14200243</v>
      </c>
    </row>
    <row r="258" spans="1:14" s="57" customFormat="1">
      <c r="A258">
        <v>14200278</v>
      </c>
      <c r="B258" s="1" t="str">
        <f>VLOOKUP(A258,'322'!A:B,2,0)</f>
        <v>GRAO DE BICO....................01X400GR</v>
      </c>
      <c r="C258" s="1">
        <f>VLOOKUP(A258,'322'!A:N,14,0)</f>
        <v>7130003212</v>
      </c>
      <c r="D258" s="1">
        <f>VLOOKUP(A258,'314'!C:K,9,0)</f>
        <v>17891095911292</v>
      </c>
      <c r="E258" s="1">
        <f>VLOOKUP(A258,'314'!C:E,3,0)</f>
        <v>7891095911295</v>
      </c>
      <c r="F258" s="1">
        <f>VLOOKUP(A258,'314'!C:S,17,0)</f>
        <v>7891095911295</v>
      </c>
      <c r="G258" s="1">
        <f>VLOOKUP(A258,'345'!A:M,13,0)</f>
        <v>7132090</v>
      </c>
      <c r="H258" s="1">
        <f>VLOOKUP(A258,'345'!A:Q,17,0)</f>
        <v>0</v>
      </c>
      <c r="I258" s="57">
        <f>A258</f>
        <v>14200278</v>
      </c>
      <c r="J258" s="48">
        <f>D258</f>
        <v>17891095911292</v>
      </c>
      <c r="K258" s="48">
        <f>E258</f>
        <v>7891095911295</v>
      </c>
      <c r="L258" s="48">
        <f>F258</f>
        <v>7891095911295</v>
      </c>
      <c r="M258" s="1">
        <f>C258</f>
        <v>7130003212</v>
      </c>
      <c r="N258" s="57">
        <f>A258</f>
        <v>14200278</v>
      </c>
    </row>
    <row r="259" spans="1:14" s="57" customFormat="1">
      <c r="A259">
        <v>14200279</v>
      </c>
      <c r="B259" s="1" t="str">
        <f>VLOOKUP(A259,'322'!A:B,2,0)</f>
        <v>LENTILHA YOKI TIPO 2............01X400GR</v>
      </c>
      <c r="C259" s="1">
        <f>VLOOKUP(A259,'322'!A:N,14,0)</f>
        <v>7130003214</v>
      </c>
      <c r="D259" s="1">
        <f>VLOOKUP(A259,'314'!C:K,9,0)</f>
        <v>17891095911315</v>
      </c>
      <c r="E259" s="1">
        <f>VLOOKUP(A259,'314'!C:E,3,0)</f>
        <v>7891095911301</v>
      </c>
      <c r="F259" s="1">
        <f>VLOOKUP(A259,'314'!C:S,17,0)</f>
        <v>7891095911301</v>
      </c>
      <c r="G259" s="1">
        <f>VLOOKUP(A259,'345'!A:M,13,0)</f>
        <v>7134090</v>
      </c>
      <c r="H259" s="1">
        <f>VLOOKUP(A259,'345'!A:Q,17,0)</f>
        <v>0</v>
      </c>
      <c r="I259" s="57">
        <f>A259</f>
        <v>14200279</v>
      </c>
      <c r="J259" s="48">
        <f>D259</f>
        <v>17891095911315</v>
      </c>
      <c r="K259" s="48">
        <f>E259</f>
        <v>7891095911301</v>
      </c>
      <c r="L259" s="48">
        <f>F259</f>
        <v>7891095911301</v>
      </c>
      <c r="M259" s="1">
        <f>C259</f>
        <v>7130003214</v>
      </c>
      <c r="N259" s="57">
        <f>A259</f>
        <v>14200279</v>
      </c>
    </row>
    <row r="260" spans="1:14" s="57" customFormat="1">
      <c r="A260">
        <v>14200142</v>
      </c>
      <c r="B260" s="1" t="str">
        <f>VLOOKUP(A260,'322'!A:B,2,0)</f>
        <v>BASE PARA CALDO LEGUMES.........01x 30GR</v>
      </c>
      <c r="C260" s="1">
        <f>VLOOKUP(A260,'322'!A:N,14,0)</f>
        <v>7130002961</v>
      </c>
      <c r="D260" s="1">
        <f>VLOOKUP(A260,'314'!C:K,9,0)</f>
        <v>57891095029612</v>
      </c>
      <c r="E260" s="1">
        <f>VLOOKUP(A260,'314'!C:E,3,0)</f>
        <v>7891095029617</v>
      </c>
      <c r="F260" s="1">
        <f>VLOOKUP(A260,'314'!C:S,17,0)</f>
        <v>7891095029617</v>
      </c>
      <c r="G260" s="1">
        <f>VLOOKUP(A260,'345'!A:M,13,0)</f>
        <v>21041011</v>
      </c>
      <c r="H260" s="1">
        <f>VLOOKUP(A260,'345'!A:Q,17,0)</f>
        <v>0</v>
      </c>
      <c r="I260" s="57">
        <f>A260</f>
        <v>14200142</v>
      </c>
      <c r="J260" s="48">
        <f>D260</f>
        <v>57891095029612</v>
      </c>
      <c r="K260" s="48">
        <f>E260</f>
        <v>7891095029617</v>
      </c>
      <c r="L260" s="48">
        <f>F260</f>
        <v>7891095029617</v>
      </c>
      <c r="M260" s="1">
        <f>C260</f>
        <v>7130002961</v>
      </c>
      <c r="N260" s="57">
        <f>A260</f>
        <v>14200142</v>
      </c>
    </row>
    <row r="261" spans="1:14" s="57" customFormat="1">
      <c r="A261">
        <v>14200157</v>
      </c>
      <c r="B261" s="1" t="str">
        <f>VLOOKUP(A261,'322'!A:B,2,0)</f>
        <v>CALDO PO DE CARNE..............01X37.5GR</v>
      </c>
      <c r="C261" s="1">
        <f>VLOOKUP(A261,'322'!A:N,14,0)</f>
        <v>7130002823</v>
      </c>
      <c r="D261" s="1">
        <f>VLOOKUP(A261,'314'!C:K,9,0)</f>
        <v>57891095028233</v>
      </c>
      <c r="E261" s="1">
        <f>VLOOKUP(A261,'314'!C:E,3,0)</f>
        <v>7891095028238</v>
      </c>
      <c r="F261" s="1">
        <f>VLOOKUP(A261,'314'!C:S,17,0)</f>
        <v>7891095028238</v>
      </c>
      <c r="G261" s="1">
        <f>VLOOKUP(A261,'345'!A:M,13,0)</f>
        <v>21041011</v>
      </c>
      <c r="H261" s="1">
        <f>VLOOKUP(A261,'345'!A:Q,17,0)</f>
        <v>0</v>
      </c>
      <c r="I261" s="57">
        <f>A261</f>
        <v>14200157</v>
      </c>
      <c r="J261" s="48">
        <f>D261</f>
        <v>57891095028233</v>
      </c>
      <c r="K261" s="48">
        <f>E261</f>
        <v>7891095028238</v>
      </c>
      <c r="L261" s="48">
        <f>F261</f>
        <v>7891095028238</v>
      </c>
      <c r="M261" s="1">
        <f>C261</f>
        <v>7130002823</v>
      </c>
      <c r="N261" s="57">
        <f>A261</f>
        <v>14200157</v>
      </c>
    </row>
    <row r="262" spans="1:14" s="57" customFormat="1">
      <c r="A262">
        <v>14200158</v>
      </c>
      <c r="B262" s="1" t="str">
        <f>VLOOKUP(A262,'322'!A:B,2,0)</f>
        <v>CALDO PO DE GALINHA............01X37.5GR</v>
      </c>
      <c r="C262" s="1">
        <f>VLOOKUP(A262,'322'!A:N,14,0)</f>
        <v>7130002824</v>
      </c>
      <c r="D262" s="1">
        <f>VLOOKUP(A262,'314'!C:K,9,0)</f>
        <v>57891095028240</v>
      </c>
      <c r="E262" s="1">
        <f>VLOOKUP(A262,'314'!C:E,3,0)</f>
        <v>7891095028245</v>
      </c>
      <c r="F262" s="1">
        <f>VLOOKUP(A262,'314'!C:S,17,0)</f>
        <v>7891095028245</v>
      </c>
      <c r="G262" s="1">
        <f>VLOOKUP(A262,'345'!A:M,13,0)</f>
        <v>21041011</v>
      </c>
      <c r="H262" s="1">
        <f>VLOOKUP(A262,'345'!A:Q,17,0)</f>
        <v>0</v>
      </c>
      <c r="I262" s="57">
        <f>A262</f>
        <v>14200158</v>
      </c>
      <c r="J262" s="48">
        <f>D262</f>
        <v>57891095028240</v>
      </c>
      <c r="K262" s="48">
        <f>E262</f>
        <v>7891095028245</v>
      </c>
      <c r="L262" s="48">
        <f>F262</f>
        <v>7891095028245</v>
      </c>
      <c r="M262" s="1">
        <f>C262</f>
        <v>7130002824</v>
      </c>
      <c r="N262" s="57">
        <f>A262</f>
        <v>14200158</v>
      </c>
    </row>
    <row r="263" spans="1:14" s="57" customFormat="1">
      <c r="A263">
        <v>14200159</v>
      </c>
      <c r="B263" s="1" t="str">
        <f>VLOOKUP(A263,'322'!A:B,2,0)</f>
        <v>CALDO PO DE LEGUMES............01X37.5GR</v>
      </c>
      <c r="C263" s="1">
        <f>VLOOKUP(A263,'322'!A:N,14,0)</f>
        <v>7130002828</v>
      </c>
      <c r="D263" s="1">
        <f>VLOOKUP(A263,'314'!C:K,9,0)</f>
        <v>57891095028288</v>
      </c>
      <c r="E263" s="1">
        <f>VLOOKUP(A263,'314'!C:E,3,0)</f>
        <v>7891095028283</v>
      </c>
      <c r="F263" s="1">
        <f>VLOOKUP(A263,'314'!C:S,17,0)</f>
        <v>7891095028283</v>
      </c>
      <c r="G263" s="1">
        <f>VLOOKUP(A263,'345'!A:M,13,0)</f>
        <v>21041011</v>
      </c>
      <c r="H263" s="1">
        <f>VLOOKUP(A263,'345'!A:Q,17,0)</f>
        <v>0</v>
      </c>
      <c r="I263" s="57">
        <f>A263</f>
        <v>14200159</v>
      </c>
      <c r="J263" s="48">
        <f>D263</f>
        <v>57891095028288</v>
      </c>
      <c r="K263" s="48">
        <f>E263</f>
        <v>7891095028283</v>
      </c>
      <c r="L263" s="48">
        <f>F263</f>
        <v>7891095028283</v>
      </c>
      <c r="M263" s="1">
        <f>C263</f>
        <v>7130002828</v>
      </c>
      <c r="N263" s="57">
        <f>A263</f>
        <v>14200159</v>
      </c>
    </row>
    <row r="264" spans="1:14" s="57" customFormat="1">
      <c r="A264">
        <v>14200160</v>
      </c>
      <c r="B264" s="1" t="str">
        <f>VLOOKUP(A264,'322'!A:B,2,0)</f>
        <v>CALDO PO DE PICANHA............01X37.5GR</v>
      </c>
      <c r="C264" s="1">
        <f>VLOOKUP(A264,'322'!A:N,14,0)</f>
        <v>7130002827</v>
      </c>
      <c r="D264" s="1">
        <f>VLOOKUP(A264,'314'!C:K,9,0)</f>
        <v>57891095028271</v>
      </c>
      <c r="E264" s="1">
        <f>VLOOKUP(A264,'314'!C:E,3,0)</f>
        <v>7891095028276</v>
      </c>
      <c r="F264" s="1">
        <f>VLOOKUP(A264,'314'!C:S,17,0)</f>
        <v>7891095028276</v>
      </c>
      <c r="G264" s="1">
        <f>VLOOKUP(A264,'345'!A:M,13,0)</f>
        <v>21041011</v>
      </c>
      <c r="H264" s="1">
        <f>VLOOKUP(A264,'345'!A:Q,17,0)</f>
        <v>0</v>
      </c>
      <c r="I264" s="57">
        <f>A264</f>
        <v>14200160</v>
      </c>
      <c r="J264" s="48">
        <f>D264</f>
        <v>57891095028271</v>
      </c>
      <c r="K264" s="48">
        <f>E264</f>
        <v>7891095028276</v>
      </c>
      <c r="L264" s="48">
        <f>F264</f>
        <v>7891095028276</v>
      </c>
      <c r="M264" s="1">
        <f>C264</f>
        <v>7130002827</v>
      </c>
      <c r="N264" s="57">
        <f>A264</f>
        <v>14200160</v>
      </c>
    </row>
    <row r="265" spans="1:14" s="57" customFormat="1">
      <c r="A265">
        <v>14200002</v>
      </c>
      <c r="B265" s="1" t="str">
        <f>VLOOKUP(A265,'322'!A:B,2,0)</f>
        <v>AMACIANTE TOQ DO CHEF KITANO YOKI.01x120</v>
      </c>
      <c r="C265" s="1">
        <f>VLOOKUP(A265,'322'!A:N,14,0)</f>
        <v>15642</v>
      </c>
      <c r="D265" s="1">
        <f>VLOOKUP(A265,'314'!C:K,9,0)</f>
        <v>57891095156424</v>
      </c>
      <c r="E265" s="1">
        <f>VLOOKUP(A265,'314'!C:E,3,0)</f>
        <v>7891095156429</v>
      </c>
      <c r="F265" s="1">
        <f>VLOOKUP(A265,'314'!C:S,17,0)</f>
        <v>7891095156429</v>
      </c>
      <c r="G265" s="1">
        <f>VLOOKUP(A265,'345'!A:M,13,0)</f>
        <v>21039021</v>
      </c>
      <c r="H265" s="1">
        <f>VLOOKUP(A265,'345'!A:Q,17,0)</f>
        <v>1703500</v>
      </c>
      <c r="I265" s="57">
        <f>A265</f>
        <v>14200002</v>
      </c>
      <c r="J265" s="48">
        <f>D265</f>
        <v>57891095156424</v>
      </c>
      <c r="K265" s="48">
        <f>E265</f>
        <v>7891095156429</v>
      </c>
      <c r="L265" s="48">
        <f>F265</f>
        <v>7891095156429</v>
      </c>
      <c r="M265" s="1">
        <f>C265</f>
        <v>15642</v>
      </c>
      <c r="N265" s="57">
        <f>A265</f>
        <v>14200002</v>
      </c>
    </row>
    <row r="266" spans="1:14" s="57" customFormat="1">
      <c r="A266">
        <v>14200154</v>
      </c>
      <c r="B266" s="1" t="str">
        <f>VLOOKUP(A266,'322'!A:B,2,0)</f>
        <v>BICARBONATO DE SODIO KITANO.....01x 30GR</v>
      </c>
      <c r="C266" s="1">
        <f>VLOOKUP(A266,'322'!A:N,14,0)</f>
        <v>7130015425</v>
      </c>
      <c r="D266" s="1">
        <f>VLOOKUP(A266,'314'!C:K,9,0)</f>
        <v>57891095154253</v>
      </c>
      <c r="E266" s="1">
        <f>VLOOKUP(A266,'314'!C:E,3,0)</f>
        <v>7891095154258</v>
      </c>
      <c r="F266" s="1">
        <f>VLOOKUP(A266,'314'!C:S,17,0)</f>
        <v>7891095154258</v>
      </c>
      <c r="G266" s="1">
        <f>VLOOKUP(A266,'345'!A:M,13,0)</f>
        <v>28363000</v>
      </c>
      <c r="H266" s="1">
        <f>VLOOKUP(A266,'345'!A:Q,17,0)</f>
        <v>0</v>
      </c>
      <c r="I266" s="57">
        <f>A266</f>
        <v>14200154</v>
      </c>
      <c r="J266" s="48">
        <f>D266</f>
        <v>57891095154253</v>
      </c>
      <c r="K266" s="48">
        <f>E266</f>
        <v>7891095154258</v>
      </c>
      <c r="L266" s="48">
        <f>F266</f>
        <v>7891095154258</v>
      </c>
      <c r="M266" s="1">
        <f>C266</f>
        <v>7130015425</v>
      </c>
      <c r="N266" s="57">
        <f>A266</f>
        <v>14200154</v>
      </c>
    </row>
    <row r="267" spans="1:14" s="57" customFormat="1">
      <c r="A267">
        <v>14200155</v>
      </c>
      <c r="B267" s="1" t="str">
        <f>VLOOKUP(A267,'322'!A:B,2,0)</f>
        <v>BICARBONATO DE SODIO KITANO.....01x 80GR</v>
      </c>
      <c r="C267" s="1">
        <f>VLOOKUP(A267,'322'!A:N,14,0)</f>
        <v>7130015475</v>
      </c>
      <c r="D267" s="1">
        <f>VLOOKUP(A267,'314'!C:K,9,0)</f>
        <v>57891095154758</v>
      </c>
      <c r="E267" s="1">
        <f>VLOOKUP(A267,'314'!C:E,3,0)</f>
        <v>7891095604753</v>
      </c>
      <c r="F267" s="1">
        <f>VLOOKUP(A267,'314'!C:S,17,0)</f>
        <v>7891095604753</v>
      </c>
      <c r="G267" s="1">
        <f>VLOOKUP(A267,'345'!A:M,13,0)</f>
        <v>28363000</v>
      </c>
      <c r="H267" s="1">
        <f>VLOOKUP(A267,'345'!A:Q,17,0)</f>
        <v>0</v>
      </c>
      <c r="I267" s="57">
        <f>A267</f>
        <v>14200155</v>
      </c>
      <c r="J267" s="48">
        <f>D267</f>
        <v>57891095154758</v>
      </c>
      <c r="K267" s="48">
        <f>E267</f>
        <v>7891095604753</v>
      </c>
      <c r="L267" s="48">
        <f>F267</f>
        <v>7891095604753</v>
      </c>
      <c r="M267" s="1">
        <f>C267</f>
        <v>7130015475</v>
      </c>
      <c r="N267" s="57">
        <f>A267</f>
        <v>14200155</v>
      </c>
    </row>
    <row r="268" spans="1:14" s="57" customFormat="1">
      <c r="A268">
        <v>14200121</v>
      </c>
      <c r="B268" s="1" t="str">
        <f>VLOOKUP(A268,'322'!A:B,2,0)</f>
        <v>ACAFRAO DA TERRA CURCUMA........01X 50GR</v>
      </c>
      <c r="C268" s="1">
        <f>VLOOKUP(A268,'322'!A:N,14,0)</f>
        <v>7130015035</v>
      </c>
      <c r="D268" s="1">
        <f>VLOOKUP(A268,'314'!C:K,9,0)</f>
        <v>57891095150354</v>
      </c>
      <c r="E268" s="1">
        <f>VLOOKUP(A268,'314'!C:E,3,0)</f>
        <v>7891095150359</v>
      </c>
      <c r="F268" s="1">
        <f>VLOOKUP(A268,'314'!C:S,17,0)</f>
        <v>7891095150359</v>
      </c>
      <c r="G268" s="1">
        <f>VLOOKUP(A268,'345'!A:M,13,0)</f>
        <v>9103000</v>
      </c>
      <c r="H268" s="1">
        <f>VLOOKUP(A268,'345'!A:Q,17,0)</f>
        <v>0</v>
      </c>
      <c r="I268" s="57">
        <f>A268</f>
        <v>14200121</v>
      </c>
      <c r="J268" s="48">
        <f>D268</f>
        <v>57891095150354</v>
      </c>
      <c r="K268" s="48">
        <f>E268</f>
        <v>7891095150359</v>
      </c>
      <c r="L268" s="48">
        <f>F268</f>
        <v>7891095150359</v>
      </c>
      <c r="M268" s="1">
        <f>C268</f>
        <v>7130015035</v>
      </c>
      <c r="N268" s="57">
        <f>A268</f>
        <v>14200121</v>
      </c>
    </row>
    <row r="269" spans="1:14" s="57" customFormat="1">
      <c r="A269">
        <v>14200122</v>
      </c>
      <c r="B269" s="1" t="str">
        <f>VLOOKUP(A269,'322'!A:B,2,0)</f>
        <v>ALECRIM DESIDRATADO.............01x 06GR</v>
      </c>
      <c r="C269" s="1">
        <f>VLOOKUP(A269,'322'!A:N,14,0)</f>
        <v>7130015608</v>
      </c>
      <c r="D269" s="1">
        <f>VLOOKUP(A269,'314'!C:K,9,0)</f>
        <v>57891095156080</v>
      </c>
      <c r="E269" s="1">
        <f>VLOOKUP(A269,'314'!C:E,3,0)</f>
        <v>7891095156085</v>
      </c>
      <c r="F269" s="1">
        <f>VLOOKUP(A269,'314'!C:S,17,0)</f>
        <v>7891095156085</v>
      </c>
      <c r="G269" s="1" t="str">
        <f>VLOOKUP(A269,'345'!A:M,13,0)</f>
        <v>12119090A</v>
      </c>
      <c r="H269" s="1">
        <f>VLOOKUP(A269,'345'!A:Q,17,0)</f>
        <v>0</v>
      </c>
      <c r="I269" s="57">
        <f>A269</f>
        <v>14200122</v>
      </c>
      <c r="J269" s="48">
        <f>D269</f>
        <v>57891095156080</v>
      </c>
      <c r="K269" s="48">
        <f>E269</f>
        <v>7891095156085</v>
      </c>
      <c r="L269" s="48">
        <f>F269</f>
        <v>7891095156085</v>
      </c>
      <c r="M269" s="1">
        <f>C269</f>
        <v>7130015608</v>
      </c>
      <c r="N269" s="57">
        <f>A269</f>
        <v>14200122</v>
      </c>
    </row>
    <row r="270" spans="1:14" s="57" customFormat="1">
      <c r="A270">
        <v>14200123</v>
      </c>
      <c r="B270" s="1" t="str">
        <f>VLOOKUP(A270,'322'!A:B,2,0)</f>
        <v>ALHO GRAN ECON..................01X 60GR</v>
      </c>
      <c r="C270" s="1">
        <f>VLOOKUP(A270,'322'!A:N,14,0)</f>
        <v>7130015511</v>
      </c>
      <c r="D270" s="1">
        <f>VLOOKUP(A270,'314'!C:K,9,0)</f>
        <v>57891095155113</v>
      </c>
      <c r="E270" s="1">
        <f>VLOOKUP(A270,'314'!C:E,3,0)</f>
        <v>7891095605118</v>
      </c>
      <c r="F270" s="1">
        <f>VLOOKUP(A270,'314'!C:S,17,0)</f>
        <v>7891095605118</v>
      </c>
      <c r="G270" s="1">
        <f>VLOOKUP(A270,'345'!A:M,13,0)</f>
        <v>7129090</v>
      </c>
      <c r="H270" s="1">
        <f>VLOOKUP(A270,'345'!A:Q,17,0)</f>
        <v>0</v>
      </c>
      <c r="I270" s="57">
        <f>A270</f>
        <v>14200123</v>
      </c>
      <c r="J270" s="48">
        <f>D270</f>
        <v>57891095155113</v>
      </c>
      <c r="K270" s="48">
        <f>E270</f>
        <v>7891095605118</v>
      </c>
      <c r="L270" s="48">
        <f>F270</f>
        <v>7891095605118</v>
      </c>
      <c r="M270" s="1">
        <f>C270</f>
        <v>7130015511</v>
      </c>
      <c r="N270" s="57">
        <f>A270</f>
        <v>14200123</v>
      </c>
    </row>
    <row r="271" spans="1:14" s="57" customFormat="1">
      <c r="A271">
        <v>14200162</v>
      </c>
      <c r="B271" s="1" t="str">
        <f>VLOOKUP(A271,'322'!A:B,2,0)</f>
        <v>CANELA EM CASCA KITANO..........01x 08GR</v>
      </c>
      <c r="C271" s="1">
        <f>VLOOKUP(A271,'322'!A:N,14,0)</f>
        <v>7130015429</v>
      </c>
      <c r="D271" s="1">
        <f>VLOOKUP(A271,'314'!C:K,9,0)</f>
        <v>57891095154291</v>
      </c>
      <c r="E271" s="1">
        <f>VLOOKUP(A271,'314'!C:E,3,0)</f>
        <v>7891095154296</v>
      </c>
      <c r="F271" s="1">
        <f>VLOOKUP(A271,'314'!C:S,17,0)</f>
        <v>7891095154296</v>
      </c>
      <c r="G271" s="1">
        <f>VLOOKUP(A271,'345'!A:M,13,0)</f>
        <v>9061100</v>
      </c>
      <c r="H271" s="1">
        <f>VLOOKUP(A271,'345'!A:Q,17,0)</f>
        <v>0</v>
      </c>
      <c r="I271" s="57">
        <f>A271</f>
        <v>14200162</v>
      </c>
      <c r="J271" s="48">
        <f>D271</f>
        <v>57891095154291</v>
      </c>
      <c r="K271" s="48">
        <f>E271</f>
        <v>7891095154296</v>
      </c>
      <c r="L271" s="48">
        <f>F271</f>
        <v>7891095154296</v>
      </c>
      <c r="M271" s="1">
        <f>C271</f>
        <v>7130015429</v>
      </c>
      <c r="N271" s="57">
        <f>A271</f>
        <v>14200162</v>
      </c>
    </row>
    <row r="272" spans="1:14" s="57" customFormat="1">
      <c r="A272">
        <v>14200163</v>
      </c>
      <c r="B272" s="1" t="str">
        <f>VLOOKUP(A272,'322'!A:B,2,0)</f>
        <v>CANELA EM CASCA.................01X 20GR</v>
      </c>
      <c r="C272" s="1">
        <f>VLOOKUP(A272,'322'!A:N,14,0)</f>
        <v>7130015409</v>
      </c>
      <c r="D272" s="1">
        <f>VLOOKUP(A272,'314'!C:K,9,0)</f>
        <v>57891095154093</v>
      </c>
      <c r="E272" s="1">
        <f>VLOOKUP(A272,'314'!C:E,3,0)</f>
        <v>7891095154098</v>
      </c>
      <c r="F272" s="1">
        <f>VLOOKUP(A272,'314'!C:S,17,0)</f>
        <v>7891095154098</v>
      </c>
      <c r="G272" s="1">
        <f>VLOOKUP(A272,'345'!A:M,13,0)</f>
        <v>9061100</v>
      </c>
      <c r="H272" s="1">
        <f>VLOOKUP(A272,'345'!A:Q,17,0)</f>
        <v>0</v>
      </c>
      <c r="I272" s="57">
        <f>A272</f>
        <v>14200163</v>
      </c>
      <c r="J272" s="48">
        <f>D272</f>
        <v>57891095154093</v>
      </c>
      <c r="K272" s="48">
        <f>E272</f>
        <v>7891095154098</v>
      </c>
      <c r="L272" s="48">
        <f>F272</f>
        <v>7891095154098</v>
      </c>
      <c r="M272" s="1">
        <f>C272</f>
        <v>7130015409</v>
      </c>
      <c r="N272" s="57">
        <f>A272</f>
        <v>14200163</v>
      </c>
    </row>
    <row r="273" spans="1:14" s="57" customFormat="1">
      <c r="A273">
        <v>14200164</v>
      </c>
      <c r="B273" s="1" t="str">
        <f>VLOOKUP(A273,'322'!A:B,2,0)</f>
        <v>CANELA EM PO KITANO.............01X 08GR</v>
      </c>
      <c r="C273" s="1">
        <f>VLOOKUP(A273,'322'!A:N,14,0)</f>
        <v>0</v>
      </c>
      <c r="D273" s="1">
        <f>VLOOKUP(A273,'314'!C:K,9,0)</f>
        <v>57891095154277</v>
      </c>
      <c r="E273" s="1">
        <f>VLOOKUP(A273,'314'!C:E,3,0)</f>
        <v>7891095154272</v>
      </c>
      <c r="F273" s="1">
        <f>VLOOKUP(A273,'314'!C:S,17,0)</f>
        <v>7891095154272</v>
      </c>
      <c r="G273" s="1">
        <f>VLOOKUP(A273,'345'!A:M,13,0)</f>
        <v>9062000</v>
      </c>
      <c r="H273" s="1">
        <f>VLOOKUP(A273,'345'!A:Q,17,0)</f>
        <v>0</v>
      </c>
      <c r="I273" s="57">
        <f>A273</f>
        <v>14200164</v>
      </c>
      <c r="J273" s="48">
        <f>D273</f>
        <v>57891095154277</v>
      </c>
      <c r="K273" s="48">
        <f>E273</f>
        <v>7891095154272</v>
      </c>
      <c r="L273" s="48">
        <f>F273</f>
        <v>7891095154272</v>
      </c>
      <c r="M273" s="1">
        <f>C273</f>
        <v>0</v>
      </c>
      <c r="N273" s="57">
        <f>A273</f>
        <v>14200164</v>
      </c>
    </row>
    <row r="274" spans="1:14" s="57" customFormat="1">
      <c r="A274">
        <v>14200165</v>
      </c>
      <c r="B274" s="1" t="str">
        <f>VLOOKUP(A274,'322'!A:B,2,0)</f>
        <v>CANELA EM PO KITANO.............01x 50GR</v>
      </c>
      <c r="C274" s="1">
        <f>VLOOKUP(A274,'322'!A:N,14,0)</f>
        <v>7130015407</v>
      </c>
      <c r="D274" s="1">
        <f>VLOOKUP(A274,'314'!C:K,9,0)</f>
        <v>57891095154079</v>
      </c>
      <c r="E274" s="1">
        <f>VLOOKUP(A274,'314'!C:E,3,0)</f>
        <v>7891095154074</v>
      </c>
      <c r="F274" s="1">
        <f>VLOOKUP(A274,'314'!C:S,17,0)</f>
        <v>7891095154074</v>
      </c>
      <c r="G274" s="1">
        <f>VLOOKUP(A274,'345'!A:M,13,0)</f>
        <v>9062000</v>
      </c>
      <c r="H274" s="1">
        <f>VLOOKUP(A274,'345'!A:Q,17,0)</f>
        <v>0</v>
      </c>
      <c r="I274" s="57">
        <f>A274</f>
        <v>14200165</v>
      </c>
      <c r="J274" s="48">
        <f>D274</f>
        <v>57891095154079</v>
      </c>
      <c r="K274" s="48">
        <f>E274</f>
        <v>7891095154074</v>
      </c>
      <c r="L274" s="48">
        <f>F274</f>
        <v>7891095154074</v>
      </c>
      <c r="M274" s="1">
        <f>C274</f>
        <v>7130015407</v>
      </c>
      <c r="N274" s="57">
        <f>A274</f>
        <v>14200165</v>
      </c>
    </row>
    <row r="275" spans="1:14" s="57" customFormat="1">
      <c r="A275">
        <v>14200172</v>
      </c>
      <c r="B275" s="1" t="str">
        <f>VLOOKUP(A275,'322'!A:B,2,0)</f>
        <v>CEBOLA ALHO E SALSA.............01X 40GR</v>
      </c>
      <c r="C275" s="1">
        <f>VLOOKUP(A275,'322'!A:N,14,0)</f>
        <v>7130015517</v>
      </c>
      <c r="D275" s="1">
        <f>VLOOKUP(A275,'314'!C:K,9,0)</f>
        <v>57891095155175</v>
      </c>
      <c r="E275" s="1">
        <f>VLOOKUP(A275,'314'!C:E,3,0)</f>
        <v>7891095605170</v>
      </c>
      <c r="F275" s="1">
        <f>VLOOKUP(A275,'314'!C:S,17,0)</f>
        <v>7891095605170</v>
      </c>
      <c r="G275" s="1">
        <f>VLOOKUP(A275,'345'!A:M,13,0)</f>
        <v>7129090</v>
      </c>
      <c r="H275" s="1">
        <f>VLOOKUP(A275,'345'!A:Q,17,0)</f>
        <v>0</v>
      </c>
      <c r="I275" s="57">
        <f>A275</f>
        <v>14200172</v>
      </c>
      <c r="J275" s="48">
        <f>D275</f>
        <v>57891095155175</v>
      </c>
      <c r="K275" s="48">
        <f>E275</f>
        <v>7891095605170</v>
      </c>
      <c r="L275" s="48">
        <f>F275</f>
        <v>7891095605170</v>
      </c>
      <c r="M275" s="1">
        <f>C275</f>
        <v>7130015517</v>
      </c>
      <c r="N275" s="57">
        <f>A275</f>
        <v>14200172</v>
      </c>
    </row>
    <row r="276" spans="1:14" s="57" customFormat="1">
      <c r="A276">
        <v>14200173</v>
      </c>
      <c r="B276" s="1" t="str">
        <f>VLOOKUP(A276,'322'!A:B,2,0)</f>
        <v>CEBOLA GRANULADA ECON...........01X 50GR</v>
      </c>
      <c r="C276" s="1">
        <f>VLOOKUP(A276,'322'!A:N,14,0)</f>
        <v>7130015516</v>
      </c>
      <c r="D276" s="1">
        <f>VLOOKUP(A276,'314'!C:K,9,0)</f>
        <v>57891095155168</v>
      </c>
      <c r="E276" s="1">
        <f>VLOOKUP(A276,'314'!C:E,3,0)</f>
        <v>7891095605163</v>
      </c>
      <c r="F276" s="1">
        <f>VLOOKUP(A276,'314'!C:S,17,0)</f>
        <v>7891095605163</v>
      </c>
      <c r="G276" s="1">
        <f>VLOOKUP(A276,'345'!A:M,13,0)</f>
        <v>7122000</v>
      </c>
      <c r="H276" s="1">
        <f>VLOOKUP(A276,'345'!A:Q,17,0)</f>
        <v>0</v>
      </c>
      <c r="I276" s="57">
        <f>A276</f>
        <v>14200173</v>
      </c>
      <c r="J276" s="48">
        <f>D276</f>
        <v>57891095155168</v>
      </c>
      <c r="K276" s="48">
        <f>E276</f>
        <v>7891095605163</v>
      </c>
      <c r="L276" s="48">
        <f>F276</f>
        <v>7891095605163</v>
      </c>
      <c r="M276" s="1">
        <f>C276</f>
        <v>7130015516</v>
      </c>
      <c r="N276" s="57">
        <f>A276</f>
        <v>14200173</v>
      </c>
    </row>
    <row r="277" spans="1:14" s="57" customFormat="1">
      <c r="A277">
        <v>14200174</v>
      </c>
      <c r="B277" s="1" t="str">
        <f>VLOOKUP(A277,'322'!A:B,2,0)</f>
        <v>CEBOLA GRANULADA................01X 20GR</v>
      </c>
      <c r="C277" s="1">
        <f>VLOOKUP(A277,'322'!A:N,14,0)</f>
        <v>7130001582</v>
      </c>
      <c r="D277" s="1">
        <f>VLOOKUP(A277,'314'!C:K,9,0)</f>
        <v>57891095015820</v>
      </c>
      <c r="E277" s="1">
        <f>VLOOKUP(A277,'314'!C:E,3,0)</f>
        <v>7891095015825</v>
      </c>
      <c r="F277" s="1">
        <f>VLOOKUP(A277,'314'!C:S,17,0)</f>
        <v>7891095015825</v>
      </c>
      <c r="G277" s="1">
        <f>VLOOKUP(A277,'345'!A:M,13,0)</f>
        <v>7122000</v>
      </c>
      <c r="H277" s="1">
        <f>VLOOKUP(A277,'345'!A:Q,17,0)</f>
        <v>0</v>
      </c>
      <c r="I277" s="57">
        <f>A277</f>
        <v>14200174</v>
      </c>
      <c r="J277" s="48">
        <f>D277</f>
        <v>57891095015820</v>
      </c>
      <c r="K277" s="48">
        <f>E277</f>
        <v>7891095015825</v>
      </c>
      <c r="L277" s="48">
        <f>F277</f>
        <v>7891095015825</v>
      </c>
      <c r="M277" s="1">
        <f>C277</f>
        <v>7130001582</v>
      </c>
      <c r="N277" s="57">
        <f>A277</f>
        <v>14200174</v>
      </c>
    </row>
    <row r="278" spans="1:14" s="57" customFormat="1">
      <c r="A278">
        <v>14200175</v>
      </c>
      <c r="B278" s="1" t="str">
        <f>VLOOKUP(A278,'322'!A:B,2,0)</f>
        <v>CEBOLINHA VERDE.................01X 05GR</v>
      </c>
      <c r="C278" s="1">
        <f>VLOOKUP(A278,'322'!A:N,14,0)</f>
        <v>7130001579</v>
      </c>
      <c r="D278" s="1">
        <f>VLOOKUP(A278,'314'!C:K,9,0)</f>
        <v>57891095015790</v>
      </c>
      <c r="E278" s="1">
        <f>VLOOKUP(A278,'314'!C:E,3,0)</f>
        <v>7891095015795</v>
      </c>
      <c r="F278" s="1">
        <f>VLOOKUP(A278,'314'!C:S,17,0)</f>
        <v>7891095015795</v>
      </c>
      <c r="G278" s="1">
        <f>VLOOKUP(A278,'345'!A:M,13,0)</f>
        <v>7129090</v>
      </c>
      <c r="H278" s="1">
        <f>VLOOKUP(A278,'345'!A:Q,17,0)</f>
        <v>0</v>
      </c>
      <c r="I278" s="57">
        <f>A278</f>
        <v>14200175</v>
      </c>
      <c r="J278" s="48">
        <f>D278</f>
        <v>57891095015790</v>
      </c>
      <c r="K278" s="48">
        <f>E278</f>
        <v>7891095015795</v>
      </c>
      <c r="L278" s="48">
        <f>F278</f>
        <v>7891095015795</v>
      </c>
      <c r="M278" s="1">
        <f>C278</f>
        <v>7130001579</v>
      </c>
      <c r="N278" s="57">
        <f>A278</f>
        <v>14200175</v>
      </c>
    </row>
    <row r="279" spans="1:14" s="57" customFormat="1">
      <c r="A279">
        <v>14200177</v>
      </c>
      <c r="B279" s="1" t="str">
        <f>VLOOKUP(A279,'322'!A:B,2,0)</f>
        <v>CHIMICHURRI.....................01x 12GR</v>
      </c>
      <c r="C279" s="1">
        <f>VLOOKUP(A279,'322'!A:N,14,0)</f>
        <v>7130002649</v>
      </c>
      <c r="D279" s="1">
        <f>VLOOKUP(A279,'314'!C:K,9,0)</f>
        <v>57891095026499</v>
      </c>
      <c r="E279" s="1">
        <f>VLOOKUP(A279,'314'!C:E,3,0)</f>
        <v>7891095026494</v>
      </c>
      <c r="F279" s="1">
        <f>VLOOKUP(A279,'314'!C:S,17,0)</f>
        <v>7891095026494</v>
      </c>
      <c r="G279" s="1">
        <f>VLOOKUP(A279,'345'!A:M,13,0)</f>
        <v>21039021</v>
      </c>
      <c r="H279" s="1">
        <f>VLOOKUP(A279,'345'!A:Q,17,0)</f>
        <v>1703500</v>
      </c>
      <c r="I279" s="57">
        <f>A279</f>
        <v>14200177</v>
      </c>
      <c r="J279" s="48">
        <f>D279</f>
        <v>57891095026499</v>
      </c>
      <c r="K279" s="48">
        <f>E279</f>
        <v>7891095026494</v>
      </c>
      <c r="L279" s="48">
        <f>F279</f>
        <v>7891095026494</v>
      </c>
      <c r="M279" s="1">
        <f>C279</f>
        <v>7130002649</v>
      </c>
      <c r="N279" s="57">
        <f>A279</f>
        <v>14200177</v>
      </c>
    </row>
    <row r="280" spans="1:14" s="57" customFormat="1">
      <c r="A280">
        <v>14200178</v>
      </c>
      <c r="B280" s="1" t="str">
        <f>VLOOKUP(A280,'322'!A:B,2,0)</f>
        <v>COENTRO EM PO...................01X 10GR</v>
      </c>
      <c r="C280" s="1">
        <f>VLOOKUP(A280,'322'!A:N,14,0)</f>
        <v>7130001587</v>
      </c>
      <c r="D280" s="1">
        <f>VLOOKUP(A280,'314'!C:K,9,0)</f>
        <v>57891095015875</v>
      </c>
      <c r="E280" s="1">
        <f>VLOOKUP(A280,'314'!C:E,3,0)</f>
        <v>7891095015870</v>
      </c>
      <c r="F280" s="1">
        <f>VLOOKUP(A280,'314'!C:S,17,0)</f>
        <v>7891095015870</v>
      </c>
      <c r="G280" s="1">
        <f>VLOOKUP(A280,'345'!A:M,13,0)</f>
        <v>9092200</v>
      </c>
      <c r="H280" s="1">
        <f>VLOOKUP(A280,'345'!A:Q,17,0)</f>
        <v>0</v>
      </c>
      <c r="I280" s="57">
        <f>A280</f>
        <v>14200178</v>
      </c>
      <c r="J280" s="48">
        <f>D280</f>
        <v>57891095015875</v>
      </c>
      <c r="K280" s="48">
        <f>E280</f>
        <v>7891095015870</v>
      </c>
      <c r="L280" s="48">
        <f>F280</f>
        <v>7891095015870</v>
      </c>
      <c r="M280" s="1">
        <f>C280</f>
        <v>7130001587</v>
      </c>
      <c r="N280" s="57">
        <f>A280</f>
        <v>14200178</v>
      </c>
    </row>
    <row r="281" spans="1:14" s="57" customFormat="1">
      <c r="A281">
        <v>14200179</v>
      </c>
      <c r="B281" s="1" t="str">
        <f>VLOOKUP(A281,'322'!A:B,2,0)</f>
        <v>COLORIFICO KITANO...............01x 20GR</v>
      </c>
      <c r="C281" s="1">
        <f>VLOOKUP(A281,'322'!A:N,14,0)</f>
        <v>7130015420</v>
      </c>
      <c r="D281" s="1">
        <f>VLOOKUP(A281,'314'!C:K,9,0)</f>
        <v>57891095154208</v>
      </c>
      <c r="E281" s="1">
        <f>VLOOKUP(A281,'314'!C:E,3,0)</f>
        <v>7891095154203</v>
      </c>
      <c r="F281" s="1">
        <f>VLOOKUP(A281,'314'!C:S,17,0)</f>
        <v>7891095154203</v>
      </c>
      <c r="G281" s="1">
        <f>VLOOKUP(A281,'345'!A:M,13,0)</f>
        <v>32030030</v>
      </c>
      <c r="H281" s="1">
        <f>VLOOKUP(A281,'345'!A:Q,17,0)</f>
        <v>0</v>
      </c>
      <c r="I281" s="57">
        <f>A281</f>
        <v>14200179</v>
      </c>
      <c r="J281" s="48">
        <f>D281</f>
        <v>57891095154208</v>
      </c>
      <c r="K281" s="48">
        <f>E281</f>
        <v>7891095154203</v>
      </c>
      <c r="L281" s="48">
        <f>F281</f>
        <v>7891095154203</v>
      </c>
      <c r="M281" s="1">
        <f>C281</f>
        <v>7130015420</v>
      </c>
      <c r="N281" s="57">
        <f>A281</f>
        <v>14200179</v>
      </c>
    </row>
    <row r="282" spans="1:14" s="57" customFormat="1">
      <c r="A282">
        <v>14200180</v>
      </c>
      <c r="B282" s="1" t="str">
        <f>VLOOKUP(A282,'322'!A:B,2,0)</f>
        <v>COLORIFICO KITANO...............01x 80GR</v>
      </c>
      <c r="C282" s="1">
        <f>VLOOKUP(A282,'322'!A:N,14,0)</f>
        <v>7130015410</v>
      </c>
      <c r="D282" s="1">
        <f>VLOOKUP(A282,'314'!C:K,9,0)</f>
        <v>57891095154109</v>
      </c>
      <c r="E282" s="1">
        <f>VLOOKUP(A282,'314'!C:E,3,0)</f>
        <v>7891095154104</v>
      </c>
      <c r="F282" s="1">
        <f>VLOOKUP(A282,'314'!C:S,17,0)</f>
        <v>7891095154104</v>
      </c>
      <c r="G282" s="1">
        <f>VLOOKUP(A282,'345'!A:M,13,0)</f>
        <v>32030030</v>
      </c>
      <c r="H282" s="1">
        <f>VLOOKUP(A282,'345'!A:Q,17,0)</f>
        <v>0</v>
      </c>
      <c r="I282" s="57">
        <f>A282</f>
        <v>14200180</v>
      </c>
      <c r="J282" s="48">
        <f>D282</f>
        <v>57891095154109</v>
      </c>
      <c r="K282" s="48">
        <f>E282</f>
        <v>7891095154104</v>
      </c>
      <c r="L282" s="48">
        <f>F282</f>
        <v>7891095154104</v>
      </c>
      <c r="M282" s="1">
        <f>C282</f>
        <v>7130015410</v>
      </c>
      <c r="N282" s="57">
        <f>A282</f>
        <v>14200180</v>
      </c>
    </row>
    <row r="283" spans="1:14" s="57" customFormat="1">
      <c r="A283">
        <v>14200181</v>
      </c>
      <c r="B283" s="1" t="str">
        <f>VLOOKUP(A283,'322'!A:B,2,0)</f>
        <v>COLORIFICO KITANO...............01X180GR</v>
      </c>
      <c r="C283" s="1">
        <f>VLOOKUP(A283,'322'!A:N,14,0)</f>
        <v>7130003223</v>
      </c>
      <c r="D283" s="1">
        <f>VLOOKUP(A283,'314'!C:K,9,0)</f>
        <v>17891095911360</v>
      </c>
      <c r="E283" s="1">
        <f>VLOOKUP(A283,'314'!C:E,3,0)</f>
        <v>7891095911363</v>
      </c>
      <c r="F283" s="1">
        <f>VLOOKUP(A283,'314'!C:S,17,0)</f>
        <v>7891095911363</v>
      </c>
      <c r="G283" s="1">
        <f>VLOOKUP(A283,'345'!A:M,13,0)</f>
        <v>32030030</v>
      </c>
      <c r="H283" s="1">
        <f>VLOOKUP(A283,'345'!A:Q,17,0)</f>
        <v>0</v>
      </c>
      <c r="I283" s="57">
        <f>A283</f>
        <v>14200181</v>
      </c>
      <c r="J283" s="48">
        <f>D283</f>
        <v>17891095911360</v>
      </c>
      <c r="K283" s="48">
        <f>E283</f>
        <v>7891095911363</v>
      </c>
      <c r="L283" s="48">
        <f>F283</f>
        <v>7891095911363</v>
      </c>
      <c r="M283" s="1">
        <f>C283</f>
        <v>7130003223</v>
      </c>
      <c r="N283" s="57">
        <f>A283</f>
        <v>14200181</v>
      </c>
    </row>
    <row r="284" spans="1:14" s="57" customFormat="1">
      <c r="A284">
        <v>14200183</v>
      </c>
      <c r="B284" s="1" t="str">
        <f>VLOOKUP(A284,'322'!A:B,2,0)</f>
        <v>COMINHO EM PO KITANO............01x 08GR</v>
      </c>
      <c r="C284" s="1">
        <f>VLOOKUP(A284,'322'!A:N,14,0)</f>
        <v>7130015423</v>
      </c>
      <c r="D284" s="1">
        <f>VLOOKUP(A284,'314'!C:K,9,0)</f>
        <v>57891095154239</v>
      </c>
      <c r="E284" s="1">
        <f>VLOOKUP(A284,'314'!C:E,3,0)</f>
        <v>7891095154234</v>
      </c>
      <c r="F284" s="1">
        <f>VLOOKUP(A284,'314'!C:S,17,0)</f>
        <v>7891095154234</v>
      </c>
      <c r="G284" s="1">
        <f>VLOOKUP(A284,'345'!A:M,13,0)</f>
        <v>9093200</v>
      </c>
      <c r="H284" s="1">
        <f>VLOOKUP(A284,'345'!A:Q,17,0)</f>
        <v>0</v>
      </c>
      <c r="I284" s="57">
        <f>A284</f>
        <v>14200183</v>
      </c>
      <c r="J284" s="48">
        <f>D284</f>
        <v>57891095154239</v>
      </c>
      <c r="K284" s="48">
        <f>E284</f>
        <v>7891095154234</v>
      </c>
      <c r="L284" s="48">
        <f>F284</f>
        <v>7891095154234</v>
      </c>
      <c r="M284" s="1">
        <f>C284</f>
        <v>7130015423</v>
      </c>
      <c r="N284" s="57">
        <f>A284</f>
        <v>14200183</v>
      </c>
    </row>
    <row r="285" spans="1:14" s="57" customFormat="1">
      <c r="A285">
        <v>14200184</v>
      </c>
      <c r="B285" s="1" t="str">
        <f>VLOOKUP(A285,'322'!A:B,2,0)</f>
        <v>COMINHO EM PO KITANO............01X 60GR</v>
      </c>
      <c r="C285" s="1">
        <f>VLOOKUP(A285,'322'!A:N,14,0)</f>
        <v>7130015403</v>
      </c>
      <c r="D285" s="1">
        <f>VLOOKUP(A285,'314'!C:K,9,0)</f>
        <v>57891095154031</v>
      </c>
      <c r="E285" s="1">
        <f>VLOOKUP(A285,'314'!C:E,3,0)</f>
        <v>7891095154036</v>
      </c>
      <c r="F285" s="1">
        <f>VLOOKUP(A285,'314'!C:S,17,0)</f>
        <v>7891095154036</v>
      </c>
      <c r="G285" s="1" t="str">
        <f>VLOOKUP(A285,'345'!A:M,13,0)</f>
        <v>09093200A</v>
      </c>
      <c r="H285" s="1">
        <f>VLOOKUP(A285,'345'!A:Q,17,0)</f>
        <v>0</v>
      </c>
      <c r="I285" s="57">
        <f>A285</f>
        <v>14200184</v>
      </c>
      <c r="J285" s="48">
        <f>D285</f>
        <v>57891095154031</v>
      </c>
      <c r="K285" s="48">
        <f>E285</f>
        <v>7891095154036</v>
      </c>
      <c r="L285" s="48">
        <f>F285</f>
        <v>7891095154036</v>
      </c>
      <c r="M285" s="1">
        <f>C285</f>
        <v>7130015403</v>
      </c>
      <c r="N285" s="57">
        <f>A285</f>
        <v>14200184</v>
      </c>
    </row>
    <row r="286" spans="1:14" s="57" customFormat="1">
      <c r="A286">
        <v>14200185</v>
      </c>
      <c r="B286" s="1" t="str">
        <f>VLOOKUP(A286,'322'!A:B,2,0)</f>
        <v>CRAVO DA INDIA KITANO...........01x 08GR</v>
      </c>
      <c r="C286" s="1">
        <f>VLOOKUP(A286,'322'!A:N,14,0)</f>
        <v>7130015428</v>
      </c>
      <c r="D286" s="1">
        <f>VLOOKUP(A286,'314'!C:K,9,0)</f>
        <v>57891095154284</v>
      </c>
      <c r="E286" s="1">
        <f>VLOOKUP(A286,'314'!C:E,3,0)</f>
        <v>7891095154289</v>
      </c>
      <c r="F286" s="1">
        <f>VLOOKUP(A286,'314'!C:S,17,0)</f>
        <v>7891095154289</v>
      </c>
      <c r="G286" s="1">
        <f>VLOOKUP(A286,'345'!A:M,13,0)</f>
        <v>9071000</v>
      </c>
      <c r="H286" s="1">
        <f>VLOOKUP(A286,'345'!A:Q,17,0)</f>
        <v>0</v>
      </c>
      <c r="I286" s="57">
        <f>A286</f>
        <v>14200185</v>
      </c>
      <c r="J286" s="48">
        <f>D286</f>
        <v>57891095154284</v>
      </c>
      <c r="K286" s="48">
        <f>E286</f>
        <v>7891095154289</v>
      </c>
      <c r="L286" s="48">
        <f>F286</f>
        <v>7891095154289</v>
      </c>
      <c r="M286" s="1">
        <f>C286</f>
        <v>7130015428</v>
      </c>
      <c r="N286" s="57">
        <f>A286</f>
        <v>14200185</v>
      </c>
    </row>
    <row r="287" spans="1:14" s="57" customFormat="1">
      <c r="A287">
        <v>14200186</v>
      </c>
      <c r="B287" s="1" t="str">
        <f>VLOOKUP(A287,'322'!A:B,2,0)</f>
        <v>CRAVO DA INDIA KITANO...........01X 40GR</v>
      </c>
      <c r="C287" s="1">
        <f>VLOOKUP(A287,'322'!A:N,14,0)</f>
        <v>7130015408</v>
      </c>
      <c r="D287" s="1">
        <f>VLOOKUP(A287,'314'!C:K,9,0)</f>
        <v>57891095154086</v>
      </c>
      <c r="E287" s="1">
        <f>VLOOKUP(A287,'314'!C:E,3,0)</f>
        <v>7891095154081</v>
      </c>
      <c r="F287" s="1">
        <f>VLOOKUP(A287,'314'!C:S,17,0)</f>
        <v>7891095154081</v>
      </c>
      <c r="G287" s="1">
        <f>VLOOKUP(A287,'345'!A:M,13,0)</f>
        <v>9071000</v>
      </c>
      <c r="H287" s="1">
        <f>VLOOKUP(A287,'345'!A:Q,17,0)</f>
        <v>0</v>
      </c>
      <c r="I287" s="57">
        <f>A287</f>
        <v>14200186</v>
      </c>
      <c r="J287" s="48">
        <f>D287</f>
        <v>57891095154086</v>
      </c>
      <c r="K287" s="48">
        <f>E287</f>
        <v>7891095154081</v>
      </c>
      <c r="L287" s="48">
        <f>F287</f>
        <v>7891095154081</v>
      </c>
      <c r="M287" s="1">
        <f>C287</f>
        <v>7130015408</v>
      </c>
      <c r="N287" s="57">
        <f>A287</f>
        <v>14200186</v>
      </c>
    </row>
    <row r="288" spans="1:14" s="57" customFormat="1">
      <c r="A288">
        <v>14200187</v>
      </c>
      <c r="B288" s="1" t="str">
        <f>VLOOKUP(A288,'322'!A:B,2,0)</f>
        <v>CURRY...........................01X 50GR</v>
      </c>
      <c r="C288" s="1">
        <f>VLOOKUP(A288,'322'!A:N,14,0)</f>
        <v>7130015477</v>
      </c>
      <c r="D288" s="1">
        <f>VLOOKUP(A288,'314'!C:K,9,0)</f>
        <v>57891095154772</v>
      </c>
      <c r="E288" s="1">
        <f>VLOOKUP(A288,'314'!C:E,3,0)</f>
        <v>7891095604777</v>
      </c>
      <c r="F288" s="1">
        <f>VLOOKUP(A288,'314'!C:S,17,0)</f>
        <v>7891095604777</v>
      </c>
      <c r="G288" s="1">
        <f>VLOOKUP(A288,'345'!A:M,13,0)</f>
        <v>21039021</v>
      </c>
      <c r="H288" s="1">
        <f>VLOOKUP(A288,'345'!A:Q,17,0)</f>
        <v>1703500</v>
      </c>
      <c r="I288" s="57">
        <f>A288</f>
        <v>14200187</v>
      </c>
      <c r="J288" s="48">
        <f>D288</f>
        <v>57891095154772</v>
      </c>
      <c r="K288" s="48">
        <f>E288</f>
        <v>7891095604777</v>
      </c>
      <c r="L288" s="48">
        <f>F288</f>
        <v>7891095604777</v>
      </c>
      <c r="M288" s="1">
        <f>C288</f>
        <v>7130015477</v>
      </c>
      <c r="N288" s="57">
        <f>A288</f>
        <v>14200187</v>
      </c>
    </row>
    <row r="289" spans="1:14" s="57" customFormat="1">
      <c r="A289">
        <v>14200199</v>
      </c>
      <c r="B289" s="1" t="str">
        <f>VLOOKUP(A289,'322'!A:B,2,0)</f>
        <v>FOLHA DE LOURO EM PO KITANO.....01X 12GR</v>
      </c>
      <c r="C289" s="1">
        <f>VLOOKUP(A289,'322'!A:N,14,0)</f>
        <v>7130015609</v>
      </c>
      <c r="D289" s="1">
        <f>VLOOKUP(A289,'314'!C:K,9,0)</f>
        <v>57891095156097</v>
      </c>
      <c r="E289" s="1">
        <f>VLOOKUP(A289,'314'!C:E,3,0)</f>
        <v>7891095156092</v>
      </c>
      <c r="F289" s="1">
        <f>VLOOKUP(A289,'314'!C:S,17,0)</f>
        <v>7891095156092</v>
      </c>
      <c r="G289" s="1">
        <f>VLOOKUP(A289,'345'!A:M,13,0)</f>
        <v>9109900</v>
      </c>
      <c r="H289" s="1">
        <f>VLOOKUP(A289,'345'!A:Q,17,0)</f>
        <v>0</v>
      </c>
      <c r="I289" s="57">
        <f>A289</f>
        <v>14200199</v>
      </c>
      <c r="J289" s="48">
        <f>D289</f>
        <v>57891095156097</v>
      </c>
      <c r="K289" s="48">
        <f>E289</f>
        <v>7891095156092</v>
      </c>
      <c r="L289" s="48">
        <f>F289</f>
        <v>7891095156092</v>
      </c>
      <c r="M289" s="1">
        <f>C289</f>
        <v>7130015609</v>
      </c>
      <c r="N289" s="57">
        <f>A289</f>
        <v>14200199</v>
      </c>
    </row>
    <row r="290" spans="1:14" s="57" customFormat="1">
      <c r="A290">
        <v>14200200</v>
      </c>
      <c r="B290" s="1" t="str">
        <f>VLOOKUP(A290,'322'!A:B,2,0)</f>
        <v>FOLHA DE LOURO KITANO...........01x 04GR</v>
      </c>
      <c r="C290" s="1">
        <f>VLOOKUP(A290,'322'!A:N,14,0)</f>
        <v>7130015430</v>
      </c>
      <c r="D290" s="1">
        <f>VLOOKUP(A290,'314'!C:K,9,0)</f>
        <v>57891095154307</v>
      </c>
      <c r="E290" s="1">
        <f>VLOOKUP(A290,'314'!C:E,3,0)</f>
        <v>7891095154302</v>
      </c>
      <c r="F290" s="1">
        <f>VLOOKUP(A290,'314'!C:S,17,0)</f>
        <v>7891095154302</v>
      </c>
      <c r="G290" s="1">
        <f>VLOOKUP(A290,'345'!A:M,13,0)</f>
        <v>9109900</v>
      </c>
      <c r="H290" s="1">
        <f>VLOOKUP(A290,'345'!A:Q,17,0)</f>
        <v>0</v>
      </c>
      <c r="I290" s="57">
        <f>A290</f>
        <v>14200200</v>
      </c>
      <c r="J290" s="48">
        <f>D290</f>
        <v>57891095154307</v>
      </c>
      <c r="K290" s="48">
        <f>E290</f>
        <v>7891095154302</v>
      </c>
      <c r="L290" s="48">
        <f>F290</f>
        <v>7891095154302</v>
      </c>
      <c r="M290" s="1">
        <f>C290</f>
        <v>7130015430</v>
      </c>
      <c r="N290" s="57">
        <f>A290</f>
        <v>14200200</v>
      </c>
    </row>
    <row r="291" spans="1:14" s="57" customFormat="1">
      <c r="A291">
        <v>14200201</v>
      </c>
      <c r="B291" s="1" t="str">
        <f>VLOOKUP(A291,'322'!A:B,2,0)</f>
        <v>GENGIBRE MOIDO..................01X 15GR</v>
      </c>
      <c r="C291" s="1">
        <f>VLOOKUP(A291,'322'!A:N,14,0)</f>
        <v>7130001577</v>
      </c>
      <c r="D291" s="1">
        <f>VLOOKUP(A291,'314'!C:K,9,0)</f>
        <v>57891095015776</v>
      </c>
      <c r="E291" s="1">
        <f>VLOOKUP(A291,'314'!C:E,3,0)</f>
        <v>7891095015771</v>
      </c>
      <c r="F291" s="1">
        <f>VLOOKUP(A291,'314'!C:S,17,0)</f>
        <v>7891095015771</v>
      </c>
      <c r="G291" s="1">
        <f>VLOOKUP(A291,'345'!A:M,13,0)</f>
        <v>9101200</v>
      </c>
      <c r="H291" s="1">
        <f>VLOOKUP(A291,'345'!A:Q,17,0)</f>
        <v>0</v>
      </c>
      <c r="I291" s="57">
        <f>A291</f>
        <v>14200201</v>
      </c>
      <c r="J291" s="48">
        <f>D291</f>
        <v>57891095015776</v>
      </c>
      <c r="K291" s="48">
        <f>E291</f>
        <v>7891095015771</v>
      </c>
      <c r="L291" s="48">
        <f>F291</f>
        <v>7891095015771</v>
      </c>
      <c r="M291" s="1">
        <f>C291</f>
        <v>7130001577</v>
      </c>
      <c r="N291" s="57">
        <f>A291</f>
        <v>14200201</v>
      </c>
    </row>
    <row r="292" spans="1:14" s="57" customFormat="1">
      <c r="A292">
        <v>14200205</v>
      </c>
      <c r="B292" s="1" t="str">
        <f>VLOOKUP(A292,'322'!A:B,2,0)</f>
        <v>MANJERICAO DESIDRATADO..........01X 07GR</v>
      </c>
      <c r="C292" s="1">
        <f>VLOOKUP(A292,'322'!A:N,14,0)</f>
        <v>7130015610</v>
      </c>
      <c r="D292" s="1">
        <f>VLOOKUP(A292,'314'!C:K,9,0)</f>
        <v>57891095156103</v>
      </c>
      <c r="E292" s="1">
        <f>VLOOKUP(A292,'314'!C:E,3,0)</f>
        <v>7891095156108</v>
      </c>
      <c r="F292" s="1">
        <f>VLOOKUP(A292,'314'!C:S,17,0)</f>
        <v>7891095156108</v>
      </c>
      <c r="G292" s="1" t="str">
        <f>VLOOKUP(A292,'345'!A:M,13,0)</f>
        <v>12119090A</v>
      </c>
      <c r="H292" s="1">
        <f>VLOOKUP(A292,'345'!A:Q,17,0)</f>
        <v>0</v>
      </c>
      <c r="I292" s="57">
        <f>A292</f>
        <v>14200205</v>
      </c>
      <c r="J292" s="48">
        <f>D292</f>
        <v>57891095156103</v>
      </c>
      <c r="K292" s="48">
        <f>E292</f>
        <v>7891095156108</v>
      </c>
      <c r="L292" s="48">
        <f>F292</f>
        <v>7891095156108</v>
      </c>
      <c r="M292" s="1">
        <f>C292</f>
        <v>7130015610</v>
      </c>
      <c r="N292" s="57">
        <f>A292</f>
        <v>14200205</v>
      </c>
    </row>
    <row r="293" spans="1:14" s="57" customFormat="1">
      <c r="A293">
        <v>14200210</v>
      </c>
      <c r="B293" s="1" t="str">
        <f>VLOOKUP(A293,'322'!A:B,2,0)</f>
        <v>NOZ MOSCADA.....................01X 08GR</v>
      </c>
      <c r="C293" s="1">
        <f>VLOOKUP(A293,'322'!A:N,14,0)</f>
        <v>7130015431</v>
      </c>
      <c r="D293" s="1">
        <f>VLOOKUP(A293,'314'!C:K,9,0)</f>
        <v>57891095154314</v>
      </c>
      <c r="E293" s="1">
        <f>VLOOKUP(A293,'314'!C:E,3,0)</f>
        <v>7891095154319</v>
      </c>
      <c r="F293" s="1">
        <f>VLOOKUP(A293,'314'!C:S,17,0)</f>
        <v>7891095154319</v>
      </c>
      <c r="G293" s="1">
        <f>VLOOKUP(A293,'345'!A:M,13,0)</f>
        <v>9081100</v>
      </c>
      <c r="H293" s="1">
        <f>VLOOKUP(A293,'345'!A:Q,17,0)</f>
        <v>0</v>
      </c>
      <c r="I293" s="57">
        <f>A293</f>
        <v>14200210</v>
      </c>
      <c r="J293" s="48">
        <f>D293</f>
        <v>57891095154314</v>
      </c>
      <c r="K293" s="48">
        <f>E293</f>
        <v>7891095154319</v>
      </c>
      <c r="L293" s="48">
        <f>F293</f>
        <v>7891095154319</v>
      </c>
      <c r="M293" s="1">
        <f>C293</f>
        <v>7130015431</v>
      </c>
      <c r="N293" s="57">
        <f>A293</f>
        <v>14200210</v>
      </c>
    </row>
    <row r="294" spans="1:14" s="57" customFormat="1">
      <c r="A294">
        <v>14200211</v>
      </c>
      <c r="B294" s="1" t="str">
        <f>VLOOKUP(A294,'322'!A:B,2,0)</f>
        <v>NOZ MOSCADA.....................01X 50GR</v>
      </c>
      <c r="C294" s="1">
        <f>VLOOKUP(A294,'322'!A:N,14,0)</f>
        <v>7130015022</v>
      </c>
      <c r="D294" s="1">
        <f>VLOOKUP(A294,'314'!C:K,9,0)</f>
        <v>57891095150224</v>
      </c>
      <c r="E294" s="1">
        <f>VLOOKUP(A294,'314'!C:E,3,0)</f>
        <v>7891095150229</v>
      </c>
      <c r="F294" s="1">
        <f>VLOOKUP(A294,'314'!C:S,17,0)</f>
        <v>7891095150229</v>
      </c>
      <c r="G294" s="1">
        <f>VLOOKUP(A294,'345'!A:M,13,0)</f>
        <v>9081200</v>
      </c>
      <c r="H294" s="1">
        <f>VLOOKUP(A294,'345'!A:Q,17,0)</f>
        <v>0</v>
      </c>
      <c r="I294" s="57">
        <f>A294</f>
        <v>14200211</v>
      </c>
      <c r="J294" s="48">
        <f>D294</f>
        <v>57891095150224</v>
      </c>
      <c r="K294" s="48">
        <f>E294</f>
        <v>7891095150229</v>
      </c>
      <c r="L294" s="48">
        <f>F294</f>
        <v>7891095150229</v>
      </c>
      <c r="M294" s="1">
        <f>C294</f>
        <v>7130015022</v>
      </c>
      <c r="N294" s="57">
        <f>A294</f>
        <v>14200211</v>
      </c>
    </row>
    <row r="295" spans="1:14" s="57" customFormat="1">
      <c r="A295">
        <v>14200212</v>
      </c>
      <c r="B295" s="1" t="str">
        <f>VLOOKUP(A295,'322'!A:B,2,0)</f>
        <v>OREGANO KITANO..................01x 03GR</v>
      </c>
      <c r="C295" s="1">
        <f>VLOOKUP(A295,'322'!A:N,14,0)</f>
        <v>7130015426</v>
      </c>
      <c r="D295" s="1">
        <f>VLOOKUP(A295,'314'!C:K,9,0)</f>
        <v>57891095154260</v>
      </c>
      <c r="E295" s="1">
        <f>VLOOKUP(A295,'314'!C:E,3,0)</f>
        <v>7891095154265</v>
      </c>
      <c r="F295" s="1">
        <f>VLOOKUP(A295,'314'!C:S,17,0)</f>
        <v>7891095154265</v>
      </c>
      <c r="G295" s="1" t="str">
        <f>VLOOKUP(A295,'345'!A:M,13,0)</f>
        <v>12119010A</v>
      </c>
      <c r="H295" s="1">
        <f>VLOOKUP(A295,'345'!A:Q,17,0)</f>
        <v>0</v>
      </c>
      <c r="I295" s="57">
        <f>A295</f>
        <v>14200212</v>
      </c>
      <c r="J295" s="48">
        <f>D295</f>
        <v>57891095154260</v>
      </c>
      <c r="K295" s="48">
        <f>E295</f>
        <v>7891095154265</v>
      </c>
      <c r="L295" s="48">
        <f>F295</f>
        <v>7891095154265</v>
      </c>
      <c r="M295" s="1">
        <f>C295</f>
        <v>7130015426</v>
      </c>
      <c r="N295" s="57">
        <f>A295</f>
        <v>14200212</v>
      </c>
    </row>
    <row r="296" spans="1:14" s="57" customFormat="1">
      <c r="A296">
        <v>14200214</v>
      </c>
      <c r="B296" s="1" t="str">
        <f>VLOOKUP(A296,'322'!A:B,2,0)</f>
        <v>OREGANO KITANO..................01X 15GR</v>
      </c>
      <c r="C296" s="1">
        <f>VLOOKUP(A296,'322'!A:N,14,0)</f>
        <v>7130015641</v>
      </c>
      <c r="D296" s="1">
        <f>VLOOKUP(A296,'314'!C:K,9,0)</f>
        <v>57891095156417</v>
      </c>
      <c r="E296" s="1">
        <f>VLOOKUP(A296,'314'!C:E,3,0)</f>
        <v>7891095156412</v>
      </c>
      <c r="F296" s="1">
        <f>VLOOKUP(A296,'314'!C:S,17,0)</f>
        <v>7891095156412</v>
      </c>
      <c r="G296" s="1" t="str">
        <f>VLOOKUP(A296,'345'!A:M,13,0)</f>
        <v>12119010A</v>
      </c>
      <c r="H296" s="1">
        <f>VLOOKUP(A296,'345'!A:Q,17,0)</f>
        <v>0</v>
      </c>
      <c r="I296" s="57">
        <f>A296</f>
        <v>14200214</v>
      </c>
      <c r="J296" s="48">
        <f>D296</f>
        <v>57891095156417</v>
      </c>
      <c r="K296" s="48">
        <f>E296</f>
        <v>7891095156412</v>
      </c>
      <c r="L296" s="48">
        <f>F296</f>
        <v>7891095156412</v>
      </c>
      <c r="M296" s="1">
        <f>C296</f>
        <v>7130015641</v>
      </c>
      <c r="N296" s="57">
        <f>A296</f>
        <v>14200214</v>
      </c>
    </row>
    <row r="297" spans="1:14" s="57" customFormat="1">
      <c r="A297">
        <v>14200215</v>
      </c>
      <c r="B297" s="1" t="str">
        <f>VLOOKUP(A297,'322'!A:B,2,0)</f>
        <v>OREGANO KITANO..................01X200GR</v>
      </c>
      <c r="C297" s="1">
        <f>VLOOKUP(A297,'322'!A:N,14,0)</f>
        <v>7130015497</v>
      </c>
      <c r="D297" s="1">
        <f>VLOOKUP(A297,'314'!C:K,9,0)</f>
        <v>57891095154970</v>
      </c>
      <c r="E297" s="1">
        <f>VLOOKUP(A297,'314'!C:E,3,0)</f>
        <v>7891095604975</v>
      </c>
      <c r="F297" s="1">
        <f>VLOOKUP(A297,'314'!C:S,17,0)</f>
        <v>7891095604975</v>
      </c>
      <c r="G297" s="1">
        <f>VLOOKUP(A297,'345'!A:M,13,0)</f>
        <v>12119010</v>
      </c>
      <c r="H297" s="1">
        <f>VLOOKUP(A297,'345'!A:Q,17,0)</f>
        <v>0</v>
      </c>
      <c r="I297" s="57">
        <f>A297</f>
        <v>14200215</v>
      </c>
      <c r="J297" s="48">
        <f>D297</f>
        <v>57891095154970</v>
      </c>
      <c r="K297" s="48">
        <f>E297</f>
        <v>7891095604975</v>
      </c>
      <c r="L297" s="48">
        <f>F297</f>
        <v>7891095604975</v>
      </c>
      <c r="M297" s="1">
        <f>C297</f>
        <v>7130015497</v>
      </c>
      <c r="N297" s="57">
        <f>A297</f>
        <v>14200215</v>
      </c>
    </row>
    <row r="298" spans="1:14" s="57" customFormat="1">
      <c r="A298">
        <v>14200219</v>
      </c>
      <c r="B298" s="1" t="str">
        <f>VLOOKUP(A298,'322'!A:B,2,0)</f>
        <v>PAPRICA DEFUMADA................01X 36GR</v>
      </c>
      <c r="C298" s="1">
        <f>VLOOKUP(A298,'322'!A:N,14,0)</f>
        <v>7130003127</v>
      </c>
      <c r="D298" s="1">
        <f>VLOOKUP(A298,'314'!C:K,9,0)</f>
        <v>57891095031271</v>
      </c>
      <c r="E298" s="1">
        <f>VLOOKUP(A298,'314'!C:E,3,0)</f>
        <v>7891095031276</v>
      </c>
      <c r="F298" s="1">
        <f>VLOOKUP(A298,'314'!C:S,17,0)</f>
        <v>7891095031276</v>
      </c>
      <c r="G298" s="1">
        <f>VLOOKUP(A298,'345'!A:M,13,0)</f>
        <v>9042200</v>
      </c>
      <c r="H298" s="1">
        <f>VLOOKUP(A298,'345'!A:Q,17,0)</f>
        <v>0</v>
      </c>
      <c r="I298" s="57">
        <f>A298</f>
        <v>14200219</v>
      </c>
      <c r="J298" s="48">
        <f>D298</f>
        <v>57891095031271</v>
      </c>
      <c r="K298" s="48">
        <f>E298</f>
        <v>7891095031276</v>
      </c>
      <c r="L298" s="48">
        <f>F298</f>
        <v>7891095031276</v>
      </c>
      <c r="M298" s="1">
        <f>C298</f>
        <v>7130003127</v>
      </c>
      <c r="N298" s="57">
        <f>A298</f>
        <v>14200219</v>
      </c>
    </row>
    <row r="299" spans="1:14" s="57" customFormat="1">
      <c r="A299">
        <v>14200220</v>
      </c>
      <c r="B299" s="1" t="str">
        <f>VLOOKUP(A299,'322'!A:B,2,0)</f>
        <v>PAPRICA DOCE....................01X 12GR</v>
      </c>
      <c r="C299" s="1">
        <f>VLOOKUP(A299,'322'!A:N,14,0)</f>
        <v>7130001589</v>
      </c>
      <c r="D299" s="1">
        <f>VLOOKUP(A299,'314'!C:K,9,0)</f>
        <v>57891095015899</v>
      </c>
      <c r="E299" s="1">
        <f>VLOOKUP(A299,'314'!C:E,3,0)</f>
        <v>7891095015894</v>
      </c>
      <c r="F299" s="1">
        <f>VLOOKUP(A299,'314'!C:S,17,0)</f>
        <v>7891095015894</v>
      </c>
      <c r="G299" s="1" t="str">
        <f>VLOOKUP(A299,'345'!A:M,13,0)</f>
        <v>09042200A</v>
      </c>
      <c r="H299" s="1">
        <f>VLOOKUP(A299,'345'!A:Q,17,0)</f>
        <v>0</v>
      </c>
      <c r="I299" s="57">
        <f>A299</f>
        <v>14200220</v>
      </c>
      <c r="J299" s="48">
        <f>D299</f>
        <v>57891095015899</v>
      </c>
      <c r="K299" s="48">
        <f>E299</f>
        <v>7891095015894</v>
      </c>
      <c r="L299" s="48">
        <f>F299</f>
        <v>7891095015894</v>
      </c>
      <c r="M299" s="1">
        <f>C299</f>
        <v>7130001589</v>
      </c>
      <c r="N299" s="57">
        <f>A299</f>
        <v>14200220</v>
      </c>
    </row>
    <row r="300" spans="1:14" s="57" customFormat="1">
      <c r="A300">
        <v>14200221</v>
      </c>
      <c r="B300" s="1" t="str">
        <f>VLOOKUP(A300,'322'!A:B,2,0)</f>
        <v>PAPRICA DOCE....................01X 50GR</v>
      </c>
      <c r="C300" s="1">
        <f>VLOOKUP(A300,'322'!A:N,14,0)</f>
        <v>7130015478</v>
      </c>
      <c r="D300" s="1">
        <f>VLOOKUP(A300,'314'!C:K,9,0)</f>
        <v>57891095154789</v>
      </c>
      <c r="E300" s="1">
        <f>VLOOKUP(A300,'314'!C:E,3,0)</f>
        <v>7891095604784</v>
      </c>
      <c r="F300" s="1">
        <f>VLOOKUP(A300,'314'!C:S,17,0)</f>
        <v>7891095604784</v>
      </c>
      <c r="G300" s="1" t="str">
        <f>VLOOKUP(A300,'345'!A:M,13,0)</f>
        <v>09042200A</v>
      </c>
      <c r="H300" s="1">
        <f>VLOOKUP(A300,'345'!A:Q,17,0)</f>
        <v>0</v>
      </c>
      <c r="I300" s="57">
        <f>A300</f>
        <v>14200221</v>
      </c>
      <c r="J300" s="48">
        <f>D300</f>
        <v>57891095154789</v>
      </c>
      <c r="K300" s="48">
        <f>E300</f>
        <v>7891095604784</v>
      </c>
      <c r="L300" s="48">
        <f>F300</f>
        <v>7891095604784</v>
      </c>
      <c r="M300" s="1">
        <f>C300</f>
        <v>7130015478</v>
      </c>
      <c r="N300" s="57">
        <f>A300</f>
        <v>14200221</v>
      </c>
    </row>
    <row r="301" spans="1:14" s="57" customFormat="1">
      <c r="A301">
        <v>14200223</v>
      </c>
      <c r="B301" s="1" t="str">
        <f>VLOOKUP(A301,'322'!A:B,2,0)</f>
        <v>PIMENTA BRANCA MOIDA............01X 15GR</v>
      </c>
      <c r="C301" s="1">
        <f>VLOOKUP(A301,'322'!A:N,14,0)</f>
        <v>7130015464</v>
      </c>
      <c r="D301" s="1">
        <f>VLOOKUP(A301,'314'!C:K,9,0)</f>
        <v>57891095154642</v>
      </c>
      <c r="E301" s="1">
        <f>VLOOKUP(A301,'314'!C:E,3,0)</f>
        <v>7891095154647</v>
      </c>
      <c r="F301" s="1">
        <f>VLOOKUP(A301,'314'!C:S,17,0)</f>
        <v>7891095154647</v>
      </c>
      <c r="G301" s="1">
        <f>VLOOKUP(A301,'345'!A:M,13,0)</f>
        <v>9041200</v>
      </c>
      <c r="H301" s="1">
        <f>VLOOKUP(A301,'345'!A:Q,17,0)</f>
        <v>0</v>
      </c>
      <c r="I301" s="57">
        <f>A301</f>
        <v>14200223</v>
      </c>
      <c r="J301" s="48">
        <f>D301</f>
        <v>57891095154642</v>
      </c>
      <c r="K301" s="48">
        <f>E301</f>
        <v>7891095154647</v>
      </c>
      <c r="L301" s="48">
        <f>F301</f>
        <v>7891095154647</v>
      </c>
      <c r="M301" s="1">
        <f>C301</f>
        <v>7130015464</v>
      </c>
      <c r="N301" s="57">
        <f>A301</f>
        <v>14200223</v>
      </c>
    </row>
    <row r="302" spans="1:14" s="57" customFormat="1">
      <c r="A302">
        <v>14200224</v>
      </c>
      <c r="B302" s="1" t="str">
        <f>VLOOKUP(A302,'322'!A:B,2,0)</f>
        <v>PIMENTA CALABRESA EM FLOCOS.....01X 13GR</v>
      </c>
      <c r="C302" s="1">
        <f>VLOOKUP(A302,'322'!A:N,14,0)</f>
        <v>7130015613</v>
      </c>
      <c r="D302" s="1">
        <f>VLOOKUP(A302,'314'!C:K,9,0)</f>
        <v>57891095156134</v>
      </c>
      <c r="E302" s="1">
        <f>VLOOKUP(A302,'314'!C:E,3,0)</f>
        <v>7891095156139</v>
      </c>
      <c r="F302" s="1">
        <f>VLOOKUP(A302,'314'!C:S,17,0)</f>
        <v>7891095156139</v>
      </c>
      <c r="G302" s="1">
        <f>VLOOKUP(A302,'345'!A:M,13,0)</f>
        <v>9041200</v>
      </c>
      <c r="H302" s="1">
        <f>VLOOKUP(A302,'345'!A:Q,17,0)</f>
        <v>0</v>
      </c>
      <c r="I302" s="57">
        <f>A302</f>
        <v>14200224</v>
      </c>
      <c r="J302" s="48">
        <f>D302</f>
        <v>57891095156134</v>
      </c>
      <c r="K302" s="48">
        <f>E302</f>
        <v>7891095156139</v>
      </c>
      <c r="L302" s="48">
        <f>F302</f>
        <v>7891095156139</v>
      </c>
      <c r="M302" s="1">
        <f>C302</f>
        <v>7130015613</v>
      </c>
      <c r="N302" s="57">
        <f>A302</f>
        <v>14200224</v>
      </c>
    </row>
    <row r="303" spans="1:14" s="57" customFormat="1">
      <c r="A303">
        <v>14200225</v>
      </c>
      <c r="B303" s="1" t="str">
        <f>VLOOKUP(A303,'322'!A:B,2,0)</f>
        <v>PIMENTA DO REINO PRETA..........01X 45GR</v>
      </c>
      <c r="C303" s="1">
        <f>VLOOKUP(A303,'322'!A:N,14,0)</f>
        <v>7130003122</v>
      </c>
      <c r="D303" s="1">
        <f>VLOOKUP(A303,'314'!C:K,9,0)</f>
        <v>57891095031226</v>
      </c>
      <c r="E303" s="1">
        <f>VLOOKUP(A303,'314'!C:E,3,0)</f>
        <v>7891095031221</v>
      </c>
      <c r="F303" s="1">
        <f>VLOOKUP(A303,'314'!C:S,17,0)</f>
        <v>7891095031221</v>
      </c>
      <c r="G303" s="1">
        <f>VLOOKUP(A303,'345'!A:M,13,0)</f>
        <v>9041100</v>
      </c>
      <c r="H303" s="1">
        <f>VLOOKUP(A303,'345'!A:Q,17,0)</f>
        <v>0</v>
      </c>
      <c r="I303" s="57">
        <f>A303</f>
        <v>14200225</v>
      </c>
      <c r="J303" s="48">
        <f>D303</f>
        <v>57891095031226</v>
      </c>
      <c r="K303" s="48">
        <f>E303</f>
        <v>7891095031221</v>
      </c>
      <c r="L303" s="48">
        <f>F303</f>
        <v>7891095031221</v>
      </c>
      <c r="M303" s="1">
        <f>C303</f>
        <v>7130003122</v>
      </c>
      <c r="N303" s="57">
        <f>A303</f>
        <v>14200225</v>
      </c>
    </row>
    <row r="304" spans="1:14" s="57" customFormat="1">
      <c r="A304">
        <v>14200226</v>
      </c>
      <c r="B304" s="1" t="str">
        <f>VLOOKUP(A304,'322'!A:B,2,0)</f>
        <v>PIMENTA E COMINHO...............01X 15GR</v>
      </c>
      <c r="C304" s="1">
        <f>VLOOKUP(A304,'322'!A:N,14,0)</f>
        <v>7130015422</v>
      </c>
      <c r="D304" s="1">
        <f>VLOOKUP(A304,'314'!C:K,9,0)</f>
        <v>57891095154222</v>
      </c>
      <c r="E304" s="1">
        <f>VLOOKUP(A304,'314'!C:E,3,0)</f>
        <v>7891095154227</v>
      </c>
      <c r="F304" s="1">
        <f>VLOOKUP(A304,'314'!C:S,17,0)</f>
        <v>7891095154227</v>
      </c>
      <c r="G304" s="1">
        <f>VLOOKUP(A304,'345'!A:M,13,0)</f>
        <v>9109900</v>
      </c>
      <c r="H304" s="1">
        <f>VLOOKUP(A304,'345'!A:Q,17,0)</f>
        <v>0</v>
      </c>
      <c r="I304" s="57">
        <f>A304</f>
        <v>14200226</v>
      </c>
      <c r="J304" s="48">
        <f>D304</f>
        <v>57891095154222</v>
      </c>
      <c r="K304" s="48">
        <f>E304</f>
        <v>7891095154227</v>
      </c>
      <c r="L304" s="48">
        <f>F304</f>
        <v>7891095154227</v>
      </c>
      <c r="M304" s="1">
        <f>C304</f>
        <v>7130015422</v>
      </c>
      <c r="N304" s="57">
        <f>A304</f>
        <v>14200226</v>
      </c>
    </row>
    <row r="305" spans="1:14" s="57" customFormat="1">
      <c r="A305">
        <v>14200227</v>
      </c>
      <c r="B305" s="1" t="str">
        <f>VLOOKUP(A305,'322'!A:B,2,0)</f>
        <v>PIMENTA E COMINHO...............01X 70GR</v>
      </c>
      <c r="C305" s="1">
        <f>VLOOKUP(A305,'322'!A:N,14,0)</f>
        <v>7130015402</v>
      </c>
      <c r="D305" s="1">
        <f>VLOOKUP(A305,'314'!C:K,9,0)</f>
        <v>57891095154024</v>
      </c>
      <c r="E305" s="1">
        <f>VLOOKUP(A305,'314'!C:E,3,0)</f>
        <v>7891095154029</v>
      </c>
      <c r="F305" s="1">
        <f>VLOOKUP(A305,'314'!C:S,17,0)</f>
        <v>7891095154029</v>
      </c>
      <c r="G305" s="1">
        <f>VLOOKUP(A305,'345'!A:M,13,0)</f>
        <v>9109900</v>
      </c>
      <c r="H305" s="1">
        <f>VLOOKUP(A305,'345'!A:Q,17,0)</f>
        <v>0</v>
      </c>
      <c r="I305" s="57">
        <f>A305</f>
        <v>14200227</v>
      </c>
      <c r="J305" s="48">
        <f>D305</f>
        <v>57891095154024</v>
      </c>
      <c r="K305" s="48">
        <f>E305</f>
        <v>7891095154029</v>
      </c>
      <c r="L305" s="48">
        <f>F305</f>
        <v>7891095154029</v>
      </c>
      <c r="M305" s="1">
        <f>C305</f>
        <v>7130015402</v>
      </c>
      <c r="N305" s="57">
        <f>A305</f>
        <v>14200227</v>
      </c>
    </row>
    <row r="306" spans="1:14" s="57" customFormat="1">
      <c r="A306">
        <v>14200228</v>
      </c>
      <c r="B306" s="1" t="str">
        <f>VLOOKUP(A306,'322'!A:B,2,0)</f>
        <v>PIMENTA PRETA GRAO..............01X 15GR</v>
      </c>
      <c r="C306" s="1">
        <f>VLOOKUP(A306,'322'!A:N,14,0)</f>
        <v>7130015462</v>
      </c>
      <c r="D306" s="1">
        <f>VLOOKUP(A306,'314'!C:K,9,0)</f>
        <v>57891095154628</v>
      </c>
      <c r="E306" s="1">
        <f>VLOOKUP(A306,'314'!C:E,3,0)</f>
        <v>7891095154623</v>
      </c>
      <c r="F306" s="1">
        <f>VLOOKUP(A306,'314'!C:S,17,0)</f>
        <v>7891095154623</v>
      </c>
      <c r="G306" s="1">
        <f>VLOOKUP(A306,'345'!A:M,13,0)</f>
        <v>9041100</v>
      </c>
      <c r="H306" s="1">
        <f>VLOOKUP(A306,'345'!A:Q,17,0)</f>
        <v>0</v>
      </c>
      <c r="I306" s="57">
        <f>A306</f>
        <v>14200228</v>
      </c>
      <c r="J306" s="48">
        <f>D306</f>
        <v>57891095154628</v>
      </c>
      <c r="K306" s="48">
        <f>E306</f>
        <v>7891095154623</v>
      </c>
      <c r="L306" s="48">
        <f>F306</f>
        <v>7891095154623</v>
      </c>
      <c r="M306" s="1">
        <f>C306</f>
        <v>7130015462</v>
      </c>
      <c r="N306" s="57">
        <f>A306</f>
        <v>14200228</v>
      </c>
    </row>
    <row r="307" spans="1:14" s="57" customFormat="1">
      <c r="A307">
        <v>14200229</v>
      </c>
      <c r="B307" s="1" t="str">
        <f>VLOOKUP(A307,'322'!A:B,2,0)</f>
        <v>PIMENTA REINO PRETA PO KITANO...01x 15GR</v>
      </c>
      <c r="C307" s="1">
        <f>VLOOKUP(A307,'322'!A:N,14,0)</f>
        <v>7130015421</v>
      </c>
      <c r="D307" s="1">
        <f>VLOOKUP(A307,'314'!C:K,9,0)</f>
        <v>57891095154215</v>
      </c>
      <c r="E307" s="1">
        <f>VLOOKUP(A307,'314'!C:E,3,0)</f>
        <v>7891095154210</v>
      </c>
      <c r="F307" s="1">
        <f>VLOOKUP(A307,'314'!C:S,17,0)</f>
        <v>7891095154210</v>
      </c>
      <c r="G307" s="1">
        <f>VLOOKUP(A307,'345'!A:M,13,0)</f>
        <v>9041200</v>
      </c>
      <c r="H307" s="1">
        <f>VLOOKUP(A307,'345'!A:Q,17,0)</f>
        <v>0</v>
      </c>
      <c r="I307" s="57">
        <f>A307</f>
        <v>14200229</v>
      </c>
      <c r="J307" s="48">
        <f>D307</f>
        <v>57891095154215</v>
      </c>
      <c r="K307" s="48">
        <f>E307</f>
        <v>7891095154210</v>
      </c>
      <c r="L307" s="48">
        <f>F307</f>
        <v>7891095154210</v>
      </c>
      <c r="M307" s="1">
        <f>C307</f>
        <v>7130015421</v>
      </c>
      <c r="N307" s="57">
        <f>A307</f>
        <v>14200229</v>
      </c>
    </row>
    <row r="308" spans="1:14" s="57" customFormat="1">
      <c r="A308">
        <v>14200230</v>
      </c>
      <c r="B308" s="1" t="str">
        <f>VLOOKUP(A308,'322'!A:B,2,0)</f>
        <v>PIMENTA REINO PRETA PO KITANO...01X 50GR</v>
      </c>
      <c r="C308" s="1">
        <f>VLOOKUP(A308,'322'!A:N,14,0)</f>
        <v>7130015401</v>
      </c>
      <c r="D308" s="1">
        <f>VLOOKUP(A308,'314'!C:K,9,0)</f>
        <v>57891095154017</v>
      </c>
      <c r="E308" s="1">
        <f>VLOOKUP(A308,'314'!C:E,3,0)</f>
        <v>7891095154012</v>
      </c>
      <c r="F308" s="1">
        <f>VLOOKUP(A308,'314'!C:S,17,0)</f>
        <v>7891095154012</v>
      </c>
      <c r="G308" s="1">
        <f>VLOOKUP(A308,'345'!A:M,13,0)</f>
        <v>9041200</v>
      </c>
      <c r="H308" s="1">
        <f>VLOOKUP(A308,'345'!A:Q,17,0)</f>
        <v>0</v>
      </c>
      <c r="I308" s="57">
        <f>A308</f>
        <v>14200230</v>
      </c>
      <c r="J308" s="48">
        <f>D308</f>
        <v>57891095154017</v>
      </c>
      <c r="K308" s="48">
        <f>E308</f>
        <v>7891095154012</v>
      </c>
      <c r="L308" s="48">
        <f>F308</f>
        <v>7891095154012</v>
      </c>
      <c r="M308" s="1">
        <f>C308</f>
        <v>7130015401</v>
      </c>
      <c r="N308" s="57">
        <f>A308</f>
        <v>14200230</v>
      </c>
    </row>
    <row r="309" spans="1:14" s="57" customFormat="1">
      <c r="A309">
        <v>14200246</v>
      </c>
      <c r="B309" s="1" t="str">
        <f>VLOOKUP(A309,'322'!A:B,2,0)</f>
        <v>SAL PARRILA CHIMICHURRI KITANO..01X415GR</v>
      </c>
      <c r="C309" s="1">
        <f>VLOOKUP(A309,'322'!A:N,14,0)</f>
        <v>7130003189</v>
      </c>
      <c r="D309" s="1">
        <f>VLOOKUP(A309,'314'!C:K,9,0)</f>
        <v>17891095911025</v>
      </c>
      <c r="E309" s="1">
        <f>VLOOKUP(A309,'314'!C:E,3,0)</f>
        <v>7891095911028</v>
      </c>
      <c r="F309" s="1">
        <f>VLOOKUP(A309,'314'!C:S,17,0)</f>
        <v>7891095911028</v>
      </c>
      <c r="G309" s="1">
        <f>VLOOKUP(A309,'345'!A:M,13,0)</f>
        <v>21039021</v>
      </c>
      <c r="H309" s="1">
        <f>VLOOKUP(A309,'345'!A:Q,17,0)</f>
        <v>1703500</v>
      </c>
      <c r="I309" s="57">
        <f>A309</f>
        <v>14200246</v>
      </c>
      <c r="J309" s="48">
        <f>D309</f>
        <v>17891095911025</v>
      </c>
      <c r="K309" s="48">
        <f>E309</f>
        <v>7891095911028</v>
      </c>
      <c r="L309" s="48">
        <f>F309</f>
        <v>7891095911028</v>
      </c>
      <c r="M309" s="1">
        <f>C309</f>
        <v>7130003189</v>
      </c>
      <c r="N309" s="57">
        <f>A309</f>
        <v>14200246</v>
      </c>
    </row>
    <row r="310" spans="1:14" s="57" customFormat="1">
      <c r="A310">
        <v>14200247</v>
      </c>
      <c r="B310" s="1" t="str">
        <f>VLOOKUP(A310,'322'!A:B,2,0)</f>
        <v>SAL PARRILA KITANO..............01X500GR</v>
      </c>
      <c r="C310" s="1">
        <f>VLOOKUP(A310,'322'!A:N,14,0)</f>
        <v>7130003188</v>
      </c>
      <c r="D310" s="1">
        <f>VLOOKUP(A310,'314'!C:K,9,0)</f>
        <v>17891095911018</v>
      </c>
      <c r="E310" s="1">
        <f>VLOOKUP(A310,'314'!C:E,3,0)</f>
        <v>7891095911011</v>
      </c>
      <c r="F310" s="1">
        <f>VLOOKUP(A310,'314'!C:S,17,0)</f>
        <v>7891095911011</v>
      </c>
      <c r="G310" s="1" t="str">
        <f>VLOOKUP(A310,'345'!A:M,13,0)</f>
        <v>25010090A</v>
      </c>
      <c r="H310" s="1">
        <f>VLOOKUP(A310,'345'!A:Q,17,0)</f>
        <v>0</v>
      </c>
      <c r="I310" s="57">
        <f>A310</f>
        <v>14200247</v>
      </c>
      <c r="J310" s="48">
        <f>D310</f>
        <v>17891095911018</v>
      </c>
      <c r="K310" s="48">
        <f>E310</f>
        <v>7891095911011</v>
      </c>
      <c r="L310" s="48">
        <f>F310</f>
        <v>7891095911011</v>
      </c>
      <c r="M310" s="1">
        <f>C310</f>
        <v>7130003188</v>
      </c>
      <c r="N310" s="57">
        <f>A310</f>
        <v>14200247</v>
      </c>
    </row>
    <row r="311" spans="1:14" s="57" customFormat="1">
      <c r="A311">
        <v>14200248</v>
      </c>
      <c r="B311" s="1" t="str">
        <f>VLOOKUP(A311,'322'!A:B,2,0)</f>
        <v>SAL PARRILA PIMENTA KITANO......01X480GR</v>
      </c>
      <c r="C311" s="1">
        <f>VLOOKUP(A311,'322'!A:N,14,0)</f>
        <v>7130003190</v>
      </c>
      <c r="D311" s="1">
        <f>VLOOKUP(A311,'314'!C:K,9,0)</f>
        <v>17891095911032</v>
      </c>
      <c r="E311" s="1">
        <f>VLOOKUP(A311,'314'!C:E,3,0)</f>
        <v>7891095911035</v>
      </c>
      <c r="F311" s="1">
        <f>VLOOKUP(A311,'314'!C:S,17,0)</f>
        <v>7891095911035</v>
      </c>
      <c r="G311" s="1">
        <f>VLOOKUP(A311,'345'!A:M,13,0)</f>
        <v>21039021</v>
      </c>
      <c r="H311" s="1">
        <f>VLOOKUP(A311,'345'!A:Q,17,0)</f>
        <v>1703500</v>
      </c>
      <c r="I311" s="57">
        <f>A311</f>
        <v>14200248</v>
      </c>
      <c r="J311" s="48">
        <f>D311</f>
        <v>17891095911032</v>
      </c>
      <c r="K311" s="48">
        <f>E311</f>
        <v>7891095911035</v>
      </c>
      <c r="L311" s="48">
        <f>F311</f>
        <v>7891095911035</v>
      </c>
      <c r="M311" s="1">
        <f>C311</f>
        <v>7130003190</v>
      </c>
      <c r="N311" s="57">
        <f>A311</f>
        <v>14200248</v>
      </c>
    </row>
    <row r="312" spans="1:14" s="57" customFormat="1">
      <c r="A312">
        <v>14200249</v>
      </c>
      <c r="B312" s="1" t="str">
        <f>VLOOKUP(A312,'322'!A:B,2,0)</f>
        <v>SAL ROSA DO HIMALAIA............01X100GR</v>
      </c>
      <c r="C312" s="1">
        <f>VLOOKUP(A312,'322'!A:N,14,0)</f>
        <v>7130003124</v>
      </c>
      <c r="D312" s="1">
        <f>VLOOKUP(A312,'314'!C:K,9,0)</f>
        <v>57891095031240</v>
      </c>
      <c r="E312" s="1">
        <f>VLOOKUP(A312,'314'!C:E,3,0)</f>
        <v>7891095031245</v>
      </c>
      <c r="F312" s="1">
        <f>VLOOKUP(A312,'314'!C:S,17,0)</f>
        <v>7891095031245</v>
      </c>
      <c r="G312" s="1">
        <f>VLOOKUP(A312,'345'!A:M,13,0)</f>
        <v>25010090</v>
      </c>
      <c r="H312" s="1">
        <f>VLOOKUP(A312,'345'!A:Q,17,0)</f>
        <v>0</v>
      </c>
      <c r="I312" s="57">
        <f>A312</f>
        <v>14200249</v>
      </c>
      <c r="J312" s="48">
        <f>D312</f>
        <v>57891095031240</v>
      </c>
      <c r="K312" s="48">
        <f>E312</f>
        <v>7891095031245</v>
      </c>
      <c r="L312" s="48">
        <f>F312</f>
        <v>7891095031245</v>
      </c>
      <c r="M312" s="1">
        <f>C312</f>
        <v>7130003124</v>
      </c>
      <c r="N312" s="57">
        <f>A312</f>
        <v>14200249</v>
      </c>
    </row>
    <row r="313" spans="1:14" s="57" customFormat="1">
      <c r="A313">
        <v>14200250</v>
      </c>
      <c r="B313" s="1" t="str">
        <f>VLOOKUP(A313,'322'!A:B,2,0)</f>
        <v>SALSA DESIDRATADA KITANO........01x 08GR</v>
      </c>
      <c r="C313" s="1">
        <f>VLOOKUP(A313,'322'!A:N,14,0)</f>
        <v>7130015463</v>
      </c>
      <c r="D313" s="1">
        <f>VLOOKUP(A313,'314'!C:K,9,0)</f>
        <v>57891095154635</v>
      </c>
      <c r="E313" s="1">
        <f>VLOOKUP(A313,'314'!C:E,3,0)</f>
        <v>7891095154630</v>
      </c>
      <c r="F313" s="1">
        <f>VLOOKUP(A313,'314'!C:S,17,0)</f>
        <v>7891095154630</v>
      </c>
      <c r="G313" s="1">
        <f>VLOOKUP(A313,'345'!A:M,13,0)</f>
        <v>7129090</v>
      </c>
      <c r="H313" s="1">
        <f>VLOOKUP(A313,'345'!A:Q,17,0)</f>
        <v>0</v>
      </c>
      <c r="I313" s="57">
        <f>A313</f>
        <v>14200250</v>
      </c>
      <c r="J313" s="48">
        <f>D313</f>
        <v>57891095154635</v>
      </c>
      <c r="K313" s="48">
        <f>E313</f>
        <v>7891095154630</v>
      </c>
      <c r="L313" s="48">
        <f>F313</f>
        <v>7891095154630</v>
      </c>
      <c r="M313" s="1">
        <f>C313</f>
        <v>7130015463</v>
      </c>
      <c r="N313" s="57">
        <f>A313</f>
        <v>14200250</v>
      </c>
    </row>
    <row r="314" spans="1:14" s="57" customFormat="1">
      <c r="A314">
        <v>14200273</v>
      </c>
      <c r="B314" s="1" t="str">
        <f>VLOOKUP(A314,'322'!A:B,2,0)</f>
        <v>TOMILHO.........................01X 10GR</v>
      </c>
      <c r="C314" s="1">
        <f>VLOOKUP(A314,'322'!A:N,14,0)</f>
        <v>7130001578</v>
      </c>
      <c r="D314" s="1">
        <f>VLOOKUP(A314,'314'!C:K,9,0)</f>
        <v>57891095015783</v>
      </c>
      <c r="E314" s="1">
        <f>VLOOKUP(A314,'314'!C:E,3,0)</f>
        <v>7891095015788</v>
      </c>
      <c r="F314" s="1">
        <f>VLOOKUP(A314,'314'!C:S,17,0)</f>
        <v>7891095015788</v>
      </c>
      <c r="G314" s="1">
        <f>VLOOKUP(A314,'345'!A:M,13,0)</f>
        <v>9109900</v>
      </c>
      <c r="H314" s="1">
        <f>VLOOKUP(A314,'345'!A:Q,17,0)</f>
        <v>0</v>
      </c>
      <c r="I314" s="57">
        <f>A314</f>
        <v>14200273</v>
      </c>
      <c r="J314" s="48">
        <f>D314</f>
        <v>57891095015783</v>
      </c>
      <c r="K314" s="48">
        <f>E314</f>
        <v>7891095015788</v>
      </c>
      <c r="L314" s="48">
        <f>F314</f>
        <v>7891095015788</v>
      </c>
      <c r="M314" s="1">
        <f>C314</f>
        <v>7130001578</v>
      </c>
      <c r="N314" s="57">
        <f>A314</f>
        <v>14200273</v>
      </c>
    </row>
    <row r="315" spans="1:14" s="57" customFormat="1">
      <c r="A315">
        <v>14200274</v>
      </c>
      <c r="B315" s="1" t="str">
        <f>VLOOKUP(A315,'322'!A:B,2,0)</f>
        <v>VINAGRETE KITANO................01X 40GR</v>
      </c>
      <c r="C315" s="1">
        <f>VLOOKUP(A315,'322'!A:N,14,0)</f>
        <v>7130003194</v>
      </c>
      <c r="D315" s="1">
        <f>VLOOKUP(A315,'314'!C:K,9,0)</f>
        <v>17891095911070</v>
      </c>
      <c r="E315" s="1">
        <f>VLOOKUP(A315,'314'!C:E,3,0)</f>
        <v>7891095911073</v>
      </c>
      <c r="F315" s="1">
        <f>VLOOKUP(A315,'314'!C:S,17,0)</f>
        <v>7891095911073</v>
      </c>
      <c r="G315" s="1">
        <f>VLOOKUP(A315,'345'!A:M,13,0)</f>
        <v>21039021</v>
      </c>
      <c r="H315" s="1">
        <f>VLOOKUP(A315,'345'!A:Q,17,0)</f>
        <v>1703500</v>
      </c>
      <c r="I315" s="57">
        <f>A315</f>
        <v>14200274</v>
      </c>
      <c r="J315" s="48">
        <f>D315</f>
        <v>17891095911070</v>
      </c>
      <c r="K315" s="48">
        <f>E315</f>
        <v>7891095911073</v>
      </c>
      <c r="L315" s="48">
        <f>F315</f>
        <v>7891095911073</v>
      </c>
      <c r="M315" s="1">
        <f>C315</f>
        <v>7130003194</v>
      </c>
      <c r="N315" s="57">
        <f>A315</f>
        <v>14200274</v>
      </c>
    </row>
    <row r="316" spans="1:14" s="57" customFormat="1">
      <c r="A316">
        <v>14200105</v>
      </c>
      <c r="B316" s="1" t="str">
        <f>VLOOKUP(A316,'322'!A:B,2,0)</f>
        <v>TEMP M SABOR AVES KITANO YOKI.....01x 60</v>
      </c>
      <c r="C316" s="1">
        <f>VLOOKUP(A316,'322'!A:N,14,0)</f>
        <v>613</v>
      </c>
      <c r="D316" s="1">
        <f>VLOOKUP(A316,'314'!C:K,9,0)</f>
        <v>57891095006132</v>
      </c>
      <c r="E316" s="1">
        <f>VLOOKUP(A316,'314'!C:E,3,0)</f>
        <v>7891095605569</v>
      </c>
      <c r="F316" s="1">
        <f>VLOOKUP(A316,'314'!C:S,17,0)</f>
        <v>7891095605569</v>
      </c>
      <c r="G316" s="1">
        <f>VLOOKUP(A316,'345'!A:M,13,0)</f>
        <v>21039021</v>
      </c>
      <c r="H316" s="1">
        <f>VLOOKUP(A316,'345'!A:Q,17,0)</f>
        <v>1703500</v>
      </c>
      <c r="I316" s="57">
        <f>A316</f>
        <v>14200105</v>
      </c>
      <c r="J316" s="48">
        <f>D316</f>
        <v>57891095006132</v>
      </c>
      <c r="K316" s="48">
        <f>E316</f>
        <v>7891095605569</v>
      </c>
      <c r="L316" s="48">
        <f>F316</f>
        <v>7891095605569</v>
      </c>
      <c r="M316" s="1">
        <f>C316</f>
        <v>613</v>
      </c>
      <c r="N316" s="57">
        <f>A316</f>
        <v>14200105</v>
      </c>
    </row>
    <row r="317" spans="1:14" s="57" customFormat="1">
      <c r="A317">
        <v>14200106</v>
      </c>
      <c r="B317" s="1" t="str">
        <f>VLOOKUP(A317,'322'!A:B,2,0)</f>
        <v>TEMP M SABOR CARNE KITANO YOKI....01x 60</v>
      </c>
      <c r="C317" s="1">
        <f>VLOOKUP(A317,'322'!A:N,14,0)</f>
        <v>615</v>
      </c>
      <c r="D317" s="1">
        <f>VLOOKUP(A317,'314'!C:K,9,0)</f>
        <v>57891095006156</v>
      </c>
      <c r="E317" s="1">
        <f>VLOOKUP(A317,'314'!C:E,3,0)</f>
        <v>7891095605576</v>
      </c>
      <c r="F317" s="1">
        <f>VLOOKUP(A317,'314'!C:S,17,0)</f>
        <v>7891095605576</v>
      </c>
      <c r="G317" s="1">
        <f>VLOOKUP(A317,'345'!A:M,13,0)</f>
        <v>21039021</v>
      </c>
      <c r="H317" s="1">
        <f>VLOOKUP(A317,'345'!A:Q,17,0)</f>
        <v>1703500</v>
      </c>
      <c r="I317" s="57">
        <f>A317</f>
        <v>14200106</v>
      </c>
      <c r="J317" s="48">
        <f>D317</f>
        <v>57891095006156</v>
      </c>
      <c r="K317" s="48">
        <f>E317</f>
        <v>7891095605576</v>
      </c>
      <c r="L317" s="48">
        <f>F317</f>
        <v>7891095605576</v>
      </c>
      <c r="M317" s="1">
        <f>C317</f>
        <v>615</v>
      </c>
      <c r="N317" s="57">
        <f>A317</f>
        <v>14200106</v>
      </c>
    </row>
    <row r="318" spans="1:14" s="57" customFormat="1">
      <c r="A318">
        <v>14200107</v>
      </c>
      <c r="B318" s="1" t="str">
        <f>VLOOKUP(A318,'322'!A:B,2,0)</f>
        <v>TEMP M SABOR FEIJAO KITANO YOKI...01x 60</v>
      </c>
      <c r="C318" s="1">
        <f>VLOOKUP(A318,'322'!A:N,14,0)</f>
        <v>616</v>
      </c>
      <c r="D318" s="1">
        <f>VLOOKUP(A318,'314'!C:K,9,0)</f>
        <v>57891095006163</v>
      </c>
      <c r="E318" s="1">
        <f>VLOOKUP(A318,'314'!C:E,3,0)</f>
        <v>7891095150304</v>
      </c>
      <c r="F318" s="1">
        <f>VLOOKUP(A318,'314'!C:S,17,0)</f>
        <v>7891095150304</v>
      </c>
      <c r="G318" s="1">
        <f>VLOOKUP(A318,'345'!A:M,13,0)</f>
        <v>21039021</v>
      </c>
      <c r="H318" s="1">
        <f>VLOOKUP(A318,'345'!A:Q,17,0)</f>
        <v>1703500</v>
      </c>
      <c r="I318" s="57">
        <f>A318</f>
        <v>14200107</v>
      </c>
      <c r="J318" s="48">
        <f>D318</f>
        <v>57891095006163</v>
      </c>
      <c r="K318" s="48">
        <f>E318</f>
        <v>7891095150304</v>
      </c>
      <c r="L318" s="48">
        <f>F318</f>
        <v>7891095150304</v>
      </c>
      <c r="M318" s="1">
        <f>C318</f>
        <v>616</v>
      </c>
      <c r="N318" s="57">
        <f>A318</f>
        <v>14200107</v>
      </c>
    </row>
    <row r="319" spans="1:14" s="57" customFormat="1">
      <c r="A319">
        <v>14200108</v>
      </c>
      <c r="B319" s="1" t="str">
        <f>VLOOKUP(A319,'322'!A:B,2,0)</f>
        <v>TEMP M SABOR LEGUME KITANO YOKI...01x 60</v>
      </c>
      <c r="C319" s="1">
        <f>VLOOKUP(A319,'322'!A:N,14,0)</f>
        <v>617</v>
      </c>
      <c r="D319" s="1">
        <f>VLOOKUP(A319,'314'!C:K,9,0)</f>
        <v>57891095006170</v>
      </c>
      <c r="E319" s="1">
        <f>VLOOKUP(A319,'314'!C:E,3,0)</f>
        <v>7891095605583</v>
      </c>
      <c r="F319" s="1">
        <f>VLOOKUP(A319,'314'!C:S,17,0)</f>
        <v>7891095605583</v>
      </c>
      <c r="G319" s="1">
        <f>VLOOKUP(A319,'345'!A:M,13,0)</f>
        <v>21039021</v>
      </c>
      <c r="H319" s="1">
        <f>VLOOKUP(A319,'345'!A:Q,17,0)</f>
        <v>1703500</v>
      </c>
      <c r="I319" s="57">
        <f>A319</f>
        <v>14200108</v>
      </c>
      <c r="J319" s="48">
        <f>D319</f>
        <v>57891095006170</v>
      </c>
      <c r="K319" s="48">
        <f>E319</f>
        <v>7891095605583</v>
      </c>
      <c r="L319" s="48">
        <f>F319</f>
        <v>7891095605583</v>
      </c>
      <c r="M319" s="1">
        <f>C319</f>
        <v>617</v>
      </c>
      <c r="N319" s="57">
        <f>A319</f>
        <v>14200108</v>
      </c>
    </row>
    <row r="320" spans="1:14" s="57" customFormat="1">
      <c r="A320">
        <v>14200266</v>
      </c>
      <c r="B320" s="1" t="str">
        <f>VLOOKUP(A320,'322'!A:B,2,0)</f>
        <v>TEMP M SABOR ARROZ BRANCO.......01X 60GR</v>
      </c>
      <c r="C320" s="1">
        <f>VLOOKUP(A320,'322'!A:N,14,0)</f>
        <v>7130015952</v>
      </c>
      <c r="D320" s="1">
        <f>VLOOKUP(A320,'314'!C:K,9,0)</f>
        <v>57891095159524</v>
      </c>
      <c r="E320" s="1">
        <f>VLOOKUP(A320,'314'!C:E,3,0)</f>
        <v>7891095159529</v>
      </c>
      <c r="F320" s="1">
        <f>VLOOKUP(A320,'314'!C:S,17,0)</f>
        <v>7891095159529</v>
      </c>
      <c r="G320" s="1">
        <f>VLOOKUP(A320,'345'!A:M,13,0)</f>
        <v>21039021</v>
      </c>
      <c r="H320" s="1">
        <f>VLOOKUP(A320,'345'!A:Q,17,0)</f>
        <v>1703500</v>
      </c>
      <c r="I320" s="57">
        <f>A320</f>
        <v>14200266</v>
      </c>
      <c r="J320" s="48">
        <f>D320</f>
        <v>57891095159524</v>
      </c>
      <c r="K320" s="48">
        <f>E320</f>
        <v>7891095159529</v>
      </c>
      <c r="L320" s="48">
        <f>F320</f>
        <v>7891095159529</v>
      </c>
      <c r="M320" s="1">
        <f>C320</f>
        <v>7130015952</v>
      </c>
      <c r="N320" s="57">
        <f>A320</f>
        <v>14200266</v>
      </c>
    </row>
    <row r="321" spans="1:14" s="57" customFormat="1">
      <c r="A321">
        <v>14200268</v>
      </c>
      <c r="B321" s="1" t="str">
        <f>VLOOKUP(A321,'322'!A:B,2,0)</f>
        <v>TEMP M SABOR NORDESTINO.........01X 60GR</v>
      </c>
      <c r="C321" s="1">
        <f>VLOOKUP(A321,'322'!A:N,14,0)</f>
        <v>7130001188</v>
      </c>
      <c r="D321" s="1">
        <f>VLOOKUP(A321,'314'!C:K,9,0)</f>
        <v>57891095011884</v>
      </c>
      <c r="E321" s="1">
        <f>VLOOKUP(A321,'314'!C:E,3,0)</f>
        <v>7891095011889</v>
      </c>
      <c r="F321" s="1">
        <f>VLOOKUP(A321,'314'!C:S,17,0)</f>
        <v>7891095011889</v>
      </c>
      <c r="G321" s="1">
        <f>VLOOKUP(A321,'345'!A:M,13,0)</f>
        <v>21039021</v>
      </c>
      <c r="H321" s="1">
        <f>VLOOKUP(A321,'345'!A:Q,17,0)</f>
        <v>1703500</v>
      </c>
      <c r="I321" s="57">
        <f>A321</f>
        <v>14200268</v>
      </c>
      <c r="J321" s="48">
        <f>D321</f>
        <v>57891095011884</v>
      </c>
      <c r="K321" s="48">
        <f>E321</f>
        <v>7891095011889</v>
      </c>
      <c r="L321" s="48">
        <f>F321</f>
        <v>7891095011889</v>
      </c>
      <c r="M321" s="1">
        <f>C321</f>
        <v>7130001188</v>
      </c>
      <c r="N321" s="57">
        <f>A321</f>
        <v>14200268</v>
      </c>
    </row>
    <row r="322" spans="1:14" s="57" customFormat="1">
      <c r="A322">
        <v>14200269</v>
      </c>
      <c r="B322" s="1" t="str">
        <f>VLOOKUP(A322,'322'!A:B,2,0)</f>
        <v>TEMP M SABOR SALADA KITANO......01X 60GR</v>
      </c>
      <c r="C322" s="1">
        <f>VLOOKUP(A322,'322'!A:N,14,0)</f>
        <v>7130002138</v>
      </c>
      <c r="D322" s="1">
        <f>VLOOKUP(A322,'314'!C:K,9,0)</f>
        <v>57891095021388</v>
      </c>
      <c r="E322" s="1">
        <f>VLOOKUP(A322,'314'!C:E,3,0)</f>
        <v>7891095021383</v>
      </c>
      <c r="F322" s="1">
        <f>VLOOKUP(A322,'314'!C:S,17,0)</f>
        <v>7891095021383</v>
      </c>
      <c r="G322" s="1">
        <f>VLOOKUP(A322,'345'!A:M,13,0)</f>
        <v>21039021</v>
      </c>
      <c r="H322" s="1">
        <f>VLOOKUP(A322,'345'!A:Q,17,0)</f>
        <v>1703500</v>
      </c>
      <c r="I322" s="57">
        <f>A322</f>
        <v>14200269</v>
      </c>
      <c r="J322" s="48">
        <f>D322</f>
        <v>57891095021388</v>
      </c>
      <c r="K322" s="48">
        <f>E322</f>
        <v>7891095021383</v>
      </c>
      <c r="L322" s="48">
        <f>F322</f>
        <v>7891095021383</v>
      </c>
      <c r="M322" s="1">
        <f>C322</f>
        <v>7130002138</v>
      </c>
      <c r="N322" s="57">
        <f>A322</f>
        <v>14200269</v>
      </c>
    </row>
    <row r="323" spans="1:14" s="57" customFormat="1">
      <c r="A323">
        <v>14200051</v>
      </c>
      <c r="B323" s="1" t="str">
        <f>VLOOKUP(A323,'322'!A:B,2,0)</f>
        <v>MOLHO PIMENTA KITANO YOKI.........01x150</v>
      </c>
      <c r="C323" s="1">
        <f>VLOOKUP(A323,'322'!A:N,14,0)</f>
        <v>15013</v>
      </c>
      <c r="D323" s="1">
        <f>VLOOKUP(A323,'314'!C:K,9,0)</f>
        <v>57891095150132</v>
      </c>
      <c r="E323" s="1">
        <f>VLOOKUP(A323,'314'!C:E,3,0)</f>
        <v>7891095150137</v>
      </c>
      <c r="F323" s="1">
        <f>VLOOKUP(A323,'314'!C:S,17,0)</f>
        <v>7891095150137</v>
      </c>
      <c r="G323" s="1">
        <f>VLOOKUP(A323,'345'!A:M,13,0)</f>
        <v>21039091</v>
      </c>
      <c r="H323" s="1">
        <f>VLOOKUP(A323,'345'!A:Q,17,0)</f>
        <v>1703500</v>
      </c>
      <c r="I323" s="57">
        <f>A323</f>
        <v>14200051</v>
      </c>
      <c r="J323" s="48">
        <f>D323</f>
        <v>57891095150132</v>
      </c>
      <c r="K323" s="48">
        <f>E323</f>
        <v>7891095150137</v>
      </c>
      <c r="L323" s="48">
        <f>F323</f>
        <v>7891095150137</v>
      </c>
      <c r="M323" s="1">
        <f>C323</f>
        <v>15013</v>
      </c>
      <c r="N323" s="57">
        <f>A323</f>
        <v>14200051</v>
      </c>
    </row>
    <row r="324" spans="1:14" s="57" customFormat="1">
      <c r="A324">
        <v>14200052</v>
      </c>
      <c r="B324" s="1" t="str">
        <f>VLOOKUP(A324,'322'!A:B,2,0)</f>
        <v>MOLHO SHOYU KITANO YOKI...........01x150</v>
      </c>
      <c r="C324" s="1">
        <f>VLOOKUP(A324,'322'!A:N,14,0)</f>
        <v>15014</v>
      </c>
      <c r="D324" s="1">
        <f>VLOOKUP(A324,'314'!C:K,9,0)</f>
        <v>57891095150149</v>
      </c>
      <c r="E324" s="1">
        <f>VLOOKUP(A324,'314'!C:E,3,0)</f>
        <v>7891095150144</v>
      </c>
      <c r="F324" s="1">
        <f>VLOOKUP(A324,'314'!C:S,17,0)</f>
        <v>7891095150144</v>
      </c>
      <c r="G324" s="1">
        <f>VLOOKUP(A324,'345'!A:M,13,0)</f>
        <v>21031010</v>
      </c>
      <c r="H324" s="1">
        <f>VLOOKUP(A324,'345'!A:Q,17,0)</f>
        <v>1703600</v>
      </c>
      <c r="I324" s="57">
        <f>A324</f>
        <v>14200052</v>
      </c>
      <c r="J324" s="48">
        <f>D324</f>
        <v>57891095150149</v>
      </c>
      <c r="K324" s="48">
        <f>E324</f>
        <v>7891095150144</v>
      </c>
      <c r="L324" s="48">
        <f>F324</f>
        <v>7891095150144</v>
      </c>
      <c r="M324" s="1">
        <f>C324</f>
        <v>15014</v>
      </c>
      <c r="N324" s="57">
        <f>A324</f>
        <v>14200052</v>
      </c>
    </row>
    <row r="325" spans="1:14" s="57" customFormat="1">
      <c r="A325">
        <v>14200206</v>
      </c>
      <c r="B325" s="1" t="str">
        <f>VLOOKUP(A325,'322'!A:B,2,0)</f>
        <v>MOLHO INGLES KITANO.............01X150ML</v>
      </c>
      <c r="C325" s="1">
        <f>VLOOKUP(A325,'322'!A:N,14,0)</f>
        <v>7130015012</v>
      </c>
      <c r="D325" s="1">
        <f>VLOOKUP(A325,'314'!C:K,9,0)</f>
        <v>57891095150125</v>
      </c>
      <c r="E325" s="1">
        <f>VLOOKUP(A325,'314'!C:E,3,0)</f>
        <v>7891095150120</v>
      </c>
      <c r="F325" s="1">
        <f>VLOOKUP(A325,'314'!C:S,17,0)</f>
        <v>7891095150120</v>
      </c>
      <c r="G325" s="1">
        <f>VLOOKUP(A325,'345'!A:M,13,0)</f>
        <v>21039091</v>
      </c>
      <c r="H325" s="1">
        <f>VLOOKUP(A325,'345'!A:Q,17,0)</f>
        <v>1703500</v>
      </c>
      <c r="I325" s="57">
        <f>A325</f>
        <v>14200206</v>
      </c>
      <c r="J325" s="48">
        <f>D325</f>
        <v>57891095150125</v>
      </c>
      <c r="K325" s="48">
        <f>E325</f>
        <v>7891095150120</v>
      </c>
      <c r="L325" s="48">
        <f>F325</f>
        <v>7891095150120</v>
      </c>
      <c r="M325" s="1">
        <f>C325</f>
        <v>7130015012</v>
      </c>
      <c r="N325" s="57">
        <f>A325</f>
        <v>14200206</v>
      </c>
    </row>
    <row r="326" spans="1:14" s="57" customFormat="1">
      <c r="A326">
        <v>14200092</v>
      </c>
      <c r="B326" s="1" t="str">
        <f>VLOOKUP(A326,'322'!A:B,2,0)</f>
        <v>SOPAO DE CARNE YOKI...............01x196</v>
      </c>
      <c r="C326" s="1">
        <f>VLOOKUP(A326,'322'!A:N,14,0)</f>
        <v>394</v>
      </c>
      <c r="D326" s="1">
        <f>VLOOKUP(A326,'314'!C:K,9,0)</f>
        <v>57891095003940</v>
      </c>
      <c r="E326" s="1">
        <f>VLOOKUP(A326,'314'!C:E,3,0)</f>
        <v>7891095003945</v>
      </c>
      <c r="F326" s="1">
        <f>VLOOKUP(A326,'314'!C:S,17,0)</f>
        <v>7891095003945</v>
      </c>
      <c r="G326" s="1">
        <f>VLOOKUP(A326,'345'!A:M,13,0)</f>
        <v>21041011</v>
      </c>
      <c r="H326" s="1">
        <f>VLOOKUP(A326,'345'!A:Q,17,0)</f>
        <v>0</v>
      </c>
      <c r="I326" s="57">
        <f>A326</f>
        <v>14200092</v>
      </c>
      <c r="J326" s="48">
        <f>D326</f>
        <v>57891095003940</v>
      </c>
      <c r="K326" s="48">
        <f>E326</f>
        <v>7891095003945</v>
      </c>
      <c r="L326" s="48">
        <f>F326</f>
        <v>7891095003945</v>
      </c>
      <c r="M326" s="1">
        <f>C326</f>
        <v>394</v>
      </c>
      <c r="N326" s="57">
        <f>A326</f>
        <v>14200092</v>
      </c>
    </row>
    <row r="327" spans="1:14" s="57" customFormat="1">
      <c r="A327">
        <v>14200093</v>
      </c>
      <c r="B327" s="1" t="str">
        <f>VLOOKUP(A327,'322'!A:B,2,0)</f>
        <v>SOPAO DE GALINA YOKI..............01x196</v>
      </c>
      <c r="C327" s="1">
        <f>VLOOKUP(A327,'322'!A:N,14,0)</f>
        <v>388</v>
      </c>
      <c r="D327" s="1">
        <f>VLOOKUP(A327,'314'!C:K,9,0)</f>
        <v>57891095003889</v>
      </c>
      <c r="E327" s="1">
        <f>VLOOKUP(A327,'314'!C:E,3,0)</f>
        <v>7891095003884</v>
      </c>
      <c r="F327" s="1">
        <f>VLOOKUP(A327,'314'!C:S,17,0)</f>
        <v>7891095003884</v>
      </c>
      <c r="G327" s="1">
        <f>VLOOKUP(A327,'345'!A:M,13,0)</f>
        <v>21041011</v>
      </c>
      <c r="H327" s="1">
        <f>VLOOKUP(A327,'345'!A:Q,17,0)</f>
        <v>0</v>
      </c>
      <c r="I327" s="57">
        <f>A327</f>
        <v>14200093</v>
      </c>
      <c r="J327" s="48">
        <f>D327</f>
        <v>57891095003889</v>
      </c>
      <c r="K327" s="48">
        <f>E327</f>
        <v>7891095003884</v>
      </c>
      <c r="L327" s="48">
        <f>F327</f>
        <v>7891095003884</v>
      </c>
      <c r="M327" s="1">
        <f>C327</f>
        <v>388</v>
      </c>
      <c r="N327" s="57">
        <f>A327</f>
        <v>14200093</v>
      </c>
    </row>
    <row r="328" spans="1:14" s="57" customFormat="1">
      <c r="A328">
        <v>14200251</v>
      </c>
      <c r="B328" s="1" t="str">
        <f>VLOOKUP(A328,'322'!A:B,2,0)</f>
        <v>SOPAO FEIJAO....................01X196GR</v>
      </c>
      <c r="C328" s="1">
        <f>VLOOKUP(A328,'322'!A:N,14,0)</f>
        <v>7130000716</v>
      </c>
      <c r="D328" s="1">
        <f>VLOOKUP(A328,'314'!C:K,9,0)</f>
        <v>57891095007160</v>
      </c>
      <c r="E328" s="1">
        <f>VLOOKUP(A328,'314'!C:E,3,0)</f>
        <v>7891095007165</v>
      </c>
      <c r="F328" s="1">
        <f>VLOOKUP(A328,'314'!C:S,17,0)</f>
        <v>7891095007165</v>
      </c>
      <c r="G328" s="1">
        <f>VLOOKUP(A328,'345'!A:M,13,0)</f>
        <v>21041011</v>
      </c>
      <c r="H328" s="1">
        <f>VLOOKUP(A328,'345'!A:Q,17,0)</f>
        <v>0</v>
      </c>
      <c r="I328" s="57">
        <f>A328</f>
        <v>14200251</v>
      </c>
      <c r="J328" s="48">
        <f>D328</f>
        <v>57891095007160</v>
      </c>
      <c r="K328" s="48">
        <f>E328</f>
        <v>7891095007165</v>
      </c>
      <c r="L328" s="48">
        <f>F328</f>
        <v>7891095007165</v>
      </c>
      <c r="M328" s="1">
        <f>C328</f>
        <v>7130000716</v>
      </c>
      <c r="N328" s="57">
        <f>A328</f>
        <v>14200251</v>
      </c>
    </row>
    <row r="329" spans="1:14" s="57" customFormat="1">
      <c r="A329">
        <v>14200252</v>
      </c>
      <c r="B329" s="1" t="str">
        <f>VLOOKUP(A329,'322'!A:B,2,0)</f>
        <v>SOPAO LEGUMES COM MACARAO.......01x196GR</v>
      </c>
      <c r="C329" s="1">
        <f>VLOOKUP(A329,'322'!A:N,14,0)</f>
        <v>7130001013</v>
      </c>
      <c r="D329" s="1">
        <f>VLOOKUP(A329,'314'!C:K,9,0)</f>
        <v>57891095010139</v>
      </c>
      <c r="E329" s="1">
        <f>VLOOKUP(A329,'314'!C:E,3,0)</f>
        <v>7891095010134</v>
      </c>
      <c r="F329" s="1">
        <f>VLOOKUP(A329,'314'!C:S,17,0)</f>
        <v>7891095010134</v>
      </c>
      <c r="G329" s="1">
        <f>VLOOKUP(A329,'345'!A:M,13,0)</f>
        <v>21041011</v>
      </c>
      <c r="H329" s="1">
        <f>VLOOKUP(A329,'345'!A:Q,17,0)</f>
        <v>0</v>
      </c>
      <c r="I329" s="57">
        <f>A329</f>
        <v>14200252</v>
      </c>
      <c r="J329" s="48">
        <f>D329</f>
        <v>57891095010139</v>
      </c>
      <c r="K329" s="48">
        <f>E329</f>
        <v>7891095010134</v>
      </c>
      <c r="L329" s="48">
        <f>F329</f>
        <v>7891095010134</v>
      </c>
      <c r="M329" s="1">
        <f>C329</f>
        <v>7130001013</v>
      </c>
      <c r="N329" s="57">
        <f>A329</f>
        <v>14200252</v>
      </c>
    </row>
    <row r="330" spans="1:14" s="57" customFormat="1">
      <c r="A330">
        <v>14200254</v>
      </c>
      <c r="B330" s="1" t="str">
        <f>VLOOKUP(A330,'322'!A:B,2,0)</f>
        <v>TEMP ALHO E SAL KITANO COPO.....01X300GR</v>
      </c>
      <c r="C330" s="1">
        <f>VLOOKUP(A330,'322'!A:N,14,0)</f>
        <v>7130015543</v>
      </c>
      <c r="D330" s="1">
        <f>VLOOKUP(A330,'314'!C:K,9,0)</f>
        <v>57891095155434</v>
      </c>
      <c r="E330" s="1">
        <f>VLOOKUP(A330,'314'!C:E,3,0)</f>
        <v>7891095605439</v>
      </c>
      <c r="F330" s="1">
        <f>VLOOKUP(A330,'314'!C:S,17,0)</f>
        <v>7891095605439</v>
      </c>
      <c r="G330" s="1">
        <f>VLOOKUP(A330,'345'!A:M,13,0)</f>
        <v>21039021</v>
      </c>
      <c r="H330" s="1">
        <f>VLOOKUP(A330,'345'!A:Q,17,0)</f>
        <v>1703500</v>
      </c>
      <c r="I330" s="57">
        <f>A330</f>
        <v>14200254</v>
      </c>
      <c r="J330" s="48">
        <f>D330</f>
        <v>57891095155434</v>
      </c>
      <c r="K330" s="48">
        <f>E330</f>
        <v>7891095605439</v>
      </c>
      <c r="L330" s="48">
        <f>F330</f>
        <v>7891095605439</v>
      </c>
      <c r="M330" s="1">
        <f>C330</f>
        <v>7130015543</v>
      </c>
      <c r="N330" s="57">
        <f>A330</f>
        <v>14200254</v>
      </c>
    </row>
    <row r="331" spans="1:14" s="57" customFormat="1">
      <c r="A331">
        <v>14200255</v>
      </c>
      <c r="B331" s="1" t="str">
        <f>VLOOKUP(A331,'322'!A:B,2,0)</f>
        <v>TEMP ALHO E SAL KITANO POTE.....01X 01KG</v>
      </c>
      <c r="C331" s="1">
        <f>VLOOKUP(A331,'322'!A:N,14,0)</f>
        <v>7130000558</v>
      </c>
      <c r="D331" s="1">
        <f>VLOOKUP(A331,'314'!C:K,9,0)</f>
        <v>57891095005586</v>
      </c>
      <c r="E331" s="1">
        <f>VLOOKUP(A331,'314'!C:E,3,0)</f>
        <v>7891095005581</v>
      </c>
      <c r="F331" s="1">
        <f>VLOOKUP(A331,'314'!C:S,17,0)</f>
        <v>7891095005581</v>
      </c>
      <c r="G331" s="1">
        <f>VLOOKUP(A331,'345'!A:M,13,0)</f>
        <v>21039021</v>
      </c>
      <c r="H331" s="1">
        <f>VLOOKUP(A331,'345'!A:Q,17,0)</f>
        <v>1703500</v>
      </c>
      <c r="I331" s="57">
        <f>A331</f>
        <v>14200255</v>
      </c>
      <c r="J331" s="48">
        <f>D331</f>
        <v>57891095005586</v>
      </c>
      <c r="K331" s="48">
        <f>E331</f>
        <v>7891095005581</v>
      </c>
      <c r="L331" s="48">
        <f>F331</f>
        <v>7891095005581</v>
      </c>
      <c r="M331" s="1">
        <f>C331</f>
        <v>7130000558</v>
      </c>
      <c r="N331" s="57">
        <f>A331</f>
        <v>14200255</v>
      </c>
    </row>
    <row r="332" spans="1:14" s="57" customFormat="1">
      <c r="A332">
        <v>14200256</v>
      </c>
      <c r="B332" s="1" t="str">
        <f>VLOOKUP(A332,'322'!A:B,2,0)</f>
        <v>TEMP ALHO TOSTADO KITANO CHURR..01X 90GR</v>
      </c>
      <c r="C332" s="1">
        <f>VLOOKUP(A332,'322'!A:N,14,0)</f>
        <v>7130003195</v>
      </c>
      <c r="D332" s="1">
        <f>VLOOKUP(A332,'314'!C:K,9,0)</f>
        <v>17891095911087</v>
      </c>
      <c r="E332" s="1">
        <f>VLOOKUP(A332,'314'!C:E,3,0)</f>
        <v>7891095911080</v>
      </c>
      <c r="F332" s="1">
        <f>VLOOKUP(A332,'314'!C:S,17,0)</f>
        <v>7891095911080</v>
      </c>
      <c r="G332" s="1">
        <f>VLOOKUP(A332,'345'!A:M,13,0)</f>
        <v>7129090</v>
      </c>
      <c r="H332" s="1">
        <f>VLOOKUP(A332,'345'!A:Q,17,0)</f>
        <v>0</v>
      </c>
      <c r="I332" s="57">
        <f>A332</f>
        <v>14200256</v>
      </c>
      <c r="J332" s="48">
        <f>D332</f>
        <v>17891095911087</v>
      </c>
      <c r="K332" s="48">
        <f>E332</f>
        <v>7891095911080</v>
      </c>
      <c r="L332" s="48">
        <f>F332</f>
        <v>7891095911080</v>
      </c>
      <c r="M332" s="1">
        <f>C332</f>
        <v>7130003195</v>
      </c>
      <c r="N332" s="57">
        <f>A332</f>
        <v>14200256</v>
      </c>
    </row>
    <row r="333" spans="1:14" s="57" customFormat="1">
      <c r="A333">
        <v>14200257</v>
      </c>
      <c r="B333" s="1" t="str">
        <f>VLOOKUP(A333,'322'!A:B,2,0)</f>
        <v>TEMP BAIANO KITANO..............01X 40GR</v>
      </c>
      <c r="C333" s="1">
        <f>VLOOKUP(A333,'322'!A:N,14,0)</f>
        <v>7130015950</v>
      </c>
      <c r="D333" s="1">
        <f>VLOOKUP(A333,'314'!C:K,9,0)</f>
        <v>57891095159500</v>
      </c>
      <c r="E333" s="1">
        <f>VLOOKUP(A333,'314'!C:E,3,0)</f>
        <v>7891095159505</v>
      </c>
      <c r="F333" s="1">
        <f>VLOOKUP(A333,'314'!C:S,17,0)</f>
        <v>7891095159505</v>
      </c>
      <c r="G333" s="1">
        <f>VLOOKUP(A333,'345'!A:M,13,0)</f>
        <v>21039021</v>
      </c>
      <c r="H333" s="1">
        <f>VLOOKUP(A333,'345'!A:Q,17,0)</f>
        <v>1703500</v>
      </c>
      <c r="I333" s="57">
        <f>A333</f>
        <v>14200257</v>
      </c>
      <c r="J333" s="48">
        <f>D333</f>
        <v>57891095159500</v>
      </c>
      <c r="K333" s="48">
        <f>E333</f>
        <v>7891095159505</v>
      </c>
      <c r="L333" s="48">
        <f>F333</f>
        <v>7891095159505</v>
      </c>
      <c r="M333" s="1">
        <f>C333</f>
        <v>7130015950</v>
      </c>
      <c r="N333" s="57">
        <f>A333</f>
        <v>14200257</v>
      </c>
    </row>
    <row r="334" spans="1:14" s="57" customFormat="1">
      <c r="A334">
        <v>14200258</v>
      </c>
      <c r="B334" s="1" t="str">
        <f>VLOOKUP(A334,'322'!A:B,2,0)</f>
        <v>TEMP COMP C PIMENTA KITANO COPO.01X300GR</v>
      </c>
      <c r="C334" s="1">
        <f>VLOOKUP(A334,'322'!A:N,14,0)</f>
        <v>7130015540</v>
      </c>
      <c r="D334" s="1">
        <f>VLOOKUP(A334,'314'!C:K,9,0)</f>
        <v>57891095155403</v>
      </c>
      <c r="E334" s="1">
        <f>VLOOKUP(A334,'314'!C:E,3,0)</f>
        <v>7891095605408</v>
      </c>
      <c r="F334" s="1">
        <f>VLOOKUP(A334,'314'!C:S,17,0)</f>
        <v>7891095605408</v>
      </c>
      <c r="G334" s="1">
        <f>VLOOKUP(A334,'345'!A:M,13,0)</f>
        <v>21039021</v>
      </c>
      <c r="H334" s="1">
        <f>VLOOKUP(A334,'345'!A:Q,17,0)</f>
        <v>1703500</v>
      </c>
      <c r="I334" s="57">
        <f>A334</f>
        <v>14200258</v>
      </c>
      <c r="J334" s="48">
        <f>D334</f>
        <v>57891095155403</v>
      </c>
      <c r="K334" s="48">
        <f>E334</f>
        <v>7891095605408</v>
      </c>
      <c r="L334" s="48">
        <f>F334</f>
        <v>7891095605408</v>
      </c>
      <c r="M334" s="1">
        <f>C334</f>
        <v>7130015540</v>
      </c>
      <c r="N334" s="57">
        <f>A334</f>
        <v>14200258</v>
      </c>
    </row>
    <row r="335" spans="1:14" s="57" customFormat="1">
      <c r="A335">
        <v>14200259</v>
      </c>
      <c r="B335" s="1" t="str">
        <f>VLOOKUP(A335,'322'!A:B,2,0)</f>
        <v>TEMP COMP C PIMENTA KITANO POTE.01X 01KG</v>
      </c>
      <c r="C335" s="1">
        <f>VLOOKUP(A335,'322'!A:N,14,0)</f>
        <v>7130000554</v>
      </c>
      <c r="D335" s="1">
        <f>VLOOKUP(A335,'314'!C:K,9,0)</f>
        <v>57891095005548</v>
      </c>
      <c r="E335" s="1">
        <f>VLOOKUP(A335,'314'!C:E,3,0)</f>
        <v>7891095005543</v>
      </c>
      <c r="F335" s="1">
        <f>VLOOKUP(A335,'314'!C:S,17,0)</f>
        <v>7891095005543</v>
      </c>
      <c r="G335" s="1">
        <f>VLOOKUP(A335,'345'!A:M,13,0)</f>
        <v>21039021</v>
      </c>
      <c r="H335" s="1">
        <f>VLOOKUP(A335,'345'!A:Q,17,0)</f>
        <v>1703500</v>
      </c>
      <c r="I335" s="57">
        <f>A335</f>
        <v>14200259</v>
      </c>
      <c r="J335" s="48">
        <f>D335</f>
        <v>57891095005548</v>
      </c>
      <c r="K335" s="48">
        <f>E335</f>
        <v>7891095005543</v>
      </c>
      <c r="L335" s="48">
        <f>F335</f>
        <v>7891095005543</v>
      </c>
      <c r="M335" s="1">
        <f>C335</f>
        <v>7130000554</v>
      </c>
      <c r="N335" s="57">
        <f>A335</f>
        <v>14200259</v>
      </c>
    </row>
    <row r="336" spans="1:14" s="57" customFormat="1">
      <c r="A336">
        <v>14200260</v>
      </c>
      <c r="B336" s="1" t="str">
        <f>VLOOKUP(A336,'322'!A:B,2,0)</f>
        <v>TEMP COMP S PIMENTA KITANO COPO.01X300GR</v>
      </c>
      <c r="C336" s="1">
        <f>VLOOKUP(A336,'322'!A:N,14,0)</f>
        <v>7130015532</v>
      </c>
      <c r="D336" s="1">
        <f>VLOOKUP(A336,'314'!C:K,9,0)</f>
        <v>57891095155328</v>
      </c>
      <c r="E336" s="1">
        <f>VLOOKUP(A336,'314'!C:E,3,0)</f>
        <v>7891095605323</v>
      </c>
      <c r="F336" s="1">
        <f>VLOOKUP(A336,'314'!C:S,17,0)</f>
        <v>7891095605323</v>
      </c>
      <c r="G336" s="1">
        <f>VLOOKUP(A336,'345'!A:M,13,0)</f>
        <v>21039021</v>
      </c>
      <c r="H336" s="1">
        <f>VLOOKUP(A336,'345'!A:Q,17,0)</f>
        <v>1703500</v>
      </c>
      <c r="I336" s="57">
        <f>A336</f>
        <v>14200260</v>
      </c>
      <c r="J336" s="48">
        <f>D336</f>
        <v>57891095155328</v>
      </c>
      <c r="K336" s="48">
        <f>E336</f>
        <v>7891095605323</v>
      </c>
      <c r="L336" s="48">
        <f>F336</f>
        <v>7891095605323</v>
      </c>
      <c r="M336" s="1">
        <f>C336</f>
        <v>7130015532</v>
      </c>
      <c r="N336" s="57">
        <f>A336</f>
        <v>14200260</v>
      </c>
    </row>
    <row r="337" spans="1:14" s="57" customFormat="1">
      <c r="A337">
        <v>14200261</v>
      </c>
      <c r="B337" s="1" t="str">
        <f>VLOOKUP(A337,'322'!A:B,2,0)</f>
        <v>TEMP COMP S PIMENTA KITANO POTE.01X 01KG</v>
      </c>
      <c r="C337" s="1">
        <f>VLOOKUP(A337,'322'!A:N,14,0)</f>
        <v>7130000556</v>
      </c>
      <c r="D337" s="1">
        <f>VLOOKUP(A337,'314'!C:K,9,0)</f>
        <v>57891095005562</v>
      </c>
      <c r="E337" s="1">
        <f>VLOOKUP(A337,'314'!C:E,3,0)</f>
        <v>7891095005567</v>
      </c>
      <c r="F337" s="1">
        <f>VLOOKUP(A337,'314'!C:S,17,0)</f>
        <v>7891095005567</v>
      </c>
      <c r="G337" s="1">
        <f>VLOOKUP(A337,'345'!A:M,13,0)</f>
        <v>21039021</v>
      </c>
      <c r="H337" s="1">
        <f>VLOOKUP(A337,'345'!A:Q,17,0)</f>
        <v>1703500</v>
      </c>
      <c r="I337" s="57">
        <f>A337</f>
        <v>14200261</v>
      </c>
      <c r="J337" s="48">
        <f>D337</f>
        <v>57891095005562</v>
      </c>
      <c r="K337" s="48">
        <f>E337</f>
        <v>7891095005567</v>
      </c>
      <c r="L337" s="48">
        <f>F337</f>
        <v>7891095005567</v>
      </c>
      <c r="M337" s="1">
        <f>C337</f>
        <v>7130000556</v>
      </c>
      <c r="N337" s="57">
        <f>A337</f>
        <v>14200261</v>
      </c>
    </row>
    <row r="338" spans="1:14" s="57" customFormat="1">
      <c r="A338">
        <v>14200262</v>
      </c>
      <c r="B338" s="1" t="str">
        <f>VLOOKUP(A338,'322'!A:B,2,0)</f>
        <v>TEMP DRY RUB AVES KITANO CHURRA.01X115GR</v>
      </c>
      <c r="C338" s="1">
        <f>VLOOKUP(A338,'322'!A:N,14,0)</f>
        <v>7130003193</v>
      </c>
      <c r="D338" s="1">
        <f>VLOOKUP(A338,'314'!C:K,9,0)</f>
        <v>17891095911063</v>
      </c>
      <c r="E338" s="1">
        <f>VLOOKUP(A338,'314'!C:E,3,0)</f>
        <v>7891095911066</v>
      </c>
      <c r="F338" s="1">
        <f>VLOOKUP(A338,'314'!C:S,17,0)</f>
        <v>7891095911066</v>
      </c>
      <c r="G338" s="1">
        <f>VLOOKUP(A338,'345'!A:M,13,0)</f>
        <v>21039021</v>
      </c>
      <c r="H338" s="1">
        <f>VLOOKUP(A338,'345'!A:Q,17,0)</f>
        <v>1703500</v>
      </c>
      <c r="I338" s="57">
        <f>A338</f>
        <v>14200262</v>
      </c>
      <c r="J338" s="48">
        <f>D338</f>
        <v>17891095911063</v>
      </c>
      <c r="K338" s="48">
        <f>E338</f>
        <v>7891095911066</v>
      </c>
      <c r="L338" s="48">
        <f>F338</f>
        <v>7891095911066</v>
      </c>
      <c r="M338" s="1">
        <f>C338</f>
        <v>7130003193</v>
      </c>
      <c r="N338" s="57">
        <f>A338</f>
        <v>14200262</v>
      </c>
    </row>
    <row r="339" spans="1:14" s="57" customFormat="1">
      <c r="A339">
        <v>14200263</v>
      </c>
      <c r="B339" s="1" t="str">
        <f>VLOOKUP(A339,'322'!A:B,2,0)</f>
        <v>TEMP DRY RUB CARNE KITANO CHURR.01X115GR</v>
      </c>
      <c r="C339" s="1">
        <f>VLOOKUP(A339,'322'!A:N,14,0)</f>
        <v>7130003191</v>
      </c>
      <c r="D339" s="1">
        <f>VLOOKUP(A339,'314'!C:K,9,0)</f>
        <v>17891095911049</v>
      </c>
      <c r="E339" s="1">
        <f>VLOOKUP(A339,'314'!C:E,3,0)</f>
        <v>7891095911042</v>
      </c>
      <c r="F339" s="1">
        <f>VLOOKUP(A339,'314'!C:S,17,0)</f>
        <v>7891095911042</v>
      </c>
      <c r="G339" s="1">
        <f>VLOOKUP(A339,'345'!A:M,13,0)</f>
        <v>21039021</v>
      </c>
      <c r="H339" s="1">
        <f>VLOOKUP(A339,'345'!A:Q,17,0)</f>
        <v>1703500</v>
      </c>
      <c r="I339" s="57">
        <f>A339</f>
        <v>14200263</v>
      </c>
      <c r="J339" s="48">
        <f>D339</f>
        <v>17891095911049</v>
      </c>
      <c r="K339" s="48">
        <f>E339</f>
        <v>7891095911042</v>
      </c>
      <c r="L339" s="48">
        <f>F339</f>
        <v>7891095911042</v>
      </c>
      <c r="M339" s="1">
        <f>C339</f>
        <v>7130003191</v>
      </c>
      <c r="N339" s="57">
        <f>A339</f>
        <v>14200263</v>
      </c>
    </row>
    <row r="340" spans="1:14" s="57" customFormat="1">
      <c r="A340">
        <v>14200264</v>
      </c>
      <c r="B340" s="1" t="str">
        <f>VLOOKUP(A340,'322'!A:B,2,0)</f>
        <v>TEMP DRY RUB SUINA KITANO CHURR.01X115GR</v>
      </c>
      <c r="C340" s="1">
        <f>VLOOKUP(A340,'322'!A:N,14,0)</f>
        <v>7130003192</v>
      </c>
      <c r="D340" s="1">
        <f>VLOOKUP(A340,'314'!C:K,9,0)</f>
        <v>17891095911056</v>
      </c>
      <c r="E340" s="1">
        <f>VLOOKUP(A340,'314'!C:E,3,0)</f>
        <v>7891095911059</v>
      </c>
      <c r="F340" s="1">
        <f>VLOOKUP(A340,'314'!C:S,17,0)</f>
        <v>7891095911059</v>
      </c>
      <c r="G340" s="1">
        <f>VLOOKUP(A340,'345'!A:M,13,0)</f>
        <v>21039021</v>
      </c>
      <c r="H340" s="1">
        <f>VLOOKUP(A340,'345'!A:Q,17,0)</f>
        <v>1703500</v>
      </c>
      <c r="I340" s="57">
        <f>A340</f>
        <v>14200264</v>
      </c>
      <c r="J340" s="48">
        <f>D340</f>
        <v>17891095911056</v>
      </c>
      <c r="K340" s="48">
        <f>E340</f>
        <v>7891095911059</v>
      </c>
      <c r="L340" s="48">
        <f>F340</f>
        <v>7891095911059</v>
      </c>
      <c r="M340" s="1">
        <f>C340</f>
        <v>7130003192</v>
      </c>
      <c r="N340" s="57">
        <f>A340</f>
        <v>14200264</v>
      </c>
    </row>
    <row r="341" spans="1:14" s="57" customFormat="1">
      <c r="A341">
        <v>14200270</v>
      </c>
      <c r="B341" s="1" t="str">
        <f>VLOOKUP(A341,'322'!A:B,2,0)</f>
        <v>TEMP MIX DE PIMENTAS............01X 45GR</v>
      </c>
      <c r="C341" s="1">
        <f>VLOOKUP(A341,'322'!A:N,14,0)</f>
        <v>7130003090</v>
      </c>
      <c r="D341" s="1">
        <f>VLOOKUP(A341,'314'!C:K,9,0)</f>
        <v>57891095030908</v>
      </c>
      <c r="E341" s="1">
        <f>VLOOKUP(A341,'314'!C:E,3,0)</f>
        <v>7891095030903</v>
      </c>
      <c r="F341" s="1">
        <f>VLOOKUP(A341,'314'!C:S,17,0)</f>
        <v>7891095030903</v>
      </c>
      <c r="G341" s="1">
        <f>VLOOKUP(A341,'345'!A:M,13,0)</f>
        <v>9041100</v>
      </c>
      <c r="H341" s="1">
        <f>VLOOKUP(A341,'345'!A:Q,17,0)</f>
        <v>0</v>
      </c>
      <c r="I341" s="57">
        <f>A341</f>
        <v>14200270</v>
      </c>
      <c r="J341" s="48">
        <f>D341</f>
        <v>57891095030908</v>
      </c>
      <c r="K341" s="48">
        <f>E341</f>
        <v>7891095030903</v>
      </c>
      <c r="L341" s="48">
        <f>F341</f>
        <v>7891095030903</v>
      </c>
      <c r="M341" s="1">
        <f>C341</f>
        <v>7130003090</v>
      </c>
      <c r="N341" s="57">
        <f>A341</f>
        <v>14200270</v>
      </c>
    </row>
    <row r="342" spans="1:14" s="57" customFormat="1">
      <c r="A342">
        <v>14200271</v>
      </c>
      <c r="B342" s="1" t="str">
        <f>VLOOKUP(A342,'322'!A:B,2,0)</f>
        <v>TEMP TOQ CHEF AVES PEIXE LEGUM..01x120GR</v>
      </c>
      <c r="C342" s="1">
        <f>VLOOKUP(A342,'322'!A:N,14,0)</f>
        <v>7130015643</v>
      </c>
      <c r="D342" s="1">
        <f>VLOOKUP(A342,'314'!C:K,9,0)</f>
        <v>57891095156431</v>
      </c>
      <c r="E342" s="1">
        <f>VLOOKUP(A342,'314'!C:E,3,0)</f>
        <v>7891095156436</v>
      </c>
      <c r="F342" s="1">
        <f>VLOOKUP(A342,'314'!C:S,17,0)</f>
        <v>7891095156436</v>
      </c>
      <c r="G342" s="1">
        <f>VLOOKUP(A342,'345'!A:M,13,0)</f>
        <v>21039021</v>
      </c>
      <c r="H342" s="1">
        <f>VLOOKUP(A342,'345'!A:Q,17,0)</f>
        <v>1703500</v>
      </c>
      <c r="I342" s="57">
        <f>A342</f>
        <v>14200271</v>
      </c>
      <c r="J342" s="48">
        <f>D342</f>
        <v>57891095156431</v>
      </c>
      <c r="K342" s="48">
        <f>E342</f>
        <v>7891095156436</v>
      </c>
      <c r="L342" s="48">
        <f>F342</f>
        <v>7891095156436</v>
      </c>
      <c r="M342" s="1">
        <f>C342</f>
        <v>7130015643</v>
      </c>
      <c r="N342" s="57">
        <f>A342</f>
        <v>14200271</v>
      </c>
    </row>
    <row r="343" spans="1:14" s="57" customFormat="1">
      <c r="A343">
        <v>14200272</v>
      </c>
      <c r="B343" s="1" t="str">
        <f>VLOOKUP(A343,'322'!A:B,2,0)</f>
        <v>TEMP TOQUE CHEF P GRELHADOS.....01X120GR</v>
      </c>
      <c r="C343" s="1">
        <f>VLOOKUP(A343,'322'!A:N,14,0)</f>
        <v>7130015644</v>
      </c>
      <c r="D343" s="1">
        <f>VLOOKUP(A343,'314'!C:K,9,0)</f>
        <v>57891095156448</v>
      </c>
      <c r="E343" s="1">
        <f>VLOOKUP(A343,'314'!C:E,3,0)</f>
        <v>7891095156443</v>
      </c>
      <c r="F343" s="1">
        <f>VLOOKUP(A343,'314'!C:S,17,0)</f>
        <v>7891095156443</v>
      </c>
      <c r="G343" s="1">
        <f>VLOOKUP(A343,'345'!A:M,13,0)</f>
        <v>21039021</v>
      </c>
      <c r="H343" s="1">
        <f>VLOOKUP(A343,'345'!A:Q,17,0)</f>
        <v>1703500</v>
      </c>
      <c r="I343" s="57">
        <f>A343</f>
        <v>14200272</v>
      </c>
      <c r="J343" s="48">
        <f>D343</f>
        <v>57891095156448</v>
      </c>
      <c r="K343" s="48">
        <f>E343</f>
        <v>7891095156443</v>
      </c>
      <c r="L343" s="48">
        <f>F343</f>
        <v>7891095156443</v>
      </c>
      <c r="M343" s="1">
        <f>C343</f>
        <v>7130015644</v>
      </c>
      <c r="N343" s="57">
        <f>A343</f>
        <v>14200272</v>
      </c>
    </row>
    <row r="344" spans="1:14" s="57" customFormat="1">
      <c r="A344">
        <v>14200013</v>
      </c>
      <c r="B344" s="1" t="str">
        <f>VLOOKUP(A344,'322'!A:B,2,0)</f>
        <v>BATATA LISA NATURAL YOKITOS...... 01x 45</v>
      </c>
      <c r="C344" s="1">
        <f>VLOOKUP(A344,'322'!A:N,14,0)</f>
        <v>0</v>
      </c>
      <c r="D344" s="1">
        <f>VLOOKUP(A344,'314'!C:K,9,0)</f>
        <v>57891095023153</v>
      </c>
      <c r="E344" s="1">
        <f>VLOOKUP(A344,'314'!C:E,3,0)</f>
        <v>7891095023158</v>
      </c>
      <c r="F344" s="1">
        <f>VLOOKUP(A344,'314'!C:S,17,0)</f>
        <v>7891095023158</v>
      </c>
      <c r="G344" s="1">
        <f>VLOOKUP(A344,'345'!A:M,13,0)</f>
        <v>20052000</v>
      </c>
      <c r="H344" s="1">
        <f>VLOOKUP(A344,'345'!A:Q,17,0)</f>
        <v>1703200</v>
      </c>
      <c r="I344" s="57">
        <f>A344</f>
        <v>14200013</v>
      </c>
      <c r="J344" s="48">
        <f>D344</f>
        <v>57891095023153</v>
      </c>
      <c r="K344" s="48">
        <f>E344</f>
        <v>7891095023158</v>
      </c>
      <c r="L344" s="48">
        <f>F344</f>
        <v>7891095023158</v>
      </c>
      <c r="M344" s="1">
        <f>C344</f>
        <v>0</v>
      </c>
      <c r="N344" s="57">
        <f>A344</f>
        <v>14200013</v>
      </c>
    </row>
    <row r="345" spans="1:14" s="57" customFormat="1">
      <c r="A345">
        <v>14200014</v>
      </c>
      <c r="B345" s="1" t="str">
        <f>VLOOKUP(A345,'322'!A:B,2,0)</f>
        <v>BATATA LISA NATURAL YOKITOS.......01x 90</v>
      </c>
      <c r="C345" s="1">
        <f>VLOOKUP(A345,'322'!A:N,14,0)</f>
        <v>0</v>
      </c>
      <c r="D345" s="1">
        <f>VLOOKUP(A345,'314'!C:K,9,0)</f>
        <v>57891095023177</v>
      </c>
      <c r="E345" s="1">
        <f>VLOOKUP(A345,'314'!C:E,3,0)</f>
        <v>7891095023172</v>
      </c>
      <c r="F345" s="1">
        <f>VLOOKUP(A345,'314'!C:S,17,0)</f>
        <v>7891095023172</v>
      </c>
      <c r="G345" s="1">
        <f>VLOOKUP(A345,'345'!A:M,13,0)</f>
        <v>20052000</v>
      </c>
      <c r="H345" s="1">
        <f>VLOOKUP(A345,'345'!A:Q,17,0)</f>
        <v>1703200</v>
      </c>
      <c r="I345" s="57">
        <f>A345</f>
        <v>14200014</v>
      </c>
      <c r="J345" s="48">
        <f>D345</f>
        <v>57891095023177</v>
      </c>
      <c r="K345" s="48">
        <f>E345</f>
        <v>7891095023172</v>
      </c>
      <c r="L345" s="48">
        <f>F345</f>
        <v>7891095023172</v>
      </c>
      <c r="M345" s="1">
        <f>C345</f>
        <v>0</v>
      </c>
      <c r="N345" s="57">
        <f>A345</f>
        <v>14200014</v>
      </c>
    </row>
    <row r="346" spans="1:14" s="57" customFormat="1">
      <c r="A346">
        <v>14200015</v>
      </c>
      <c r="B346" s="1" t="str">
        <f>VLOOKUP(A346,'322'!A:B,2,0)</f>
        <v>BATATA ONDUL CHURRASCO YOKITOS... 01x 45</v>
      </c>
      <c r="C346" s="1">
        <f>VLOOKUP(A346,'322'!A:N,14,0)</f>
        <v>2309</v>
      </c>
      <c r="D346" s="1">
        <f>VLOOKUP(A346,'314'!C:K,9,0)</f>
        <v>57891095023092</v>
      </c>
      <c r="E346" s="1">
        <f>VLOOKUP(A346,'314'!C:E,3,0)</f>
        <v>7891095023097</v>
      </c>
      <c r="F346" s="1">
        <f>VLOOKUP(A346,'314'!C:S,17,0)</f>
        <v>7891095023097</v>
      </c>
      <c r="G346" s="1">
        <f>VLOOKUP(A346,'345'!A:M,13,0)</f>
        <v>20052000</v>
      </c>
      <c r="H346" s="1">
        <f>VLOOKUP(A346,'345'!A:Q,17,0)</f>
        <v>1703200</v>
      </c>
      <c r="I346" s="57">
        <f>A346</f>
        <v>14200015</v>
      </c>
      <c r="J346" s="48">
        <f>D346</f>
        <v>57891095023092</v>
      </c>
      <c r="K346" s="48">
        <f>E346</f>
        <v>7891095023097</v>
      </c>
      <c r="L346" s="48">
        <f>F346</f>
        <v>7891095023097</v>
      </c>
      <c r="M346" s="1">
        <f>C346</f>
        <v>2309</v>
      </c>
      <c r="N346" s="57">
        <f>A346</f>
        <v>14200015</v>
      </c>
    </row>
    <row r="347" spans="1:14" s="57" customFormat="1">
      <c r="A347">
        <v>14200016</v>
      </c>
      <c r="B347" s="1" t="str">
        <f>VLOOKUP(A347,'322'!A:B,2,0)</f>
        <v>BATATA ONDUL CHURRASCO YOKITOS....01x 90</v>
      </c>
      <c r="C347" s="1">
        <f>VLOOKUP(A347,'322'!A:N,14,0)</f>
        <v>0</v>
      </c>
      <c r="D347" s="1">
        <f>VLOOKUP(A347,'314'!C:K,9,0)</f>
        <v>57891095023122</v>
      </c>
      <c r="E347" s="1">
        <f>VLOOKUP(A347,'314'!C:E,3,0)</f>
        <v>7891095023127</v>
      </c>
      <c r="F347" s="1">
        <f>VLOOKUP(A347,'314'!C:S,17,0)</f>
        <v>7891095023127</v>
      </c>
      <c r="G347" s="1">
        <f>VLOOKUP(A347,'345'!A:M,13,0)</f>
        <v>20052000</v>
      </c>
      <c r="H347" s="1">
        <f>VLOOKUP(A347,'345'!A:Q,17,0)</f>
        <v>1703200</v>
      </c>
      <c r="I347" s="57">
        <f>A347</f>
        <v>14200016</v>
      </c>
      <c r="J347" s="48">
        <f>D347</f>
        <v>57891095023122</v>
      </c>
      <c r="K347" s="48">
        <f>E347</f>
        <v>7891095023127</v>
      </c>
      <c r="L347" s="48">
        <f>F347</f>
        <v>7891095023127</v>
      </c>
      <c r="M347" s="1">
        <f>C347</f>
        <v>0</v>
      </c>
      <c r="N347" s="57">
        <f>A347</f>
        <v>14200016</v>
      </c>
    </row>
    <row r="348" spans="1:14" s="57" customFormat="1">
      <c r="A348">
        <v>14200017</v>
      </c>
      <c r="B348" s="1" t="str">
        <f>VLOOKUP(A348,'322'!A:B,2,0)</f>
        <v>BATATA ONDUL NATURAL YOKITOS..... 01x 45</v>
      </c>
      <c r="C348" s="1">
        <f>VLOOKUP(A348,'322'!A:N,14,0)</f>
        <v>2313</v>
      </c>
      <c r="D348" s="1">
        <f>VLOOKUP(A348,'314'!C:K,9,0)</f>
        <v>57891095023139</v>
      </c>
      <c r="E348" s="1">
        <f>VLOOKUP(A348,'314'!C:E,3,0)</f>
        <v>7891095023134</v>
      </c>
      <c r="F348" s="1">
        <f>VLOOKUP(A348,'314'!C:S,17,0)</f>
        <v>7891095023134</v>
      </c>
      <c r="G348" s="1">
        <f>VLOOKUP(A348,'345'!A:M,13,0)</f>
        <v>20052000</v>
      </c>
      <c r="H348" s="1">
        <f>VLOOKUP(A348,'345'!A:Q,17,0)</f>
        <v>1703200</v>
      </c>
      <c r="I348" s="57">
        <f>A348</f>
        <v>14200017</v>
      </c>
      <c r="J348" s="48">
        <f>D348</f>
        <v>57891095023139</v>
      </c>
      <c r="K348" s="48">
        <f>E348</f>
        <v>7891095023134</v>
      </c>
      <c r="L348" s="48">
        <f>F348</f>
        <v>7891095023134</v>
      </c>
      <c r="M348" s="1">
        <f>C348</f>
        <v>2313</v>
      </c>
      <c r="N348" s="57">
        <f>A348</f>
        <v>14200017</v>
      </c>
    </row>
    <row r="349" spans="1:14" s="57" customFormat="1">
      <c r="A349">
        <v>14200018</v>
      </c>
      <c r="B349" s="1" t="str">
        <f>VLOOKUP(A349,'322'!A:B,2,0)</f>
        <v>BATATA ONDUL NATURAL YOKITOS......01x 90</v>
      </c>
      <c r="C349" s="1">
        <f>VLOOKUP(A349,'322'!A:N,14,0)</f>
        <v>2310</v>
      </c>
      <c r="D349" s="1">
        <f>VLOOKUP(A349,'314'!C:K,9,0)</f>
        <v>57891095023108</v>
      </c>
      <c r="E349" s="1">
        <f>VLOOKUP(A349,'314'!C:E,3,0)</f>
        <v>7891095023103</v>
      </c>
      <c r="F349" s="1">
        <f>VLOOKUP(A349,'314'!C:S,17,0)</f>
        <v>7891095023103</v>
      </c>
      <c r="G349" s="1">
        <f>VLOOKUP(A349,'345'!A:M,13,0)</f>
        <v>20052000</v>
      </c>
      <c r="H349" s="1">
        <f>VLOOKUP(A349,'345'!A:Q,17,0)</f>
        <v>1703200</v>
      </c>
      <c r="I349" s="57">
        <f>A349</f>
        <v>14200018</v>
      </c>
      <c r="J349" s="48">
        <f>D349</f>
        <v>57891095023108</v>
      </c>
      <c r="K349" s="48">
        <f>E349</f>
        <v>7891095023103</v>
      </c>
      <c r="L349" s="48">
        <f>F349</f>
        <v>7891095023103</v>
      </c>
      <c r="M349" s="1">
        <f>C349</f>
        <v>2310</v>
      </c>
      <c r="N349" s="57">
        <f>A349</f>
        <v>14200018</v>
      </c>
    </row>
    <row r="350" spans="1:14" s="57" customFormat="1">
      <c r="A350">
        <v>14200143</v>
      </c>
      <c r="B350" s="1" t="str">
        <f>VLOOKUP(A350,'322'!A:B,2,0)</f>
        <v>BATATA ONDUL C SAL..............01X180GR</v>
      </c>
      <c r="C350" s="1">
        <f>VLOOKUP(A350,'322'!A:N,14,0)</f>
        <v>7130002316</v>
      </c>
      <c r="D350" s="1">
        <f>VLOOKUP(A350,'314'!C:K,9,0)</f>
        <v>57891095023160</v>
      </c>
      <c r="E350" s="1">
        <f>VLOOKUP(A350,'314'!C:E,3,0)</f>
        <v>7891095023165</v>
      </c>
      <c r="F350" s="1">
        <f>VLOOKUP(A350,'314'!C:S,17,0)</f>
        <v>7891095023165</v>
      </c>
      <c r="G350" s="1">
        <f>VLOOKUP(A350,'345'!A:M,13,0)</f>
        <v>20052000</v>
      </c>
      <c r="H350" s="1">
        <f>VLOOKUP(A350,'345'!A:Q,17,0)</f>
        <v>1703200</v>
      </c>
      <c r="I350" s="57">
        <f>A350</f>
        <v>14200143</v>
      </c>
      <c r="J350" s="48">
        <f>D350</f>
        <v>57891095023160</v>
      </c>
      <c r="K350" s="48">
        <f>E350</f>
        <v>7891095023165</v>
      </c>
      <c r="L350" s="48">
        <f>F350</f>
        <v>7891095023165</v>
      </c>
      <c r="M350" s="1">
        <f>C350</f>
        <v>7130002316</v>
      </c>
      <c r="N350" s="57">
        <f>A350</f>
        <v>14200143</v>
      </c>
    </row>
    <row r="351" spans="1:14" s="57" customFormat="1">
      <c r="A351">
        <v>14200144</v>
      </c>
      <c r="B351" s="1" t="str">
        <f>VLOOKUP(A351,'322'!A:B,2,0)</f>
        <v>BATATA ONDUL CEBOLA SALSA.......01X 45GR</v>
      </c>
      <c r="C351" s="1">
        <f>VLOOKUP(A351,'322'!A:N,14,0)</f>
        <v>7130002314</v>
      </c>
      <c r="D351" s="1">
        <f>VLOOKUP(A351,'314'!C:K,9,0)</f>
        <v>57891095023146</v>
      </c>
      <c r="E351" s="1">
        <f>VLOOKUP(A351,'314'!C:E,3,0)</f>
        <v>7891095023141</v>
      </c>
      <c r="F351" s="1">
        <f>VLOOKUP(A351,'314'!C:S,17,0)</f>
        <v>7891095023141</v>
      </c>
      <c r="G351" s="1">
        <f>VLOOKUP(A351,'345'!A:M,13,0)</f>
        <v>20052000</v>
      </c>
      <c r="H351" s="1">
        <f>VLOOKUP(A351,'345'!A:Q,17,0)</f>
        <v>1703200</v>
      </c>
      <c r="I351" s="57">
        <f>A351</f>
        <v>14200144</v>
      </c>
      <c r="J351" s="48">
        <f>D351</f>
        <v>57891095023146</v>
      </c>
      <c r="K351" s="48">
        <f>E351</f>
        <v>7891095023141</v>
      </c>
      <c r="L351" s="48">
        <f>F351</f>
        <v>7891095023141</v>
      </c>
      <c r="M351" s="1">
        <f>C351</f>
        <v>7130002314</v>
      </c>
      <c r="N351" s="57">
        <f>A351</f>
        <v>14200144</v>
      </c>
    </row>
    <row r="352" spans="1:14" s="57" customFormat="1">
      <c r="A352">
        <v>14200145</v>
      </c>
      <c r="B352" s="1" t="str">
        <f>VLOOKUP(A352,'322'!A:B,2,0)</f>
        <v>BATATA ONDUL CEBOLA SALSA.......01X 90GR</v>
      </c>
      <c r="C352" s="1">
        <f>VLOOKUP(A352,'322'!A:N,14,0)</f>
        <v>7130002311</v>
      </c>
      <c r="D352" s="1">
        <f>VLOOKUP(A352,'314'!C:K,9,0)</f>
        <v>57891095023115</v>
      </c>
      <c r="E352" s="1">
        <f>VLOOKUP(A352,'314'!C:E,3,0)</f>
        <v>7891095023110</v>
      </c>
      <c r="F352" s="1">
        <f>VLOOKUP(A352,'314'!C:S,17,0)</f>
        <v>7891095023110</v>
      </c>
      <c r="G352" s="1">
        <f>VLOOKUP(A352,'345'!A:M,13,0)</f>
        <v>20052000</v>
      </c>
      <c r="H352" s="1">
        <f>VLOOKUP(A352,'345'!A:Q,17,0)</f>
        <v>1703200</v>
      </c>
      <c r="I352" s="57">
        <f>A352</f>
        <v>14200145</v>
      </c>
      <c r="J352" s="48">
        <f>D352</f>
        <v>57891095023115</v>
      </c>
      <c r="K352" s="48">
        <f>E352</f>
        <v>7891095023110</v>
      </c>
      <c r="L352" s="48">
        <f>F352</f>
        <v>7891095023110</v>
      </c>
      <c r="M352" s="1">
        <f>C352</f>
        <v>7130002311</v>
      </c>
      <c r="N352" s="57">
        <f>A352</f>
        <v>14200145</v>
      </c>
    </row>
    <row r="353" spans="1:14" s="57" customFormat="1">
      <c r="A353">
        <v>14200276</v>
      </c>
      <c r="B353" s="1" t="str">
        <f>VLOOKUP(A353,'322'!A:B,2,0)</f>
        <v>BATATA ONDUL NATURAL YOKITOS....01X380GR</v>
      </c>
      <c r="C353" s="1">
        <f>VLOOKUP(A353,'322'!A:N,14,0)</f>
        <v>7130001801</v>
      </c>
      <c r="D353" s="1">
        <f>VLOOKUP(A353,'314'!C:K,9,0)</f>
        <v>57891095018012</v>
      </c>
      <c r="E353" s="1">
        <f>VLOOKUP(A353,'314'!C:E,3,0)</f>
        <v>7891095018017</v>
      </c>
      <c r="F353" s="1">
        <f>VLOOKUP(A353,'314'!C:S,17,0)</f>
        <v>7891095018017</v>
      </c>
      <c r="G353" s="1">
        <f>VLOOKUP(A353,'345'!A:M,13,0)</f>
        <v>20052000</v>
      </c>
      <c r="H353" s="1">
        <f>VLOOKUP(A353,'345'!A:Q,17,0)</f>
        <v>1703200</v>
      </c>
      <c r="I353" s="57">
        <f>A353</f>
        <v>14200276</v>
      </c>
      <c r="J353" s="48">
        <f>D353</f>
        <v>57891095018012</v>
      </c>
      <c r="K353" s="48">
        <f>E353</f>
        <v>7891095018017</v>
      </c>
      <c r="L353" s="48">
        <f>F353</f>
        <v>7891095018017</v>
      </c>
      <c r="M353" s="1">
        <f>C353</f>
        <v>7130001801</v>
      </c>
      <c r="N353" s="57">
        <f>A353</f>
        <v>14200276</v>
      </c>
    </row>
    <row r="354" spans="1:14" s="57" customFormat="1">
      <c r="A354">
        <v>14200110</v>
      </c>
      <c r="B354" s="1" t="str">
        <f>VLOOKUP(A354,'322'!A:B,2,0)</f>
        <v>YOKITOS ANEIS DE CEBOLA.......... 01x 54</v>
      </c>
      <c r="C354" s="1">
        <f>VLOOKUP(A354,'322'!A:N,14,0)</f>
        <v>2331</v>
      </c>
      <c r="D354" s="1">
        <f>VLOOKUP(A354,'314'!C:K,9,0)</f>
        <v>57891095023313</v>
      </c>
      <c r="E354" s="1">
        <f>VLOOKUP(A354,'314'!C:E,3,0)</f>
        <v>7891095023318</v>
      </c>
      <c r="F354" s="1">
        <f>VLOOKUP(A354,'314'!C:S,17,0)</f>
        <v>7891095023318</v>
      </c>
      <c r="G354" s="1">
        <f>VLOOKUP(A354,'345'!A:M,13,0)</f>
        <v>19041000</v>
      </c>
      <c r="H354" s="1">
        <f>VLOOKUP(A354,'345'!A:Q,17,0)</f>
        <v>1703000</v>
      </c>
      <c r="I354" s="57">
        <f>A354</f>
        <v>14200110</v>
      </c>
      <c r="J354" s="48">
        <f>D354</f>
        <v>57891095023313</v>
      </c>
      <c r="K354" s="48">
        <f>E354</f>
        <v>7891095023318</v>
      </c>
      <c r="L354" s="48">
        <f>F354</f>
        <v>7891095023318</v>
      </c>
      <c r="M354" s="1">
        <f>C354</f>
        <v>2331</v>
      </c>
      <c r="N354" s="57">
        <f>A354</f>
        <v>14200110</v>
      </c>
    </row>
    <row r="355" spans="1:14" s="57" customFormat="1">
      <c r="A355">
        <v>14200111</v>
      </c>
      <c r="B355" s="1" t="str">
        <f>VLOOKUP(A355,'322'!A:B,2,0)</f>
        <v>YOKITOS ANEIS DE CEBOLA...........01x108</v>
      </c>
      <c r="C355" s="1">
        <f>VLOOKUP(A355,'322'!A:N,14,0)</f>
        <v>2332</v>
      </c>
      <c r="D355" s="1">
        <f>VLOOKUP(A355,'314'!C:K,9,0)</f>
        <v>57891095023320</v>
      </c>
      <c r="E355" s="1">
        <f>VLOOKUP(A355,'314'!C:E,3,0)</f>
        <v>7891095023325</v>
      </c>
      <c r="F355" s="1">
        <f>VLOOKUP(A355,'314'!C:S,17,0)</f>
        <v>7891095023325</v>
      </c>
      <c r="G355" s="1">
        <f>VLOOKUP(A355,'345'!A:M,13,0)</f>
        <v>19041000</v>
      </c>
      <c r="H355" s="1">
        <f>VLOOKUP(A355,'345'!A:Q,17,0)</f>
        <v>1703000</v>
      </c>
      <c r="I355" s="57">
        <f>A355</f>
        <v>14200111</v>
      </c>
      <c r="J355" s="48">
        <f>D355</f>
        <v>57891095023320</v>
      </c>
      <c r="K355" s="48">
        <f>E355</f>
        <v>7891095023325</v>
      </c>
      <c r="L355" s="48">
        <f>F355</f>
        <v>7891095023325</v>
      </c>
      <c r="M355" s="1">
        <f>C355</f>
        <v>2332</v>
      </c>
      <c r="N355" s="57">
        <f>A355</f>
        <v>14200111</v>
      </c>
    </row>
    <row r="356" spans="1:14" s="57" customFormat="1">
      <c r="A356">
        <v>14200112</v>
      </c>
      <c r="B356" s="1" t="str">
        <f>VLOOKUP(A356,'322'!A:B,2,0)</f>
        <v>YOKITOS BOLINHA DE QUEIJO.........01x 45</v>
      </c>
      <c r="C356" s="1">
        <f>VLOOKUP(A356,'322'!A:N,14,0)</f>
        <v>2326</v>
      </c>
      <c r="D356" s="1">
        <f>VLOOKUP(A356,'314'!C:K,9,0)</f>
        <v>57891095023269</v>
      </c>
      <c r="E356" s="1">
        <f>VLOOKUP(A356,'314'!C:E,3,0)</f>
        <v>7891095023264</v>
      </c>
      <c r="F356" s="1">
        <f>VLOOKUP(A356,'314'!C:S,17,0)</f>
        <v>7891095023264</v>
      </c>
      <c r="G356" s="1">
        <f>VLOOKUP(A356,'345'!A:M,13,0)</f>
        <v>19041000</v>
      </c>
      <c r="H356" s="1">
        <f>VLOOKUP(A356,'345'!A:Q,17,0)</f>
        <v>1703000</v>
      </c>
      <c r="I356" s="57">
        <f>A356</f>
        <v>14200112</v>
      </c>
      <c r="J356" s="48">
        <f>D356</f>
        <v>57891095023269</v>
      </c>
      <c r="K356" s="48">
        <f>E356</f>
        <v>7891095023264</v>
      </c>
      <c r="L356" s="48">
        <f>F356</f>
        <v>7891095023264</v>
      </c>
      <c r="M356" s="1">
        <f>C356</f>
        <v>2326</v>
      </c>
      <c r="N356" s="57">
        <f>A356</f>
        <v>14200112</v>
      </c>
    </row>
    <row r="357" spans="1:14" s="57" customFormat="1">
      <c r="A357">
        <v>14200113</v>
      </c>
      <c r="B357" s="1" t="str">
        <f>VLOOKUP(A357,'322'!A:B,2,0)</f>
        <v>YOKITOS CONCHINHA PRESUNTO....... 01x 54</v>
      </c>
      <c r="C357" s="1">
        <f>VLOOKUP(A357,'322'!A:N,14,0)</f>
        <v>2427</v>
      </c>
      <c r="D357" s="1">
        <f>VLOOKUP(A357,'314'!C:K,9,0)</f>
        <v>57891095023207</v>
      </c>
      <c r="E357" s="1">
        <f>VLOOKUP(A357,'314'!C:E,3,0)</f>
        <v>7891095023202</v>
      </c>
      <c r="F357" s="1">
        <f>VLOOKUP(A357,'314'!C:S,17,0)</f>
        <v>7891095023202</v>
      </c>
      <c r="G357" s="1">
        <f>VLOOKUP(A357,'345'!A:M,13,0)</f>
        <v>19041000</v>
      </c>
      <c r="H357" s="1">
        <f>VLOOKUP(A357,'345'!A:Q,17,0)</f>
        <v>1703000</v>
      </c>
      <c r="I357" s="57">
        <f>A357</f>
        <v>14200113</v>
      </c>
      <c r="J357" s="48">
        <f>D357</f>
        <v>57891095023207</v>
      </c>
      <c r="K357" s="48">
        <f>E357</f>
        <v>7891095023202</v>
      </c>
      <c r="L357" s="48">
        <f>F357</f>
        <v>7891095023202</v>
      </c>
      <c r="M357" s="1">
        <f>C357</f>
        <v>2427</v>
      </c>
      <c r="N357" s="57">
        <f>A357</f>
        <v>14200113</v>
      </c>
    </row>
    <row r="358" spans="1:14" s="57" customFormat="1">
      <c r="A358">
        <v>14200114</v>
      </c>
      <c r="B358" s="1" t="str">
        <f>VLOOKUP(A358,'322'!A:B,2,0)</f>
        <v>YOKITOS CONCHINHA PRESUNTO........01x153</v>
      </c>
      <c r="C358" s="1">
        <f>VLOOKUP(A358,'322'!A:N,14,0)</f>
        <v>2428</v>
      </c>
      <c r="D358" s="1">
        <f>VLOOKUP(A358,'314'!C:K,9,0)</f>
        <v>57891095023214</v>
      </c>
      <c r="E358" s="1">
        <f>VLOOKUP(A358,'314'!C:E,3,0)</f>
        <v>7891095023219</v>
      </c>
      <c r="F358" s="1">
        <f>VLOOKUP(A358,'314'!C:S,17,0)</f>
        <v>7891095023219</v>
      </c>
      <c r="G358" s="1">
        <f>VLOOKUP(A358,'345'!A:M,13,0)</f>
        <v>19041000</v>
      </c>
      <c r="H358" s="1">
        <f>VLOOKUP(A358,'345'!A:Q,17,0)</f>
        <v>1703000</v>
      </c>
      <c r="I358" s="57">
        <f>A358</f>
        <v>14200114</v>
      </c>
      <c r="J358" s="48">
        <f>D358</f>
        <v>57891095023214</v>
      </c>
      <c r="K358" s="48">
        <f>E358</f>
        <v>7891095023219</v>
      </c>
      <c r="L358" s="48">
        <f>F358</f>
        <v>7891095023219</v>
      </c>
      <c r="M358" s="1">
        <f>C358</f>
        <v>2428</v>
      </c>
      <c r="N358" s="57">
        <f>A358</f>
        <v>14200114</v>
      </c>
    </row>
    <row r="359" spans="1:14" s="57" customFormat="1">
      <c r="A359">
        <v>14200115</v>
      </c>
      <c r="B359" s="1" t="str">
        <f>VLOOKUP(A359,'322'!A:B,2,0)</f>
        <v>YOKITOS CONCHINHA QUEIJO......... 01x 54</v>
      </c>
      <c r="C359" s="1">
        <f>VLOOKUP(A359,'322'!A:N,14,0)</f>
        <v>2318</v>
      </c>
      <c r="D359" s="1">
        <f>VLOOKUP(A359,'314'!C:K,9,0)</f>
        <v>57891095023184</v>
      </c>
      <c r="E359" s="1">
        <f>VLOOKUP(A359,'314'!C:E,3,0)</f>
        <v>7891095023189</v>
      </c>
      <c r="F359" s="1">
        <f>VLOOKUP(A359,'314'!C:S,17,0)</f>
        <v>7891095023189</v>
      </c>
      <c r="G359" s="1">
        <f>VLOOKUP(A359,'345'!A:M,13,0)</f>
        <v>19041000</v>
      </c>
      <c r="H359" s="1">
        <f>VLOOKUP(A359,'345'!A:Q,17,0)</f>
        <v>1703000</v>
      </c>
      <c r="I359" s="57">
        <f>A359</f>
        <v>14200115</v>
      </c>
      <c r="J359" s="48">
        <f>D359</f>
        <v>57891095023184</v>
      </c>
      <c r="K359" s="48">
        <f>E359</f>
        <v>7891095023189</v>
      </c>
      <c r="L359" s="48">
        <f>F359</f>
        <v>7891095023189</v>
      </c>
      <c r="M359" s="1">
        <f>C359</f>
        <v>2318</v>
      </c>
      <c r="N359" s="57">
        <f>A359</f>
        <v>14200115</v>
      </c>
    </row>
    <row r="360" spans="1:14" s="57" customFormat="1">
      <c r="A360">
        <v>14200116</v>
      </c>
      <c r="B360" s="1" t="str">
        <f>VLOOKUP(A360,'322'!A:B,2,0)</f>
        <v>YOKITOS CONCHINHA QUEIJO..........01x153</v>
      </c>
      <c r="C360" s="1">
        <f>VLOOKUP(A360,'322'!A:N,14,0)</f>
        <v>2319</v>
      </c>
      <c r="D360" s="1">
        <f>VLOOKUP(A360,'314'!C:K,9,0)</f>
        <v>57891095023191</v>
      </c>
      <c r="E360" s="1">
        <f>VLOOKUP(A360,'314'!C:E,3,0)</f>
        <v>7891095023196</v>
      </c>
      <c r="F360" s="1">
        <f>VLOOKUP(A360,'314'!C:S,17,0)</f>
        <v>7891095023196</v>
      </c>
      <c r="G360" s="1">
        <f>VLOOKUP(A360,'345'!A:M,13,0)</f>
        <v>19041000</v>
      </c>
      <c r="H360" s="1">
        <f>VLOOKUP(A360,'345'!A:Q,17,0)</f>
        <v>1703000</v>
      </c>
      <c r="I360" s="57">
        <f>A360</f>
        <v>14200116</v>
      </c>
      <c r="J360" s="48">
        <f>D360</f>
        <v>57891095023191</v>
      </c>
      <c r="K360" s="48">
        <f>E360</f>
        <v>7891095023196</v>
      </c>
      <c r="L360" s="48">
        <f>F360</f>
        <v>7891095023196</v>
      </c>
      <c r="M360" s="1">
        <f>C360</f>
        <v>2319</v>
      </c>
      <c r="N360" s="57">
        <f>A360</f>
        <v>14200116</v>
      </c>
    </row>
    <row r="361" spans="1:14" s="57" customFormat="1">
      <c r="A361">
        <v>14200117</v>
      </c>
      <c r="B361" s="1" t="str">
        <f>VLOOKUP(A361,'322'!A:B,2,0)</f>
        <v>YOKITOS LUA QUEIJO............... 01x 45</v>
      </c>
      <c r="C361" s="1">
        <f>VLOOKUP(A361,'322'!A:N,14,0)</f>
        <v>2324</v>
      </c>
      <c r="D361" s="1">
        <f>VLOOKUP(A361,'314'!C:K,9,0)</f>
        <v>57891095023245</v>
      </c>
      <c r="E361" s="1">
        <f>VLOOKUP(A361,'314'!C:E,3,0)</f>
        <v>7891095023240</v>
      </c>
      <c r="F361" s="1">
        <f>VLOOKUP(A361,'314'!C:S,17,0)</f>
        <v>7891095023240</v>
      </c>
      <c r="G361" s="1">
        <f>VLOOKUP(A361,'345'!A:M,13,0)</f>
        <v>19041000</v>
      </c>
      <c r="H361" s="1">
        <f>VLOOKUP(A361,'345'!A:Q,17,0)</f>
        <v>1703000</v>
      </c>
      <c r="I361" s="57">
        <f>A361</f>
        <v>14200117</v>
      </c>
      <c r="J361" s="48">
        <f>D361</f>
        <v>57891095023245</v>
      </c>
      <c r="K361" s="48">
        <f>E361</f>
        <v>7891095023240</v>
      </c>
      <c r="L361" s="48">
        <f>F361</f>
        <v>7891095023240</v>
      </c>
      <c r="M361" s="1">
        <f>C361</f>
        <v>2324</v>
      </c>
      <c r="N361" s="57">
        <f>A361</f>
        <v>14200117</v>
      </c>
    </row>
    <row r="362" spans="1:14" s="57" customFormat="1">
      <c r="A362">
        <v>14200118</v>
      </c>
      <c r="B362" s="1" t="str">
        <f>VLOOKUP(A362,'322'!A:B,2,0)</f>
        <v>YOKITOS LUA QUEIJO................01x135</v>
      </c>
      <c r="C362" s="1">
        <f>VLOOKUP(A362,'322'!A:N,14,0)</f>
        <v>2325</v>
      </c>
      <c r="D362" s="1">
        <f>VLOOKUP(A362,'314'!C:K,9,0)</f>
        <v>57891095023252</v>
      </c>
      <c r="E362" s="1">
        <f>VLOOKUP(A362,'314'!C:E,3,0)</f>
        <v>7891095023257</v>
      </c>
      <c r="F362" s="1">
        <f>VLOOKUP(A362,'314'!C:S,17,0)</f>
        <v>7891095023257</v>
      </c>
      <c r="G362" s="1">
        <f>VLOOKUP(A362,'345'!A:M,13,0)</f>
        <v>19041000</v>
      </c>
      <c r="H362" s="1">
        <f>VLOOKUP(A362,'345'!A:Q,17,0)</f>
        <v>1703000</v>
      </c>
      <c r="I362" s="57">
        <f>A362</f>
        <v>14200118</v>
      </c>
      <c r="J362" s="48">
        <f>D362</f>
        <v>57891095023252</v>
      </c>
      <c r="K362" s="48">
        <f>E362</f>
        <v>7891095023257</v>
      </c>
      <c r="L362" s="48">
        <f>F362</f>
        <v>7891095023257</v>
      </c>
      <c r="M362" s="1">
        <f>C362</f>
        <v>2325</v>
      </c>
      <c r="N362" s="57">
        <f>A362</f>
        <v>14200118</v>
      </c>
    </row>
    <row r="363" spans="1:14" s="57" customFormat="1">
      <c r="A363">
        <v>14200119</v>
      </c>
      <c r="B363" s="1" t="str">
        <f>VLOOKUP(A363,'322'!A:B,2,0)</f>
        <v>YOKITOS REDINHA REQUEIJAO...... 01x 45GR</v>
      </c>
      <c r="C363" s="1">
        <f>VLOOKUP(A363,'322'!A:N,14,0)</f>
        <v>2429</v>
      </c>
      <c r="D363" s="1">
        <f>VLOOKUP(A363,'314'!C:K,9,0)</f>
        <v>57891095023221</v>
      </c>
      <c r="E363" s="1">
        <f>VLOOKUP(A363,'314'!C:E,3,0)</f>
        <v>7891095023226</v>
      </c>
      <c r="F363" s="1">
        <f>VLOOKUP(A363,'314'!C:S,17,0)</f>
        <v>7891095023226</v>
      </c>
      <c r="G363" s="1">
        <f>VLOOKUP(A363,'345'!A:M,13,0)</f>
        <v>19041000</v>
      </c>
      <c r="H363" s="1">
        <f>VLOOKUP(A363,'345'!A:Q,17,0)</f>
        <v>1703000</v>
      </c>
      <c r="I363" s="57">
        <f>A363</f>
        <v>14200119</v>
      </c>
      <c r="J363" s="48">
        <f>D363</f>
        <v>57891095023221</v>
      </c>
      <c r="K363" s="48">
        <f>E363</f>
        <v>7891095023226</v>
      </c>
      <c r="L363" s="48">
        <f>F363</f>
        <v>7891095023226</v>
      </c>
      <c r="M363" s="1">
        <f>C363</f>
        <v>2429</v>
      </c>
      <c r="N363" s="57">
        <f>A363</f>
        <v>14200119</v>
      </c>
    </row>
    <row r="364" spans="1:14" s="57" customFormat="1">
      <c r="A364">
        <v>14200120</v>
      </c>
      <c r="B364" s="1" t="str">
        <f>VLOOKUP(A364,'322'!A:B,2,0)</f>
        <v>YOKITOS REDINHA REQUEIJAO.......01x135GR</v>
      </c>
      <c r="C364" s="1">
        <f>VLOOKUP(A364,'322'!A:N,14,0)</f>
        <v>2430</v>
      </c>
      <c r="D364" s="1">
        <f>VLOOKUP(A364,'314'!C:K,9,0)</f>
        <v>57891095023238</v>
      </c>
      <c r="E364" s="1">
        <f>VLOOKUP(A364,'314'!C:E,3,0)</f>
        <v>7891095023233</v>
      </c>
      <c r="F364" s="1">
        <f>VLOOKUP(A364,'314'!C:S,17,0)</f>
        <v>7891095023233</v>
      </c>
      <c r="G364" s="1">
        <f>VLOOKUP(A364,'345'!A:M,13,0)</f>
        <v>19041000</v>
      </c>
      <c r="H364" s="1">
        <f>VLOOKUP(A364,'345'!A:Q,17,0)</f>
        <v>1703000</v>
      </c>
      <c r="I364" s="57">
        <f>A364</f>
        <v>14200120</v>
      </c>
      <c r="J364" s="48">
        <f>D364</f>
        <v>57891095023238</v>
      </c>
      <c r="K364" s="48">
        <f>E364</f>
        <v>7891095023233</v>
      </c>
      <c r="L364" s="48">
        <f>F364</f>
        <v>7891095023233</v>
      </c>
      <c r="M364" s="1">
        <f>C364</f>
        <v>2430</v>
      </c>
      <c r="N364" s="57">
        <f>A364</f>
        <v>14200120</v>
      </c>
    </row>
    <row r="365" spans="1:14" s="57" customFormat="1">
      <c r="A365">
        <v>14200275</v>
      </c>
      <c r="B365" s="1" t="str">
        <f>VLOOKUP(A365,'322'!A:B,2,0)</f>
        <v>YOKITOS TUBINHO QUEIJO..........01x 45GR</v>
      </c>
      <c r="C365" s="1">
        <f>VLOOKUP(A365,'322'!A:N,14,0)</f>
        <v>7130002327</v>
      </c>
      <c r="D365" s="1">
        <f>VLOOKUP(A365,'314'!C:K,9,0)</f>
        <v>57891095023276</v>
      </c>
      <c r="E365" s="1">
        <f>VLOOKUP(A365,'314'!C:E,3,0)</f>
        <v>7891095023271</v>
      </c>
      <c r="F365" s="1">
        <f>VLOOKUP(A365,'314'!C:S,17,0)</f>
        <v>7891095023271</v>
      </c>
      <c r="G365" s="1">
        <f>VLOOKUP(A365,'345'!A:M,13,0)</f>
        <v>19041000</v>
      </c>
      <c r="H365" s="1">
        <f>VLOOKUP(A365,'345'!A:Q,17,0)</f>
        <v>1703000</v>
      </c>
      <c r="I365" s="57">
        <f>A365</f>
        <v>14200275</v>
      </c>
      <c r="J365" s="48">
        <f>D365</f>
        <v>57891095023276</v>
      </c>
      <c r="K365" s="48">
        <f>E365</f>
        <v>7891095023271</v>
      </c>
      <c r="L365" s="48">
        <f>F365</f>
        <v>7891095023271</v>
      </c>
      <c r="M365" s="1">
        <f>C365</f>
        <v>7130002327</v>
      </c>
      <c r="N365" s="57">
        <f>A365</f>
        <v>14200275</v>
      </c>
    </row>
    <row r="366" spans="1:14" s="57" customFormat="1">
      <c r="A366">
        <v>10380021</v>
      </c>
      <c r="B366" s="1" t="str">
        <f>VLOOKUP(A366,'322'!A:B,2,0)</f>
        <v>OP LACTA DIAMANTE NEGRO N20.....01X300GR</v>
      </c>
      <c r="C366" s="1">
        <f>VLOOKUP(A366,'322'!A:N,14,0)</f>
        <v>76222108191800</v>
      </c>
      <c r="D366" s="1">
        <f>VLOOKUP(A366,'314'!C:K,9,0)</f>
        <v>17622210819182</v>
      </c>
      <c r="E366" s="1">
        <f>VLOOKUP(A366,'314'!C:E,3,0)</f>
        <v>7622210819147</v>
      </c>
      <c r="F366" s="1">
        <f>VLOOKUP(A366,'314'!C:S,17,0)</f>
        <v>0</v>
      </c>
      <c r="G366" s="1">
        <f>VLOOKUP(A366,'345'!A:M,13,0)</f>
        <v>18069000</v>
      </c>
      <c r="H366" s="1">
        <f>VLOOKUP(A366,'345'!A:Q,17,0)</f>
        <v>1700501</v>
      </c>
      <c r="I366" s="57">
        <f>A366</f>
        <v>10380021</v>
      </c>
      <c r="J366" s="48">
        <f>D366</f>
        <v>17622210819182</v>
      </c>
      <c r="K366" s="48">
        <f>E366</f>
        <v>7622210819147</v>
      </c>
      <c r="L366" s="48">
        <f>F366</f>
        <v>0</v>
      </c>
      <c r="M366" s="1">
        <f>C366</f>
        <v>76222108191800</v>
      </c>
      <c r="N366" s="57">
        <f>A366</f>
        <v>10380021</v>
      </c>
    </row>
    <row r="367" spans="1:14" s="57" customFormat="1">
      <c r="A367">
        <v>10380037</v>
      </c>
      <c r="B367" s="1" t="str">
        <f>VLOOKUP(A367,'322'!A:B,2,0)</f>
        <v>OP LACTA OREO TRI CAMADA........01X320GR</v>
      </c>
      <c r="C367" s="1">
        <f>VLOOKUP(A367,'322'!A:N,14,0)</f>
        <v>76222016760500</v>
      </c>
      <c r="D367" s="1">
        <f>VLOOKUP(A367,'314'!C:K,9,0)</f>
        <v>17622201676053</v>
      </c>
      <c r="E367" s="1">
        <f>VLOOKUP(A367,'314'!C:E,3,0)</f>
        <v>7622201676063</v>
      </c>
      <c r="F367" s="1">
        <f>VLOOKUP(A367,'314'!C:S,17,0)</f>
        <v>0</v>
      </c>
      <c r="G367" s="1">
        <f>VLOOKUP(A367,'345'!A:M,13,0)</f>
        <v>18069000</v>
      </c>
      <c r="H367" s="1">
        <f>VLOOKUP(A367,'345'!A:Q,17,0)</f>
        <v>1700501</v>
      </c>
      <c r="I367" s="57">
        <f>A367</f>
        <v>10380037</v>
      </c>
      <c r="J367" s="48">
        <f>D367</f>
        <v>17622201676053</v>
      </c>
      <c r="K367" s="48">
        <f>E367</f>
        <v>7622201676063</v>
      </c>
      <c r="L367" s="48">
        <f>F367</f>
        <v>0</v>
      </c>
      <c r="M367" s="1">
        <f>C367</f>
        <v>76222016760500</v>
      </c>
      <c r="N367" s="57">
        <f>A367</f>
        <v>10380037</v>
      </c>
    </row>
    <row r="368" spans="1:14" s="57" customFormat="1">
      <c r="A368">
        <v>10380039</v>
      </c>
      <c r="B368" s="1" t="str">
        <f>VLOOKUP(A368,'322'!A:B,2,0)</f>
        <v>OP LACTA OURO BRANCO N20........01X359GR</v>
      </c>
      <c r="C368" s="1">
        <f>VLOOKUP(A368,'322'!A:N,14,0)</f>
        <v>76222105660500</v>
      </c>
      <c r="D368" s="1">
        <f>VLOOKUP(A368,'314'!C:K,9,0)</f>
        <v>17622210566055</v>
      </c>
      <c r="E368" s="1">
        <f>VLOOKUP(A368,'314'!C:E,3,0)</f>
        <v>7622210566065</v>
      </c>
      <c r="F368" s="1">
        <f>VLOOKUP(A368,'314'!C:S,17,0)</f>
        <v>7622210566065</v>
      </c>
      <c r="G368" s="1">
        <f>VLOOKUP(A368,'345'!A:M,13,0)</f>
        <v>17049010</v>
      </c>
      <c r="H368" s="1">
        <f>VLOOKUP(A368,'345'!A:Q,17,0)</f>
        <v>1700500</v>
      </c>
      <c r="I368" s="57">
        <f>A368</f>
        <v>10380039</v>
      </c>
      <c r="J368" s="48">
        <f>D368</f>
        <v>17622210566055</v>
      </c>
      <c r="K368" s="48">
        <f>E368</f>
        <v>7622210566065</v>
      </c>
      <c r="L368" s="48">
        <f>F368</f>
        <v>7622210566065</v>
      </c>
      <c r="M368" s="1">
        <f>C368</f>
        <v>76222105660500</v>
      </c>
      <c r="N368" s="57">
        <f>A368</f>
        <v>10380039</v>
      </c>
    </row>
    <row r="369" spans="1:14" s="57" customFormat="1">
      <c r="A369">
        <v>10380044</v>
      </c>
      <c r="B369" s="1" t="str">
        <f>VLOOKUP(A369,'322'!A:B,2,0)</f>
        <v>OP LACTA SONHO DE VALSA N15.....01X277GR</v>
      </c>
      <c r="C369" s="1">
        <f>VLOOKUP(A369,'322'!A:N,14,0)</f>
        <v>76222105659800</v>
      </c>
      <c r="D369" s="1">
        <f>VLOOKUP(A369,'314'!C:K,9,0)</f>
        <v>17622210565980</v>
      </c>
      <c r="E369" s="1">
        <f>VLOOKUP(A369,'314'!C:E,3,0)</f>
        <v>7622210565990</v>
      </c>
      <c r="F369" s="1">
        <f>VLOOKUP(A369,'314'!C:S,17,0)</f>
        <v>7622210565990</v>
      </c>
      <c r="G369" s="1">
        <f>VLOOKUP(A369,'345'!A:M,13,0)</f>
        <v>18069000</v>
      </c>
      <c r="H369" s="1">
        <f>VLOOKUP(A369,'345'!A:Q,17,0)</f>
        <v>1700501</v>
      </c>
      <c r="I369" s="57">
        <f>A369</f>
        <v>10380044</v>
      </c>
      <c r="J369" s="48">
        <f>D369</f>
        <v>17622210565980</v>
      </c>
      <c r="K369" s="48">
        <f>E369</f>
        <v>7622210565990</v>
      </c>
      <c r="L369" s="48">
        <f>F369</f>
        <v>7622210565990</v>
      </c>
      <c r="M369" s="1">
        <f>C369</f>
        <v>76222105659800</v>
      </c>
      <c r="N369" s="57">
        <f>A369</f>
        <v>10380044</v>
      </c>
    </row>
    <row r="370" spans="1:14" s="57" customFormat="1">
      <c r="A370">
        <v>10380045</v>
      </c>
      <c r="B370" s="1" t="str">
        <f>VLOOKUP(A370,'322'!A:B,2,0)</f>
        <v>OP LACTA SONHO DE VALSA N20.....01X357GR</v>
      </c>
      <c r="C370" s="1">
        <f>VLOOKUP(A370,'322'!A:N,14,0)</f>
        <v>76222105485200</v>
      </c>
      <c r="D370" s="1">
        <f>VLOOKUP(A370,'314'!C:K,9,0)</f>
        <v>17622210548525</v>
      </c>
      <c r="E370" s="1">
        <f>VLOOKUP(A370,'314'!C:E,3,0)</f>
        <v>7622210548535</v>
      </c>
      <c r="F370" s="1">
        <f>VLOOKUP(A370,'314'!C:S,17,0)</f>
        <v>7622210548535</v>
      </c>
      <c r="G370" s="1">
        <f>VLOOKUP(A370,'345'!A:M,13,0)</f>
        <v>18069000</v>
      </c>
      <c r="H370" s="1">
        <f>VLOOKUP(A370,'345'!A:Q,17,0)</f>
        <v>1700501</v>
      </c>
      <c r="I370" s="57">
        <f>A370</f>
        <v>10380045</v>
      </c>
      <c r="J370" s="48">
        <f>D370</f>
        <v>17622210548525</v>
      </c>
      <c r="K370" s="48">
        <f>E370</f>
        <v>7622210548535</v>
      </c>
      <c r="L370" s="48">
        <f>F370</f>
        <v>7622210548535</v>
      </c>
      <c r="M370" s="1">
        <f>C370</f>
        <v>76222105485200</v>
      </c>
      <c r="N370" s="57">
        <f>A370</f>
        <v>10380045</v>
      </c>
    </row>
    <row r="371" spans="1:14" s="57" customFormat="1">
      <c r="A371">
        <v>10380069</v>
      </c>
      <c r="B371" s="1" t="str">
        <f>VLOOKUP(A371,'322'!A:B,2,0)</f>
        <v>OP LACTA TRI CAMADA AVELA N15...01X320GR</v>
      </c>
      <c r="C371" s="1">
        <f>VLOOKUP(A371,'322'!A:N,14,0)</f>
        <v>76222016760300</v>
      </c>
      <c r="D371" s="1">
        <f>VLOOKUP(A371,'314'!C:K,9,0)</f>
        <v>17622201676039</v>
      </c>
      <c r="E371" s="1">
        <f>VLOOKUP(A371,'314'!C:E,3,0)</f>
        <v>7622201676049</v>
      </c>
      <c r="F371" s="1">
        <f>VLOOKUP(A371,'314'!C:S,17,0)</f>
        <v>7622201676049</v>
      </c>
      <c r="G371" s="1">
        <f>VLOOKUP(A371,'345'!A:M,13,0)</f>
        <v>18069000</v>
      </c>
      <c r="H371" s="1">
        <f>VLOOKUP(A371,'345'!A:Q,17,0)</f>
        <v>1700501</v>
      </c>
      <c r="I371" s="57">
        <f>A371</f>
        <v>10380069</v>
      </c>
      <c r="J371" s="48">
        <f>D371</f>
        <v>17622201676039</v>
      </c>
      <c r="K371" s="48">
        <f>E371</f>
        <v>7622201676049</v>
      </c>
      <c r="L371" s="48">
        <f>F371</f>
        <v>7622201676049</v>
      </c>
      <c r="M371" s="1">
        <f>C371</f>
        <v>76222016760300</v>
      </c>
      <c r="N371" s="57">
        <f>A371</f>
        <v>10380069</v>
      </c>
    </row>
    <row r="372" spans="1:14" s="57" customFormat="1">
      <c r="A372">
        <v>10380083</v>
      </c>
      <c r="B372" s="1" t="str">
        <f>VLOOKUP(A372,'322'!A:B,2,0)</f>
        <v>OP LACTA AO LEITE N15...........01X157GR</v>
      </c>
      <c r="C372" s="1">
        <f>VLOOKUP(A372,'322'!A:N,14,0)</f>
        <v>76222022833200</v>
      </c>
      <c r="D372" s="1">
        <f>VLOOKUP(A372,'314'!C:K,9,0)</f>
        <v>17622202283328</v>
      </c>
      <c r="E372" s="1">
        <f>VLOOKUP(A372,'314'!C:E,3,0)</f>
        <v>7622202283338</v>
      </c>
      <c r="F372" s="1">
        <f>VLOOKUP(A372,'314'!C:S,17,0)</f>
        <v>7622202283338</v>
      </c>
      <c r="G372" s="1">
        <f>VLOOKUP(A372,'345'!A:M,13,0)</f>
        <v>18069000</v>
      </c>
      <c r="H372" s="1">
        <f>VLOOKUP(A372,'345'!A:Q,17,0)</f>
        <v>1700501</v>
      </c>
      <c r="I372" s="57">
        <f>A372</f>
        <v>10380083</v>
      </c>
      <c r="J372" s="48">
        <f>D372</f>
        <v>17622202283328</v>
      </c>
      <c r="K372" s="48">
        <f>E372</f>
        <v>7622202283338</v>
      </c>
      <c r="L372" s="48">
        <f>F372</f>
        <v>7622202283338</v>
      </c>
      <c r="M372" s="1">
        <f>C372</f>
        <v>76222022833200</v>
      </c>
      <c r="N372" s="57">
        <f>A372</f>
        <v>10380083</v>
      </c>
    </row>
    <row r="373" spans="1:14" s="57" customFormat="1">
      <c r="A373">
        <v>10380085</v>
      </c>
      <c r="B373" s="1" t="str">
        <f>VLOOKUP(A373,'322'!A:B,2,0)</f>
        <v>OP LACTA BIS AO LEITE N20.....01X305.4GR</v>
      </c>
      <c r="C373" s="1">
        <f>VLOOKUP(A373,'322'!A:N,14,0)</f>
        <v>76222022834000</v>
      </c>
      <c r="D373" s="1">
        <f>VLOOKUP(A373,'314'!C:K,9,0)</f>
        <v>17622202283403</v>
      </c>
      <c r="E373" s="1">
        <f>VLOOKUP(A373,'314'!C:E,3,0)</f>
        <v>7622202283413</v>
      </c>
      <c r="F373" s="1">
        <f>VLOOKUP(A373,'314'!C:S,17,0)</f>
        <v>7622202283413</v>
      </c>
      <c r="G373" s="1">
        <f>VLOOKUP(A373,'345'!A:M,13,0)</f>
        <v>18069000</v>
      </c>
      <c r="H373" s="1">
        <f>VLOOKUP(A373,'345'!A:Q,17,0)</f>
        <v>1700501</v>
      </c>
      <c r="I373" s="57">
        <f>A373</f>
        <v>10380085</v>
      </c>
      <c r="J373" s="48">
        <f>D373</f>
        <v>17622202283403</v>
      </c>
      <c r="K373" s="48">
        <f>E373</f>
        <v>7622202283413</v>
      </c>
      <c r="L373" s="48">
        <f>F373</f>
        <v>7622202283413</v>
      </c>
      <c r="M373" s="1">
        <f>C373</f>
        <v>76222022834000</v>
      </c>
      <c r="N373" s="57">
        <f>A373</f>
        <v>10380085</v>
      </c>
    </row>
    <row r="374" spans="1:14" s="57" customFormat="1">
      <c r="A374">
        <v>10380086</v>
      </c>
      <c r="B374" s="1" t="str">
        <f>VLOOKUP(A374,'322'!A:B,2,0)</f>
        <v>OP LACTA DIAM NEGRO LAKA N22....01X494GR</v>
      </c>
      <c r="C374" s="1">
        <f>VLOOKUP(A374,'322'!A:N,14,0)</f>
        <v>76222022869900</v>
      </c>
      <c r="D374" s="1">
        <f>VLOOKUP(A374,'314'!C:K,9,0)</f>
        <v>17622202286992</v>
      </c>
      <c r="E374" s="1">
        <f>VLOOKUP(A374,'314'!C:E,3,0)</f>
        <v>7622202287008</v>
      </c>
      <c r="F374" s="1">
        <f>VLOOKUP(A374,'314'!C:S,17,0)</f>
        <v>7622202287008</v>
      </c>
      <c r="G374" s="1">
        <f>VLOOKUP(A374,'345'!A:M,13,0)</f>
        <v>18069000</v>
      </c>
      <c r="H374" s="1">
        <f>VLOOKUP(A374,'345'!A:Q,17,0)</f>
        <v>1700501</v>
      </c>
      <c r="I374" s="57">
        <f>A374</f>
        <v>10380086</v>
      </c>
      <c r="J374" s="48">
        <f>D374</f>
        <v>17622202286992</v>
      </c>
      <c r="K374" s="48">
        <f>E374</f>
        <v>7622202287008</v>
      </c>
      <c r="L374" s="48">
        <f>F374</f>
        <v>7622202287008</v>
      </c>
      <c r="M374" s="1">
        <f>C374</f>
        <v>76222022869900</v>
      </c>
      <c r="N374" s="57">
        <f>A374</f>
        <v>10380086</v>
      </c>
    </row>
    <row r="375" spans="1:14" s="57" customFormat="1">
      <c r="A375">
        <v>10380087</v>
      </c>
      <c r="B375" s="1" t="str">
        <f>VLOOKUP(A375,'322'!A:B,2,0)</f>
        <v>OP LACTA DIAMANTE NEGRO N15.....01X163GR</v>
      </c>
      <c r="C375" s="1">
        <f>VLOOKUP(A375,'322'!A:N,14,0)</f>
        <v>76222022833600</v>
      </c>
      <c r="D375" s="1">
        <f>VLOOKUP(A375,'314'!C:K,9,0)</f>
        <v>17622202283366</v>
      </c>
      <c r="E375" s="1">
        <f>VLOOKUP(A375,'314'!C:E,3,0)</f>
        <v>7622202283376</v>
      </c>
      <c r="F375" s="1">
        <f>VLOOKUP(A375,'314'!C:S,17,0)</f>
        <v>7622202283376</v>
      </c>
      <c r="G375" s="1">
        <f>VLOOKUP(A375,'345'!A:M,13,0)</f>
        <v>18069000</v>
      </c>
      <c r="H375" s="1">
        <f>VLOOKUP(A375,'345'!A:Q,17,0)</f>
        <v>1700501</v>
      </c>
      <c r="I375" s="57">
        <f>A375</f>
        <v>10380087</v>
      </c>
      <c r="J375" s="48">
        <f>D375</f>
        <v>17622202283366</v>
      </c>
      <c r="K375" s="48">
        <f>E375</f>
        <v>7622202283376</v>
      </c>
      <c r="L375" s="48">
        <f>F375</f>
        <v>7622202283376</v>
      </c>
      <c r="M375" s="1">
        <f>C375</f>
        <v>76222022833600</v>
      </c>
      <c r="N375" s="57">
        <f>A375</f>
        <v>10380087</v>
      </c>
    </row>
    <row r="376" spans="1:14" s="57" customFormat="1">
      <c r="A376">
        <v>10380088</v>
      </c>
      <c r="B376" s="1" t="str">
        <f>VLOOKUP(A376,'322'!A:B,2,0)</f>
        <v>OP LACTA FAVORITOS N22..........01X540GR</v>
      </c>
      <c r="C376" s="1">
        <f>VLOOKUP(A376,'322'!A:N,14,0)</f>
        <v>76222022834200</v>
      </c>
      <c r="D376" s="1">
        <f>VLOOKUP(A376,'314'!C:K,9,0)</f>
        <v>17622202283427</v>
      </c>
      <c r="E376" s="1">
        <f>VLOOKUP(A376,'314'!C:E,3,0)</f>
        <v>7622202283437</v>
      </c>
      <c r="F376" s="1">
        <f>VLOOKUP(A376,'314'!C:S,17,0)</f>
        <v>7622202283437</v>
      </c>
      <c r="G376" s="1">
        <f>VLOOKUP(A376,'345'!A:M,13,0)</f>
        <v>18069000</v>
      </c>
      <c r="H376" s="1">
        <f>VLOOKUP(A376,'345'!A:Q,17,0)</f>
        <v>1700501</v>
      </c>
      <c r="I376" s="57">
        <f>A376</f>
        <v>10380088</v>
      </c>
      <c r="J376" s="48">
        <f>D376</f>
        <v>17622202283427</v>
      </c>
      <c r="K376" s="48">
        <f>E376</f>
        <v>7622202283437</v>
      </c>
      <c r="L376" s="48">
        <f>F376</f>
        <v>7622202283437</v>
      </c>
      <c r="M376" s="1">
        <f>C376</f>
        <v>76222022834200</v>
      </c>
      <c r="N376" s="57">
        <f>A376</f>
        <v>10380088</v>
      </c>
    </row>
    <row r="377" spans="1:14" s="57" customFormat="1">
      <c r="A377">
        <v>10380089</v>
      </c>
      <c r="B377" s="1" t="str">
        <f>VLOOKUP(A377,'322'!A:B,2,0)</f>
        <v>OP LACTA LAKA N15...............01X162GR</v>
      </c>
      <c r="C377" s="1">
        <f>VLOOKUP(A377,'322'!A:N,14,0)</f>
        <v>76222022833400</v>
      </c>
      <c r="D377" s="1">
        <f>VLOOKUP(A377,'314'!C:K,9,0)</f>
        <v>17622202283342</v>
      </c>
      <c r="E377" s="1">
        <f>VLOOKUP(A377,'314'!C:E,3,0)</f>
        <v>7622202283352</v>
      </c>
      <c r="F377" s="1">
        <f>VLOOKUP(A377,'314'!C:S,17,0)</f>
        <v>7622202283352</v>
      </c>
      <c r="G377" s="1">
        <f>VLOOKUP(A377,'345'!A:M,13,0)</f>
        <v>17049010</v>
      </c>
      <c r="H377" s="1">
        <f>VLOOKUP(A377,'345'!A:Q,17,0)</f>
        <v>1700500</v>
      </c>
      <c r="I377" s="57">
        <f>A377</f>
        <v>10380089</v>
      </c>
      <c r="J377" s="48">
        <f>D377</f>
        <v>17622202283342</v>
      </c>
      <c r="K377" s="48">
        <f>E377</f>
        <v>7622202283352</v>
      </c>
      <c r="L377" s="48">
        <f>F377</f>
        <v>7622202283352</v>
      </c>
      <c r="M377" s="1">
        <f>C377</f>
        <v>76222022833400</v>
      </c>
      <c r="N377" s="57">
        <f>A377</f>
        <v>10380089</v>
      </c>
    </row>
    <row r="378" spans="1:14" s="57" customFormat="1">
      <c r="A378">
        <v>10380090</v>
      </c>
      <c r="B378" s="1" t="str">
        <f>VLOOKUP(A378,'322'!A:B,2,0)</f>
        <v>OP LACTA OREO N15...............01X239GR</v>
      </c>
      <c r="C378" s="1">
        <f>VLOOKUP(A378,'322'!A:N,14,0)</f>
        <v>76222022833800</v>
      </c>
      <c r="D378" s="1">
        <f>VLOOKUP(A378,'314'!C:K,9,0)</f>
        <v>17622202283380</v>
      </c>
      <c r="E378" s="1">
        <f>VLOOKUP(A378,'314'!C:E,3,0)</f>
        <v>7622202283390</v>
      </c>
      <c r="F378" s="1">
        <f>VLOOKUP(A378,'314'!C:S,17,0)</f>
        <v>7622202283390</v>
      </c>
      <c r="G378" s="1">
        <f>VLOOKUP(A378,'345'!A:M,13,0)</f>
        <v>18069000</v>
      </c>
      <c r="H378" s="1">
        <f>VLOOKUP(A378,'345'!A:Q,17,0)</f>
        <v>1700501</v>
      </c>
      <c r="I378" s="57">
        <f>A378</f>
        <v>10380090</v>
      </c>
      <c r="J378" s="48">
        <f>D378</f>
        <v>17622202283380</v>
      </c>
      <c r="K378" s="48">
        <f>E378</f>
        <v>7622202283390</v>
      </c>
      <c r="L378" s="48">
        <f>F378</f>
        <v>7622202283390</v>
      </c>
      <c r="M378" s="1">
        <f>C378</f>
        <v>76222022833800</v>
      </c>
      <c r="N378" s="57">
        <f>A378</f>
        <v>10380090</v>
      </c>
    </row>
    <row r="379" spans="1:14" s="57" customFormat="1">
      <c r="A379">
        <v>10380005</v>
      </c>
      <c r="B379" s="1" t="str">
        <f>VLOOKUP(A379,'322'!A:B,2,0)</f>
        <v>OP LACTA BARBIE N15.............01X166GR</v>
      </c>
      <c r="C379" s="1">
        <f>VLOOKUP(A379,'322'!A:N,14,0)</f>
        <v>76222105478700</v>
      </c>
      <c r="D379" s="1">
        <f>VLOOKUP(A379,'314'!C:K,9,0)</f>
        <v>17622210547870</v>
      </c>
      <c r="E379" s="1">
        <f>VLOOKUP(A379,'314'!C:E,3,0)</f>
        <v>7622210547880</v>
      </c>
      <c r="F379" s="1">
        <f>VLOOKUP(A379,'314'!C:S,17,0)</f>
        <v>7622210547880</v>
      </c>
      <c r="G379" s="1">
        <f>VLOOKUP(A379,'345'!A:M,13,0)</f>
        <v>18069000</v>
      </c>
      <c r="H379" s="1">
        <f>VLOOKUP(A379,'345'!A:Q,17,0)</f>
        <v>1700501</v>
      </c>
      <c r="I379" s="57">
        <f>A379</f>
        <v>10380005</v>
      </c>
      <c r="J379" s="48">
        <f>D379</f>
        <v>17622210547870</v>
      </c>
      <c r="K379" s="48">
        <f>E379</f>
        <v>7622210547880</v>
      </c>
      <c r="L379" s="48">
        <f>F379</f>
        <v>7622210547880</v>
      </c>
      <c r="M379" s="1">
        <f>C379</f>
        <v>76222105478700</v>
      </c>
      <c r="N379" s="57">
        <f>A379</f>
        <v>10380005</v>
      </c>
    </row>
    <row r="380" spans="1:14" s="57" customFormat="1">
      <c r="A380">
        <v>10380025</v>
      </c>
      <c r="B380" s="1" t="str">
        <f>VLOOKUP(A380,'322'!A:B,2,0)</f>
        <v>OP LACTA HOTWHEELS N15..........01X166GR</v>
      </c>
      <c r="C380" s="1">
        <f>VLOOKUP(A380,'322'!A:N,14,0)</f>
        <v>76222105476200</v>
      </c>
      <c r="D380" s="1">
        <f>VLOOKUP(A380,'314'!C:K,9,0)</f>
        <v>17622210547627</v>
      </c>
      <c r="E380" s="1">
        <f>VLOOKUP(A380,'314'!C:E,3,0)</f>
        <v>7622210547637</v>
      </c>
      <c r="F380" s="1">
        <f>VLOOKUP(A380,'314'!C:S,17,0)</f>
        <v>7622210547637</v>
      </c>
      <c r="G380" s="1">
        <f>VLOOKUP(A380,'345'!A:M,13,0)</f>
        <v>18069000</v>
      </c>
      <c r="H380" s="1">
        <f>VLOOKUP(A380,'345'!A:Q,17,0)</f>
        <v>1700501</v>
      </c>
      <c r="I380" s="57">
        <f>A380</f>
        <v>10380025</v>
      </c>
      <c r="J380" s="48">
        <f>D380</f>
        <v>17622210547627</v>
      </c>
      <c r="K380" s="48">
        <f>E380</f>
        <v>7622210547637</v>
      </c>
      <c r="L380" s="48">
        <f>F380</f>
        <v>7622210547637</v>
      </c>
      <c r="M380" s="1">
        <f>C380</f>
        <v>76222105476200</v>
      </c>
      <c r="N380" s="57">
        <f>A380</f>
        <v>10380025</v>
      </c>
    </row>
    <row r="381" spans="1:14" s="57" customFormat="1">
      <c r="A381">
        <v>10300074</v>
      </c>
      <c r="B381" s="1" t="str">
        <f>VLOOKUP(A381,'322'!A:B,2,0)</f>
        <v>CLIGHT ABACAXI..................01X 08GR</v>
      </c>
      <c r="C381" s="1">
        <f>VLOOKUP(A381,'322'!A:N,14,0)</f>
        <v>76222106963773</v>
      </c>
      <c r="D381" s="1">
        <f>VLOOKUP(A381,'314'!C:K,9,0)</f>
        <v>17622210696417</v>
      </c>
      <c r="E381" s="1">
        <f>VLOOKUP(A381,'314'!C:E,3,0)</f>
        <v>7622210696373</v>
      </c>
      <c r="F381" s="1">
        <f>VLOOKUP(A381,'314'!C:S,17,0)</f>
        <v>7622210696397</v>
      </c>
      <c r="G381" s="1">
        <f>VLOOKUP(A381,'345'!A:M,13,0)</f>
        <v>21069010</v>
      </c>
      <c r="H381" s="1">
        <f>VLOOKUP(A381,'345'!A:Q,17,0)</f>
        <v>0</v>
      </c>
      <c r="I381" s="57">
        <f>A381</f>
        <v>10300074</v>
      </c>
      <c r="J381" s="48">
        <f>D381</f>
        <v>17622210696417</v>
      </c>
      <c r="K381" s="48">
        <f>E381</f>
        <v>7622210696373</v>
      </c>
      <c r="L381" s="48">
        <f>F381</f>
        <v>7622210696397</v>
      </c>
      <c r="M381" s="1">
        <f>C381</f>
        <v>76222106963773</v>
      </c>
      <c r="N381" s="57">
        <f>A381</f>
        <v>10300074</v>
      </c>
    </row>
    <row r="382" spans="1:14" s="57" customFormat="1">
      <c r="A382">
        <v>10300081</v>
      </c>
      <c r="B382" s="1" t="str">
        <f>VLOOKUP(A382,'322'!A:B,2,0)</f>
        <v>CLIGHT LARANJA..................01X 08GR</v>
      </c>
      <c r="C382" s="1">
        <f>VLOOKUP(A382,'322'!A:N,14,0)</f>
        <v>76222106966373</v>
      </c>
      <c r="D382" s="1">
        <f>VLOOKUP(A382,'314'!C:K,9,0)</f>
        <v>17622210696653</v>
      </c>
      <c r="E382" s="1">
        <f>VLOOKUP(A382,'314'!C:E,3,0)</f>
        <v>7622210696632</v>
      </c>
      <c r="F382" s="1">
        <f>VLOOKUP(A382,'314'!C:S,17,0)</f>
        <v>7622210696649</v>
      </c>
      <c r="G382" s="1">
        <f>VLOOKUP(A382,'345'!A:M,13,0)</f>
        <v>21069010</v>
      </c>
      <c r="H382" s="1">
        <f>VLOOKUP(A382,'345'!A:Q,17,0)</f>
        <v>0</v>
      </c>
      <c r="I382" s="57">
        <f>A382</f>
        <v>10300081</v>
      </c>
      <c r="J382" s="48">
        <f>D382</f>
        <v>17622210696653</v>
      </c>
      <c r="K382" s="48">
        <f>E382</f>
        <v>7622210696632</v>
      </c>
      <c r="L382" s="48">
        <f>F382</f>
        <v>7622210696649</v>
      </c>
      <c r="M382" s="1">
        <f>C382</f>
        <v>76222106966373</v>
      </c>
      <c r="N382" s="57">
        <f>A382</f>
        <v>10300081</v>
      </c>
    </row>
    <row r="383" spans="1:14" s="57" customFormat="1">
      <c r="A383">
        <v>10300083</v>
      </c>
      <c r="B383" s="1" t="str">
        <f>VLOOKUP(A383,'322'!A:B,2,0)</f>
        <v>CLIGHT LIMONADA.................01X 08GR</v>
      </c>
      <c r="C383" s="1">
        <f>VLOOKUP(A383,'322'!A:N,14,0)</f>
        <v>76222106963372</v>
      </c>
      <c r="D383" s="1">
        <f>VLOOKUP(A383,'314'!C:K,9,0)</f>
        <v>17622210696356</v>
      </c>
      <c r="E383" s="1">
        <f>VLOOKUP(A383,'314'!C:E,3,0)</f>
        <v>7622210696328</v>
      </c>
      <c r="F383" s="1">
        <f>VLOOKUP(A383,'314'!C:S,17,0)</f>
        <v>7622210696335</v>
      </c>
      <c r="G383" s="1">
        <f>VLOOKUP(A383,'345'!A:M,13,0)</f>
        <v>21069010</v>
      </c>
      <c r="H383" s="1">
        <f>VLOOKUP(A383,'345'!A:Q,17,0)</f>
        <v>0</v>
      </c>
      <c r="I383" s="57">
        <f>A383</f>
        <v>10300083</v>
      </c>
      <c r="J383" s="48">
        <f>D383</f>
        <v>17622210696356</v>
      </c>
      <c r="K383" s="48">
        <f>E383</f>
        <v>7622210696328</v>
      </c>
      <c r="L383" s="48">
        <f>F383</f>
        <v>7622210696335</v>
      </c>
      <c r="M383" s="1">
        <f>C383</f>
        <v>76222106963372</v>
      </c>
      <c r="N383" s="57">
        <f>A383</f>
        <v>10300083</v>
      </c>
    </row>
    <row r="384" spans="1:14" s="57" customFormat="1">
      <c r="A384">
        <v>10300085</v>
      </c>
      <c r="B384" s="1" t="str">
        <f>VLOOKUP(A384,'322'!A:B,2,0)</f>
        <v>CLIGHT MARACUJA.................01X 08GR</v>
      </c>
      <c r="C384" s="1">
        <f>VLOOKUP(A384,'322'!A:N,14,0)</f>
        <v>76222106965973</v>
      </c>
      <c r="D384" s="1">
        <f>VLOOKUP(A384,'314'!C:K,9,0)</f>
        <v>17622210696615</v>
      </c>
      <c r="E384" s="1">
        <f>VLOOKUP(A384,'314'!C:E,3,0)</f>
        <v>7622210696595</v>
      </c>
      <c r="F384" s="1">
        <f>VLOOKUP(A384,'314'!C:S,17,0)</f>
        <v>7622210696601</v>
      </c>
      <c r="G384" s="1">
        <f>VLOOKUP(A384,'345'!A:M,13,0)</f>
        <v>21069010</v>
      </c>
      <c r="H384" s="1">
        <f>VLOOKUP(A384,'345'!A:Q,17,0)</f>
        <v>0</v>
      </c>
      <c r="I384" s="57">
        <f>A384</f>
        <v>10300085</v>
      </c>
      <c r="J384" s="48">
        <f>D384</f>
        <v>17622210696615</v>
      </c>
      <c r="K384" s="48">
        <f>E384</f>
        <v>7622210696595</v>
      </c>
      <c r="L384" s="48">
        <f>F384</f>
        <v>7622210696601</v>
      </c>
      <c r="M384" s="1">
        <f>C384</f>
        <v>76222106965973</v>
      </c>
      <c r="N384" s="57">
        <f>A384</f>
        <v>10300085</v>
      </c>
    </row>
    <row r="385" spans="1:14" s="57" customFormat="1">
      <c r="A385">
        <v>10300087</v>
      </c>
      <c r="B385" s="1" t="str">
        <f>VLOOKUP(A385,'322'!A:B,2,0)</f>
        <v>CLIGHT MORANGO..................01X 08GR</v>
      </c>
      <c r="C385" s="1">
        <f>VLOOKUP(A385,'322'!A:N,14,0)</f>
        <v>76222106964473</v>
      </c>
      <c r="D385" s="1">
        <f>VLOOKUP(A385,'314'!C:K,9,0)</f>
        <v>17622210696462</v>
      </c>
      <c r="E385" s="1">
        <f>VLOOKUP(A385,'314'!C:E,3,0)</f>
        <v>7622210696441</v>
      </c>
      <c r="F385" s="1">
        <f>VLOOKUP(A385,'314'!C:S,17,0)</f>
        <v>7622210696458</v>
      </c>
      <c r="G385" s="1">
        <f>VLOOKUP(A385,'345'!A:M,13,0)</f>
        <v>21069010</v>
      </c>
      <c r="H385" s="1">
        <f>VLOOKUP(A385,'345'!A:Q,17,0)</f>
        <v>0</v>
      </c>
      <c r="I385" s="57">
        <f>A385</f>
        <v>10300087</v>
      </c>
      <c r="J385" s="48">
        <f>D385</f>
        <v>17622210696462</v>
      </c>
      <c r="K385" s="48">
        <f>E385</f>
        <v>7622210696441</v>
      </c>
      <c r="L385" s="48">
        <f>F385</f>
        <v>7622210696458</v>
      </c>
      <c r="M385" s="1">
        <f>C385</f>
        <v>76222106964473</v>
      </c>
      <c r="N385" s="57">
        <f>A385</f>
        <v>10300087</v>
      </c>
    </row>
    <row r="386" spans="1:14" s="57" customFormat="1">
      <c r="A386">
        <v>10300089</v>
      </c>
      <c r="B386" s="1" t="str">
        <f>VLOOKUP(A386,'322'!A:B,2,0)</f>
        <v>CLIGHT TANGERINA................01X 08GR</v>
      </c>
      <c r="C386" s="1">
        <f>VLOOKUP(A386,'322'!A:N,14,0)</f>
        <v>76222106964873</v>
      </c>
      <c r="D386" s="1">
        <f>VLOOKUP(A386,'314'!C:K,9,0)</f>
        <v>17622210696509</v>
      </c>
      <c r="E386" s="1">
        <f>VLOOKUP(A386,'314'!C:E,3,0)</f>
        <v>7622210696489</v>
      </c>
      <c r="F386" s="1">
        <f>VLOOKUP(A386,'314'!C:S,17,0)</f>
        <v>7622210696496</v>
      </c>
      <c r="G386" s="1">
        <f>VLOOKUP(A386,'345'!A:M,13,0)</f>
        <v>21069010</v>
      </c>
      <c r="H386" s="1">
        <f>VLOOKUP(A386,'345'!A:Q,17,0)</f>
        <v>0</v>
      </c>
      <c r="I386" s="57">
        <f>A386</f>
        <v>10300089</v>
      </c>
      <c r="J386" s="48">
        <f>D386</f>
        <v>17622210696509</v>
      </c>
      <c r="K386" s="48">
        <f>E386</f>
        <v>7622210696489</v>
      </c>
      <c r="L386" s="48">
        <f>F386</f>
        <v>7622210696496</v>
      </c>
      <c r="M386" s="1">
        <f>C386</f>
        <v>76222106964873</v>
      </c>
      <c r="N386" s="57">
        <f>A386</f>
        <v>10300089</v>
      </c>
    </row>
    <row r="387" spans="1:14" s="57" customFormat="1">
      <c r="A387">
        <v>10300095</v>
      </c>
      <c r="B387" s="1" t="str">
        <f>VLOOKUP(A387,'322'!A:B,2,0)</f>
        <v>CLIGHT UVA......................01X 08GR</v>
      </c>
      <c r="C387" s="1">
        <f>VLOOKUP(A387,'322'!A:N,14,0)</f>
        <v>76222105775603</v>
      </c>
      <c r="D387" s="1">
        <f>VLOOKUP(A387,'314'!C:K,9,0)</f>
        <v>17622210696691</v>
      </c>
      <c r="E387" s="1">
        <f>VLOOKUP(A387,'314'!C:E,3,0)</f>
        <v>7622210696670</v>
      </c>
      <c r="F387" s="1">
        <f>VLOOKUP(A387,'314'!C:S,17,0)</f>
        <v>7622210696687</v>
      </c>
      <c r="G387" s="1">
        <f>VLOOKUP(A387,'345'!A:M,13,0)</f>
        <v>21069010</v>
      </c>
      <c r="H387" s="1">
        <f>VLOOKUP(A387,'345'!A:Q,17,0)</f>
        <v>0</v>
      </c>
      <c r="I387" s="57">
        <f>A387</f>
        <v>10300095</v>
      </c>
      <c r="J387" s="48">
        <f>D387</f>
        <v>17622210696691</v>
      </c>
      <c r="K387" s="48">
        <f>E387</f>
        <v>7622210696670</v>
      </c>
      <c r="L387" s="48">
        <f>F387</f>
        <v>7622210696687</v>
      </c>
      <c r="M387" s="1">
        <f>C387</f>
        <v>76222105775603</v>
      </c>
      <c r="N387" s="57">
        <f>A387</f>
        <v>10300095</v>
      </c>
    </row>
    <row r="388" spans="1:14" s="57" customFormat="1">
      <c r="A388">
        <v>10300150</v>
      </c>
      <c r="B388" s="1" t="str">
        <f>VLOOKUP(A388,'322'!A:B,2,0)</f>
        <v>FRESH ABACAXI...................01X 15GR</v>
      </c>
      <c r="C388" s="1">
        <f>VLOOKUP(A388,'322'!A:N,14,0)</f>
        <v>76222105700100</v>
      </c>
      <c r="D388" s="1">
        <f>VLOOKUP(A388,'314'!C:K,9,0)</f>
        <v>17622210570014</v>
      </c>
      <c r="E388" s="1">
        <f>VLOOKUP(A388,'314'!C:E,3,0)</f>
        <v>7622210570031</v>
      </c>
      <c r="F388" s="1">
        <f>VLOOKUP(A388,'314'!C:S,17,0)</f>
        <v>7622210570024</v>
      </c>
      <c r="G388" s="1">
        <f>VLOOKUP(A388,'345'!A:M,13,0)</f>
        <v>21069010</v>
      </c>
      <c r="H388" s="1">
        <f>VLOOKUP(A388,'345'!A:Q,17,0)</f>
        <v>0</v>
      </c>
      <c r="I388" s="57">
        <f>A388</f>
        <v>10300150</v>
      </c>
      <c r="J388" s="48">
        <f>D388</f>
        <v>17622210570014</v>
      </c>
      <c r="K388" s="48">
        <f>E388</f>
        <v>7622210570031</v>
      </c>
      <c r="L388" s="48">
        <f>F388</f>
        <v>7622210570024</v>
      </c>
      <c r="M388" s="1">
        <f>C388</f>
        <v>76222105700100</v>
      </c>
      <c r="N388" s="57">
        <f>A388</f>
        <v>10300150</v>
      </c>
    </row>
    <row r="389" spans="1:14" s="57" customFormat="1">
      <c r="A389">
        <v>10300152</v>
      </c>
      <c r="B389" s="1" t="str">
        <f>VLOOKUP(A389,'322'!A:B,2,0)</f>
        <v>FRESH CAJU......................01X 15GR</v>
      </c>
      <c r="C389" s="1">
        <f>VLOOKUP(A389,'322'!A:N,14,0)</f>
        <v>76222105698900</v>
      </c>
      <c r="D389" s="1">
        <f>VLOOKUP(A389,'314'!C:K,9,0)</f>
        <v>17622210569896</v>
      </c>
      <c r="E389" s="1">
        <f>VLOOKUP(A389,'314'!C:E,3,0)</f>
        <v>7622210569912</v>
      </c>
      <c r="F389" s="1">
        <f>VLOOKUP(A389,'314'!C:S,17,0)</f>
        <v>7622210569905</v>
      </c>
      <c r="G389" s="1">
        <f>VLOOKUP(A389,'345'!A:M,13,0)</f>
        <v>21069010</v>
      </c>
      <c r="H389" s="1">
        <f>VLOOKUP(A389,'345'!A:Q,17,0)</f>
        <v>0</v>
      </c>
      <c r="I389" s="57">
        <f>A389</f>
        <v>10300152</v>
      </c>
      <c r="J389" s="48">
        <f>D389</f>
        <v>17622210569896</v>
      </c>
      <c r="K389" s="48">
        <f>E389</f>
        <v>7622210569912</v>
      </c>
      <c r="L389" s="48">
        <f>F389</f>
        <v>7622210569905</v>
      </c>
      <c r="M389" s="1">
        <f>C389</f>
        <v>76222105698900</v>
      </c>
      <c r="N389" s="57">
        <f>A389</f>
        <v>10300152</v>
      </c>
    </row>
    <row r="390" spans="1:14" s="57" customFormat="1">
      <c r="A390">
        <v>10300153</v>
      </c>
      <c r="B390" s="1" t="str">
        <f>VLOOKUP(A390,'322'!A:B,2,0)</f>
        <v>FRESH CARAMBOLA.................01X 15GR</v>
      </c>
      <c r="C390" s="1">
        <f>VLOOKUP(A390,'322'!A:N,14,0)</f>
        <v>76222105295600</v>
      </c>
      <c r="D390" s="1">
        <f>VLOOKUP(A390,'314'!C:K,9,0)</f>
        <v>17622210529562</v>
      </c>
      <c r="E390" s="1">
        <f>VLOOKUP(A390,'314'!C:E,3,0)</f>
        <v>7622210529589</v>
      </c>
      <c r="F390" s="1">
        <f>VLOOKUP(A390,'314'!C:S,17,0)</f>
        <v>7622210529572</v>
      </c>
      <c r="G390" s="1">
        <f>VLOOKUP(A390,'345'!A:M,13,0)</f>
        <v>21069010</v>
      </c>
      <c r="H390" s="1">
        <f>VLOOKUP(A390,'345'!A:Q,17,0)</f>
        <v>0</v>
      </c>
      <c r="I390" s="57">
        <f>A390</f>
        <v>10300153</v>
      </c>
      <c r="J390" s="48">
        <f>D390</f>
        <v>17622210529562</v>
      </c>
      <c r="K390" s="48">
        <f>E390</f>
        <v>7622210529589</v>
      </c>
      <c r="L390" s="48">
        <f>F390</f>
        <v>7622210529572</v>
      </c>
      <c r="M390" s="1">
        <f>C390</f>
        <v>76222105295600</v>
      </c>
      <c r="N390" s="57">
        <f>A390</f>
        <v>10300153</v>
      </c>
    </row>
    <row r="391" spans="1:14" s="57" customFormat="1">
      <c r="A391">
        <v>10300155</v>
      </c>
      <c r="B391" s="1" t="str">
        <f>VLOOKUP(A391,'322'!A:B,2,0)</f>
        <v>FRESH GUARANA...................01X 15GR</v>
      </c>
      <c r="C391" s="1">
        <f>VLOOKUP(A391,'322'!A:N,14,0)</f>
        <v>76222105698600</v>
      </c>
      <c r="D391" s="1">
        <f>VLOOKUP(A391,'314'!C:K,9,0)</f>
        <v>17622210569865</v>
      </c>
      <c r="E391" s="1">
        <f>VLOOKUP(A391,'314'!C:E,3,0)</f>
        <v>7622210569882</v>
      </c>
      <c r="F391" s="1">
        <f>VLOOKUP(A391,'314'!C:S,17,0)</f>
        <v>7622210569875</v>
      </c>
      <c r="G391" s="1">
        <f>VLOOKUP(A391,'345'!A:M,13,0)</f>
        <v>21069010</v>
      </c>
      <c r="H391" s="1">
        <f>VLOOKUP(A391,'345'!A:Q,17,0)</f>
        <v>0</v>
      </c>
      <c r="I391" s="57">
        <f>A391</f>
        <v>10300155</v>
      </c>
      <c r="J391" s="48">
        <f>D391</f>
        <v>17622210569865</v>
      </c>
      <c r="K391" s="48">
        <f>E391</f>
        <v>7622210569882</v>
      </c>
      <c r="L391" s="48">
        <f>F391</f>
        <v>7622210569875</v>
      </c>
      <c r="M391" s="1">
        <f>C391</f>
        <v>76222105698600</v>
      </c>
      <c r="N391" s="57">
        <f>A391</f>
        <v>10300155</v>
      </c>
    </row>
    <row r="392" spans="1:14" s="57" customFormat="1">
      <c r="A392">
        <v>10300158</v>
      </c>
      <c r="B392" s="1" t="str">
        <f>VLOOKUP(A392,'322'!A:B,2,0)</f>
        <v>FRESH LARANJA...................01X 15GR</v>
      </c>
      <c r="C392" s="1">
        <f>VLOOKUP(A392,'322'!A:N,14,0)</f>
        <v>76222105697700</v>
      </c>
      <c r="D392" s="1">
        <f>VLOOKUP(A392,'314'!C:K,9,0)</f>
        <v>17622210569773</v>
      </c>
      <c r="E392" s="1">
        <f>VLOOKUP(A392,'314'!C:E,3,0)</f>
        <v>7622210569790</v>
      </c>
      <c r="F392" s="1">
        <f>VLOOKUP(A392,'314'!C:S,17,0)</f>
        <v>7622210569783</v>
      </c>
      <c r="G392" s="1">
        <f>VLOOKUP(A392,'345'!A:M,13,0)</f>
        <v>21069010</v>
      </c>
      <c r="H392" s="1">
        <f>VLOOKUP(A392,'345'!A:Q,17,0)</f>
        <v>0</v>
      </c>
      <c r="I392" s="57">
        <f>A392</f>
        <v>10300158</v>
      </c>
      <c r="J392" s="48">
        <f>D392</f>
        <v>17622210569773</v>
      </c>
      <c r="K392" s="48">
        <f>E392</f>
        <v>7622210569790</v>
      </c>
      <c r="L392" s="48">
        <f>F392</f>
        <v>7622210569783</v>
      </c>
      <c r="M392" s="1">
        <f>C392</f>
        <v>76222105697700</v>
      </c>
      <c r="N392" s="57">
        <f>A392</f>
        <v>10300158</v>
      </c>
    </row>
    <row r="393" spans="1:14" s="57" customFormat="1">
      <c r="A393">
        <v>10300160</v>
      </c>
      <c r="B393" s="1" t="str">
        <f>VLOOKUP(A393,'322'!A:B,2,0)</f>
        <v>FRESH LIMAO.....................01X 15GR</v>
      </c>
      <c r="C393" s="1">
        <f>VLOOKUP(A393,'322'!A:N,14,0)</f>
        <v>76222105699500</v>
      </c>
      <c r="D393" s="1">
        <f>VLOOKUP(A393,'314'!C:K,9,0)</f>
        <v>17622210569957</v>
      </c>
      <c r="E393" s="1">
        <f>VLOOKUP(A393,'314'!C:E,3,0)</f>
        <v>7622210569974</v>
      </c>
      <c r="F393" s="1">
        <f>VLOOKUP(A393,'314'!C:S,17,0)</f>
        <v>7622210569967</v>
      </c>
      <c r="G393" s="1">
        <f>VLOOKUP(A393,'345'!A:M,13,0)</f>
        <v>21069010</v>
      </c>
      <c r="H393" s="1">
        <f>VLOOKUP(A393,'345'!A:Q,17,0)</f>
        <v>0</v>
      </c>
      <c r="I393" s="57">
        <f>A393</f>
        <v>10300160</v>
      </c>
      <c r="J393" s="48">
        <f>D393</f>
        <v>17622210569957</v>
      </c>
      <c r="K393" s="48">
        <f>E393</f>
        <v>7622210569974</v>
      </c>
      <c r="L393" s="48">
        <f>F393</f>
        <v>7622210569967</v>
      </c>
      <c r="M393" s="1">
        <f>C393</f>
        <v>76222105699500</v>
      </c>
      <c r="N393" s="57">
        <f>A393</f>
        <v>10300160</v>
      </c>
    </row>
    <row r="394" spans="1:14" s="57" customFormat="1">
      <c r="A394">
        <v>10300161</v>
      </c>
      <c r="B394" s="1" t="str">
        <f>VLOOKUP(A394,'322'!A:B,2,0)</f>
        <v>FRESH LIMONADA SUICA............01X 15GR</v>
      </c>
      <c r="C394" s="1">
        <f>VLOOKUP(A394,'322'!A:N,14,0)</f>
        <v>76222105299000</v>
      </c>
      <c r="D394" s="1">
        <f>VLOOKUP(A394,'314'!C:K,9,0)</f>
        <v>17622210529906</v>
      </c>
      <c r="E394" s="1">
        <f>VLOOKUP(A394,'314'!C:E,3,0)</f>
        <v>7622210529923</v>
      </c>
      <c r="F394" s="1">
        <f>VLOOKUP(A394,'314'!C:S,17,0)</f>
        <v>7622210529916</v>
      </c>
      <c r="G394" s="1">
        <f>VLOOKUP(A394,'345'!A:M,13,0)</f>
        <v>21069010</v>
      </c>
      <c r="H394" s="1">
        <f>VLOOKUP(A394,'345'!A:Q,17,0)</f>
        <v>0</v>
      </c>
      <c r="I394" s="57">
        <f>A394</f>
        <v>10300161</v>
      </c>
      <c r="J394" s="48">
        <f>D394</f>
        <v>17622210529906</v>
      </c>
      <c r="K394" s="48">
        <f>E394</f>
        <v>7622210529923</v>
      </c>
      <c r="L394" s="48">
        <f>F394</f>
        <v>7622210529916</v>
      </c>
      <c r="M394" s="1">
        <f>C394</f>
        <v>76222105299000</v>
      </c>
      <c r="N394" s="57">
        <f>A394</f>
        <v>10300161</v>
      </c>
    </row>
    <row r="395" spans="1:14" s="57" customFormat="1">
      <c r="A395">
        <v>10300164</v>
      </c>
      <c r="B395" s="1" t="str">
        <f>VLOOKUP(A395,'322'!A:B,2,0)</f>
        <v>FRESH MANGA.....................01X 15GR</v>
      </c>
      <c r="C395" s="1">
        <f>VLOOKUP(A395,'322'!A:N,14,0)</f>
        <v>76222105699800</v>
      </c>
      <c r="D395" s="1">
        <f>VLOOKUP(A395,'314'!C:K,9,0)</f>
        <v>17622210569988</v>
      </c>
      <c r="E395" s="1">
        <f>VLOOKUP(A395,'314'!C:E,3,0)</f>
        <v>7622210570000</v>
      </c>
      <c r="F395" s="1">
        <f>VLOOKUP(A395,'314'!C:S,17,0)</f>
        <v>7622210569998</v>
      </c>
      <c r="G395" s="1">
        <f>VLOOKUP(A395,'345'!A:M,13,0)</f>
        <v>21069010</v>
      </c>
      <c r="H395" s="1">
        <f>VLOOKUP(A395,'345'!A:Q,17,0)</f>
        <v>0</v>
      </c>
      <c r="I395" s="57">
        <f>A395</f>
        <v>10300164</v>
      </c>
      <c r="J395" s="48">
        <f>D395</f>
        <v>17622210569988</v>
      </c>
      <c r="K395" s="48">
        <f>E395</f>
        <v>7622210570000</v>
      </c>
      <c r="L395" s="48">
        <f>F395</f>
        <v>7622210569998</v>
      </c>
      <c r="M395" s="1">
        <f>C395</f>
        <v>76222105699800</v>
      </c>
      <c r="N395" s="57">
        <f>A395</f>
        <v>10300164</v>
      </c>
    </row>
    <row r="396" spans="1:14" s="57" customFormat="1">
      <c r="A396">
        <v>10300167</v>
      </c>
      <c r="B396" s="1" t="str">
        <f>VLOOKUP(A396,'322'!A:B,2,0)</f>
        <v>FRESH MARACUJA..................01X 15GR</v>
      </c>
      <c r="C396" s="1">
        <f>VLOOKUP(A396,'322'!A:N,14,0)</f>
        <v>76222105698300</v>
      </c>
      <c r="D396" s="1">
        <f>VLOOKUP(A396,'314'!C:K,9,0)</f>
        <v>17622210569834</v>
      </c>
      <c r="E396" s="1">
        <f>VLOOKUP(A396,'314'!C:E,3,0)</f>
        <v>7622210569851</v>
      </c>
      <c r="F396" s="1">
        <f>VLOOKUP(A396,'314'!C:S,17,0)</f>
        <v>7622210569844</v>
      </c>
      <c r="G396" s="1">
        <f>VLOOKUP(A396,'345'!A:M,13,0)</f>
        <v>21069010</v>
      </c>
      <c r="H396" s="1">
        <f>VLOOKUP(A396,'345'!A:Q,17,0)</f>
        <v>0</v>
      </c>
      <c r="I396" s="57">
        <f>A396</f>
        <v>10300167</v>
      </c>
      <c r="J396" s="48">
        <f>D396</f>
        <v>17622210569834</v>
      </c>
      <c r="K396" s="48">
        <f>E396</f>
        <v>7622210569851</v>
      </c>
      <c r="L396" s="48">
        <f>F396</f>
        <v>7622210569844</v>
      </c>
      <c r="M396" s="1">
        <f>C396</f>
        <v>76222105698300</v>
      </c>
      <c r="N396" s="57">
        <f>A396</f>
        <v>10300167</v>
      </c>
    </row>
    <row r="397" spans="1:14" s="57" customFormat="1">
      <c r="A397">
        <v>10300168</v>
      </c>
      <c r="B397" s="1" t="str">
        <f>VLOOKUP(A397,'322'!A:B,2,0)</f>
        <v>FRESH MATTE LIMAO...............01X 15GR</v>
      </c>
      <c r="C397" s="1">
        <f>VLOOKUP(A397,'322'!A:N,14,0)</f>
        <v>76222105299300</v>
      </c>
      <c r="D397" s="1">
        <f>VLOOKUP(A397,'314'!C:K,9,0)</f>
        <v>17622210529937</v>
      </c>
      <c r="E397" s="1">
        <f>VLOOKUP(A397,'314'!C:E,3,0)</f>
        <v>7622210529947</v>
      </c>
      <c r="F397" s="1">
        <f>VLOOKUP(A397,'314'!C:S,17,0)</f>
        <v>7622210529954</v>
      </c>
      <c r="G397" s="1">
        <f>VLOOKUP(A397,'345'!A:M,13,0)</f>
        <v>21069010</v>
      </c>
      <c r="H397" s="1">
        <f>VLOOKUP(A397,'345'!A:Q,17,0)</f>
        <v>0</v>
      </c>
      <c r="I397" s="57">
        <f>A397</f>
        <v>10300168</v>
      </c>
      <c r="J397" s="48">
        <f>D397</f>
        <v>17622210529937</v>
      </c>
      <c r="K397" s="48">
        <f>E397</f>
        <v>7622210529947</v>
      </c>
      <c r="L397" s="48">
        <f>F397</f>
        <v>7622210529954</v>
      </c>
      <c r="M397" s="1">
        <f>C397</f>
        <v>76222105299300</v>
      </c>
      <c r="N397" s="57">
        <f>A397</f>
        <v>10300168</v>
      </c>
    </row>
    <row r="398" spans="1:14" s="57" customFormat="1">
      <c r="A398">
        <v>10300170</v>
      </c>
      <c r="B398" s="1" t="str">
        <f>VLOOKUP(A398,'322'!A:B,2,0)</f>
        <v>FRESH MORANGO...................01X 15GR</v>
      </c>
      <c r="C398" s="1">
        <f>VLOOKUP(A398,'322'!A:N,14,0)</f>
        <v>76222105698000</v>
      </c>
      <c r="D398" s="1">
        <f>VLOOKUP(A398,'314'!C:K,9,0)</f>
        <v>17622210569803</v>
      </c>
      <c r="E398" s="1">
        <f>VLOOKUP(A398,'314'!C:E,3,0)</f>
        <v>7622210569820</v>
      </c>
      <c r="F398" s="1">
        <f>VLOOKUP(A398,'314'!C:S,17,0)</f>
        <v>7622210569813</v>
      </c>
      <c r="G398" s="1">
        <f>VLOOKUP(A398,'345'!A:M,13,0)</f>
        <v>21069010</v>
      </c>
      <c r="H398" s="1">
        <f>VLOOKUP(A398,'345'!A:Q,17,0)</f>
        <v>0</v>
      </c>
      <c r="I398" s="57">
        <f>A398</f>
        <v>10300170</v>
      </c>
      <c r="J398" s="48">
        <f>D398</f>
        <v>17622210569803</v>
      </c>
      <c r="K398" s="48">
        <f>E398</f>
        <v>7622210569820</v>
      </c>
      <c r="L398" s="48">
        <f>F398</f>
        <v>7622210569813</v>
      </c>
      <c r="M398" s="1">
        <f>C398</f>
        <v>76222105698000</v>
      </c>
      <c r="N398" s="57">
        <f>A398</f>
        <v>10300170</v>
      </c>
    </row>
    <row r="399" spans="1:14" s="57" customFormat="1">
      <c r="A399">
        <v>10300174</v>
      </c>
      <c r="B399" s="1" t="str">
        <f>VLOOKUP(A399,'322'!A:B,2,0)</f>
        <v>FRESH UVA.......................01X 15GR</v>
      </c>
      <c r="C399" s="1">
        <f>VLOOKUP(A399,'322'!A:N,14,0)</f>
        <v>76222105699200</v>
      </c>
      <c r="D399" s="1">
        <f>VLOOKUP(A399,'314'!C:K,9,0)</f>
        <v>17622210569926</v>
      </c>
      <c r="E399" s="1">
        <f>VLOOKUP(A399,'314'!C:E,3,0)</f>
        <v>7622210569943</v>
      </c>
      <c r="F399" s="1">
        <f>VLOOKUP(A399,'314'!C:S,17,0)</f>
        <v>7622210569936</v>
      </c>
      <c r="G399" s="1">
        <f>VLOOKUP(A399,'345'!A:M,13,0)</f>
        <v>21069010</v>
      </c>
      <c r="H399" s="1">
        <f>VLOOKUP(A399,'345'!A:Q,17,0)</f>
        <v>0</v>
      </c>
      <c r="I399" s="57">
        <f>A399</f>
        <v>10300174</v>
      </c>
      <c r="J399" s="48">
        <f>D399</f>
        <v>17622210569926</v>
      </c>
      <c r="K399" s="48">
        <f>E399</f>
        <v>7622210569943</v>
      </c>
      <c r="L399" s="48">
        <f>F399</f>
        <v>7622210569936</v>
      </c>
      <c r="M399" s="1">
        <f>C399</f>
        <v>76222105699200</v>
      </c>
      <c r="N399" s="57">
        <f>A399</f>
        <v>10300174</v>
      </c>
    </row>
    <row r="400" spans="1:14" s="57" customFormat="1">
      <c r="A400">
        <v>10300346</v>
      </c>
      <c r="B400" s="1" t="str">
        <f>VLOOKUP(A400,'322'!A:B,2,0)</f>
        <v>TANG ABACAXI....................01X 18GR</v>
      </c>
      <c r="C400" s="1">
        <f>VLOOKUP(A400,'322'!A:N,14,0)</f>
        <v>76222105717300</v>
      </c>
      <c r="D400" s="1">
        <f>VLOOKUP(A400,'314'!C:K,9,0)</f>
        <v>17622210571738</v>
      </c>
      <c r="E400" s="1">
        <f>VLOOKUP(A400,'314'!C:E,3,0)</f>
        <v>7622210571755</v>
      </c>
      <c r="F400" s="1">
        <f>VLOOKUP(A400,'314'!C:S,17,0)</f>
        <v>7622210571748</v>
      </c>
      <c r="G400" s="1">
        <f>VLOOKUP(A400,'345'!A:M,13,0)</f>
        <v>21069010</v>
      </c>
      <c r="H400" s="1">
        <f>VLOOKUP(A400,'345'!A:Q,17,0)</f>
        <v>0</v>
      </c>
      <c r="I400" s="57">
        <f>A400</f>
        <v>10300346</v>
      </c>
      <c r="J400" s="48">
        <f>D400</f>
        <v>17622210571738</v>
      </c>
      <c r="K400" s="48">
        <f>E400</f>
        <v>7622210571755</v>
      </c>
      <c r="L400" s="48">
        <f>F400</f>
        <v>7622210571748</v>
      </c>
      <c r="M400" s="1">
        <f>C400</f>
        <v>76222105717300</v>
      </c>
      <c r="N400" s="57">
        <f>A400</f>
        <v>10300346</v>
      </c>
    </row>
    <row r="401" spans="1:14" s="57" customFormat="1">
      <c r="A401">
        <v>10300352</v>
      </c>
      <c r="B401" s="1" t="str">
        <f>VLOOKUP(A401,'322'!A:B,2,0)</f>
        <v>TANG GOIABA.....................01X 18GR</v>
      </c>
      <c r="C401" s="1">
        <f>VLOOKUP(A401,'322'!A:N,14,0)</f>
        <v>76222105714700</v>
      </c>
      <c r="D401" s="1">
        <f>VLOOKUP(A401,'314'!C:K,9,0)</f>
        <v>17622210571479</v>
      </c>
      <c r="E401" s="1">
        <f>VLOOKUP(A401,'314'!C:E,3,0)</f>
        <v>7622210571496</v>
      </c>
      <c r="F401" s="1">
        <f>VLOOKUP(A401,'314'!C:S,17,0)</f>
        <v>7622210571489</v>
      </c>
      <c r="G401" s="1">
        <f>VLOOKUP(A401,'345'!A:M,13,0)</f>
        <v>21069010</v>
      </c>
      <c r="H401" s="1">
        <f>VLOOKUP(A401,'345'!A:Q,17,0)</f>
        <v>0</v>
      </c>
      <c r="I401" s="57">
        <f>A401</f>
        <v>10300352</v>
      </c>
      <c r="J401" s="48">
        <f>D401</f>
        <v>17622210571479</v>
      </c>
      <c r="K401" s="48">
        <f>E401</f>
        <v>7622210571496</v>
      </c>
      <c r="L401" s="48">
        <f>F401</f>
        <v>7622210571489</v>
      </c>
      <c r="M401" s="1">
        <f>C401</f>
        <v>76222105714700</v>
      </c>
      <c r="N401" s="57">
        <f>A401</f>
        <v>10300352</v>
      </c>
    </row>
    <row r="402" spans="1:14" s="57" customFormat="1">
      <c r="A402">
        <v>10300354</v>
      </c>
      <c r="B402" s="1" t="str">
        <f>VLOOKUP(A402,'322'!A:B,2,0)</f>
        <v>TANG GUARANA....................01X 18GR</v>
      </c>
      <c r="C402" s="1">
        <f>VLOOKUP(A402,'322'!A:N,14,0)</f>
        <v>76222105717900</v>
      </c>
      <c r="D402" s="1">
        <f>VLOOKUP(A402,'314'!C:K,9,0)</f>
        <v>17622210571790</v>
      </c>
      <c r="E402" s="1">
        <f>VLOOKUP(A402,'314'!C:E,3,0)</f>
        <v>7622210571816</v>
      </c>
      <c r="F402" s="1">
        <f>VLOOKUP(A402,'314'!C:S,17,0)</f>
        <v>7622210571809</v>
      </c>
      <c r="G402" s="1">
        <f>VLOOKUP(A402,'345'!A:M,13,0)</f>
        <v>21069010</v>
      </c>
      <c r="H402" s="1">
        <f>VLOOKUP(A402,'345'!A:Q,17,0)</f>
        <v>0</v>
      </c>
      <c r="I402" s="57">
        <f>A402</f>
        <v>10300354</v>
      </c>
      <c r="J402" s="48">
        <f>D402</f>
        <v>17622210571790</v>
      </c>
      <c r="K402" s="48">
        <f>E402</f>
        <v>7622210571816</v>
      </c>
      <c r="L402" s="48">
        <f>F402</f>
        <v>7622210571809</v>
      </c>
      <c r="M402" s="1">
        <f>C402</f>
        <v>76222105717900</v>
      </c>
      <c r="N402" s="57">
        <f>A402</f>
        <v>10300354</v>
      </c>
    </row>
    <row r="403" spans="1:14" s="57" customFormat="1">
      <c r="A403">
        <v>10300356</v>
      </c>
      <c r="B403" s="1" t="str">
        <f>VLOOKUP(A403,'322'!A:B,2,0)</f>
        <v>TANG LARANJA DOCINHA............01X 18GR</v>
      </c>
      <c r="C403" s="1">
        <f>VLOOKUP(A403,'322'!A:N,14,0)</f>
        <v>76222105715500</v>
      </c>
      <c r="D403" s="1">
        <f>VLOOKUP(A403,'314'!C:K,9,0)</f>
        <v>17622210571554</v>
      </c>
      <c r="E403" s="1">
        <f>VLOOKUP(A403,'314'!C:E,3,0)</f>
        <v>7622210571571</v>
      </c>
      <c r="F403" s="1">
        <f>VLOOKUP(A403,'314'!C:S,17,0)</f>
        <v>7622210571564</v>
      </c>
      <c r="G403" s="1">
        <f>VLOOKUP(A403,'345'!A:M,13,0)</f>
        <v>21069010</v>
      </c>
      <c r="H403" s="1">
        <f>VLOOKUP(A403,'345'!A:Q,17,0)</f>
        <v>0</v>
      </c>
      <c r="I403" s="57">
        <f>A403</f>
        <v>10300356</v>
      </c>
      <c r="J403" s="48">
        <f>D403</f>
        <v>17622210571554</v>
      </c>
      <c r="K403" s="48">
        <f>E403</f>
        <v>7622210571571</v>
      </c>
      <c r="L403" s="48">
        <f>F403</f>
        <v>7622210571564</v>
      </c>
      <c r="M403" s="1">
        <f>C403</f>
        <v>76222105715500</v>
      </c>
      <c r="N403" s="57">
        <f>A403</f>
        <v>10300356</v>
      </c>
    </row>
    <row r="404" spans="1:14" s="57" customFormat="1">
      <c r="A404">
        <v>10300359</v>
      </c>
      <c r="B404" s="1" t="str">
        <f>VLOOKUP(A404,'322'!A:B,2,0)</f>
        <v>TANG LARANJA MAMAO..............01X 18GR</v>
      </c>
      <c r="C404" s="1">
        <f>VLOOKUP(A404,'322'!A:N,14,0)</f>
        <v>76222105718200</v>
      </c>
      <c r="D404" s="1">
        <f>VLOOKUP(A404,'314'!C:K,9,0)</f>
        <v>17622210571820</v>
      </c>
      <c r="E404" s="1">
        <f>VLOOKUP(A404,'314'!C:E,3,0)</f>
        <v>7622210571847</v>
      </c>
      <c r="F404" s="1">
        <f>VLOOKUP(A404,'314'!C:S,17,0)</f>
        <v>7622210571830</v>
      </c>
      <c r="G404" s="1">
        <f>VLOOKUP(A404,'345'!A:M,13,0)</f>
        <v>21069010</v>
      </c>
      <c r="H404" s="1">
        <f>VLOOKUP(A404,'345'!A:Q,17,0)</f>
        <v>0</v>
      </c>
      <c r="I404" s="57">
        <f>A404</f>
        <v>10300359</v>
      </c>
      <c r="J404" s="48">
        <f>D404</f>
        <v>17622210571820</v>
      </c>
      <c r="K404" s="48">
        <f>E404</f>
        <v>7622210571847</v>
      </c>
      <c r="L404" s="48">
        <f>F404</f>
        <v>7622210571830</v>
      </c>
      <c r="M404" s="1">
        <f>C404</f>
        <v>76222105718200</v>
      </c>
      <c r="N404" s="57">
        <f>A404</f>
        <v>10300359</v>
      </c>
    </row>
    <row r="405" spans="1:14" s="57" customFormat="1">
      <c r="A405">
        <v>10300364</v>
      </c>
      <c r="B405" s="1" t="str">
        <f>VLOOKUP(A405,'322'!A:B,2,0)</f>
        <v>TANG LARANJA....................01X 18GR</v>
      </c>
      <c r="C405" s="1">
        <f>VLOOKUP(A405,'322'!A:N,14,0)</f>
        <v>76222105715800</v>
      </c>
      <c r="D405" s="1">
        <f>VLOOKUP(A405,'314'!C:K,9,0)</f>
        <v>17622210571585</v>
      </c>
      <c r="E405" s="1">
        <f>VLOOKUP(A405,'314'!C:E,3,0)</f>
        <v>7622210571601</v>
      </c>
      <c r="F405" s="1">
        <f>VLOOKUP(A405,'314'!C:S,17,0)</f>
        <v>7622210571595</v>
      </c>
      <c r="G405" s="1">
        <f>VLOOKUP(A405,'345'!A:M,13,0)</f>
        <v>21069010</v>
      </c>
      <c r="H405" s="1">
        <f>VLOOKUP(A405,'345'!A:Q,17,0)</f>
        <v>0</v>
      </c>
      <c r="I405" s="57">
        <f>A405</f>
        <v>10300364</v>
      </c>
      <c r="J405" s="48">
        <f>D405</f>
        <v>17622210571585</v>
      </c>
      <c r="K405" s="48">
        <f>E405</f>
        <v>7622210571601</v>
      </c>
      <c r="L405" s="48">
        <f>F405</f>
        <v>7622210571595</v>
      </c>
      <c r="M405" s="1">
        <f>C405</f>
        <v>76222105715800</v>
      </c>
      <c r="N405" s="57">
        <f>A405</f>
        <v>10300364</v>
      </c>
    </row>
    <row r="406" spans="1:14" s="57" customFormat="1">
      <c r="A406">
        <v>10300368</v>
      </c>
      <c r="B406" s="1" t="str">
        <f>VLOOKUP(A406,'322'!A:B,2,0)</f>
        <v>TANG LIMAO......................01X 18GR</v>
      </c>
      <c r="C406" s="1">
        <f>VLOOKUP(A406,'322'!A:N,14,0)</f>
        <v>76222105715300</v>
      </c>
      <c r="D406" s="1">
        <f>VLOOKUP(A406,'314'!C:K,9,0)</f>
        <v>17622210571530</v>
      </c>
      <c r="E406" s="1">
        <f>VLOOKUP(A406,'314'!C:E,3,0)</f>
        <v>7622210571540</v>
      </c>
      <c r="F406" s="1">
        <f>VLOOKUP(A406,'314'!C:S,17,0)</f>
        <v>7622210571854</v>
      </c>
      <c r="G406" s="1">
        <f>VLOOKUP(A406,'345'!A:M,13,0)</f>
        <v>21069010</v>
      </c>
      <c r="H406" s="1">
        <f>VLOOKUP(A406,'345'!A:Q,17,0)</f>
        <v>0</v>
      </c>
      <c r="I406" s="57">
        <f>A406</f>
        <v>10300368</v>
      </c>
      <c r="J406" s="48">
        <f>D406</f>
        <v>17622210571530</v>
      </c>
      <c r="K406" s="48">
        <f>E406</f>
        <v>7622210571540</v>
      </c>
      <c r="L406" s="48">
        <f>F406</f>
        <v>7622210571854</v>
      </c>
      <c r="M406" s="1">
        <f>C406</f>
        <v>76222105715300</v>
      </c>
      <c r="N406" s="57">
        <f>A406</f>
        <v>10300368</v>
      </c>
    </row>
    <row r="407" spans="1:14" s="57" customFormat="1">
      <c r="A407">
        <v>10300370</v>
      </c>
      <c r="B407" s="1" t="str">
        <f>VLOOKUP(A407,'322'!A:B,2,0)</f>
        <v>TANG MANGA......................01X 18GR</v>
      </c>
      <c r="C407" s="1">
        <f>VLOOKUP(A407,'322'!A:N,14,0)</f>
        <v>76222105715000</v>
      </c>
      <c r="D407" s="1">
        <f>VLOOKUP(A407,'314'!C:K,9,0)</f>
        <v>17622210571509</v>
      </c>
      <c r="E407" s="1">
        <f>VLOOKUP(A407,'314'!C:E,3,0)</f>
        <v>7622210571526</v>
      </c>
      <c r="F407" s="1">
        <f>VLOOKUP(A407,'314'!C:S,17,0)</f>
        <v>7622210571519</v>
      </c>
      <c r="G407" s="1">
        <f>VLOOKUP(A407,'345'!A:M,13,0)</f>
        <v>21069010</v>
      </c>
      <c r="H407" s="1">
        <f>VLOOKUP(A407,'345'!A:Q,17,0)</f>
        <v>0</v>
      </c>
      <c r="I407" s="57">
        <f>A407</f>
        <v>10300370</v>
      </c>
      <c r="J407" s="48">
        <f>D407</f>
        <v>17622210571509</v>
      </c>
      <c r="K407" s="48">
        <f>E407</f>
        <v>7622210571526</v>
      </c>
      <c r="L407" s="48">
        <f>F407</f>
        <v>7622210571519</v>
      </c>
      <c r="M407" s="1">
        <f>C407</f>
        <v>76222105715000</v>
      </c>
      <c r="N407" s="57">
        <f>A407</f>
        <v>10300370</v>
      </c>
    </row>
    <row r="408" spans="1:14" s="57" customFormat="1">
      <c r="A408">
        <v>10300372</v>
      </c>
      <c r="B408" s="1" t="str">
        <f>VLOOKUP(A408,'322'!A:B,2,0)</f>
        <v>TANG MARACUJA...................01X 18GR</v>
      </c>
      <c r="C408" s="1">
        <f>VLOOKUP(A408,'322'!A:N,14,0)</f>
        <v>76222105716700</v>
      </c>
      <c r="D408" s="1">
        <f>VLOOKUP(A408,'314'!C:K,9,0)</f>
        <v>17622210571677</v>
      </c>
      <c r="E408" s="1">
        <f>VLOOKUP(A408,'314'!C:E,3,0)</f>
        <v>7622210571694</v>
      </c>
      <c r="F408" s="1">
        <f>VLOOKUP(A408,'314'!C:S,17,0)</f>
        <v>7622210571687</v>
      </c>
      <c r="G408" s="1">
        <f>VLOOKUP(A408,'345'!A:M,13,0)</f>
        <v>21069010</v>
      </c>
      <c r="H408" s="1">
        <f>VLOOKUP(A408,'345'!A:Q,17,0)</f>
        <v>0</v>
      </c>
      <c r="I408" s="57">
        <f>A408</f>
        <v>10300372</v>
      </c>
      <c r="J408" s="48">
        <f>D408</f>
        <v>17622210571677</v>
      </c>
      <c r="K408" s="48">
        <f>E408</f>
        <v>7622210571694</v>
      </c>
      <c r="L408" s="48">
        <f>F408</f>
        <v>7622210571687</v>
      </c>
      <c r="M408" s="1">
        <f>C408</f>
        <v>76222105716700</v>
      </c>
      <c r="N408" s="57">
        <f>A408</f>
        <v>10300372</v>
      </c>
    </row>
    <row r="409" spans="1:14" s="57" customFormat="1">
      <c r="A409">
        <v>10300376</v>
      </c>
      <c r="B409" s="1" t="str">
        <f>VLOOKUP(A409,'322'!A:B,2,0)</f>
        <v>TANG MORANGO....................01X 18GR</v>
      </c>
      <c r="C409" s="1">
        <f>VLOOKUP(A409,'322'!A:N,14,0)</f>
        <v>76222105717000</v>
      </c>
      <c r="D409" s="1">
        <f>VLOOKUP(A409,'314'!C:K,9,0)</f>
        <v>17622210571707</v>
      </c>
      <c r="E409" s="1">
        <f>VLOOKUP(A409,'314'!C:E,3,0)</f>
        <v>7622210571724</v>
      </c>
      <c r="F409" s="1">
        <f>VLOOKUP(A409,'314'!C:S,17,0)</f>
        <v>7622210571717</v>
      </c>
      <c r="G409" s="1">
        <f>VLOOKUP(A409,'345'!A:M,13,0)</f>
        <v>21069010</v>
      </c>
      <c r="H409" s="1">
        <f>VLOOKUP(A409,'345'!A:Q,17,0)</f>
        <v>0</v>
      </c>
      <c r="I409" s="57">
        <f>A409</f>
        <v>10300376</v>
      </c>
      <c r="J409" s="48">
        <f>D409</f>
        <v>17622210571707</v>
      </c>
      <c r="K409" s="48">
        <f>E409</f>
        <v>7622210571724</v>
      </c>
      <c r="L409" s="48">
        <f>F409</f>
        <v>7622210571717</v>
      </c>
      <c r="M409" s="1">
        <f>C409</f>
        <v>76222105717000</v>
      </c>
      <c r="N409" s="57">
        <f>A409</f>
        <v>10300376</v>
      </c>
    </row>
    <row r="410" spans="1:14" s="57" customFormat="1">
      <c r="A410">
        <v>10300383</v>
      </c>
      <c r="B410" s="1" t="str">
        <f>VLOOKUP(A410,'322'!A:B,2,0)</f>
        <v>TANG TANGERINA..................01X 18GR</v>
      </c>
      <c r="C410" s="1">
        <f>VLOOKUP(A410,'322'!A:N,14,0)</f>
        <v>76222105716100</v>
      </c>
      <c r="D410" s="1">
        <f>VLOOKUP(A410,'314'!C:K,9,0)</f>
        <v>17622210571615</v>
      </c>
      <c r="E410" s="1">
        <f>VLOOKUP(A410,'314'!C:E,3,0)</f>
        <v>7622210571632</v>
      </c>
      <c r="F410" s="1">
        <f>VLOOKUP(A410,'314'!C:S,17,0)</f>
        <v>7622210571625</v>
      </c>
      <c r="G410" s="1">
        <f>VLOOKUP(A410,'345'!A:M,13,0)</f>
        <v>21069010</v>
      </c>
      <c r="H410" s="1">
        <f>VLOOKUP(A410,'345'!A:Q,17,0)</f>
        <v>0</v>
      </c>
      <c r="I410" s="57">
        <f>A410</f>
        <v>10300383</v>
      </c>
      <c r="J410" s="48">
        <f>D410</f>
        <v>17622210571615</v>
      </c>
      <c r="K410" s="48">
        <f>E410</f>
        <v>7622210571632</v>
      </c>
      <c r="L410" s="48">
        <f>F410</f>
        <v>7622210571625</v>
      </c>
      <c r="M410" s="1">
        <f>C410</f>
        <v>76222105716100</v>
      </c>
      <c r="N410" s="57">
        <f>A410</f>
        <v>10300383</v>
      </c>
    </row>
    <row r="411" spans="1:14" s="57" customFormat="1">
      <c r="A411">
        <v>10300384</v>
      </c>
      <c r="B411" s="1" t="str">
        <f>VLOOKUP(A411,'322'!A:B,2,0)</f>
        <v>TANG UVA INTENSA................01X 18GR</v>
      </c>
      <c r="C411" s="1">
        <f>VLOOKUP(A411,'322'!A:N,14,0)</f>
        <v>76222105716400</v>
      </c>
      <c r="D411" s="1">
        <f>VLOOKUP(A411,'314'!C:K,9,0)</f>
        <v>17622210571646</v>
      </c>
      <c r="E411" s="1">
        <f>VLOOKUP(A411,'314'!C:E,3,0)</f>
        <v>7622210571663</v>
      </c>
      <c r="F411" s="1">
        <f>VLOOKUP(A411,'314'!C:S,17,0)</f>
        <v>7622210571656</v>
      </c>
      <c r="G411" s="1">
        <f>VLOOKUP(A411,'345'!A:M,13,0)</f>
        <v>21069010</v>
      </c>
      <c r="H411" s="1">
        <f>VLOOKUP(A411,'345'!A:Q,17,0)</f>
        <v>0</v>
      </c>
      <c r="I411" s="57">
        <f>A411</f>
        <v>10300384</v>
      </c>
      <c r="J411" s="48">
        <f>D411</f>
        <v>17622210571646</v>
      </c>
      <c r="K411" s="48">
        <f>E411</f>
        <v>7622210571663</v>
      </c>
      <c r="L411" s="48">
        <f>F411</f>
        <v>7622210571656</v>
      </c>
      <c r="M411" s="1">
        <f>C411</f>
        <v>76222105716400</v>
      </c>
      <c r="N411" s="57">
        <f>A411</f>
        <v>10300384</v>
      </c>
    </row>
    <row r="412" spans="1:14" s="57" customFormat="1">
      <c r="A412">
        <v>10300391</v>
      </c>
      <c r="B412" s="1" t="str">
        <f>VLOOKUP(A412,'322'!A:B,2,0)</f>
        <v>TANG UVA........................01X 18GR</v>
      </c>
      <c r="C412" s="1">
        <f>VLOOKUP(A412,'322'!A:N,14,0)</f>
        <v>76222105717600</v>
      </c>
      <c r="D412" s="1">
        <f>VLOOKUP(A412,'314'!C:K,9,0)</f>
        <v>17622210571769</v>
      </c>
      <c r="E412" s="1">
        <f>VLOOKUP(A412,'314'!C:E,3,0)</f>
        <v>7622210571786</v>
      </c>
      <c r="F412" s="1">
        <f>VLOOKUP(A412,'314'!C:S,17,0)</f>
        <v>7622210571779</v>
      </c>
      <c r="G412" s="1">
        <f>VLOOKUP(A412,'345'!A:M,13,0)</f>
        <v>21069010</v>
      </c>
      <c r="H412" s="1">
        <f>VLOOKUP(A412,'345'!A:Q,17,0)</f>
        <v>0</v>
      </c>
      <c r="I412" s="57">
        <f>A412</f>
        <v>10300391</v>
      </c>
      <c r="J412" s="48">
        <f>D412</f>
        <v>17622210571769</v>
      </c>
      <c r="K412" s="48">
        <f>E412</f>
        <v>7622210571786</v>
      </c>
      <c r="L412" s="48">
        <f>F412</f>
        <v>7622210571779</v>
      </c>
      <c r="M412" s="1">
        <f>C412</f>
        <v>76222105717600</v>
      </c>
      <c r="N412" s="57">
        <f>A412</f>
        <v>10300391</v>
      </c>
    </row>
    <row r="413" spans="1:14" s="57" customFormat="1">
      <c r="A413">
        <v>10300004</v>
      </c>
      <c r="B413" s="1" t="str">
        <f>VLOOKUP(A413,'322'!A:B,2,0)</f>
        <v>BELVITA CACAU CEREAIS...........01X 75GR</v>
      </c>
      <c r="C413" s="1">
        <f>VLOOKUP(A413,'322'!A:N,14,0)</f>
        <v>76222108949400</v>
      </c>
      <c r="D413" s="1">
        <f>VLOOKUP(A413,'314'!C:K,9,0)</f>
        <v>17622210661880</v>
      </c>
      <c r="E413" s="1">
        <f>VLOOKUP(A413,'314'!C:E,3,0)</f>
        <v>7622210661852</v>
      </c>
      <c r="F413" s="1">
        <f>VLOOKUP(A413,'314'!C:S,17,0)</f>
        <v>7622210661852</v>
      </c>
      <c r="G413" s="1">
        <f>VLOOKUP(A413,'345'!A:M,13,0)</f>
        <v>19059020</v>
      </c>
      <c r="H413" s="1">
        <f>VLOOKUP(A413,'345'!A:Q,17,0)</f>
        <v>1705602</v>
      </c>
      <c r="I413" s="57">
        <f>A413</f>
        <v>10300004</v>
      </c>
      <c r="J413" s="48">
        <f>D413</f>
        <v>17622210661880</v>
      </c>
      <c r="K413" s="48">
        <f>E413</f>
        <v>7622210661852</v>
      </c>
      <c r="L413" s="48">
        <f>F413</f>
        <v>7622210661852</v>
      </c>
      <c r="M413" s="1">
        <f>C413</f>
        <v>76222108949400</v>
      </c>
      <c r="N413" s="57">
        <f>A413</f>
        <v>10300004</v>
      </c>
    </row>
    <row r="414" spans="1:14" s="57" customFormat="1">
      <c r="A414">
        <v>10300006</v>
      </c>
      <c r="B414" s="1" t="str">
        <f>VLOOKUP(A414,'322'!A:B,2,0)</f>
        <v>BELVITA LEITE E AVEIA DP........01X 25GR</v>
      </c>
      <c r="C414" s="1">
        <f>VLOOKUP(A414,'322'!A:N,14,0)</f>
        <v>0</v>
      </c>
      <c r="D414" s="1">
        <f>VLOOKUP(A414,'314'!C:K,9,0)</f>
        <v>17622210661927</v>
      </c>
      <c r="E414" s="1">
        <f>VLOOKUP(A414,'314'!C:E,3,0)</f>
        <v>7622210661906</v>
      </c>
      <c r="F414" s="1">
        <f>VLOOKUP(A414,'314'!C:S,17,0)</f>
        <v>7622210661913</v>
      </c>
      <c r="G414" s="1">
        <f>VLOOKUP(A414,'345'!A:M,13,0)</f>
        <v>19059020</v>
      </c>
      <c r="H414" s="1">
        <f>VLOOKUP(A414,'345'!A:Q,17,0)</f>
        <v>1705602</v>
      </c>
      <c r="I414" s="57">
        <f>A414</f>
        <v>10300006</v>
      </c>
      <c r="J414" s="48">
        <f>D414</f>
        <v>17622210661927</v>
      </c>
      <c r="K414" s="48">
        <f>E414</f>
        <v>7622210661906</v>
      </c>
      <c r="L414" s="48">
        <f>F414</f>
        <v>7622210661913</v>
      </c>
      <c r="M414" s="1">
        <f>C414</f>
        <v>0</v>
      </c>
      <c r="N414" s="57">
        <f>A414</f>
        <v>10300006</v>
      </c>
    </row>
    <row r="415" spans="1:14" s="57" customFormat="1">
      <c r="A415">
        <v>10300008</v>
      </c>
      <c r="B415" s="1" t="str">
        <f>VLOOKUP(A415,'322'!A:B,2,0)</f>
        <v>BELVITA LEITE E AVEIA...........01X 75GR</v>
      </c>
      <c r="C415" s="1">
        <f>VLOOKUP(A415,'322'!A:N,14,0)</f>
        <v>76222108943900</v>
      </c>
      <c r="D415" s="1">
        <f>VLOOKUP(A415,'314'!C:K,9,0)</f>
        <v>17622210661750</v>
      </c>
      <c r="E415" s="1">
        <f>VLOOKUP(A415,'314'!C:E,3,0)</f>
        <v>7622210661746</v>
      </c>
      <c r="F415" s="1">
        <f>VLOOKUP(A415,'314'!C:S,17,0)</f>
        <v>7622210661746</v>
      </c>
      <c r="G415" s="1">
        <f>VLOOKUP(A415,'345'!A:M,13,0)</f>
        <v>19059020</v>
      </c>
      <c r="H415" s="1">
        <f>VLOOKUP(A415,'345'!A:Q,17,0)</f>
        <v>1705602</v>
      </c>
      <c r="I415" s="57">
        <f>A415</f>
        <v>10300008</v>
      </c>
      <c r="J415" s="48">
        <f>D415</f>
        <v>17622210661750</v>
      </c>
      <c r="K415" s="48">
        <f>E415</f>
        <v>7622210661746</v>
      </c>
      <c r="L415" s="48">
        <f>F415</f>
        <v>7622210661746</v>
      </c>
      <c r="M415" s="1">
        <f>C415</f>
        <v>76222108943900</v>
      </c>
      <c r="N415" s="57">
        <f>A415</f>
        <v>10300008</v>
      </c>
    </row>
    <row r="416" spans="1:14" s="57" customFormat="1">
      <c r="A416">
        <v>10300010</v>
      </c>
      <c r="B416" s="1" t="str">
        <f>VLOOKUP(A416,'322'!A:B,2,0)</f>
        <v>BELVITA MACA E CANELA...........01X 75GR</v>
      </c>
      <c r="C416" s="1">
        <f>VLOOKUP(A416,'322'!A:N,14,0)</f>
        <v>76222108948600</v>
      </c>
      <c r="D416" s="1">
        <f>VLOOKUP(A416,'314'!C:K,9,0)</f>
        <v>17622210661781</v>
      </c>
      <c r="E416" s="1">
        <f>VLOOKUP(A416,'314'!C:E,3,0)</f>
        <v>7622210661777</v>
      </c>
      <c r="F416" s="1">
        <f>VLOOKUP(A416,'314'!C:S,17,0)</f>
        <v>7622210661777</v>
      </c>
      <c r="G416" s="1">
        <f>VLOOKUP(A416,'345'!A:M,13,0)</f>
        <v>19059020</v>
      </c>
      <c r="H416" s="1">
        <f>VLOOKUP(A416,'345'!A:Q,17,0)</f>
        <v>1705602</v>
      </c>
      <c r="I416" s="57">
        <f>A416</f>
        <v>10300010</v>
      </c>
      <c r="J416" s="48">
        <f>D416</f>
        <v>17622210661781</v>
      </c>
      <c r="K416" s="48">
        <f>E416</f>
        <v>7622210661777</v>
      </c>
      <c r="L416" s="48">
        <f>F416</f>
        <v>7622210661777</v>
      </c>
      <c r="M416" s="1">
        <f>C416</f>
        <v>76222108948600</v>
      </c>
      <c r="N416" s="57">
        <f>A416</f>
        <v>10300010</v>
      </c>
    </row>
    <row r="417" spans="1:14" s="57" customFormat="1">
      <c r="A417">
        <v>10300012</v>
      </c>
      <c r="B417" s="1" t="str">
        <f>VLOOKUP(A417,'322'!A:B,2,0)</f>
        <v>BELVITA MEL E CACAU DP..........01X 25GR</v>
      </c>
      <c r="C417" s="1">
        <f>VLOOKUP(A417,'322'!A:N,14,0)</f>
        <v>76222108958200</v>
      </c>
      <c r="D417" s="1">
        <f>VLOOKUP(A417,'314'!C:K,9,0)</f>
        <v>17622210661965</v>
      </c>
      <c r="E417" s="1">
        <f>VLOOKUP(A417,'314'!C:E,3,0)</f>
        <v>7622210661807</v>
      </c>
      <c r="F417" s="1">
        <f>VLOOKUP(A417,'314'!C:S,17,0)</f>
        <v>7622210661951</v>
      </c>
      <c r="G417" s="1">
        <f>VLOOKUP(A417,'345'!A:M,13,0)</f>
        <v>19059020</v>
      </c>
      <c r="H417" s="1">
        <f>VLOOKUP(A417,'345'!A:Q,17,0)</f>
        <v>1705602</v>
      </c>
      <c r="I417" s="57">
        <f>A417</f>
        <v>10300012</v>
      </c>
      <c r="J417" s="48">
        <f>D417</f>
        <v>17622210661965</v>
      </c>
      <c r="K417" s="48">
        <f>E417</f>
        <v>7622210661807</v>
      </c>
      <c r="L417" s="48">
        <f>F417</f>
        <v>7622210661951</v>
      </c>
      <c r="M417" s="1">
        <f>C417</f>
        <v>76222108958200</v>
      </c>
      <c r="N417" s="57">
        <f>A417</f>
        <v>10300012</v>
      </c>
    </row>
    <row r="418" spans="1:14" s="57" customFormat="1">
      <c r="A418">
        <v>10300014</v>
      </c>
      <c r="B418" s="1" t="str">
        <f>VLOOKUP(A418,'322'!A:B,2,0)</f>
        <v>BELVITA MEL E CACAU.............01X 75GR</v>
      </c>
      <c r="C418" s="1">
        <f>VLOOKUP(A418,'322'!A:N,14,0)</f>
        <v>76222108949000</v>
      </c>
      <c r="D418" s="1">
        <f>VLOOKUP(A418,'314'!C:K,9,0)</f>
        <v>17622210661828</v>
      </c>
      <c r="E418" s="1">
        <f>VLOOKUP(A418,'314'!C:E,3,0)</f>
        <v>7622210661814</v>
      </c>
      <c r="F418" s="1">
        <f>VLOOKUP(A418,'314'!C:S,17,0)</f>
        <v>7622210661814</v>
      </c>
      <c r="G418" s="1">
        <f>VLOOKUP(A418,'345'!A:M,13,0)</f>
        <v>19059020</v>
      </c>
      <c r="H418" s="1">
        <f>VLOOKUP(A418,'345'!A:Q,17,0)</f>
        <v>1705602</v>
      </c>
      <c r="I418" s="57">
        <f>A418</f>
        <v>10300014</v>
      </c>
      <c r="J418" s="48">
        <f>D418</f>
        <v>17622210661828</v>
      </c>
      <c r="K418" s="48">
        <f>E418</f>
        <v>7622210661814</v>
      </c>
      <c r="L418" s="48">
        <f>F418</f>
        <v>7622210661814</v>
      </c>
      <c r="M418" s="1">
        <f>C418</f>
        <v>76222108949000</v>
      </c>
      <c r="N418" s="57">
        <f>A418</f>
        <v>10300014</v>
      </c>
    </row>
    <row r="419" spans="1:14" s="57" customFormat="1">
      <c r="A419">
        <v>10300100</v>
      </c>
      <c r="B419" s="1" t="str">
        <f>VLOOKUP(A419,'322'!A:B,2,0)</f>
        <v>CLUB CROSTINI ORIGINAL..........01X 80GR</v>
      </c>
      <c r="C419" s="1">
        <f>VLOOKUP(A419,'322'!A:N,14,0)</f>
        <v>76222108977800</v>
      </c>
      <c r="D419" s="1">
        <f>VLOOKUP(A419,'314'!C:K,9,0)</f>
        <v>17622210782301</v>
      </c>
      <c r="E419" s="1">
        <f>VLOOKUP(A419,'314'!C:E,3,0)</f>
        <v>7622210782298</v>
      </c>
      <c r="F419" s="1">
        <f>VLOOKUP(A419,'314'!C:S,17,0)</f>
        <v>7622210782298</v>
      </c>
      <c r="G419" s="1">
        <f>VLOOKUP(A419,'345'!A:M,13,0)</f>
        <v>19059020</v>
      </c>
      <c r="H419" s="1">
        <f>VLOOKUP(A419,'345'!A:Q,17,0)</f>
        <v>1705602</v>
      </c>
      <c r="I419" s="57">
        <f>A419</f>
        <v>10300100</v>
      </c>
      <c r="J419" s="48">
        <f>D419</f>
        <v>17622210782301</v>
      </c>
      <c r="K419" s="48">
        <f>E419</f>
        <v>7622210782298</v>
      </c>
      <c r="L419" s="48">
        <f>F419</f>
        <v>7622210782298</v>
      </c>
      <c r="M419" s="1">
        <f>C419</f>
        <v>76222108977800</v>
      </c>
      <c r="N419" s="57">
        <f>A419</f>
        <v>10300100</v>
      </c>
    </row>
    <row r="420" spans="1:14" s="57" customFormat="1">
      <c r="A420">
        <v>10300101</v>
      </c>
      <c r="B420" s="1" t="str">
        <f>VLOOKUP(A420,'322'!A:B,2,0)</f>
        <v>CLUB CROSTINI QUEIJO VEGETAIS...01X 80GR</v>
      </c>
      <c r="C420" s="1">
        <f>VLOOKUP(A420,'322'!A:N,14,0)</f>
        <v>76222108978500</v>
      </c>
      <c r="D420" s="1">
        <f>VLOOKUP(A420,'314'!C:K,9,0)</f>
        <v>17622210782882</v>
      </c>
      <c r="E420" s="1">
        <f>VLOOKUP(A420,'314'!C:E,3,0)</f>
        <v>7622210782878</v>
      </c>
      <c r="F420" s="1">
        <f>VLOOKUP(A420,'314'!C:S,17,0)</f>
        <v>7622210782878</v>
      </c>
      <c r="G420" s="1">
        <f>VLOOKUP(A420,'345'!A:M,13,0)</f>
        <v>19059020</v>
      </c>
      <c r="H420" s="1">
        <f>VLOOKUP(A420,'345'!A:Q,17,0)</f>
        <v>1705602</v>
      </c>
      <c r="I420" s="57">
        <f>A420</f>
        <v>10300101</v>
      </c>
      <c r="J420" s="48">
        <f>D420</f>
        <v>17622210782882</v>
      </c>
      <c r="K420" s="48">
        <f>E420</f>
        <v>7622210782878</v>
      </c>
      <c r="L420" s="48">
        <f>F420</f>
        <v>7622210782878</v>
      </c>
      <c r="M420" s="1">
        <f>C420</f>
        <v>76222108978500</v>
      </c>
      <c r="N420" s="57">
        <f>A420</f>
        <v>10300101</v>
      </c>
    </row>
    <row r="421" spans="1:14" s="57" customFormat="1">
      <c r="A421">
        <v>10300103</v>
      </c>
      <c r="B421" s="1" t="str">
        <f>VLOOKUP(A421,'322'!A:B,2,0)</f>
        <v>CLUB CROSTINI TOMATE SECO SALSA.01X 80GR</v>
      </c>
      <c r="C421" s="1">
        <f>VLOOKUP(A421,'322'!A:N,14,0)</f>
        <v>76222108979800</v>
      </c>
      <c r="D421" s="1">
        <f>VLOOKUP(A421,'314'!C:K,9,0)</f>
        <v>17622210782929</v>
      </c>
      <c r="E421" s="1">
        <f>VLOOKUP(A421,'314'!C:E,3,0)</f>
        <v>7622210782915</v>
      </c>
      <c r="F421" s="1">
        <f>VLOOKUP(A421,'314'!C:S,17,0)</f>
        <v>7622210782915</v>
      </c>
      <c r="G421" s="1">
        <f>VLOOKUP(A421,'345'!A:M,13,0)</f>
        <v>19059020</v>
      </c>
      <c r="H421" s="1">
        <f>VLOOKUP(A421,'345'!A:Q,17,0)</f>
        <v>1705602</v>
      </c>
      <c r="I421" s="57">
        <f>A421</f>
        <v>10300103</v>
      </c>
      <c r="J421" s="48">
        <f>D421</f>
        <v>17622210782929</v>
      </c>
      <c r="K421" s="48">
        <f>E421</f>
        <v>7622210782915</v>
      </c>
      <c r="L421" s="48">
        <f>F421</f>
        <v>7622210782915</v>
      </c>
      <c r="M421" s="1">
        <f>C421</f>
        <v>76222108979800</v>
      </c>
      <c r="N421" s="57">
        <f>A421</f>
        <v>10300103</v>
      </c>
    </row>
    <row r="422" spans="1:14" s="57" customFormat="1">
      <c r="A422">
        <v>10300110</v>
      </c>
      <c r="B422" s="1" t="str">
        <f>VLOOKUP(A422,'322'!A:B,2,0)</f>
        <v>CLUB SOCIAL INTEGRAL ECONOMICA..01X288GR</v>
      </c>
      <c r="C422" s="1">
        <f>VLOOKUP(A422,'322'!A:N,14,0)</f>
        <v>76222108672500</v>
      </c>
      <c r="D422" s="1">
        <f>VLOOKUP(A422,'314'!C:K,9,0)</f>
        <v>17622300992344</v>
      </c>
      <c r="E422" s="1">
        <f>VLOOKUP(A422,'314'!C:E,3,0)</f>
        <v>7622300992330</v>
      </c>
      <c r="F422" s="1">
        <f>VLOOKUP(A422,'314'!C:S,17,0)</f>
        <v>7622300992330</v>
      </c>
      <c r="G422" s="1">
        <f>VLOOKUP(A422,'345'!A:M,13,0)</f>
        <v>19059020</v>
      </c>
      <c r="H422" s="1">
        <f>VLOOKUP(A422,'345'!A:Q,17,0)</f>
        <v>1705602</v>
      </c>
      <c r="I422" s="57">
        <f>A422</f>
        <v>10300110</v>
      </c>
      <c r="J422" s="48">
        <f>D422</f>
        <v>17622300992344</v>
      </c>
      <c r="K422" s="48">
        <f>E422</f>
        <v>7622300992330</v>
      </c>
      <c r="L422" s="48">
        <f>F422</f>
        <v>7622300992330</v>
      </c>
      <c r="M422" s="1">
        <f>C422</f>
        <v>76222108672500</v>
      </c>
      <c r="N422" s="57">
        <f>A422</f>
        <v>10300110</v>
      </c>
    </row>
    <row r="423" spans="1:14" s="57" customFormat="1">
      <c r="A423">
        <v>10300112</v>
      </c>
      <c r="B423" s="1" t="str">
        <f>VLOOKUP(A423,'322'!A:B,2,0)</f>
        <v>CLUB SOCIAL INTEGRAL............01X144GR</v>
      </c>
      <c r="C423" s="1">
        <f>VLOOKUP(A423,'322'!A:N,14,0)</f>
        <v>76222109922874</v>
      </c>
      <c r="D423" s="1">
        <f>VLOOKUP(A423,'314'!C:K,9,0)</f>
        <v>17622300992382</v>
      </c>
      <c r="E423" s="1">
        <f>VLOOKUP(A423,'314'!C:E,3,0)</f>
        <v>7622300992293</v>
      </c>
      <c r="F423" s="1">
        <f>VLOOKUP(A423,'314'!C:S,17,0)</f>
        <v>7622300992293</v>
      </c>
      <c r="G423" s="1">
        <f>VLOOKUP(A423,'345'!A:M,13,0)</f>
        <v>19059020</v>
      </c>
      <c r="H423" s="1">
        <f>VLOOKUP(A423,'345'!A:Q,17,0)</f>
        <v>1705602</v>
      </c>
      <c r="I423" s="57">
        <f>A423</f>
        <v>10300112</v>
      </c>
      <c r="J423" s="48">
        <f>D423</f>
        <v>17622300992382</v>
      </c>
      <c r="K423" s="48">
        <f>E423</f>
        <v>7622300992293</v>
      </c>
      <c r="L423" s="48">
        <f>F423</f>
        <v>7622300992293</v>
      </c>
      <c r="M423" s="1">
        <f>C423</f>
        <v>76222109922874</v>
      </c>
      <c r="N423" s="57">
        <f>A423</f>
        <v>10300112</v>
      </c>
    </row>
    <row r="424" spans="1:14" s="57" customFormat="1">
      <c r="A424">
        <v>10300124</v>
      </c>
      <c r="B424" s="1" t="str">
        <f>VLOOKUP(A424,'322'!A:B,2,0)</f>
        <v>CLUB SOCIAL RECH QJ E TOMATE....01X106GR</v>
      </c>
      <c r="C424" s="1">
        <f>VLOOKUP(A424,'322'!A:N,14,0)</f>
        <v>76222106616101</v>
      </c>
      <c r="D424" s="1">
        <f>VLOOKUP(A424,'314'!C:K,9,0)</f>
        <v>17622210661613</v>
      </c>
      <c r="E424" s="1">
        <f>VLOOKUP(A424,'314'!C:E,3,0)</f>
        <v>7622210661609</v>
      </c>
      <c r="F424" s="1">
        <f>VLOOKUP(A424,'314'!C:S,17,0)</f>
        <v>7622210661609</v>
      </c>
      <c r="G424" s="1">
        <f>VLOOKUP(A424,'345'!A:M,13,0)</f>
        <v>19059020</v>
      </c>
      <c r="H424" s="1">
        <f>VLOOKUP(A424,'345'!A:Q,17,0)</f>
        <v>1705602</v>
      </c>
      <c r="I424" s="57">
        <f>A424</f>
        <v>10300124</v>
      </c>
      <c r="J424" s="48">
        <f>D424</f>
        <v>17622210661613</v>
      </c>
      <c r="K424" s="48">
        <f>E424</f>
        <v>7622210661609</v>
      </c>
      <c r="L424" s="48">
        <f>F424</f>
        <v>7622210661609</v>
      </c>
      <c r="M424" s="1">
        <f>C424</f>
        <v>76222106616101</v>
      </c>
      <c r="N424" s="57">
        <f>A424</f>
        <v>10300124</v>
      </c>
    </row>
    <row r="425" spans="1:14" s="57" customFormat="1">
      <c r="A425">
        <v>10300125</v>
      </c>
      <c r="B425" s="1" t="str">
        <f>VLOOKUP(A425,'322'!A:B,2,0)</f>
        <v>CLUB SOCIAL RECH REQUEIJAO......01X106GR</v>
      </c>
      <c r="C425" s="1">
        <f>VLOOKUP(A425,'322'!A:N,14,0)</f>
        <v>76222106616701</v>
      </c>
      <c r="D425" s="1">
        <f>VLOOKUP(A425,'314'!C:K,9,0)</f>
        <v>17622210661675</v>
      </c>
      <c r="E425" s="1">
        <f>VLOOKUP(A425,'314'!C:E,3,0)</f>
        <v>7622210661661</v>
      </c>
      <c r="F425" s="1">
        <f>VLOOKUP(A425,'314'!C:S,17,0)</f>
        <v>7622210661661</v>
      </c>
      <c r="G425" s="1">
        <f>VLOOKUP(A425,'345'!A:M,13,0)</f>
        <v>19059020</v>
      </c>
      <c r="H425" s="1">
        <f>VLOOKUP(A425,'345'!A:Q,17,0)</f>
        <v>1705602</v>
      </c>
      <c r="I425" s="57">
        <f>A425</f>
        <v>10300125</v>
      </c>
      <c r="J425" s="48">
        <f>D425</f>
        <v>17622210661675</v>
      </c>
      <c r="K425" s="48">
        <f>E425</f>
        <v>7622210661661</v>
      </c>
      <c r="L425" s="48">
        <f>F425</f>
        <v>7622210661661</v>
      </c>
      <c r="M425" s="1">
        <f>C425</f>
        <v>76222106616701</v>
      </c>
      <c r="N425" s="57">
        <f>A425</f>
        <v>10300125</v>
      </c>
    </row>
    <row r="426" spans="1:14" s="57" customFormat="1">
      <c r="A426">
        <v>10300105</v>
      </c>
      <c r="B426" s="1" t="str">
        <f>VLOOKUP(A426,'322'!A:B,2,0)</f>
        <v>CLUB SOCIAL BACON E PROVOLONE...01X141GR</v>
      </c>
      <c r="C426" s="1">
        <f>VLOOKUP(A426,'322'!A:N,14,0)</f>
        <v>76222105688300</v>
      </c>
      <c r="D426" s="1">
        <f>VLOOKUP(A426,'314'!C:K,9,0)</f>
        <v>17622210568837</v>
      </c>
      <c r="E426" s="1">
        <f>VLOOKUP(A426,'314'!C:E,3,0)</f>
        <v>7622210568847</v>
      </c>
      <c r="F426" s="1">
        <f>VLOOKUP(A426,'314'!C:S,17,0)</f>
        <v>7622210568847</v>
      </c>
      <c r="G426" s="1">
        <f>VLOOKUP(A426,'345'!A:M,13,0)</f>
        <v>19059020</v>
      </c>
      <c r="H426" s="1">
        <f>VLOOKUP(A426,'345'!A:Q,17,0)</f>
        <v>1705602</v>
      </c>
      <c r="I426" s="57">
        <f>A426</f>
        <v>10300105</v>
      </c>
      <c r="J426" s="48">
        <f>D426</f>
        <v>17622210568837</v>
      </c>
      <c r="K426" s="48">
        <f>E426</f>
        <v>7622210568847</v>
      </c>
      <c r="L426" s="48">
        <f>F426</f>
        <v>7622210568847</v>
      </c>
      <c r="M426" s="1">
        <f>C426</f>
        <v>76222105688300</v>
      </c>
      <c r="N426" s="57">
        <f>A426</f>
        <v>10300105</v>
      </c>
    </row>
    <row r="427" spans="1:14" s="57" customFormat="1">
      <c r="A427">
        <v>10300106</v>
      </c>
      <c r="B427" s="1" t="str">
        <f>VLOOKUP(A427,'322'!A:B,2,0)</f>
        <v>CLUB SOCIAL CEBOLA SOUR CREAM...01X141GR</v>
      </c>
      <c r="C427" s="1">
        <f>VLOOKUP(A427,'322'!A:N,14,0)</f>
        <v>76222105688000</v>
      </c>
      <c r="D427" s="1">
        <f>VLOOKUP(A427,'314'!C:K,9,0)</f>
        <v>17622210568806</v>
      </c>
      <c r="E427" s="1">
        <f>VLOOKUP(A427,'314'!C:E,3,0)</f>
        <v>7622210568816</v>
      </c>
      <c r="F427" s="1">
        <f>VLOOKUP(A427,'314'!C:S,17,0)</f>
        <v>7622210568816</v>
      </c>
      <c r="G427" s="1">
        <f>VLOOKUP(A427,'345'!A:M,13,0)</f>
        <v>19059020</v>
      </c>
      <c r="H427" s="1">
        <f>VLOOKUP(A427,'345'!A:Q,17,0)</f>
        <v>1705602</v>
      </c>
      <c r="I427" s="57">
        <f>A427</f>
        <v>10300106</v>
      </c>
      <c r="J427" s="48">
        <f>D427</f>
        <v>17622210568806</v>
      </c>
      <c r="K427" s="48">
        <f>E427</f>
        <v>7622210568816</v>
      </c>
      <c r="L427" s="48">
        <f>F427</f>
        <v>7622210568816</v>
      </c>
      <c r="M427" s="1">
        <f>C427</f>
        <v>76222105688000</v>
      </c>
      <c r="N427" s="57">
        <f>A427</f>
        <v>10300106</v>
      </c>
    </row>
    <row r="428" spans="1:14" s="57" customFormat="1">
      <c r="A428">
        <v>10300115</v>
      </c>
      <c r="B428" s="1" t="str">
        <f>VLOOKUP(A428,'322'!A:B,2,0)</f>
        <v>CLUB SOCIAL ORIGINAL ECONOMICA..01X288GR</v>
      </c>
      <c r="C428" s="1">
        <f>VLOOKUP(A428,'322'!A:N,14,0)</f>
        <v>76222108671700</v>
      </c>
      <c r="D428" s="1">
        <f>VLOOKUP(A428,'314'!C:K,9,0)</f>
        <v>17622300990753</v>
      </c>
      <c r="E428" s="1">
        <f>VLOOKUP(A428,'314'!C:E,3,0)</f>
        <v>7622300990749</v>
      </c>
      <c r="F428" s="1">
        <f>VLOOKUP(A428,'314'!C:S,17,0)</f>
        <v>7622300990749</v>
      </c>
      <c r="G428" s="1">
        <f>VLOOKUP(A428,'345'!A:M,13,0)</f>
        <v>19059020</v>
      </c>
      <c r="H428" s="1">
        <f>VLOOKUP(A428,'345'!A:Q,17,0)</f>
        <v>1705602</v>
      </c>
      <c r="I428" s="57">
        <f>A428</f>
        <v>10300115</v>
      </c>
      <c r="J428" s="48">
        <f>D428</f>
        <v>17622300990753</v>
      </c>
      <c r="K428" s="48">
        <f>E428</f>
        <v>7622300990749</v>
      </c>
      <c r="L428" s="48">
        <f>F428</f>
        <v>7622300990749</v>
      </c>
      <c r="M428" s="1">
        <f>C428</f>
        <v>76222108671700</v>
      </c>
      <c r="N428" s="57">
        <f>A428</f>
        <v>10300115</v>
      </c>
    </row>
    <row r="429" spans="1:14" s="57" customFormat="1">
      <c r="A429">
        <v>10300118</v>
      </c>
      <c r="B429" s="1" t="str">
        <f>VLOOKUP(A429,'322'!A:B,2,0)</f>
        <v>CLUB SOCIAL ORIGINAL............01X144GR</v>
      </c>
      <c r="C429" s="1">
        <f>VLOOKUP(A429,'322'!A:N,14,0)</f>
        <v>76223009907110</v>
      </c>
      <c r="D429" s="1">
        <f>VLOOKUP(A429,'314'!C:K,9,0)</f>
        <v>17622300990715</v>
      </c>
      <c r="E429" s="1">
        <f>VLOOKUP(A429,'314'!C:E,3,0)</f>
        <v>7622300990701</v>
      </c>
      <c r="F429" s="1">
        <f>VLOOKUP(A429,'314'!C:S,17,0)</f>
        <v>7622300990701</v>
      </c>
      <c r="G429" s="1">
        <f>VLOOKUP(A429,'345'!A:M,13,0)</f>
        <v>19059020</v>
      </c>
      <c r="H429" s="1">
        <f>VLOOKUP(A429,'345'!A:Q,17,0)</f>
        <v>1705602</v>
      </c>
      <c r="I429" s="57">
        <f>A429</f>
        <v>10300118</v>
      </c>
      <c r="J429" s="48">
        <f>D429</f>
        <v>17622300990715</v>
      </c>
      <c r="K429" s="48">
        <f>E429</f>
        <v>7622300990701</v>
      </c>
      <c r="L429" s="48">
        <f>F429</f>
        <v>7622300990701</v>
      </c>
      <c r="M429" s="1">
        <f>C429</f>
        <v>76223009907110</v>
      </c>
      <c r="N429" s="57">
        <f>A429</f>
        <v>10300118</v>
      </c>
    </row>
    <row r="430" spans="1:14" s="57" customFormat="1">
      <c r="A430">
        <v>10300119</v>
      </c>
      <c r="B430" s="1" t="str">
        <f>VLOOKUP(A430,'322'!A:B,2,0)</f>
        <v>CLUB SOCIAL PIZZA...............01X141GR</v>
      </c>
      <c r="C430" s="1">
        <f>VLOOKUP(A430,'322'!A:N,14,0)</f>
        <v>76222106412100</v>
      </c>
      <c r="D430" s="1">
        <f>VLOOKUP(A430,'314'!C:K,9,0)</f>
        <v>17622210641219</v>
      </c>
      <c r="E430" s="1">
        <f>VLOOKUP(A430,'314'!C:E,3,0)</f>
        <v>7622210641151</v>
      </c>
      <c r="F430" s="1">
        <f>VLOOKUP(A430,'314'!C:S,17,0)</f>
        <v>7622210641151</v>
      </c>
      <c r="G430" s="1">
        <f>VLOOKUP(A430,'345'!A:M,13,0)</f>
        <v>19059020</v>
      </c>
      <c r="H430" s="1">
        <f>VLOOKUP(A430,'345'!A:Q,17,0)</f>
        <v>1705602</v>
      </c>
      <c r="I430" s="57">
        <f>A430</f>
        <v>10300119</v>
      </c>
      <c r="J430" s="48">
        <f>D430</f>
        <v>17622210641219</v>
      </c>
      <c r="K430" s="48">
        <f>E430</f>
        <v>7622210641151</v>
      </c>
      <c r="L430" s="48">
        <f>F430</f>
        <v>7622210641151</v>
      </c>
      <c r="M430" s="1">
        <f>C430</f>
        <v>76222106412100</v>
      </c>
      <c r="N430" s="57">
        <f>A430</f>
        <v>10300119</v>
      </c>
    </row>
    <row r="431" spans="1:14" s="57" customFormat="1">
      <c r="A431">
        <v>10300121</v>
      </c>
      <c r="B431" s="1" t="str">
        <f>VLOOKUP(A431,'322'!A:B,2,0)</f>
        <v>CLUB SOCIAL PRESUNTO............01X141GR</v>
      </c>
      <c r="C431" s="1">
        <f>VLOOKUP(A431,'322'!A:N,14,0)</f>
        <v>76222106416400</v>
      </c>
      <c r="D431" s="1">
        <f>VLOOKUP(A431,'314'!C:K,9,0)</f>
        <v>17622210641646</v>
      </c>
      <c r="E431" s="1">
        <f>VLOOKUP(A431,'314'!C:E,3,0)</f>
        <v>7622210641632</v>
      </c>
      <c r="F431" s="1">
        <f>VLOOKUP(A431,'314'!C:S,17,0)</f>
        <v>7622210641632</v>
      </c>
      <c r="G431" s="1">
        <f>VLOOKUP(A431,'345'!A:M,13,0)</f>
        <v>19059020</v>
      </c>
      <c r="H431" s="1">
        <f>VLOOKUP(A431,'345'!A:Q,17,0)</f>
        <v>1705602</v>
      </c>
      <c r="I431" s="57">
        <f>A431</f>
        <v>10300121</v>
      </c>
      <c r="J431" s="48">
        <f>D431</f>
        <v>17622210641646</v>
      </c>
      <c r="K431" s="48">
        <f>E431</f>
        <v>7622210641632</v>
      </c>
      <c r="L431" s="48">
        <f>F431</f>
        <v>7622210641632</v>
      </c>
      <c r="M431" s="1">
        <f>C431</f>
        <v>76222106416400</v>
      </c>
      <c r="N431" s="57">
        <f>A431</f>
        <v>10300121</v>
      </c>
    </row>
    <row r="432" spans="1:14" s="57" customFormat="1">
      <c r="A432">
        <v>10300122</v>
      </c>
      <c r="B432" s="1" t="str">
        <f>VLOOKUP(A432,'322'!A:B,2,0)</f>
        <v>CLUB SOCIAL QUEIJO..............01X141GR</v>
      </c>
      <c r="C432" s="1">
        <f>VLOOKUP(A432,'322'!A:N,14,0)</f>
        <v>76222106445401</v>
      </c>
      <c r="D432" s="1">
        <f>VLOOKUP(A432,'314'!C:K,9,0)</f>
        <v>17622210644548</v>
      </c>
      <c r="E432" s="1">
        <f>VLOOKUP(A432,'314'!C:E,3,0)</f>
        <v>7622210644534</v>
      </c>
      <c r="F432" s="1">
        <f>VLOOKUP(A432,'314'!C:S,17,0)</f>
        <v>7622210644534</v>
      </c>
      <c r="G432" s="1">
        <f>VLOOKUP(A432,'345'!A:M,13,0)</f>
        <v>19059020</v>
      </c>
      <c r="H432" s="1">
        <f>VLOOKUP(A432,'345'!A:Q,17,0)</f>
        <v>1705602</v>
      </c>
      <c r="I432" s="57">
        <f>A432</f>
        <v>10300122</v>
      </c>
      <c r="J432" s="48">
        <f>D432</f>
        <v>17622210644548</v>
      </c>
      <c r="K432" s="48">
        <f>E432</f>
        <v>7622210644534</v>
      </c>
      <c r="L432" s="48">
        <f>F432</f>
        <v>7622210644534</v>
      </c>
      <c r="M432" s="1">
        <f>C432</f>
        <v>76222106445401</v>
      </c>
      <c r="N432" s="57">
        <f>A432</f>
        <v>10300122</v>
      </c>
    </row>
    <row r="433" spans="1:14" s="57" customFormat="1">
      <c r="A433">
        <v>10300530</v>
      </c>
      <c r="B433" s="1" t="str">
        <f>VLOOKUP(A433,'322'!A:B,2,0)</f>
        <v>CLUB SOCIAL PRESUNTO EMB ECON...01X282GR</v>
      </c>
      <c r="C433" s="1">
        <f>VLOOKUP(A433,'322'!A:N,14,0)</f>
        <v>76222105322500</v>
      </c>
      <c r="D433" s="1">
        <f>VLOOKUP(A433,'314'!C:K,9,0)</f>
        <v>17622210532258</v>
      </c>
      <c r="E433" s="1">
        <f>VLOOKUP(A433,'314'!C:E,3,0)</f>
        <v>7622210532268</v>
      </c>
      <c r="F433" s="1">
        <f>VLOOKUP(A433,'314'!C:S,17,0)</f>
        <v>7622210532268</v>
      </c>
      <c r="G433" s="1">
        <f>VLOOKUP(A433,'345'!A:M,13,0)</f>
        <v>19059020</v>
      </c>
      <c r="H433" s="1">
        <f>VLOOKUP(A433,'345'!A:Q,17,0)</f>
        <v>1705602</v>
      </c>
      <c r="I433" s="57">
        <f>A433</f>
        <v>10300530</v>
      </c>
      <c r="J433" s="48">
        <f>D433</f>
        <v>17622210532258</v>
      </c>
      <c r="K433" s="48">
        <f>E433</f>
        <v>7622210532268</v>
      </c>
      <c r="L433" s="48">
        <f>F433</f>
        <v>7622210532268</v>
      </c>
      <c r="M433" s="1">
        <f>C433</f>
        <v>76222105322500</v>
      </c>
      <c r="N433" s="57">
        <f>A433</f>
        <v>10300530</v>
      </c>
    </row>
    <row r="434" spans="1:14" s="57" customFormat="1">
      <c r="A434">
        <v>10300066</v>
      </c>
      <c r="B434" s="1" t="str">
        <f>VLOOKUP(A434,'322'!A:B,2,0)</f>
        <v>CHOCOLICIA......................01X132GR</v>
      </c>
      <c r="C434" s="1">
        <f>VLOOKUP(A434,'322'!A:N,14,0)</f>
        <v>76222105655500</v>
      </c>
      <c r="D434" s="1">
        <f>VLOOKUP(A434,'314'!C:K,9,0)</f>
        <v>17622210565553</v>
      </c>
      <c r="E434" s="1">
        <f>VLOOKUP(A434,'314'!C:E,3,0)</f>
        <v>7622210565563</v>
      </c>
      <c r="F434" s="1">
        <f>VLOOKUP(A434,'314'!C:S,17,0)</f>
        <v>7622210565563</v>
      </c>
      <c r="G434" s="1">
        <f>VLOOKUP(A434,'345'!A:M,13,0)</f>
        <v>19053100</v>
      </c>
      <c r="H434" s="1">
        <f>VLOOKUP(A434,'345'!A:Q,17,0)</f>
        <v>1705300</v>
      </c>
      <c r="I434" s="57">
        <f>A434</f>
        <v>10300066</v>
      </c>
      <c r="J434" s="48">
        <f>D434</f>
        <v>17622210565553</v>
      </c>
      <c r="K434" s="48">
        <f>E434</f>
        <v>7622210565563</v>
      </c>
      <c r="L434" s="48">
        <f>F434</f>
        <v>7622210565563</v>
      </c>
      <c r="M434" s="1">
        <f>C434</f>
        <v>76222105655500</v>
      </c>
      <c r="N434" s="57">
        <f>A434</f>
        <v>10300066</v>
      </c>
    </row>
    <row r="435" spans="1:14" s="57" customFormat="1">
      <c r="A435">
        <v>10300132</v>
      </c>
      <c r="B435" s="1" t="str">
        <f>VLOOKUP(A435,'322'!A:B,2,0)</f>
        <v>COOKIE LACTA AO LEITE...........01X 80GR</v>
      </c>
      <c r="C435" s="1">
        <f>VLOOKUP(A435,'322'!A:N,14,0)</f>
        <v>76222106435500</v>
      </c>
      <c r="D435" s="1">
        <f>VLOOKUP(A435,'314'!C:K,9,0)</f>
        <v>17622210964530</v>
      </c>
      <c r="E435" s="1">
        <f>VLOOKUP(A435,'314'!C:E,3,0)</f>
        <v>7622210754813</v>
      </c>
      <c r="F435" s="1">
        <f>VLOOKUP(A435,'314'!C:S,17,0)</f>
        <v>7622210754813</v>
      </c>
      <c r="G435" s="1">
        <f>VLOOKUP(A435,'345'!A:M,13,0)</f>
        <v>19053100</v>
      </c>
      <c r="H435" s="1">
        <f>VLOOKUP(A435,'345'!A:Q,17,0)</f>
        <v>1705300</v>
      </c>
      <c r="I435" s="57">
        <f>A435</f>
        <v>10300132</v>
      </c>
      <c r="J435" s="48">
        <f>D435</f>
        <v>17622210964530</v>
      </c>
      <c r="K435" s="48">
        <f>E435</f>
        <v>7622210754813</v>
      </c>
      <c r="L435" s="48">
        <f>F435</f>
        <v>7622210754813</v>
      </c>
      <c r="M435" s="1">
        <f>C435</f>
        <v>76222106435500</v>
      </c>
      <c r="N435" s="57">
        <f>A435</f>
        <v>10300132</v>
      </c>
    </row>
    <row r="436" spans="1:14" s="57" customFormat="1">
      <c r="A436">
        <v>10300133</v>
      </c>
      <c r="B436" s="1" t="str">
        <f>VLOOKUP(A436,'322'!A:B,2,0)</f>
        <v>COOKIE LAKA.....................01X 80GR</v>
      </c>
      <c r="C436" s="1">
        <f>VLOOKUP(A436,'322'!A:N,14,0)</f>
        <v>76222106434800</v>
      </c>
      <c r="D436" s="1">
        <f>VLOOKUP(A436,'314'!C:K,9,0)</f>
        <v>17622210964349</v>
      </c>
      <c r="E436" s="1">
        <f>VLOOKUP(A436,'314'!C:E,3,0)</f>
        <v>7622210754714</v>
      </c>
      <c r="F436" s="1">
        <f>VLOOKUP(A436,'314'!C:S,17,0)</f>
        <v>7622210754714</v>
      </c>
      <c r="G436" s="1">
        <f>VLOOKUP(A436,'345'!A:M,13,0)</f>
        <v>19053100</v>
      </c>
      <c r="H436" s="1">
        <f>VLOOKUP(A436,'345'!A:Q,17,0)</f>
        <v>1705300</v>
      </c>
      <c r="I436" s="57">
        <f>A436</f>
        <v>10300133</v>
      </c>
      <c r="J436" s="48">
        <f>D436</f>
        <v>17622210964349</v>
      </c>
      <c r="K436" s="48">
        <f>E436</f>
        <v>7622210754714</v>
      </c>
      <c r="L436" s="48">
        <f>F436</f>
        <v>7622210754714</v>
      </c>
      <c r="M436" s="1">
        <f>C436</f>
        <v>76222106434800</v>
      </c>
      <c r="N436" s="57">
        <f>A436</f>
        <v>10300133</v>
      </c>
    </row>
    <row r="437" spans="1:14" s="57" customFormat="1">
      <c r="A437">
        <v>10300299</v>
      </c>
      <c r="B437" s="1" t="str">
        <f>VLOOKUP(A437,'322'!A:B,2,0)</f>
        <v>OREO CHOCOLATE DISPLAY..........01X 36GR</v>
      </c>
      <c r="C437" s="1">
        <f>VLOOKUP(A437,'322'!A:N,14,0)</f>
        <v>76223008734700</v>
      </c>
      <c r="D437" s="1">
        <f>VLOOKUP(A437,'314'!C:K,9,0)</f>
        <v>17622300873476</v>
      </c>
      <c r="E437" s="1">
        <f>VLOOKUP(A437,'314'!C:E,3,0)</f>
        <v>7622300873455</v>
      </c>
      <c r="F437" s="1">
        <f>VLOOKUP(A437,'314'!C:S,17,0)</f>
        <v>7622300873462</v>
      </c>
      <c r="G437" s="1">
        <f>VLOOKUP(A437,'345'!A:M,13,0)</f>
        <v>19053100</v>
      </c>
      <c r="H437" s="1">
        <f>VLOOKUP(A437,'345'!A:Q,17,0)</f>
        <v>1705300</v>
      </c>
      <c r="I437" s="57">
        <f>A437</f>
        <v>10300299</v>
      </c>
      <c r="J437" s="48">
        <f>D437</f>
        <v>17622300873476</v>
      </c>
      <c r="K437" s="48">
        <f>E437</f>
        <v>7622300873455</v>
      </c>
      <c r="L437" s="48">
        <f>F437</f>
        <v>7622300873462</v>
      </c>
      <c r="M437" s="1">
        <f>C437</f>
        <v>76223008734700</v>
      </c>
      <c r="N437" s="57">
        <f>A437</f>
        <v>10300299</v>
      </c>
    </row>
    <row r="438" spans="1:14" s="57" customFormat="1">
      <c r="A438">
        <v>10300300</v>
      </c>
      <c r="B438" s="1" t="str">
        <f>VLOOKUP(A438,'322'!A:B,2,0)</f>
        <v>OREO CHOCOLATE EMB ECONOMICA....01X270GR</v>
      </c>
      <c r="C438" s="1">
        <f>VLOOKUP(A438,'322'!A:N,14,0)</f>
        <v>76222105659100</v>
      </c>
      <c r="D438" s="1">
        <f>VLOOKUP(A438,'314'!C:K,9,0)</f>
        <v>17622210565911</v>
      </c>
      <c r="E438" s="1">
        <f>VLOOKUP(A438,'314'!C:E,3,0)</f>
        <v>7622210565938</v>
      </c>
      <c r="F438" s="1">
        <f>VLOOKUP(A438,'314'!C:S,17,0)</f>
        <v>7622210565938</v>
      </c>
      <c r="G438" s="1">
        <f>VLOOKUP(A438,'345'!A:M,13,0)</f>
        <v>19053100</v>
      </c>
      <c r="H438" s="1">
        <f>VLOOKUP(A438,'345'!A:Q,17,0)</f>
        <v>1705300</v>
      </c>
      <c r="I438" s="57">
        <f>A438</f>
        <v>10300300</v>
      </c>
      <c r="J438" s="48">
        <f>D438</f>
        <v>17622210565911</v>
      </c>
      <c r="K438" s="48">
        <f>E438</f>
        <v>7622210565938</v>
      </c>
      <c r="L438" s="48">
        <f>F438</f>
        <v>7622210565938</v>
      </c>
      <c r="M438" s="1">
        <f>C438</f>
        <v>76222105659100</v>
      </c>
      <c r="N438" s="57">
        <f>A438</f>
        <v>10300300</v>
      </c>
    </row>
    <row r="439" spans="1:14" s="57" customFormat="1">
      <c r="A439">
        <v>10300301</v>
      </c>
      <c r="B439" s="1" t="str">
        <f>VLOOKUP(A439,'322'!A:B,2,0)</f>
        <v>OREO CHOCOLATE MULTIPACK........01x144GR</v>
      </c>
      <c r="C439" s="1">
        <f>VLOOKUP(A439,'322'!A:N,14,0)</f>
        <v>76223008735101</v>
      </c>
      <c r="D439" s="1">
        <f>VLOOKUP(A439,'314'!C:K,9,0)</f>
        <v>17622300873513</v>
      </c>
      <c r="E439" s="1">
        <f>VLOOKUP(A439,'314'!C:E,3,0)</f>
        <v>7622300873509</v>
      </c>
      <c r="F439" s="1">
        <f>VLOOKUP(A439,'314'!C:S,17,0)</f>
        <v>7622300873509</v>
      </c>
      <c r="G439" s="1">
        <f>VLOOKUP(A439,'345'!A:M,13,0)</f>
        <v>19053100</v>
      </c>
      <c r="H439" s="1">
        <f>VLOOKUP(A439,'345'!A:Q,17,0)</f>
        <v>1705300</v>
      </c>
      <c r="I439" s="57">
        <f>A439</f>
        <v>10300301</v>
      </c>
      <c r="J439" s="48">
        <f>D439</f>
        <v>17622300873513</v>
      </c>
      <c r="K439" s="48">
        <f>E439</f>
        <v>7622300873509</v>
      </c>
      <c r="L439" s="48">
        <f>F439</f>
        <v>7622300873509</v>
      </c>
      <c r="M439" s="1">
        <f>C439</f>
        <v>76223008735101</v>
      </c>
      <c r="N439" s="57">
        <f>A439</f>
        <v>10300301</v>
      </c>
    </row>
    <row r="440" spans="1:14" s="57" customFormat="1">
      <c r="A440">
        <v>10300302</v>
      </c>
      <c r="B440" s="1" t="str">
        <f>VLOOKUP(A440,'322'!A:B,2,0)</f>
        <v>OREO CHOCOLATE..................01X 90GR</v>
      </c>
      <c r="C440" s="1">
        <f>VLOOKUP(A440,'322'!A:N,14,0)</f>
        <v>76223008735600</v>
      </c>
      <c r="D440" s="1">
        <f>VLOOKUP(A440,'314'!C:K,9,0)</f>
        <v>17622300873568</v>
      </c>
      <c r="E440" s="1">
        <f>VLOOKUP(A440,'314'!C:E,3,0)</f>
        <v>7622300873554</v>
      </c>
      <c r="F440" s="1">
        <f>VLOOKUP(A440,'314'!C:S,17,0)</f>
        <v>7622300873554</v>
      </c>
      <c r="G440" s="1">
        <f>VLOOKUP(A440,'345'!A:M,13,0)</f>
        <v>19053100</v>
      </c>
      <c r="H440" s="1">
        <f>VLOOKUP(A440,'345'!A:Q,17,0)</f>
        <v>1705300</v>
      </c>
      <c r="I440" s="57">
        <f>A440</f>
        <v>10300302</v>
      </c>
      <c r="J440" s="48">
        <f>D440</f>
        <v>17622300873568</v>
      </c>
      <c r="K440" s="48">
        <f>E440</f>
        <v>7622300873554</v>
      </c>
      <c r="L440" s="48">
        <f>F440</f>
        <v>7622300873554</v>
      </c>
      <c r="M440" s="1">
        <f>C440</f>
        <v>76223008735600</v>
      </c>
      <c r="N440" s="57">
        <f>A440</f>
        <v>10300302</v>
      </c>
    </row>
    <row r="441" spans="1:14" s="57" customFormat="1">
      <c r="A441">
        <v>10300303</v>
      </c>
      <c r="B441" s="1" t="str">
        <f>VLOOKUP(A441,'322'!A:B,2,0)</f>
        <v>OREO MULTIPACK..................01X144GR</v>
      </c>
      <c r="C441" s="1">
        <f>VLOOKUP(A441,'322'!A:N,14,0)</f>
        <v>76223008301100</v>
      </c>
      <c r="D441" s="1">
        <f>VLOOKUP(A441,'314'!C:K,9,0)</f>
        <v>17622300830110</v>
      </c>
      <c r="E441" s="1">
        <f>VLOOKUP(A441,'314'!C:E,3,0)</f>
        <v>7622300830090</v>
      </c>
      <c r="F441" s="1">
        <f>VLOOKUP(A441,'314'!C:S,17,0)</f>
        <v>7622300830090</v>
      </c>
      <c r="G441" s="1">
        <f>VLOOKUP(A441,'345'!A:M,13,0)</f>
        <v>19053100</v>
      </c>
      <c r="H441" s="1">
        <f>VLOOKUP(A441,'345'!A:Q,17,0)</f>
        <v>1705300</v>
      </c>
      <c r="I441" s="57">
        <f>A441</f>
        <v>10300303</v>
      </c>
      <c r="J441" s="48">
        <f>D441</f>
        <v>17622300830110</v>
      </c>
      <c r="K441" s="48">
        <f>E441</f>
        <v>7622300830090</v>
      </c>
      <c r="L441" s="48">
        <f>F441</f>
        <v>7622300830090</v>
      </c>
      <c r="M441" s="1">
        <f>C441</f>
        <v>76223008301100</v>
      </c>
      <c r="N441" s="57">
        <f>A441</f>
        <v>10300303</v>
      </c>
    </row>
    <row r="442" spans="1:14" s="57" customFormat="1">
      <c r="A442">
        <v>10300306</v>
      </c>
      <c r="B442" s="1" t="str">
        <f>VLOOKUP(A442,'322'!A:B,2,0)</f>
        <v>OREO MILK MORANGO MULTIPACK.....01X144GR</v>
      </c>
      <c r="C442" s="1">
        <f>VLOOKUP(A442,'322'!A:N,14,0)</f>
        <v>76223009894500</v>
      </c>
      <c r="D442" s="1">
        <f>VLOOKUP(A442,'314'!C:K,9,0)</f>
        <v>17622300989450</v>
      </c>
      <c r="E442" s="1">
        <f>VLOOKUP(A442,'314'!C:E,3,0)</f>
        <v>7622300989446</v>
      </c>
      <c r="F442" s="1">
        <f>VLOOKUP(A442,'314'!C:S,17,0)</f>
        <v>7622300989446</v>
      </c>
      <c r="G442" s="1">
        <f>VLOOKUP(A442,'345'!A:M,13,0)</f>
        <v>19053100</v>
      </c>
      <c r="H442" s="1">
        <f>VLOOKUP(A442,'345'!A:Q,17,0)</f>
        <v>1705300</v>
      </c>
      <c r="I442" s="57">
        <f>A442</f>
        <v>10300306</v>
      </c>
      <c r="J442" s="48">
        <f>D442</f>
        <v>17622300989450</v>
      </c>
      <c r="K442" s="48">
        <f>E442</f>
        <v>7622300989446</v>
      </c>
      <c r="L442" s="48">
        <f>F442</f>
        <v>7622300989446</v>
      </c>
      <c r="M442" s="1">
        <f>C442</f>
        <v>76223009894500</v>
      </c>
      <c r="N442" s="57">
        <f>A442</f>
        <v>10300306</v>
      </c>
    </row>
    <row r="443" spans="1:14" s="57" customFormat="1">
      <c r="A443">
        <v>10300307</v>
      </c>
      <c r="B443" s="1" t="str">
        <f>VLOOKUP(A443,'322'!A:B,2,0)</f>
        <v>OREO MILKSHAKE MORANGO..........01X 90GR</v>
      </c>
      <c r="C443" s="1">
        <f>VLOOKUP(A443,'322'!A:N,14,0)</f>
        <v>76223009894700</v>
      </c>
      <c r="D443" s="1">
        <f>VLOOKUP(A443,'314'!C:K,9,0)</f>
        <v>17622300989474</v>
      </c>
      <c r="E443" s="1">
        <f>VLOOKUP(A443,'314'!C:E,3,0)</f>
        <v>7622300989408</v>
      </c>
      <c r="F443" s="1">
        <f>VLOOKUP(A443,'314'!C:S,17,0)</f>
        <v>7622300989408</v>
      </c>
      <c r="G443" s="1">
        <f>VLOOKUP(A443,'345'!A:M,13,0)</f>
        <v>19053100</v>
      </c>
      <c r="H443" s="1">
        <f>VLOOKUP(A443,'345'!A:Q,17,0)</f>
        <v>1705300</v>
      </c>
      <c r="I443" s="57">
        <f>A443</f>
        <v>10300307</v>
      </c>
      <c r="J443" s="48">
        <f>D443</f>
        <v>17622300989474</v>
      </c>
      <c r="K443" s="48">
        <f>E443</f>
        <v>7622300989408</v>
      </c>
      <c r="L443" s="48">
        <f>F443</f>
        <v>7622300989408</v>
      </c>
      <c r="M443" s="1">
        <f>C443</f>
        <v>76223009894700</v>
      </c>
      <c r="N443" s="57">
        <f>A443</f>
        <v>10300307</v>
      </c>
    </row>
    <row r="444" spans="1:14" s="57" customFormat="1">
      <c r="A444">
        <v>10300308</v>
      </c>
      <c r="B444" s="1" t="str">
        <f>VLOOKUP(A444,'322'!A:B,2,0)</f>
        <v>OREO MINI ORIGINAL..............01X 35GR</v>
      </c>
      <c r="C444" s="1">
        <f>VLOOKUP(A444,'322'!A:N,14,0)</f>
        <v>76222109334700</v>
      </c>
      <c r="D444" s="1">
        <f>VLOOKUP(A444,'314'!C:K,9,0)</f>
        <v>17622210933475</v>
      </c>
      <c r="E444" s="1">
        <f>VLOOKUP(A444,'314'!C:E,3,0)</f>
        <v>7622210933454</v>
      </c>
      <c r="F444" s="1">
        <f>VLOOKUP(A444,'314'!C:S,17,0)</f>
        <v>7622210933461</v>
      </c>
      <c r="G444" s="1">
        <f>VLOOKUP(A444,'345'!A:M,13,0)</f>
        <v>19053100</v>
      </c>
      <c r="H444" s="1">
        <f>VLOOKUP(A444,'345'!A:Q,17,0)</f>
        <v>1705300</v>
      </c>
      <c r="I444" s="57">
        <f>A444</f>
        <v>10300308</v>
      </c>
      <c r="J444" s="48">
        <f>D444</f>
        <v>17622210933475</v>
      </c>
      <c r="K444" s="48">
        <f>E444</f>
        <v>7622210933454</v>
      </c>
      <c r="L444" s="48">
        <f>F444</f>
        <v>7622210933461</v>
      </c>
      <c r="M444" s="1">
        <f>C444</f>
        <v>76222109334700</v>
      </c>
      <c r="N444" s="57">
        <f>A444</f>
        <v>10300308</v>
      </c>
    </row>
    <row r="445" spans="1:14" s="57" customFormat="1">
      <c r="A445">
        <v>10300310</v>
      </c>
      <c r="B445" s="1" t="str">
        <f>VLOOKUP(A445,'322'!A:B,2,0)</f>
        <v>OREO ORIGINAL DISPLAY...........01X 18GR</v>
      </c>
      <c r="C445" s="1">
        <f>VLOOKUP(A445,'322'!A:N,14,0)</f>
        <v>76222105300500</v>
      </c>
      <c r="D445" s="1">
        <f>VLOOKUP(A445,'314'!C:K,9,0)</f>
        <v>17622210530056</v>
      </c>
      <c r="E445" s="1">
        <f>VLOOKUP(A445,'314'!C:E,3,0)</f>
        <v>7622210530073</v>
      </c>
      <c r="F445" s="1">
        <f>VLOOKUP(A445,'314'!C:S,17,0)</f>
        <v>7622210530066</v>
      </c>
      <c r="G445" s="1">
        <f>VLOOKUP(A445,'345'!A:M,13,0)</f>
        <v>19053100</v>
      </c>
      <c r="H445" s="1">
        <f>VLOOKUP(A445,'345'!A:Q,17,0)</f>
        <v>1705300</v>
      </c>
      <c r="I445" s="57">
        <f>A445</f>
        <v>10300310</v>
      </c>
      <c r="J445" s="48">
        <f>D445</f>
        <v>17622210530056</v>
      </c>
      <c r="K445" s="48">
        <f>E445</f>
        <v>7622210530073</v>
      </c>
      <c r="L445" s="48">
        <f>F445</f>
        <v>7622210530066</v>
      </c>
      <c r="M445" s="1">
        <f>C445</f>
        <v>76222105300500</v>
      </c>
      <c r="N445" s="57">
        <f>A445</f>
        <v>10300310</v>
      </c>
    </row>
    <row r="446" spans="1:14" s="57" customFormat="1">
      <c r="A446">
        <v>10300311</v>
      </c>
      <c r="B446" s="1" t="str">
        <f>VLOOKUP(A446,'322'!A:B,2,0)</f>
        <v>OREO ORIGINAL DISPLAY...........01X 36GR</v>
      </c>
      <c r="C446" s="1">
        <f>VLOOKUP(A446,'322'!A:N,14,0)</f>
        <v>76223008301400</v>
      </c>
      <c r="D446" s="1">
        <f>VLOOKUP(A446,'314'!C:K,9,0)</f>
        <v>17622300830141</v>
      </c>
      <c r="E446" s="1">
        <f>VLOOKUP(A446,'314'!C:E,3,0)</f>
        <v>7622300830083</v>
      </c>
      <c r="F446" s="1">
        <f>VLOOKUP(A446,'314'!C:S,17,0)</f>
        <v>7622300830120</v>
      </c>
      <c r="G446" s="1">
        <f>VLOOKUP(A446,'345'!A:M,13,0)</f>
        <v>19053100</v>
      </c>
      <c r="H446" s="1">
        <f>VLOOKUP(A446,'345'!A:Q,17,0)</f>
        <v>1705300</v>
      </c>
      <c r="I446" s="57">
        <f>A446</f>
        <v>10300311</v>
      </c>
      <c r="J446" s="48">
        <f>D446</f>
        <v>17622300830141</v>
      </c>
      <c r="K446" s="48">
        <f>E446</f>
        <v>7622300830083</v>
      </c>
      <c r="L446" s="48">
        <f>F446</f>
        <v>7622300830120</v>
      </c>
      <c r="M446" s="1">
        <f>C446</f>
        <v>76223008301400</v>
      </c>
      <c r="N446" s="57">
        <f>A446</f>
        <v>10300311</v>
      </c>
    </row>
    <row r="447" spans="1:14" s="57" customFormat="1">
      <c r="A447">
        <v>10300312</v>
      </c>
      <c r="B447" s="1" t="str">
        <f>VLOOKUP(A447,'322'!A:B,2,0)</f>
        <v>OREO ORIGINAL EMB ECONOMICA.....01X270GR</v>
      </c>
      <c r="C447" s="1">
        <f>VLOOKUP(A447,'322'!A:N,14,0)</f>
        <v>76222107947700</v>
      </c>
      <c r="D447" s="1">
        <f>VLOOKUP(A447,'314'!C:K,9,0)</f>
        <v>17622210794779</v>
      </c>
      <c r="E447" s="1">
        <f>VLOOKUP(A447,'314'!C:E,3,0)</f>
        <v>7622210794765</v>
      </c>
      <c r="F447" s="1">
        <f>VLOOKUP(A447,'314'!C:S,17,0)</f>
        <v>7622210794765</v>
      </c>
      <c r="G447" s="1">
        <f>VLOOKUP(A447,'345'!A:M,13,0)</f>
        <v>19053100</v>
      </c>
      <c r="H447" s="1">
        <f>VLOOKUP(A447,'345'!A:Q,17,0)</f>
        <v>1705300</v>
      </c>
      <c r="I447" s="57">
        <f>A447</f>
        <v>10300312</v>
      </c>
      <c r="J447" s="48">
        <f>D447</f>
        <v>17622210794779</v>
      </c>
      <c r="K447" s="48">
        <f>E447</f>
        <v>7622210794765</v>
      </c>
      <c r="L447" s="48">
        <f>F447</f>
        <v>7622210794765</v>
      </c>
      <c r="M447" s="1">
        <f>C447</f>
        <v>76222107947700</v>
      </c>
      <c r="N447" s="57">
        <f>A447</f>
        <v>10300312</v>
      </c>
    </row>
    <row r="448" spans="1:14" s="57" customFormat="1">
      <c r="A448">
        <v>10300313</v>
      </c>
      <c r="B448" s="1" t="str">
        <f>VLOOKUP(A448,'322'!A:B,2,0)</f>
        <v>OREO ORIGINAL...................01X 90GR</v>
      </c>
      <c r="C448" s="1">
        <f>VLOOKUP(A448,'322'!A:N,14,0)</f>
        <v>76223008301700</v>
      </c>
      <c r="D448" s="1">
        <f>VLOOKUP(A448,'314'!C:K,9,0)</f>
        <v>17622300830172</v>
      </c>
      <c r="E448" s="1">
        <f>VLOOKUP(A448,'314'!C:E,3,0)</f>
        <v>7622300830151</v>
      </c>
      <c r="F448" s="1">
        <f>VLOOKUP(A448,'314'!C:S,17,0)</f>
        <v>7622300830151</v>
      </c>
      <c r="G448" s="1">
        <f>VLOOKUP(A448,'345'!A:M,13,0)</f>
        <v>19053100</v>
      </c>
      <c r="H448" s="1">
        <f>VLOOKUP(A448,'345'!A:Q,17,0)</f>
        <v>1705300</v>
      </c>
      <c r="I448" s="57">
        <f>A448</f>
        <v>10300313</v>
      </c>
      <c r="J448" s="48">
        <f>D448</f>
        <v>17622300830172</v>
      </c>
      <c r="K448" s="48">
        <f>E448</f>
        <v>7622300830151</v>
      </c>
      <c r="L448" s="48">
        <f>F448</f>
        <v>7622300830151</v>
      </c>
      <c r="M448" s="1">
        <f>C448</f>
        <v>76223008301700</v>
      </c>
      <c r="N448" s="57">
        <f>A448</f>
        <v>10300313</v>
      </c>
    </row>
    <row r="449" spans="1:14" s="57" customFormat="1">
      <c r="A449">
        <v>10300402</v>
      </c>
      <c r="B449" s="1" t="str">
        <f>VLOOKUP(A449,'322'!A:B,2,0)</f>
        <v>TRAKINAS CHOCO E CHOCO BRANCO...01X126GR</v>
      </c>
      <c r="C449" s="1">
        <f>VLOOKUP(A449,'322'!A:N,14,0)</f>
        <v>76222105926700</v>
      </c>
      <c r="D449" s="1">
        <f>VLOOKUP(A449,'314'!C:K,9,0)</f>
        <v>17622210592672</v>
      </c>
      <c r="E449" s="1">
        <f>VLOOKUP(A449,'314'!C:E,3,0)</f>
        <v>7622210592668</v>
      </c>
      <c r="F449" s="1">
        <f>VLOOKUP(A449,'314'!C:S,17,0)</f>
        <v>7622210592668</v>
      </c>
      <c r="G449" s="1">
        <f>VLOOKUP(A449,'345'!A:M,13,0)</f>
        <v>19053100</v>
      </c>
      <c r="H449" s="1">
        <f>VLOOKUP(A449,'345'!A:Q,17,0)</f>
        <v>1705300</v>
      </c>
      <c r="I449" s="57">
        <f>A449</f>
        <v>10300402</v>
      </c>
      <c r="J449" s="48">
        <f>D449</f>
        <v>17622210592672</v>
      </c>
      <c r="K449" s="48">
        <f>E449</f>
        <v>7622210592668</v>
      </c>
      <c r="L449" s="48">
        <f>F449</f>
        <v>7622210592668</v>
      </c>
      <c r="M449" s="1">
        <f>C449</f>
        <v>76222105926700</v>
      </c>
      <c r="N449" s="57">
        <f>A449</f>
        <v>10300402</v>
      </c>
    </row>
    <row r="450" spans="1:14" s="57" customFormat="1">
      <c r="A450">
        <v>10300403</v>
      </c>
      <c r="B450" s="1" t="str">
        <f>VLOOKUP(A450,'322'!A:B,2,0)</f>
        <v>TRAKINAS CHOCO MORANGO..........01X126GR</v>
      </c>
      <c r="C450" s="1">
        <f>VLOOKUP(A450,'322'!A:N,14,0)</f>
        <v>76222105926400</v>
      </c>
      <c r="D450" s="1">
        <f>VLOOKUP(A450,'314'!C:K,9,0)</f>
        <v>17622210592641</v>
      </c>
      <c r="E450" s="1">
        <f>VLOOKUP(A450,'314'!C:E,3,0)</f>
        <v>7622210592637</v>
      </c>
      <c r="F450" s="1">
        <f>VLOOKUP(A450,'314'!C:S,17,0)</f>
        <v>7622210592637</v>
      </c>
      <c r="G450" s="1">
        <f>VLOOKUP(A450,'345'!A:M,13,0)</f>
        <v>19053100</v>
      </c>
      <c r="H450" s="1">
        <f>VLOOKUP(A450,'345'!A:Q,17,0)</f>
        <v>1705300</v>
      </c>
      <c r="I450" s="57">
        <f>A450</f>
        <v>10300403</v>
      </c>
      <c r="J450" s="48">
        <f>D450</f>
        <v>17622210592641</v>
      </c>
      <c r="K450" s="48">
        <f>E450</f>
        <v>7622210592637</v>
      </c>
      <c r="L450" s="48">
        <f>F450</f>
        <v>7622210592637</v>
      </c>
      <c r="M450" s="1">
        <f>C450</f>
        <v>76222105926400</v>
      </c>
      <c r="N450" s="57">
        <f>A450</f>
        <v>10300403</v>
      </c>
    </row>
    <row r="451" spans="1:14" s="57" customFormat="1">
      <c r="A451">
        <v>10300404</v>
      </c>
      <c r="B451" s="1" t="str">
        <f>VLOOKUP(A451,'322'!A:B,2,0)</f>
        <v>TRAKINAS CHOCOLATE..............01X126GR</v>
      </c>
      <c r="C451" s="1">
        <f>VLOOKUP(A451,'322'!A:N,14,0)</f>
        <v>76222105927600</v>
      </c>
      <c r="D451" s="1">
        <f>VLOOKUP(A451,'314'!C:K,9,0)</f>
        <v>17622210592764</v>
      </c>
      <c r="E451" s="1">
        <f>VLOOKUP(A451,'314'!C:E,3,0)</f>
        <v>7622210592750</v>
      </c>
      <c r="F451" s="1">
        <f>VLOOKUP(A451,'314'!C:S,17,0)</f>
        <v>7622210592750</v>
      </c>
      <c r="G451" s="1">
        <f>VLOOKUP(A451,'345'!A:M,13,0)</f>
        <v>19053100</v>
      </c>
      <c r="H451" s="1">
        <f>VLOOKUP(A451,'345'!A:Q,17,0)</f>
        <v>1705300</v>
      </c>
      <c r="I451" s="57">
        <f>A451</f>
        <v>10300404</v>
      </c>
      <c r="J451" s="48">
        <f>D451</f>
        <v>17622210592764</v>
      </c>
      <c r="K451" s="48">
        <f>E451</f>
        <v>7622210592750</v>
      </c>
      <c r="L451" s="48">
        <f>F451</f>
        <v>7622210592750</v>
      </c>
      <c r="M451" s="1">
        <f>C451</f>
        <v>76222105927600</v>
      </c>
      <c r="N451" s="57">
        <f>A451</f>
        <v>10300404</v>
      </c>
    </row>
    <row r="452" spans="1:14" s="57" customFormat="1">
      <c r="A452">
        <v>10300405</v>
      </c>
      <c r="B452" s="1" t="str">
        <f>VLOOKUP(A452,'322'!A:B,2,0)</f>
        <v>TRAKINAS LANCHINHO CHOCOLATE....01X 42GR</v>
      </c>
      <c r="C452" s="1">
        <f>VLOOKUP(A452,'322'!A:N,14,0)</f>
        <v>76222105695700</v>
      </c>
      <c r="D452" s="1">
        <f>VLOOKUP(A452,'314'!C:K,9,0)</f>
        <v>17622210569575</v>
      </c>
      <c r="E452" s="1">
        <f>VLOOKUP(A452,'314'!C:E,3,0)</f>
        <v>7622210569585</v>
      </c>
      <c r="F452" s="1">
        <f>VLOOKUP(A452,'314'!C:S,17,0)</f>
        <v>7622210569585</v>
      </c>
      <c r="G452" s="1">
        <f>VLOOKUP(A452,'345'!A:M,13,0)</f>
        <v>19053100</v>
      </c>
      <c r="H452" s="1">
        <f>VLOOKUP(A452,'345'!A:Q,17,0)</f>
        <v>1705300</v>
      </c>
      <c r="I452" s="57">
        <f>A452</f>
        <v>10300405</v>
      </c>
      <c r="J452" s="48">
        <f>D452</f>
        <v>17622210569575</v>
      </c>
      <c r="K452" s="48">
        <f>E452</f>
        <v>7622210569585</v>
      </c>
      <c r="L452" s="48">
        <f>F452</f>
        <v>7622210569585</v>
      </c>
      <c r="M452" s="1">
        <f>C452</f>
        <v>76222105695700</v>
      </c>
      <c r="N452" s="57">
        <f>A452</f>
        <v>10300405</v>
      </c>
    </row>
    <row r="453" spans="1:14" s="57" customFormat="1">
      <c r="A453">
        <v>10300406</v>
      </c>
      <c r="B453" s="1" t="str">
        <f>VLOOKUP(A453,'322'!A:B,2,0)</f>
        <v>TRAKINAS LANCHINHO MORANGO......01X 42GR</v>
      </c>
      <c r="C453" s="1">
        <f>VLOOKUP(A453,'322'!A:N,14,0)</f>
        <v>76222105695900</v>
      </c>
      <c r="D453" s="1">
        <f>VLOOKUP(A453,'314'!C:K,9,0)</f>
        <v>17622210569599</v>
      </c>
      <c r="E453" s="1">
        <f>VLOOKUP(A453,'314'!C:E,3,0)</f>
        <v>7622210569608</v>
      </c>
      <c r="F453" s="1">
        <f>VLOOKUP(A453,'314'!C:S,17,0)</f>
        <v>7622210569608</v>
      </c>
      <c r="G453" s="1">
        <f>VLOOKUP(A453,'345'!A:M,13,0)</f>
        <v>19053100</v>
      </c>
      <c r="H453" s="1">
        <f>VLOOKUP(A453,'345'!A:Q,17,0)</f>
        <v>1705300</v>
      </c>
      <c r="I453" s="57">
        <f>A453</f>
        <v>10300406</v>
      </c>
      <c r="J453" s="48">
        <f>D453</f>
        <v>17622210569599</v>
      </c>
      <c r="K453" s="48">
        <f>E453</f>
        <v>7622210569608</v>
      </c>
      <c r="L453" s="48">
        <f>F453</f>
        <v>7622210569608</v>
      </c>
      <c r="M453" s="1">
        <f>C453</f>
        <v>76222105695900</v>
      </c>
      <c r="N453" s="57">
        <f>A453</f>
        <v>10300406</v>
      </c>
    </row>
    <row r="454" spans="1:14" s="57" customFormat="1">
      <c r="A454">
        <v>10300409</v>
      </c>
      <c r="B454" s="1" t="str">
        <f>VLOOKUP(A454,'322'!A:B,2,0)</f>
        <v>TRAKINAS MORANGO................01X126GR</v>
      </c>
      <c r="C454" s="1">
        <f>VLOOKUP(A454,'322'!A:N,14,0)</f>
        <v>76222105927900</v>
      </c>
      <c r="D454" s="1">
        <f>VLOOKUP(A454,'314'!C:K,9,0)</f>
        <v>17622210592795</v>
      </c>
      <c r="E454" s="1">
        <f>VLOOKUP(A454,'314'!C:E,3,0)</f>
        <v>7622210592781</v>
      </c>
      <c r="F454" s="1">
        <f>VLOOKUP(A454,'314'!C:S,17,0)</f>
        <v>7622210592781</v>
      </c>
      <c r="G454" s="1">
        <f>VLOOKUP(A454,'345'!A:M,13,0)</f>
        <v>19053100</v>
      </c>
      <c r="H454" s="1">
        <f>VLOOKUP(A454,'345'!A:Q,17,0)</f>
        <v>1705300</v>
      </c>
      <c r="I454" s="57">
        <f>A454</f>
        <v>10300409</v>
      </c>
      <c r="J454" s="48">
        <f>D454</f>
        <v>17622210592795</v>
      </c>
      <c r="K454" s="48">
        <f>E454</f>
        <v>7622210592781</v>
      </c>
      <c r="L454" s="48">
        <f>F454</f>
        <v>7622210592781</v>
      </c>
      <c r="M454" s="1">
        <f>C454</f>
        <v>76222105927900</v>
      </c>
      <c r="N454" s="57">
        <f>A454</f>
        <v>10300409</v>
      </c>
    </row>
    <row r="455" spans="1:14" s="57" customFormat="1">
      <c r="A455">
        <v>10300410</v>
      </c>
      <c r="B455" s="1" t="str">
        <f>VLOOKUP(A455,'322'!A:B,2,0)</f>
        <v>TRAKINAS TORTA LIMAO............01X126GR</v>
      </c>
      <c r="C455" s="1">
        <f>VLOOKUP(A455,'322'!A:N,14,0)</f>
        <v>76222105739200</v>
      </c>
      <c r="D455" s="1">
        <f>VLOOKUP(A455,'314'!C:K,9,0)</f>
        <v>17622210573923</v>
      </c>
      <c r="E455" s="1">
        <f>VLOOKUP(A455,'314'!C:E,3,0)</f>
        <v>7622210573933</v>
      </c>
      <c r="F455" s="1">
        <f>VLOOKUP(A455,'314'!C:S,17,0)</f>
        <v>7622210573933</v>
      </c>
      <c r="G455" s="1">
        <f>VLOOKUP(A455,'345'!A:M,13,0)</f>
        <v>19053100</v>
      </c>
      <c r="H455" s="1">
        <f>VLOOKUP(A455,'345'!A:Q,17,0)</f>
        <v>1705300</v>
      </c>
      <c r="I455" s="57">
        <f>A455</f>
        <v>10300410</v>
      </c>
      <c r="J455" s="48">
        <f>D455</f>
        <v>17622210573923</v>
      </c>
      <c r="K455" s="48">
        <f>E455</f>
        <v>7622210573933</v>
      </c>
      <c r="L455" s="48">
        <f>F455</f>
        <v>7622210573933</v>
      </c>
      <c r="M455" s="1">
        <f>C455</f>
        <v>76222105739200</v>
      </c>
      <c r="N455" s="57">
        <f>A455</f>
        <v>10300410</v>
      </c>
    </row>
    <row r="456" spans="1:14" s="57" customFormat="1">
      <c r="A456">
        <v>10300411</v>
      </c>
      <c r="B456" s="1" t="str">
        <f>VLOOKUP(A456,'322'!A:B,2,0)</f>
        <v>TRAKINAS TUTTI FRUTT............01X126GR</v>
      </c>
      <c r="C456" s="1">
        <f>VLOOKUP(A456,'322'!A:N,14,0)</f>
        <v>76222105739000</v>
      </c>
      <c r="D456" s="1">
        <f>VLOOKUP(A456,'314'!C:K,9,0)</f>
        <v>17622210573909</v>
      </c>
      <c r="E456" s="1">
        <f>VLOOKUP(A456,'314'!C:E,3,0)</f>
        <v>7622210573919</v>
      </c>
      <c r="F456" s="1">
        <f>VLOOKUP(A456,'314'!C:S,17,0)</f>
        <v>7622210573919</v>
      </c>
      <c r="G456" s="1">
        <f>VLOOKUP(A456,'345'!A:M,13,0)</f>
        <v>19053100</v>
      </c>
      <c r="H456" s="1">
        <f>VLOOKUP(A456,'345'!A:Q,17,0)</f>
        <v>1705300</v>
      </c>
      <c r="I456" s="57">
        <f>A456</f>
        <v>10300411</v>
      </c>
      <c r="J456" s="48">
        <f>D456</f>
        <v>17622210573909</v>
      </c>
      <c r="K456" s="48">
        <f>E456</f>
        <v>7622210573919</v>
      </c>
      <c r="L456" s="48">
        <f>F456</f>
        <v>7622210573919</v>
      </c>
      <c r="M456" s="1">
        <f>C456</f>
        <v>76222105739000</v>
      </c>
      <c r="N456" s="57">
        <f>A456</f>
        <v>10300411</v>
      </c>
    </row>
    <row r="457" spans="1:14" s="57" customFormat="1">
      <c r="A457">
        <v>10300023</v>
      </c>
      <c r="B457" s="1" t="str">
        <f>VLOOKUP(A457,'322'!A:B,2,0)</f>
        <v>BIS AO LEITE MULTIPACK 3X.....01X302.4GR</v>
      </c>
      <c r="C457" s="1">
        <f>VLOOKUP(A457,'322'!A:N,14,0)</f>
        <v>76222105760601</v>
      </c>
      <c r="D457" s="1">
        <f>VLOOKUP(A457,'314'!C:K,9,0)</f>
        <v>17622210576061</v>
      </c>
      <c r="E457" s="1">
        <f>VLOOKUP(A457,'314'!C:E,3,0)</f>
        <v>7622210576071</v>
      </c>
      <c r="F457" s="1">
        <f>VLOOKUP(A457,'314'!C:S,17,0)</f>
        <v>7622210576071</v>
      </c>
      <c r="G457" s="1">
        <f>VLOOKUP(A457,'345'!A:M,13,0)</f>
        <v>19053200</v>
      </c>
      <c r="H457" s="1">
        <f>VLOOKUP(A457,'345'!A:Q,17,0)</f>
        <v>1705800</v>
      </c>
      <c r="I457" s="57">
        <f>A457</f>
        <v>10300023</v>
      </c>
      <c r="J457" s="48">
        <f>D457</f>
        <v>17622210576061</v>
      </c>
      <c r="K457" s="48">
        <f>E457</f>
        <v>7622210576071</v>
      </c>
      <c r="L457" s="48">
        <f>F457</f>
        <v>7622210576071</v>
      </c>
      <c r="M457" s="1">
        <f>C457</f>
        <v>76222105760601</v>
      </c>
      <c r="N457" s="57">
        <f>A457</f>
        <v>10300023</v>
      </c>
    </row>
    <row r="458" spans="1:14" s="57" customFormat="1">
      <c r="A458">
        <v>10300025</v>
      </c>
      <c r="B458" s="1" t="str">
        <f>VLOOKUP(A458,'322'!A:B,2,0)</f>
        <v>BIS AO LEITE..................01X100.8GR</v>
      </c>
      <c r="C458" s="1">
        <f>VLOOKUP(A458,'322'!A:N,14,0)</f>
        <v>76222105759603</v>
      </c>
      <c r="D458" s="1">
        <f>VLOOKUP(A458,'314'!C:K,9,0)</f>
        <v>17622210575965</v>
      </c>
      <c r="E458" s="1">
        <f>VLOOKUP(A458,'314'!C:E,3,0)</f>
        <v>7622210575975</v>
      </c>
      <c r="F458" s="1">
        <f>VLOOKUP(A458,'314'!C:S,17,0)</f>
        <v>7622210575975</v>
      </c>
      <c r="G458" s="1">
        <f>VLOOKUP(A458,'345'!A:M,13,0)</f>
        <v>19053200</v>
      </c>
      <c r="H458" s="1">
        <f>VLOOKUP(A458,'345'!A:Q,17,0)</f>
        <v>1705800</v>
      </c>
      <c r="I458" s="57">
        <f>A458</f>
        <v>10300025</v>
      </c>
      <c r="J458" s="48">
        <f>D458</f>
        <v>17622210575965</v>
      </c>
      <c r="K458" s="48">
        <f>E458</f>
        <v>7622210575975</v>
      </c>
      <c r="L458" s="48">
        <f>F458</f>
        <v>7622210575975</v>
      </c>
      <c r="M458" s="1">
        <f>C458</f>
        <v>76222105759603</v>
      </c>
      <c r="N458" s="57">
        <f>A458</f>
        <v>10300025</v>
      </c>
    </row>
    <row r="459" spans="1:14" s="57" customFormat="1">
      <c r="A459">
        <v>10300026</v>
      </c>
      <c r="B459" s="1" t="str">
        <f>VLOOKUP(A459,'322'!A:B,2,0)</f>
        <v>BIS BLACK.....................01X100.8GR</v>
      </c>
      <c r="C459" s="1">
        <f>VLOOKUP(A459,'322'!A:N,14,0)</f>
        <v>76222105760400</v>
      </c>
      <c r="D459" s="1">
        <f>VLOOKUP(A459,'314'!C:K,9,0)</f>
        <v>17622210576047</v>
      </c>
      <c r="E459" s="1">
        <f>VLOOKUP(A459,'314'!C:E,3,0)</f>
        <v>7622210833389</v>
      </c>
      <c r="F459" s="1">
        <f>VLOOKUP(A459,'314'!C:S,17,0)</f>
        <v>7622210833389</v>
      </c>
      <c r="G459" s="1">
        <f>VLOOKUP(A459,'345'!A:M,13,0)</f>
        <v>19053200</v>
      </c>
      <c r="H459" s="1">
        <f>VLOOKUP(A459,'345'!A:Q,17,0)</f>
        <v>1705800</v>
      </c>
      <c r="I459" s="57">
        <f>A459</f>
        <v>10300026</v>
      </c>
      <c r="J459" s="48">
        <f>D459</f>
        <v>17622210576047</v>
      </c>
      <c r="K459" s="48">
        <f>E459</f>
        <v>7622210833389</v>
      </c>
      <c r="L459" s="48">
        <f>F459</f>
        <v>7622210833389</v>
      </c>
      <c r="M459" s="1">
        <f>C459</f>
        <v>76222105760400</v>
      </c>
      <c r="N459" s="57">
        <f>A459</f>
        <v>10300026</v>
      </c>
    </row>
    <row r="460" spans="1:14" s="57" customFormat="1">
      <c r="A460">
        <v>10300030</v>
      </c>
      <c r="B460" s="1" t="str">
        <f>VLOOKUP(A460,'322'!A:B,2,0)</f>
        <v>BIS LAKA MULTIPACK 3X.........01X302.4GR</v>
      </c>
      <c r="C460" s="1">
        <f>VLOOKUP(A460,'322'!A:N,14,0)</f>
        <v>76222105761401</v>
      </c>
      <c r="D460" s="1">
        <f>VLOOKUP(A460,'314'!C:K,9,0)</f>
        <v>17622210576146</v>
      </c>
      <c r="E460" s="1">
        <f>VLOOKUP(A460,'314'!C:E,3,0)</f>
        <v>7622210576156</v>
      </c>
      <c r="F460" s="1">
        <f>VLOOKUP(A460,'314'!C:S,17,0)</f>
        <v>7622210576156</v>
      </c>
      <c r="G460" s="1">
        <f>VLOOKUP(A460,'345'!A:M,13,0)</f>
        <v>19053200</v>
      </c>
      <c r="H460" s="1">
        <f>VLOOKUP(A460,'345'!A:Q,17,0)</f>
        <v>1705800</v>
      </c>
      <c r="I460" s="57">
        <f>A460</f>
        <v>10300030</v>
      </c>
      <c r="J460" s="48">
        <f>D460</f>
        <v>17622210576146</v>
      </c>
      <c r="K460" s="48">
        <f>E460</f>
        <v>7622210576156</v>
      </c>
      <c r="L460" s="48">
        <f>F460</f>
        <v>7622210576156</v>
      </c>
      <c r="M460" s="1">
        <f>C460</f>
        <v>76222105761401</v>
      </c>
      <c r="N460" s="57">
        <f>A460</f>
        <v>10300030</v>
      </c>
    </row>
    <row r="461" spans="1:14" s="57" customFormat="1">
      <c r="A461">
        <v>10300031</v>
      </c>
      <c r="B461" s="1" t="str">
        <f>VLOOKUP(A461,'322'!A:B,2,0)</f>
        <v>BIS LAKA......................01X100.8GR</v>
      </c>
      <c r="C461" s="1">
        <f>VLOOKUP(A461,'322'!A:N,14,0)</f>
        <v>76222105759800</v>
      </c>
      <c r="D461" s="1">
        <f>VLOOKUP(A461,'314'!C:K,9,0)</f>
        <v>17622210575989</v>
      </c>
      <c r="E461" s="1">
        <f>VLOOKUP(A461,'314'!C:E,3,0)</f>
        <v>7622210575999</v>
      </c>
      <c r="F461" s="1">
        <f>VLOOKUP(A461,'314'!C:S,17,0)</f>
        <v>7622210575999</v>
      </c>
      <c r="G461" s="1">
        <f>VLOOKUP(A461,'345'!A:M,13,0)</f>
        <v>19053200</v>
      </c>
      <c r="H461" s="1">
        <f>VLOOKUP(A461,'345'!A:Q,17,0)</f>
        <v>1705800</v>
      </c>
      <c r="I461" s="57">
        <f>A461</f>
        <v>10300031</v>
      </c>
      <c r="J461" s="48">
        <f>D461</f>
        <v>17622210575989</v>
      </c>
      <c r="K461" s="48">
        <f>E461</f>
        <v>7622210575999</v>
      </c>
      <c r="L461" s="48">
        <f>F461</f>
        <v>7622210575999</v>
      </c>
      <c r="M461" s="1">
        <f>C461</f>
        <v>76222105759800</v>
      </c>
      <c r="N461" s="57">
        <f>A461</f>
        <v>10300031</v>
      </c>
    </row>
    <row r="462" spans="1:14" s="57" customFormat="1">
      <c r="A462">
        <v>10300032</v>
      </c>
      <c r="B462" s="1" t="str">
        <f>VLOOKUP(A462,'322'!A:B,2,0)</f>
        <v>BIS OREO......................01X100.8GR</v>
      </c>
      <c r="C462" s="1">
        <f>VLOOKUP(A462,'322'!A:N,14,0)</f>
        <v>76222105760300</v>
      </c>
      <c r="D462" s="1">
        <f>VLOOKUP(A462,'314'!C:K,9,0)</f>
        <v>17622210576030</v>
      </c>
      <c r="E462" s="1">
        <f>VLOOKUP(A462,'314'!C:E,3,0)</f>
        <v>7622300989316</v>
      </c>
      <c r="F462" s="1">
        <f>VLOOKUP(A462,'314'!C:S,17,0)</f>
        <v>7622300989316</v>
      </c>
      <c r="G462" s="1">
        <f>VLOOKUP(A462,'345'!A:M,13,0)</f>
        <v>19053200</v>
      </c>
      <c r="H462" s="1">
        <f>VLOOKUP(A462,'345'!A:Q,17,0)</f>
        <v>1705800</v>
      </c>
      <c r="I462" s="57">
        <f>A462</f>
        <v>10300032</v>
      </c>
      <c r="J462" s="48">
        <f>D462</f>
        <v>17622210576030</v>
      </c>
      <c r="K462" s="48">
        <f>E462</f>
        <v>7622300989316</v>
      </c>
      <c r="L462" s="48">
        <f>F462</f>
        <v>7622300989316</v>
      </c>
      <c r="M462" s="1">
        <f>C462</f>
        <v>76222105760300</v>
      </c>
      <c r="N462" s="57">
        <f>A462</f>
        <v>10300032</v>
      </c>
    </row>
    <row r="463" spans="1:14" s="57" customFormat="1">
      <c r="A463">
        <v>10300033</v>
      </c>
      <c r="B463" s="1" t="str">
        <f>VLOOKUP(A463,'322'!A:B,2,0)</f>
        <v>BIS XTRA AO LEITE...............01X 45GR</v>
      </c>
      <c r="C463" s="1">
        <f>VLOOKUP(A463,'322'!A:N,14,0)</f>
        <v>76222105663500</v>
      </c>
      <c r="D463" s="1">
        <f>VLOOKUP(A463,'314'!C:K,9,0)</f>
        <v>17622210566352</v>
      </c>
      <c r="E463" s="1">
        <f>VLOOKUP(A463,'314'!C:E,3,0)</f>
        <v>7622300988470</v>
      </c>
      <c r="F463" s="1">
        <f>VLOOKUP(A463,'314'!C:S,17,0)</f>
        <v>7622210566362</v>
      </c>
      <c r="G463" s="1" t="str">
        <f>VLOOKUP(A463,'345'!A:M,13,0)</f>
        <v>19053200A</v>
      </c>
      <c r="H463" s="1">
        <f>VLOOKUP(A463,'345'!A:Q,17,0)</f>
        <v>1705800</v>
      </c>
      <c r="I463" s="57">
        <f>A463</f>
        <v>10300033</v>
      </c>
      <c r="J463" s="48">
        <f>D463</f>
        <v>17622210566352</v>
      </c>
      <c r="K463" s="48">
        <f>E463</f>
        <v>7622300988470</v>
      </c>
      <c r="L463" s="48">
        <f>F463</f>
        <v>7622210566362</v>
      </c>
      <c r="M463" s="1">
        <f>C463</f>
        <v>76222105663500</v>
      </c>
      <c r="N463" s="57">
        <f>A463</f>
        <v>10300033</v>
      </c>
    </row>
    <row r="464" spans="1:14" s="57" customFormat="1">
      <c r="A464">
        <v>10300034</v>
      </c>
      <c r="B464" s="1" t="str">
        <f>VLOOKUP(A464,'322'!A:B,2,0)</f>
        <v>BIS XTRA BLACK..................01X 45GR</v>
      </c>
      <c r="C464" s="1">
        <f>VLOOKUP(A464,'322'!A:N,14,0)</f>
        <v>76222105663800</v>
      </c>
      <c r="D464" s="1">
        <f>VLOOKUP(A464,'314'!C:K,9,0)</f>
        <v>17622210566383</v>
      </c>
      <c r="E464" s="1">
        <f>VLOOKUP(A464,'314'!C:E,3,0)</f>
        <v>7622210566409</v>
      </c>
      <c r="F464" s="1">
        <f>VLOOKUP(A464,'314'!C:S,17,0)</f>
        <v>7622210566393</v>
      </c>
      <c r="G464" s="1" t="str">
        <f>VLOOKUP(A464,'345'!A:M,13,0)</f>
        <v>19053200A</v>
      </c>
      <c r="H464" s="1">
        <f>VLOOKUP(A464,'345'!A:Q,17,0)</f>
        <v>1705800</v>
      </c>
      <c r="I464" s="57">
        <f>A464</f>
        <v>10300034</v>
      </c>
      <c r="J464" s="48">
        <f>D464</f>
        <v>17622210566383</v>
      </c>
      <c r="K464" s="48">
        <f>E464</f>
        <v>7622210566409</v>
      </c>
      <c r="L464" s="48">
        <f>F464</f>
        <v>7622210566393</v>
      </c>
      <c r="M464" s="1">
        <f>C464</f>
        <v>76222105663800</v>
      </c>
      <c r="N464" s="57">
        <f>A464</f>
        <v>10300034</v>
      </c>
    </row>
    <row r="465" spans="1:14" s="57" customFormat="1">
      <c r="A465">
        <v>10300035</v>
      </c>
      <c r="B465" s="1" t="str">
        <f>VLOOKUP(A465,'322'!A:B,2,0)</f>
        <v>BIS XTRA OREO...................01X 45GR</v>
      </c>
      <c r="C465" s="1">
        <f>VLOOKUP(A465,'322'!A:N,14,0)</f>
        <v>76222105663200</v>
      </c>
      <c r="D465" s="1">
        <f>VLOOKUP(A465,'314'!C:K,9,0)</f>
        <v>17622210566321</v>
      </c>
      <c r="E465" s="1">
        <f>VLOOKUP(A465,'314'!C:E,3,0)</f>
        <v>7622300988517</v>
      </c>
      <c r="F465" s="1">
        <f>VLOOKUP(A465,'314'!C:S,17,0)</f>
        <v>7622210566331</v>
      </c>
      <c r="G465" s="1" t="str">
        <f>VLOOKUP(A465,'345'!A:M,13,0)</f>
        <v>19053200A</v>
      </c>
      <c r="H465" s="1">
        <f>VLOOKUP(A465,'345'!A:Q,17,0)</f>
        <v>1705800</v>
      </c>
      <c r="I465" s="57">
        <f>A465</f>
        <v>10300035</v>
      </c>
      <c r="J465" s="48">
        <f>D465</f>
        <v>17622210566321</v>
      </c>
      <c r="K465" s="48">
        <f>E465</f>
        <v>7622300988517</v>
      </c>
      <c r="L465" s="48">
        <f>F465</f>
        <v>7622210566331</v>
      </c>
      <c r="M465" s="1">
        <f>C465</f>
        <v>76222105663200</v>
      </c>
      <c r="N465" s="57">
        <f>A465</f>
        <v>10300035</v>
      </c>
    </row>
    <row r="466" spans="1:14" s="57" customFormat="1">
      <c r="A466">
        <v>10300037</v>
      </c>
      <c r="B466" s="1" t="str">
        <f>VLOOKUP(A466,'322'!A:B,2,0)</f>
        <v>BISAO AO LEITE................01X201.6GR</v>
      </c>
      <c r="C466" s="1">
        <f>VLOOKUP(A466,'322'!A:N,14,0)</f>
        <v>76222105720700</v>
      </c>
      <c r="D466" s="1">
        <f>VLOOKUP(A466,'314'!C:K,9,0)</f>
        <v>17622210572070</v>
      </c>
      <c r="E466" s="1">
        <f>VLOOKUP(A466,'314'!C:E,3,0)</f>
        <v>7622210572080</v>
      </c>
      <c r="F466" s="1">
        <f>VLOOKUP(A466,'314'!C:S,17,0)</f>
        <v>7622210572080</v>
      </c>
      <c r="G466" s="1">
        <f>VLOOKUP(A466,'345'!A:M,13,0)</f>
        <v>19053200</v>
      </c>
      <c r="H466" s="1">
        <f>VLOOKUP(A466,'345'!A:Q,17,0)</f>
        <v>1705800</v>
      </c>
      <c r="I466" s="57">
        <f>A466</f>
        <v>10300037</v>
      </c>
      <c r="J466" s="48">
        <f>D466</f>
        <v>17622210572070</v>
      </c>
      <c r="K466" s="48">
        <f>E466</f>
        <v>7622210572080</v>
      </c>
      <c r="L466" s="48">
        <f>F466</f>
        <v>7622210572080</v>
      </c>
      <c r="M466" s="1">
        <f>C466</f>
        <v>76222105720700</v>
      </c>
      <c r="N466" s="57">
        <f>A466</f>
        <v>10300037</v>
      </c>
    </row>
    <row r="467" spans="1:14" s="57" customFormat="1">
      <c r="A467">
        <v>10300038</v>
      </c>
      <c r="B467" s="1" t="str">
        <f>VLOOKUP(A467,'322'!A:B,2,0)</f>
        <v>BISAO LAKA....................01X201.6GR</v>
      </c>
      <c r="C467" s="1">
        <f>VLOOKUP(A467,'322'!A:N,14,0)</f>
        <v>76222105720500</v>
      </c>
      <c r="D467" s="1">
        <f>VLOOKUP(A467,'314'!C:K,9,0)</f>
        <v>17622210572056</v>
      </c>
      <c r="E467" s="1">
        <f>VLOOKUP(A467,'314'!C:E,3,0)</f>
        <v>7622210572066</v>
      </c>
      <c r="F467" s="1">
        <f>VLOOKUP(A467,'314'!C:S,17,0)</f>
        <v>7622210572066</v>
      </c>
      <c r="G467" s="1">
        <f>VLOOKUP(A467,'345'!A:M,13,0)</f>
        <v>19053200</v>
      </c>
      <c r="H467" s="1">
        <f>VLOOKUP(A467,'345'!A:Q,17,0)</f>
        <v>1705800</v>
      </c>
      <c r="I467" s="57">
        <f>A467</f>
        <v>10300038</v>
      </c>
      <c r="J467" s="48">
        <f>D467</f>
        <v>17622210572056</v>
      </c>
      <c r="K467" s="48">
        <f>E467</f>
        <v>7622210572066</v>
      </c>
      <c r="L467" s="48">
        <f>F467</f>
        <v>7622210572066</v>
      </c>
      <c r="M467" s="1">
        <f>C467</f>
        <v>76222105720500</v>
      </c>
      <c r="N467" s="57">
        <f>A467</f>
        <v>10300038</v>
      </c>
    </row>
    <row r="468" spans="1:14" s="57" customFormat="1">
      <c r="A468">
        <v>10300539</v>
      </c>
      <c r="B468" s="1" t="str">
        <f>VLOOKUP(A468,'322'!A:B,2,0)</f>
        <v>BIS XTRA BRANCO.................01X 45GR</v>
      </c>
      <c r="C468" s="1">
        <f>VLOOKUP(A468,'322'!A:N,14,0)</f>
        <v>76222105345500</v>
      </c>
      <c r="D468" s="1">
        <f>VLOOKUP(A468,'314'!C:K,9,0)</f>
        <v>17622210534559</v>
      </c>
      <c r="E468" s="1">
        <f>VLOOKUP(A468,'314'!C:E,3,0)</f>
        <v>7622210534576</v>
      </c>
      <c r="F468" s="1">
        <f>VLOOKUP(A468,'314'!C:S,17,0)</f>
        <v>7622210534569</v>
      </c>
      <c r="G468" s="1">
        <f>VLOOKUP(A468,'345'!A:M,13,0)</f>
        <v>19053200</v>
      </c>
      <c r="H468" s="1">
        <f>VLOOKUP(A468,'345'!A:Q,17,0)</f>
        <v>1705800</v>
      </c>
      <c r="I468" s="57">
        <f>A468</f>
        <v>10300539</v>
      </c>
      <c r="J468" s="48">
        <f>D468</f>
        <v>17622210534559</v>
      </c>
      <c r="K468" s="48">
        <f>E468</f>
        <v>7622210534576</v>
      </c>
      <c r="L468" s="48">
        <f>F468</f>
        <v>7622210534569</v>
      </c>
      <c r="M468" s="1">
        <f>C468</f>
        <v>76222105345500</v>
      </c>
      <c r="N468" s="57">
        <f>A468</f>
        <v>10300539</v>
      </c>
    </row>
    <row r="469" spans="1:14" s="57" customFormat="1">
      <c r="A469">
        <v>10300545</v>
      </c>
      <c r="B469" s="1" t="str">
        <f>VLOOKUP(A469,'322'!A:B,2,0)</f>
        <v>BIS LIMAO.....................01X100.8GR</v>
      </c>
      <c r="C469" s="1">
        <f>VLOOKUP(A469,'322'!A:N,14,0)</f>
        <v>76222105349800</v>
      </c>
      <c r="D469" s="1">
        <f>VLOOKUP(A469,'314'!C:K,9,0)</f>
        <v>17622210534986</v>
      </c>
      <c r="E469" s="1">
        <f>VLOOKUP(A469,'314'!C:E,3,0)</f>
        <v>7622210535016</v>
      </c>
      <c r="F469" s="1">
        <f>VLOOKUP(A469,'314'!C:S,17,0)</f>
        <v>7622210535016</v>
      </c>
      <c r="G469" s="1">
        <f>VLOOKUP(A469,'345'!A:M,13,0)</f>
        <v>19053200</v>
      </c>
      <c r="H469" s="1">
        <f>VLOOKUP(A469,'345'!A:Q,17,0)</f>
        <v>1705800</v>
      </c>
      <c r="I469" s="57">
        <f>A469</f>
        <v>10300545</v>
      </c>
      <c r="J469" s="48">
        <f>D469</f>
        <v>17622210534986</v>
      </c>
      <c r="K469" s="48">
        <f>E469</f>
        <v>7622210535016</v>
      </c>
      <c r="L469" s="48">
        <f>F469</f>
        <v>7622210535016</v>
      </c>
      <c r="M469" s="1">
        <f>C469</f>
        <v>76222105349800</v>
      </c>
      <c r="N469" s="57">
        <f>A469</f>
        <v>10300545</v>
      </c>
    </row>
    <row r="470" spans="1:14" s="57" customFormat="1">
      <c r="A470">
        <v>10300546</v>
      </c>
      <c r="B470" s="1" t="str">
        <f>VLOOKUP(A470,'322'!A:B,2,0)</f>
        <v>BIS AO LEITE....................01X 63GR</v>
      </c>
      <c r="C470" s="1">
        <f>VLOOKUP(A470,'322'!A:N,14,0)</f>
        <v>76222022806500</v>
      </c>
      <c r="D470" s="1">
        <f>VLOOKUP(A470,'314'!C:K,9,0)</f>
        <v>17622202280655</v>
      </c>
      <c r="E470" s="1">
        <f>VLOOKUP(A470,'314'!C:E,3,0)</f>
        <v>7622202280665</v>
      </c>
      <c r="F470" s="1">
        <f>VLOOKUP(A470,'314'!C:S,17,0)</f>
        <v>7622202280665</v>
      </c>
      <c r="G470" s="1">
        <f>VLOOKUP(A470,'345'!A:M,13,0)</f>
        <v>19053200</v>
      </c>
      <c r="H470" s="1">
        <f>VLOOKUP(A470,'345'!A:Q,17,0)</f>
        <v>1705800</v>
      </c>
      <c r="I470" s="57">
        <f>A470</f>
        <v>10300546</v>
      </c>
      <c r="J470" s="48">
        <f>D470</f>
        <v>17622202280655</v>
      </c>
      <c r="K470" s="48">
        <f>E470</f>
        <v>7622202280665</v>
      </c>
      <c r="L470" s="48">
        <f>F470</f>
        <v>7622202280665</v>
      </c>
      <c r="M470" s="1">
        <f>C470</f>
        <v>76222022806500</v>
      </c>
      <c r="N470" s="57">
        <f>A470</f>
        <v>10300546</v>
      </c>
    </row>
    <row r="471" spans="1:14" s="57" customFormat="1">
      <c r="A471">
        <v>10300547</v>
      </c>
      <c r="B471" s="1" t="str">
        <f>VLOOKUP(A471,'322'!A:B,2,0)</f>
        <v>BIS LAKA........................01X 63GR</v>
      </c>
      <c r="C471" s="1">
        <f>VLOOKUP(A471,'322'!A:N,14,0)</f>
        <v>76222022806700</v>
      </c>
      <c r="D471" s="1">
        <f>VLOOKUP(A471,'314'!C:K,9,0)</f>
        <v>17622202280679</v>
      </c>
      <c r="E471" s="1">
        <f>VLOOKUP(A471,'314'!C:E,3,0)</f>
        <v>7622202280689</v>
      </c>
      <c r="F471" s="1">
        <f>VLOOKUP(A471,'314'!C:S,17,0)</f>
        <v>7622202280689</v>
      </c>
      <c r="G471" s="1">
        <f>VLOOKUP(A471,'345'!A:M,13,0)</f>
        <v>19053200</v>
      </c>
      <c r="H471" s="1">
        <f>VLOOKUP(A471,'345'!A:Q,17,0)</f>
        <v>1705800</v>
      </c>
      <c r="I471" s="57">
        <f>A471</f>
        <v>10300547</v>
      </c>
      <c r="J471" s="48">
        <f>D471</f>
        <v>17622202280679</v>
      </c>
      <c r="K471" s="48">
        <f>E471</f>
        <v>7622202280689</v>
      </c>
      <c r="L471" s="48">
        <f>F471</f>
        <v>7622202280689</v>
      </c>
      <c r="M471" s="1">
        <f>C471</f>
        <v>76222022806700</v>
      </c>
      <c r="N471" s="57">
        <f>A471</f>
        <v>10300547</v>
      </c>
    </row>
    <row r="472" spans="1:14" s="57" customFormat="1">
      <c r="A472">
        <v>10300295</v>
      </c>
      <c r="B472" s="1" t="str">
        <f>VLOOKUP(A472,'322'!A:B,2,0)</f>
        <v>MIX LACTA FAVORITOS CAIXA.....01X250.6GR</v>
      </c>
      <c r="C472" s="1">
        <f>VLOOKUP(A472,'322'!A:N,14,0)</f>
        <v>76222105964201</v>
      </c>
      <c r="D472" s="1">
        <f>VLOOKUP(A472,'314'!C:K,9,0)</f>
        <v>17622210596427</v>
      </c>
      <c r="E472" s="1">
        <f>VLOOKUP(A472,'314'!C:E,3,0)</f>
        <v>7622210596413</v>
      </c>
      <c r="F472" s="1">
        <f>VLOOKUP(A472,'314'!C:S,17,0)</f>
        <v>7622210596413</v>
      </c>
      <c r="G472" s="1">
        <f>VLOOKUP(A472,'345'!A:M,13,0)</f>
        <v>18069000</v>
      </c>
      <c r="H472" s="1">
        <f>VLOOKUP(A472,'345'!A:Q,17,0)</f>
        <v>1700700</v>
      </c>
      <c r="I472" s="57">
        <f>A472</f>
        <v>10300295</v>
      </c>
      <c r="J472" s="48">
        <f>D472</f>
        <v>17622210596427</v>
      </c>
      <c r="K472" s="48">
        <f>E472</f>
        <v>7622210596413</v>
      </c>
      <c r="L472" s="48">
        <f>F472</f>
        <v>7622210596413</v>
      </c>
      <c r="M472" s="1">
        <f>C472</f>
        <v>76222105964201</v>
      </c>
      <c r="N472" s="57">
        <f>A472</f>
        <v>10300295</v>
      </c>
    </row>
    <row r="473" spans="1:14" s="57" customFormat="1">
      <c r="A473">
        <v>10300296</v>
      </c>
      <c r="B473" s="1" t="str">
        <f>VLOOKUP(A473,'322'!A:B,2,0)</f>
        <v>MIX SONHO D VALSA E OURO BRANCO.01X220GR</v>
      </c>
      <c r="C473" s="1">
        <f>VLOOKUP(A473,'322'!A:N,14,0)</f>
        <v>76222105685900</v>
      </c>
      <c r="D473" s="1">
        <f>VLOOKUP(A473,'314'!C:K,9,0)</f>
        <v>17622210568592</v>
      </c>
      <c r="E473" s="1">
        <f>VLOOKUP(A473,'314'!C:E,3,0)</f>
        <v>7622210568601</v>
      </c>
      <c r="F473" s="1">
        <f>VLOOKUP(A473,'314'!C:S,17,0)</f>
        <v>7622210568601</v>
      </c>
      <c r="G473" s="1">
        <f>VLOOKUP(A473,'345'!A:M,13,0)</f>
        <v>19053200</v>
      </c>
      <c r="H473" s="1">
        <f>VLOOKUP(A473,'345'!A:Q,17,0)</f>
        <v>1705800</v>
      </c>
      <c r="I473" s="57">
        <f>A473</f>
        <v>10300296</v>
      </c>
      <c r="J473" s="48">
        <f>D473</f>
        <v>17622210568592</v>
      </c>
      <c r="K473" s="48">
        <f>E473</f>
        <v>7622210568601</v>
      </c>
      <c r="L473" s="48">
        <f>F473</f>
        <v>7622210568601</v>
      </c>
      <c r="M473" s="1">
        <f>C473</f>
        <v>76222105685900</v>
      </c>
      <c r="N473" s="57">
        <f>A473</f>
        <v>10300296</v>
      </c>
    </row>
    <row r="474" spans="1:14" s="57" customFormat="1">
      <c r="A474">
        <v>10300554</v>
      </c>
      <c r="B474" s="1" t="str">
        <f>VLOOKUP(A474,'322'!A:B,2,0)</f>
        <v>MIX LACTA FAVORITOS CAIXA.....01X131.4GR</v>
      </c>
      <c r="C474" s="1">
        <f>VLOOKUP(A474,'322'!A:N,14,0)</f>
        <v>76222023013800</v>
      </c>
      <c r="D474" s="1">
        <f>VLOOKUP(A474,'314'!C:K,9,0)</f>
        <v>17622202301381</v>
      </c>
      <c r="E474" s="1">
        <f>VLOOKUP(A474,'314'!C:E,3,0)</f>
        <v>7622202301391</v>
      </c>
      <c r="F474" s="1">
        <f>VLOOKUP(A474,'314'!C:S,17,0)</f>
        <v>7622202301391</v>
      </c>
      <c r="G474" s="1">
        <f>VLOOKUP(A474,'345'!A:M,13,0)</f>
        <v>18069000</v>
      </c>
      <c r="H474" s="1">
        <f>VLOOKUP(A474,'345'!A:Q,17,0)</f>
        <v>1700700</v>
      </c>
      <c r="I474" s="57">
        <f>A474</f>
        <v>10300554</v>
      </c>
      <c r="J474" s="48">
        <f>D474</f>
        <v>17622202301381</v>
      </c>
      <c r="K474" s="48">
        <f>E474</f>
        <v>7622202301391</v>
      </c>
      <c r="L474" s="48">
        <f>F474</f>
        <v>7622202301391</v>
      </c>
      <c r="M474" s="1">
        <f>C474</f>
        <v>76222023013800</v>
      </c>
      <c r="N474" s="57">
        <f>A474</f>
        <v>10300554</v>
      </c>
    </row>
    <row r="475" spans="1:14" s="57" customFormat="1">
      <c r="A475">
        <v>10300258</v>
      </c>
      <c r="B475" s="1" t="str">
        <f>VLOOKUP(A475,'322'!A:B,2,0)</f>
        <v>LACTA INTENSE 40 CACAU ORIG.....01X 85GR</v>
      </c>
      <c r="C475" s="1">
        <f>VLOOKUP(A475,'322'!A:N,14,0)</f>
        <v>76222107000100</v>
      </c>
      <c r="D475" s="1">
        <f>VLOOKUP(A475,'314'!C:K,9,0)</f>
        <v>17622210700015</v>
      </c>
      <c r="E475" s="1">
        <f>VLOOKUP(A475,'314'!C:E,3,0)</f>
        <v>7622210699992</v>
      </c>
      <c r="F475" s="1">
        <f>VLOOKUP(A475,'314'!C:S,17,0)</f>
        <v>7622210700001</v>
      </c>
      <c r="G475" s="1">
        <f>VLOOKUP(A475,'345'!A:M,13,0)</f>
        <v>18063210</v>
      </c>
      <c r="H475" s="1">
        <f>VLOOKUP(A475,'345'!A:Q,17,0)</f>
        <v>1700300</v>
      </c>
      <c r="I475" s="57">
        <f>A475</f>
        <v>10300258</v>
      </c>
      <c r="J475" s="48">
        <f>D475</f>
        <v>17622210700015</v>
      </c>
      <c r="K475" s="48">
        <f>E475</f>
        <v>7622210699992</v>
      </c>
      <c r="L475" s="48">
        <f>F475</f>
        <v>7622210700001</v>
      </c>
      <c r="M475" s="1">
        <f>C475</f>
        <v>76222107000100</v>
      </c>
      <c r="N475" s="57">
        <f>A475</f>
        <v>10300258</v>
      </c>
    </row>
    <row r="476" spans="1:14" s="57" customFormat="1">
      <c r="A476">
        <v>10300259</v>
      </c>
      <c r="B476" s="1" t="str">
        <f>VLOOKUP(A476,'322'!A:B,2,0)</f>
        <v>LACTA INTENSE 60 CACAU CAFE.....01X 85GR</v>
      </c>
      <c r="C476" s="1">
        <f>VLOOKUP(A476,'322'!A:N,14,0)</f>
        <v>76222106896700</v>
      </c>
      <c r="D476" s="1">
        <f>VLOOKUP(A476,'314'!C:K,9,0)</f>
        <v>17622210689679</v>
      </c>
      <c r="E476" s="1">
        <f>VLOOKUP(A476,'314'!C:E,3,0)</f>
        <v>7622210689658</v>
      </c>
      <c r="F476" s="1">
        <f>VLOOKUP(A476,'314'!C:S,17,0)</f>
        <v>7622210689665</v>
      </c>
      <c r="G476" s="1">
        <f>VLOOKUP(A476,'345'!A:M,13,0)</f>
        <v>18063210</v>
      </c>
      <c r="H476" s="1">
        <f>VLOOKUP(A476,'345'!A:Q,17,0)</f>
        <v>1700300</v>
      </c>
      <c r="I476" s="57">
        <f>A476</f>
        <v>10300259</v>
      </c>
      <c r="J476" s="48">
        <f>D476</f>
        <v>17622210689679</v>
      </c>
      <c r="K476" s="48">
        <f>E476</f>
        <v>7622210689658</v>
      </c>
      <c r="L476" s="48">
        <f>F476</f>
        <v>7622210689665</v>
      </c>
      <c r="M476" s="1">
        <f>C476</f>
        <v>76222106896700</v>
      </c>
      <c r="N476" s="57">
        <f>A476</f>
        <v>10300259</v>
      </c>
    </row>
    <row r="477" spans="1:14" s="57" customFormat="1">
      <c r="A477">
        <v>10300262</v>
      </c>
      <c r="B477" s="1" t="str">
        <f>VLOOKUP(A477,'322'!A:B,2,0)</f>
        <v>LACTA INTENSE 60 CACAU MIX NUTS.01X 85GR</v>
      </c>
      <c r="C477" s="1">
        <f>VLOOKUP(A477,'322'!A:N,14,0)</f>
        <v>76222107323300</v>
      </c>
      <c r="D477" s="1">
        <f>VLOOKUP(A477,'314'!C:K,9,0)</f>
        <v>17622210732337</v>
      </c>
      <c r="E477" s="1">
        <f>VLOOKUP(A477,'314'!C:E,3,0)</f>
        <v>7622210732316</v>
      </c>
      <c r="F477" s="1">
        <f>VLOOKUP(A477,'314'!C:S,17,0)</f>
        <v>7622210732323</v>
      </c>
      <c r="G477" s="1">
        <f>VLOOKUP(A477,'345'!A:M,13,0)</f>
        <v>18063210</v>
      </c>
      <c r="H477" s="1">
        <f>VLOOKUP(A477,'345'!A:Q,17,0)</f>
        <v>1700300</v>
      </c>
      <c r="I477" s="57">
        <f>A477</f>
        <v>10300262</v>
      </c>
      <c r="J477" s="48">
        <f>D477</f>
        <v>17622210732337</v>
      </c>
      <c r="K477" s="48">
        <f>E477</f>
        <v>7622210732316</v>
      </c>
      <c r="L477" s="48">
        <f>F477</f>
        <v>7622210732323</v>
      </c>
      <c r="M477" s="1">
        <f>C477</f>
        <v>76222107323300</v>
      </c>
      <c r="N477" s="57">
        <f>A477</f>
        <v>10300262</v>
      </c>
    </row>
    <row r="478" spans="1:14" s="57" customFormat="1">
      <c r="A478">
        <v>10300263</v>
      </c>
      <c r="B478" s="1" t="str">
        <f>VLOOKUP(A478,'322'!A:B,2,0)</f>
        <v>LACTA INTENSE 60 CACAU ORIG.....01X 85GR</v>
      </c>
      <c r="C478" s="1">
        <f>VLOOKUP(A478,'322'!A:N,14,0)</f>
        <v>76222106896300</v>
      </c>
      <c r="D478" s="1">
        <f>VLOOKUP(A478,'314'!C:K,9,0)</f>
        <v>17622210689631</v>
      </c>
      <c r="E478" s="1">
        <f>VLOOKUP(A478,'314'!C:E,3,0)</f>
        <v>7622210689573</v>
      </c>
      <c r="F478" s="1">
        <f>VLOOKUP(A478,'314'!C:S,17,0)</f>
        <v>7622210689627</v>
      </c>
      <c r="G478" s="1">
        <f>VLOOKUP(A478,'345'!A:M,13,0)</f>
        <v>18063210</v>
      </c>
      <c r="H478" s="1">
        <f>VLOOKUP(A478,'345'!A:Q,17,0)</f>
        <v>1700300</v>
      </c>
      <c r="I478" s="57">
        <f>A478</f>
        <v>10300263</v>
      </c>
      <c r="J478" s="48">
        <f>D478</f>
        <v>17622210689631</v>
      </c>
      <c r="K478" s="48">
        <f>E478</f>
        <v>7622210689573</v>
      </c>
      <c r="L478" s="48">
        <f>F478</f>
        <v>7622210689627</v>
      </c>
      <c r="M478" s="1">
        <f>C478</f>
        <v>76222106896300</v>
      </c>
      <c r="N478" s="57">
        <f>A478</f>
        <v>10300263</v>
      </c>
    </row>
    <row r="479" spans="1:14" s="57" customFormat="1">
      <c r="A479">
        <v>10300264</v>
      </c>
      <c r="B479" s="1" t="str">
        <f>VLOOKUP(A479,'322'!A:B,2,0)</f>
        <v>LACTA INTENSE 70 CACAU ORIGINAL.01X 85GR</v>
      </c>
      <c r="C479" s="1">
        <f>VLOOKUP(A479,'322'!A:N,14,0)</f>
        <v>76222105299600</v>
      </c>
      <c r="D479" s="1">
        <f>VLOOKUP(A479,'314'!C:K,9,0)</f>
        <v>17622210529968</v>
      </c>
      <c r="E479" s="1">
        <f>VLOOKUP(A479,'314'!C:E,3,0)</f>
        <v>7622210529985</v>
      </c>
      <c r="F479" s="1">
        <f>VLOOKUP(A479,'314'!C:S,17,0)</f>
        <v>7622210529978</v>
      </c>
      <c r="G479" s="1">
        <f>VLOOKUP(A479,'345'!A:M,13,0)</f>
        <v>18063210</v>
      </c>
      <c r="H479" s="1">
        <f>VLOOKUP(A479,'345'!A:Q,17,0)</f>
        <v>1700300</v>
      </c>
      <c r="I479" s="57">
        <f>A479</f>
        <v>10300264</v>
      </c>
      <c r="J479" s="48">
        <f>D479</f>
        <v>17622210529968</v>
      </c>
      <c r="K479" s="48">
        <f>E479</f>
        <v>7622210529985</v>
      </c>
      <c r="L479" s="48">
        <f>F479</f>
        <v>7622210529978</v>
      </c>
      <c r="M479" s="1">
        <f>C479</f>
        <v>76222105299600</v>
      </c>
      <c r="N479" s="57">
        <f>A479</f>
        <v>10300264</v>
      </c>
    </row>
    <row r="480" spans="1:14" s="57" customFormat="1">
      <c r="A480">
        <v>10300265</v>
      </c>
      <c r="B480" s="1" t="str">
        <f>VLOOKUP(A480,'322'!A:B,2,0)</f>
        <v>LACTA INTENSE NUTS AMEND CARAM..01X 85GR</v>
      </c>
      <c r="C480" s="1">
        <f>VLOOKUP(A480,'322'!A:N,14,0)</f>
        <v>76222105705400</v>
      </c>
      <c r="D480" s="1">
        <f>VLOOKUP(A480,'314'!C:K,9,0)</f>
        <v>17622210570540</v>
      </c>
      <c r="E480" s="1">
        <f>VLOOKUP(A480,'314'!C:E,3,0)</f>
        <v>7622210570567</v>
      </c>
      <c r="F480" s="1">
        <f>VLOOKUP(A480,'314'!C:S,17,0)</f>
        <v>7622210570550</v>
      </c>
      <c r="G480" s="1">
        <f>VLOOKUP(A480,'345'!A:M,13,0)</f>
        <v>18063210</v>
      </c>
      <c r="H480" s="1">
        <f>VLOOKUP(A480,'345'!A:Q,17,0)</f>
        <v>1700300</v>
      </c>
      <c r="I480" s="57">
        <f>A480</f>
        <v>10300265</v>
      </c>
      <c r="J480" s="48">
        <f>D480</f>
        <v>17622210570540</v>
      </c>
      <c r="K480" s="48">
        <f>E480</f>
        <v>7622210570567</v>
      </c>
      <c r="L480" s="48">
        <f>F480</f>
        <v>7622210570550</v>
      </c>
      <c r="M480" s="1">
        <f>C480</f>
        <v>76222105705400</v>
      </c>
      <c r="N480" s="57">
        <f>A480</f>
        <v>10300265</v>
      </c>
    </row>
    <row r="481" spans="1:14" s="57" customFormat="1">
      <c r="A481">
        <v>10300266</v>
      </c>
      <c r="B481" s="1" t="str">
        <f>VLOOKUP(A481,'322'!A:B,2,0)</f>
        <v>LACTA INTENSE NUTS AMEND FRAMBO.01X 85GR</v>
      </c>
      <c r="C481" s="1">
        <f>VLOOKUP(A481,'322'!A:N,14,0)</f>
        <v>76222105705700</v>
      </c>
      <c r="D481" s="1">
        <f>VLOOKUP(A481,'314'!C:K,9,0)</f>
        <v>17622210570571</v>
      </c>
      <c r="E481" s="1">
        <f>VLOOKUP(A481,'314'!C:E,3,0)</f>
        <v>7622210570598</v>
      </c>
      <c r="F481" s="1">
        <f>VLOOKUP(A481,'314'!C:S,17,0)</f>
        <v>7622210570581</v>
      </c>
      <c r="G481" s="1">
        <f>VLOOKUP(A481,'345'!A:M,13,0)</f>
        <v>18063210</v>
      </c>
      <c r="H481" s="1">
        <f>VLOOKUP(A481,'345'!A:Q,17,0)</f>
        <v>1700300</v>
      </c>
      <c r="I481" s="57">
        <f>A481</f>
        <v>10300266</v>
      </c>
      <c r="J481" s="48">
        <f>D481</f>
        <v>17622210570571</v>
      </c>
      <c r="K481" s="48">
        <f>E481</f>
        <v>7622210570598</v>
      </c>
      <c r="L481" s="48">
        <f>F481</f>
        <v>7622210570581</v>
      </c>
      <c r="M481" s="1">
        <f>C481</f>
        <v>76222105705700</v>
      </c>
      <c r="N481" s="57">
        <f>A481</f>
        <v>10300266</v>
      </c>
    </row>
    <row r="482" spans="1:14" s="57" customFormat="1">
      <c r="A482">
        <v>10300267</v>
      </c>
      <c r="B482" s="1" t="str">
        <f>VLOOKUP(A482,'322'!A:B,2,0)</f>
        <v>LACTA INTENSE NUTS AVELA CROCAN.01X 85GR</v>
      </c>
      <c r="C482" s="1">
        <f>VLOOKUP(A482,'322'!A:N,14,0)</f>
        <v>76222105705100</v>
      </c>
      <c r="D482" s="1">
        <f>VLOOKUP(A482,'314'!C:K,9,0)</f>
        <v>17622210570519</v>
      </c>
      <c r="E482" s="1">
        <f>VLOOKUP(A482,'314'!C:E,3,0)</f>
        <v>7622210570536</v>
      </c>
      <c r="F482" s="1">
        <f>VLOOKUP(A482,'314'!C:S,17,0)</f>
        <v>7622210570529</v>
      </c>
      <c r="G482" s="1">
        <f>VLOOKUP(A482,'345'!A:M,13,0)</f>
        <v>18063210</v>
      </c>
      <c r="H482" s="1">
        <f>VLOOKUP(A482,'345'!A:Q,17,0)</f>
        <v>1700300</v>
      </c>
      <c r="I482" s="57">
        <f>A482</f>
        <v>10300267</v>
      </c>
      <c r="J482" s="48">
        <f>D482</f>
        <v>17622210570519</v>
      </c>
      <c r="K482" s="48">
        <f>E482</f>
        <v>7622210570536</v>
      </c>
      <c r="L482" s="48">
        <f>F482</f>
        <v>7622210570529</v>
      </c>
      <c r="M482" s="1">
        <f>C482</f>
        <v>76222105705100</v>
      </c>
      <c r="N482" s="57">
        <f>A482</f>
        <v>10300267</v>
      </c>
    </row>
    <row r="483" spans="1:14" s="57" customFormat="1">
      <c r="A483">
        <v>10300315</v>
      </c>
      <c r="B483" s="1" t="str">
        <f>VLOOKUP(A483,'322'!A:B,2,0)</f>
        <v>OURO BRANCO ....................01X 01KG</v>
      </c>
      <c r="C483" s="1">
        <f>VLOOKUP(A483,'322'!A:N,14,0)</f>
        <v>78960190005800</v>
      </c>
      <c r="D483" s="1">
        <f>VLOOKUP(A483,'314'!C:K,9,0)</f>
        <v>17896019602133</v>
      </c>
      <c r="E483" s="1">
        <f>VLOOKUP(A483,'314'!C:E,3,0)</f>
        <v>7896019602105</v>
      </c>
      <c r="F483" s="1">
        <f>VLOOKUP(A483,'314'!C:S,17,0)</f>
        <v>7896019602105</v>
      </c>
      <c r="G483" s="1" t="str">
        <f>VLOOKUP(A483,'345'!A:M,13,0)</f>
        <v>19053200A</v>
      </c>
      <c r="H483" s="1">
        <f>VLOOKUP(A483,'345'!A:Q,17,0)</f>
        <v>1705800</v>
      </c>
      <c r="I483" s="57">
        <f>A483</f>
        <v>10300315</v>
      </c>
      <c r="J483" s="48">
        <f>D483</f>
        <v>17896019602133</v>
      </c>
      <c r="K483" s="48">
        <f>E483</f>
        <v>7896019602105</v>
      </c>
      <c r="L483" s="48">
        <f>F483</f>
        <v>7896019602105</v>
      </c>
      <c r="M483" s="1">
        <f>C483</f>
        <v>78960190005800</v>
      </c>
      <c r="N483" s="57">
        <f>A483</f>
        <v>10300315</v>
      </c>
    </row>
    <row r="484" spans="1:14" s="57" customFormat="1">
      <c r="A484">
        <v>10300318</v>
      </c>
      <c r="B484" s="1" t="str">
        <f>VLOOKUP(A484,'322'!A:B,2,0)</f>
        <v>OURO BRANCO STICK...............01X 25GR</v>
      </c>
      <c r="C484" s="1">
        <f>VLOOKUP(A484,'322'!A:N,14,0)</f>
        <v>76222105700900</v>
      </c>
      <c r="D484" s="1">
        <f>VLOOKUP(A484,'314'!C:K,9,0)</f>
        <v>17622210570090</v>
      </c>
      <c r="E484" s="1">
        <f>VLOOKUP(A484,'314'!C:E,3,0)</f>
        <v>7622210570116</v>
      </c>
      <c r="F484" s="1">
        <f>VLOOKUP(A484,'314'!C:S,17,0)</f>
        <v>7622210570109</v>
      </c>
      <c r="G484" s="1">
        <f>VLOOKUP(A484,'345'!A:M,13,0)</f>
        <v>19053200</v>
      </c>
      <c r="H484" s="1">
        <f>VLOOKUP(A484,'345'!A:Q,17,0)</f>
        <v>1705800</v>
      </c>
      <c r="I484" s="57">
        <f>A484</f>
        <v>10300318</v>
      </c>
      <c r="J484" s="48">
        <f>D484</f>
        <v>17622210570090</v>
      </c>
      <c r="K484" s="48">
        <f>E484</f>
        <v>7622210570116</v>
      </c>
      <c r="L484" s="48">
        <f>F484</f>
        <v>7622210570109</v>
      </c>
      <c r="M484" s="1">
        <f>C484</f>
        <v>76222105700900</v>
      </c>
      <c r="N484" s="57">
        <f>A484</f>
        <v>10300318</v>
      </c>
    </row>
    <row r="485" spans="1:14" s="57" customFormat="1">
      <c r="A485">
        <v>10300335</v>
      </c>
      <c r="B485" s="1" t="str">
        <f>VLOOKUP(A485,'322'!A:B,2,0)</f>
        <v>SONHO DE VALSA .................01X 01KG</v>
      </c>
      <c r="C485" s="1">
        <f>VLOOKUP(A485,'322'!A:N,14,0)</f>
        <v>76222106329000</v>
      </c>
      <c r="D485" s="1">
        <f>VLOOKUP(A485,'314'!C:K,9,0)</f>
        <v>17896019602034</v>
      </c>
      <c r="E485" s="1">
        <f>VLOOKUP(A485,'314'!C:E,3,0)</f>
        <v>7896019602006</v>
      </c>
      <c r="F485" s="1">
        <f>VLOOKUP(A485,'314'!C:S,17,0)</f>
        <v>7896019602006</v>
      </c>
      <c r="G485" s="1" t="str">
        <f>VLOOKUP(A485,'345'!A:M,13,0)</f>
        <v>19053200A</v>
      </c>
      <c r="H485" s="1">
        <f>VLOOKUP(A485,'345'!A:Q,17,0)</f>
        <v>1705800</v>
      </c>
      <c r="I485" s="57">
        <f>A485</f>
        <v>10300335</v>
      </c>
      <c r="J485" s="48">
        <f>D485</f>
        <v>17896019602034</v>
      </c>
      <c r="K485" s="48">
        <f>E485</f>
        <v>7896019602006</v>
      </c>
      <c r="L485" s="48">
        <f>F485</f>
        <v>7896019602006</v>
      </c>
      <c r="M485" s="1">
        <f>C485</f>
        <v>76222106329000</v>
      </c>
      <c r="N485" s="57">
        <f>A485</f>
        <v>10300335</v>
      </c>
    </row>
    <row r="486" spans="1:14" s="57" customFormat="1">
      <c r="A486">
        <v>10300341</v>
      </c>
      <c r="B486" s="1" t="str">
        <f>VLOOKUP(A486,'322'!A:B,2,0)</f>
        <v>SONHO DE VALSA STICK............01X 25GR</v>
      </c>
      <c r="C486" s="1">
        <f>VLOOKUP(A486,'322'!A:N,14,0)</f>
        <v>76222105700600</v>
      </c>
      <c r="D486" s="1">
        <f>VLOOKUP(A486,'314'!C:K,9,0)</f>
        <v>17622210570069</v>
      </c>
      <c r="E486" s="1">
        <f>VLOOKUP(A486,'314'!C:E,3,0)</f>
        <v>7622210570086</v>
      </c>
      <c r="F486" s="1">
        <f>VLOOKUP(A486,'314'!C:S,17,0)</f>
        <v>7622210570079</v>
      </c>
      <c r="G486" s="1">
        <f>VLOOKUP(A486,'345'!A:M,13,0)</f>
        <v>19053200</v>
      </c>
      <c r="H486" s="1">
        <f>VLOOKUP(A486,'345'!A:Q,17,0)</f>
        <v>1705800</v>
      </c>
      <c r="I486" s="57">
        <f>A486</f>
        <v>10300341</v>
      </c>
      <c r="J486" s="48">
        <f>D486</f>
        <v>17622210570069</v>
      </c>
      <c r="K486" s="48">
        <f>E486</f>
        <v>7622210570086</v>
      </c>
      <c r="L486" s="48">
        <f>F486</f>
        <v>7622210570079</v>
      </c>
      <c r="M486" s="1">
        <f>C486</f>
        <v>76222105700600</v>
      </c>
      <c r="N486" s="57">
        <f>A486</f>
        <v>10300341</v>
      </c>
    </row>
    <row r="487" spans="1:14" s="57" customFormat="1">
      <c r="A487">
        <v>10300548</v>
      </c>
      <c r="B487" s="1" t="str">
        <f>VLOOKUP(A487,'322'!A:B,2,0)</f>
        <v>WAFER LACTA OREO................01X540GR</v>
      </c>
      <c r="C487" s="1">
        <f>VLOOKUP(A487,'322'!A:N,14,0)</f>
        <v>76222022580300</v>
      </c>
      <c r="D487" s="1">
        <f>VLOOKUP(A487,'314'!C:K,9,0)</f>
        <v>17622202258036</v>
      </c>
      <c r="E487" s="1">
        <f>VLOOKUP(A487,'314'!C:E,3,0)</f>
        <v>7622202258046</v>
      </c>
      <c r="F487" s="1">
        <f>VLOOKUP(A487,'314'!C:S,17,0)</f>
        <v>7622202258046</v>
      </c>
      <c r="G487" s="1">
        <f>VLOOKUP(A487,'345'!A:M,13,0)</f>
        <v>19053200</v>
      </c>
      <c r="H487" s="1">
        <f>VLOOKUP(A487,'345'!A:Q,17,0)</f>
        <v>1705800</v>
      </c>
      <c r="I487" s="57">
        <f>A487</f>
        <v>10300548</v>
      </c>
      <c r="J487" s="48">
        <f>D487</f>
        <v>17622202258036</v>
      </c>
      <c r="K487" s="48">
        <f>E487</f>
        <v>7622202258046</v>
      </c>
      <c r="L487" s="48">
        <f>F487</f>
        <v>7622202258046</v>
      </c>
      <c r="M487" s="1">
        <f>C487</f>
        <v>76222022580300</v>
      </c>
      <c r="N487" s="57">
        <f>A487</f>
        <v>10300548</v>
      </c>
    </row>
    <row r="488" spans="1:14" s="57" customFormat="1">
      <c r="A488">
        <v>10300137</v>
      </c>
      <c r="B488" s="1" t="str">
        <f>VLOOKUP(A488,'322'!A:B,2,0)</f>
        <v>DIAMANTE NEGRO..................01X 34GR</v>
      </c>
      <c r="C488" s="1">
        <f>VLOOKUP(A488,'322'!A:N,14,0)</f>
        <v>76222105733000</v>
      </c>
      <c r="D488" s="1">
        <f>VLOOKUP(A488,'314'!C:K,9,0)</f>
        <v>17622210573305</v>
      </c>
      <c r="E488" s="1">
        <f>VLOOKUP(A488,'314'!C:E,3,0)</f>
        <v>7622210573322</v>
      </c>
      <c r="F488" s="1">
        <f>VLOOKUP(A488,'314'!C:S,17,0)</f>
        <v>7622210573315</v>
      </c>
      <c r="G488" s="1">
        <f>VLOOKUP(A488,'345'!A:M,13,0)</f>
        <v>18063210</v>
      </c>
      <c r="H488" s="1">
        <f>VLOOKUP(A488,'345'!A:Q,17,0)</f>
        <v>1700300</v>
      </c>
      <c r="I488" s="57">
        <f>A488</f>
        <v>10300137</v>
      </c>
      <c r="J488" s="48">
        <f>D488</f>
        <v>17622210573305</v>
      </c>
      <c r="K488" s="48">
        <f>E488</f>
        <v>7622210573322</v>
      </c>
      <c r="L488" s="48">
        <f>F488</f>
        <v>7622210573315</v>
      </c>
      <c r="M488" s="1">
        <f>C488</f>
        <v>76222105733000</v>
      </c>
      <c r="N488" s="57">
        <f>A488</f>
        <v>10300137</v>
      </c>
    </row>
    <row r="489" spans="1:14" s="57" customFormat="1">
      <c r="A489">
        <v>10300237</v>
      </c>
      <c r="B489" s="1" t="str">
        <f>VLOOKUP(A489,'322'!A:B,2,0)</f>
        <v>LACTA 5STAR.....................01X 40GR</v>
      </c>
      <c r="C489" s="1">
        <f>VLOOKUP(A489,'322'!A:N,14,0)</f>
        <v>76223008671210</v>
      </c>
      <c r="D489" s="1">
        <f>VLOOKUP(A489,'314'!C:K,9,0)</f>
        <v>17622300867123</v>
      </c>
      <c r="E489" s="1">
        <f>VLOOKUP(A489,'314'!C:E,3,0)</f>
        <v>7622210411501</v>
      </c>
      <c r="F489" s="1">
        <f>VLOOKUP(A489,'314'!C:S,17,0)</f>
        <v>7622300867119</v>
      </c>
      <c r="G489" s="1">
        <f>VLOOKUP(A489,'345'!A:M,13,0)</f>
        <v>18069000</v>
      </c>
      <c r="H489" s="1">
        <f>VLOOKUP(A489,'345'!A:Q,17,0)</f>
        <v>1700400</v>
      </c>
      <c r="I489" s="57">
        <f>A489</f>
        <v>10300237</v>
      </c>
      <c r="J489" s="48">
        <f>D489</f>
        <v>17622300867123</v>
      </c>
      <c r="K489" s="48">
        <f>E489</f>
        <v>7622210411501</v>
      </c>
      <c r="L489" s="48">
        <f>F489</f>
        <v>7622300867119</v>
      </c>
      <c r="M489" s="1">
        <f>C489</f>
        <v>76223008671210</v>
      </c>
      <c r="N489" s="57">
        <f>A489</f>
        <v>10300237</v>
      </c>
    </row>
    <row r="490" spans="1:14" s="57" customFormat="1">
      <c r="A490">
        <v>10300245</v>
      </c>
      <c r="B490" s="1" t="str">
        <f>VLOOKUP(A490,'322'!A:B,2,0)</f>
        <v>LACTA AO LEITE..................01X 34GR</v>
      </c>
      <c r="C490" s="1">
        <f>VLOOKUP(A490,'322'!A:N,14,0)</f>
        <v>76222105733600</v>
      </c>
      <c r="D490" s="1">
        <f>VLOOKUP(A490,'314'!C:K,9,0)</f>
        <v>17622210573367</v>
      </c>
      <c r="E490" s="1">
        <f>VLOOKUP(A490,'314'!C:E,3,0)</f>
        <v>7622210573384</v>
      </c>
      <c r="F490" s="1">
        <f>VLOOKUP(A490,'314'!C:S,17,0)</f>
        <v>7622210573377</v>
      </c>
      <c r="G490" s="1">
        <f>VLOOKUP(A490,'345'!A:M,13,0)</f>
        <v>18063210</v>
      </c>
      <c r="H490" s="1">
        <f>VLOOKUP(A490,'345'!A:Q,17,0)</f>
        <v>1700300</v>
      </c>
      <c r="I490" s="57">
        <f>A490</f>
        <v>10300245</v>
      </c>
      <c r="J490" s="48">
        <f>D490</f>
        <v>17622210573367</v>
      </c>
      <c r="K490" s="48">
        <f>E490</f>
        <v>7622210573384</v>
      </c>
      <c r="L490" s="48">
        <f>F490</f>
        <v>7622210573377</v>
      </c>
      <c r="M490" s="1">
        <f>C490</f>
        <v>76222105733600</v>
      </c>
      <c r="N490" s="57">
        <f>A490</f>
        <v>10300245</v>
      </c>
    </row>
    <row r="491" spans="1:14" s="57" customFormat="1">
      <c r="A491">
        <v>10300285</v>
      </c>
      <c r="B491" s="1" t="str">
        <f>VLOOKUP(A491,'322'!A:B,2,0)</f>
        <v>LAKA............................01X 34GR</v>
      </c>
      <c r="C491" s="1">
        <f>VLOOKUP(A491,'322'!A:N,14,0)</f>
        <v>76222105733300</v>
      </c>
      <c r="D491" s="1">
        <f>VLOOKUP(A491,'314'!C:K,9,0)</f>
        <v>17622210573336</v>
      </c>
      <c r="E491" s="1">
        <f>VLOOKUP(A491,'314'!C:E,3,0)</f>
        <v>7622210573353</v>
      </c>
      <c r="F491" s="1">
        <f>VLOOKUP(A491,'314'!C:S,17,0)</f>
        <v>7622210573346</v>
      </c>
      <c r="G491" s="1">
        <f>VLOOKUP(A491,'345'!A:M,13,0)</f>
        <v>17049010</v>
      </c>
      <c r="H491" s="1">
        <f>VLOOKUP(A491,'345'!A:Q,17,0)</f>
        <v>1700100</v>
      </c>
      <c r="I491" s="57">
        <f>A491</f>
        <v>10300285</v>
      </c>
      <c r="J491" s="48">
        <f>D491</f>
        <v>17622210573336</v>
      </c>
      <c r="K491" s="48">
        <f>E491</f>
        <v>7622210573353</v>
      </c>
      <c r="L491" s="48">
        <f>F491</f>
        <v>7622210573346</v>
      </c>
      <c r="M491" s="1">
        <f>C491</f>
        <v>76222105733300</v>
      </c>
      <c r="N491" s="57">
        <f>A491</f>
        <v>10300285</v>
      </c>
    </row>
    <row r="492" spans="1:14" s="57" customFormat="1">
      <c r="A492">
        <v>10300549</v>
      </c>
      <c r="B492" s="1" t="str">
        <f>VLOOKUP(A492,'322'!A:B,2,0)</f>
        <v>DIAMANTE NEGRO..................01X 28GR</v>
      </c>
      <c r="C492" s="1">
        <f>VLOOKUP(A492,'322'!A:N,14,0)</f>
        <v>76222022566700</v>
      </c>
      <c r="D492" s="1">
        <f>VLOOKUP(A492,'314'!C:K,9,0)</f>
        <v>17622202256674</v>
      </c>
      <c r="E492" s="1">
        <f>VLOOKUP(A492,'314'!C:E,3,0)</f>
        <v>7622202256691</v>
      </c>
      <c r="F492" s="1">
        <f>VLOOKUP(A492,'314'!C:S,17,0)</f>
        <v>7622202256684</v>
      </c>
      <c r="G492" s="1">
        <f>VLOOKUP(A492,'345'!A:M,13,0)</f>
        <v>18063210</v>
      </c>
      <c r="H492" s="1">
        <f>VLOOKUP(A492,'345'!A:Q,17,0)</f>
        <v>1700300</v>
      </c>
      <c r="I492" s="57">
        <f>A492</f>
        <v>10300549</v>
      </c>
      <c r="J492" s="48">
        <f>D492</f>
        <v>17622202256674</v>
      </c>
      <c r="K492" s="48">
        <f>E492</f>
        <v>7622202256691</v>
      </c>
      <c r="L492" s="48">
        <f>F492</f>
        <v>7622202256684</v>
      </c>
      <c r="M492" s="1">
        <f>C492</f>
        <v>76222022566700</v>
      </c>
      <c r="N492" s="57">
        <f>A492</f>
        <v>10300549</v>
      </c>
    </row>
    <row r="493" spans="1:14" s="57" customFormat="1">
      <c r="A493">
        <v>10300550</v>
      </c>
      <c r="B493" s="1" t="str">
        <f>VLOOKUP(A493,'322'!A:B,2,0)</f>
        <v>LACTA AO LEITE..................01X 28GR</v>
      </c>
      <c r="C493" s="1">
        <f>VLOOKUP(A493,'322'!A:N,14,0)</f>
        <v>76222022567300</v>
      </c>
      <c r="D493" s="1">
        <f>VLOOKUP(A493,'314'!C:K,9,0)</f>
        <v>17622202256735</v>
      </c>
      <c r="E493" s="1">
        <f>VLOOKUP(A493,'314'!C:E,3,0)</f>
        <v>7622202258459</v>
      </c>
      <c r="F493" s="1">
        <f>VLOOKUP(A493,'314'!C:S,17,0)</f>
        <v>7622202256745</v>
      </c>
      <c r="G493" s="1">
        <f>VLOOKUP(A493,'345'!A:M,13,0)</f>
        <v>18063210</v>
      </c>
      <c r="H493" s="1">
        <f>VLOOKUP(A493,'345'!A:Q,17,0)</f>
        <v>1700300</v>
      </c>
      <c r="I493" s="57">
        <f>A493</f>
        <v>10300550</v>
      </c>
      <c r="J493" s="48">
        <f>D493</f>
        <v>17622202256735</v>
      </c>
      <c r="K493" s="48">
        <f>E493</f>
        <v>7622202258459</v>
      </c>
      <c r="L493" s="48">
        <f>F493</f>
        <v>7622202256745</v>
      </c>
      <c r="M493" s="1">
        <f>C493</f>
        <v>76222022567300</v>
      </c>
      <c r="N493" s="57">
        <f>A493</f>
        <v>10300550</v>
      </c>
    </row>
    <row r="494" spans="1:14" s="57" customFormat="1">
      <c r="A494">
        <v>10300551</v>
      </c>
      <c r="B494" s="1" t="str">
        <f>VLOOKUP(A494,'322'!A:B,2,0)</f>
        <v>LACTA LAKA......................01X 28GR</v>
      </c>
      <c r="C494" s="1">
        <f>VLOOKUP(A494,'322'!A:N,14,0)</f>
        <v>76222022567000</v>
      </c>
      <c r="D494" s="1">
        <f>VLOOKUP(A494,'314'!C:K,9,0)</f>
        <v>17622202256704</v>
      </c>
      <c r="E494" s="1">
        <f>VLOOKUP(A494,'314'!C:E,3,0)</f>
        <v>7622202256721</v>
      </c>
      <c r="F494" s="1">
        <f>VLOOKUP(A494,'314'!C:S,17,0)</f>
        <v>7622202256714</v>
      </c>
      <c r="G494" s="1">
        <f>VLOOKUP(A494,'345'!A:M,13,0)</f>
        <v>17049010</v>
      </c>
      <c r="H494" s="1">
        <f>VLOOKUP(A494,'345'!A:Q,17,0)</f>
        <v>1700100</v>
      </c>
      <c r="I494" s="57">
        <f>A494</f>
        <v>10300551</v>
      </c>
      <c r="J494" s="48">
        <f>D494</f>
        <v>17622202256704</v>
      </c>
      <c r="K494" s="48">
        <f>E494</f>
        <v>7622202256721</v>
      </c>
      <c r="L494" s="48">
        <f>F494</f>
        <v>7622202256714</v>
      </c>
      <c r="M494" s="1">
        <f>C494</f>
        <v>76222022567000</v>
      </c>
      <c r="N494" s="57">
        <f>A494</f>
        <v>10300551</v>
      </c>
    </row>
    <row r="495" spans="1:14" s="57" customFormat="1">
      <c r="A495">
        <v>10300138</v>
      </c>
      <c r="B495" s="1" t="str">
        <f>VLOOKUP(A495,'322'!A:B,2,0)</f>
        <v>DIAMANTE NEGRO..................01X 80GR</v>
      </c>
      <c r="C495" s="1">
        <f>VLOOKUP(A495,'322'!A:N,14,0)</f>
        <v>76222106740900</v>
      </c>
      <c r="D495" s="1">
        <f>VLOOKUP(A495,'314'!C:K,9,0)</f>
        <v>17622210674095</v>
      </c>
      <c r="E495" s="1">
        <f>VLOOKUP(A495,'314'!C:E,3,0)</f>
        <v>7622210674050</v>
      </c>
      <c r="F495" s="1">
        <f>VLOOKUP(A495,'314'!C:S,17,0)</f>
        <v>7622210674074</v>
      </c>
      <c r="G495" s="1">
        <f>VLOOKUP(A495,'345'!A:M,13,0)</f>
        <v>18063210</v>
      </c>
      <c r="H495" s="1">
        <f>VLOOKUP(A495,'345'!A:Q,17,0)</f>
        <v>1700300</v>
      </c>
      <c r="I495" s="57">
        <f>A495</f>
        <v>10300138</v>
      </c>
      <c r="J495" s="48">
        <f>D495</f>
        <v>17622210674095</v>
      </c>
      <c r="K495" s="48">
        <f>E495</f>
        <v>7622210674050</v>
      </c>
      <c r="L495" s="48">
        <f>F495</f>
        <v>7622210674074</v>
      </c>
      <c r="M495" s="1">
        <f>C495</f>
        <v>76222106740900</v>
      </c>
      <c r="N495" s="57">
        <f>A495</f>
        <v>10300138</v>
      </c>
    </row>
    <row r="496" spans="1:14" s="57" customFormat="1">
      <c r="A496">
        <v>10300240</v>
      </c>
      <c r="B496" s="1" t="str">
        <f>VLOOKUP(A496,'322'!A:B,2,0)</f>
        <v>LACTA AMARO.....................01X 80GR</v>
      </c>
      <c r="C496" s="1">
        <f>VLOOKUP(A496,'322'!A:N,14,0)</f>
        <v>76222106744500</v>
      </c>
      <c r="D496" s="1">
        <f>VLOOKUP(A496,'314'!C:K,9,0)</f>
        <v>17622210674453</v>
      </c>
      <c r="E496" s="1">
        <f>VLOOKUP(A496,'314'!C:E,3,0)</f>
        <v>7622210674432</v>
      </c>
      <c r="F496" s="1">
        <f>VLOOKUP(A496,'314'!C:S,17,0)</f>
        <v>7622210674449</v>
      </c>
      <c r="G496" s="1">
        <f>VLOOKUP(A496,'345'!A:M,13,0)</f>
        <v>18063210</v>
      </c>
      <c r="H496" s="1">
        <f>VLOOKUP(A496,'345'!A:Q,17,0)</f>
        <v>1700300</v>
      </c>
      <c r="I496" s="57">
        <f>A496</f>
        <v>10300240</v>
      </c>
      <c r="J496" s="48">
        <f>D496</f>
        <v>17622210674453</v>
      </c>
      <c r="K496" s="48">
        <f>E496</f>
        <v>7622210674432</v>
      </c>
      <c r="L496" s="48">
        <f>F496</f>
        <v>7622210674449</v>
      </c>
      <c r="M496" s="1">
        <f>C496</f>
        <v>76222106744500</v>
      </c>
      <c r="N496" s="57">
        <f>A496</f>
        <v>10300240</v>
      </c>
    </row>
    <row r="497" spans="1:14" s="57" customFormat="1">
      <c r="A497">
        <v>10300246</v>
      </c>
      <c r="B497" s="1" t="str">
        <f>VLOOKUP(A497,'322'!A:B,2,0)</f>
        <v>LACTA AO LEITE..................01X 80GR</v>
      </c>
      <c r="C497" s="1">
        <f>VLOOKUP(A497,'322'!A:N,14,0)</f>
        <v>76222106740400</v>
      </c>
      <c r="D497" s="1">
        <f>VLOOKUP(A497,'314'!C:K,9,0)</f>
        <v>17622210674040</v>
      </c>
      <c r="E497" s="1">
        <f>VLOOKUP(A497,'314'!C:E,3,0)</f>
        <v>7622210673831</v>
      </c>
      <c r="F497" s="1">
        <f>VLOOKUP(A497,'314'!C:S,17,0)</f>
        <v>7622210674029</v>
      </c>
      <c r="G497" s="1">
        <f>VLOOKUP(A497,'345'!A:M,13,0)</f>
        <v>18063210</v>
      </c>
      <c r="H497" s="1">
        <f>VLOOKUP(A497,'345'!A:Q,17,0)</f>
        <v>1700300</v>
      </c>
      <c r="I497" s="57">
        <f>A497</f>
        <v>10300246</v>
      </c>
      <c r="J497" s="48">
        <f>D497</f>
        <v>17622210674040</v>
      </c>
      <c r="K497" s="48">
        <f>E497</f>
        <v>7622210673831</v>
      </c>
      <c r="L497" s="48">
        <f>F497</f>
        <v>7622210674029</v>
      </c>
      <c r="M497" s="1">
        <f>C497</f>
        <v>76222106740400</v>
      </c>
      <c r="N497" s="57">
        <f>A497</f>
        <v>10300246</v>
      </c>
    </row>
    <row r="498" spans="1:14" s="57" customFormat="1">
      <c r="A498">
        <v>10300270</v>
      </c>
      <c r="B498" s="1" t="str">
        <f>VLOOKUP(A498,'322'!A:B,2,0)</f>
        <v>LACTA MIX DIAMANTE NEGRO LAKA...01X 80GR</v>
      </c>
      <c r="C498" s="1">
        <f>VLOOKUP(A498,'322'!A:N,14,0)</f>
        <v>76222106742800</v>
      </c>
      <c r="D498" s="1">
        <f>VLOOKUP(A498,'314'!C:K,9,0)</f>
        <v>17622210674286</v>
      </c>
      <c r="E498" s="1">
        <f>VLOOKUP(A498,'314'!C:E,3,0)</f>
        <v>7622210575630</v>
      </c>
      <c r="F498" s="1">
        <f>VLOOKUP(A498,'314'!C:S,17,0)</f>
        <v>7622210674272</v>
      </c>
      <c r="G498" s="1">
        <f>VLOOKUP(A498,'345'!A:M,13,0)</f>
        <v>18063210</v>
      </c>
      <c r="H498" s="1">
        <f>VLOOKUP(A498,'345'!A:Q,17,0)</f>
        <v>1700300</v>
      </c>
      <c r="I498" s="57">
        <f>A498</f>
        <v>10300270</v>
      </c>
      <c r="J498" s="48">
        <f>D498</f>
        <v>17622210674286</v>
      </c>
      <c r="K498" s="48">
        <f>E498</f>
        <v>7622210575630</v>
      </c>
      <c r="L498" s="48">
        <f>F498</f>
        <v>7622210674272</v>
      </c>
      <c r="M498" s="1">
        <f>C498</f>
        <v>76222106742800</v>
      </c>
      <c r="N498" s="57">
        <f>A498</f>
        <v>10300270</v>
      </c>
    </row>
    <row r="499" spans="1:14" s="57" customFormat="1">
      <c r="A499">
        <v>10300274</v>
      </c>
      <c r="B499" s="1" t="str">
        <f>VLOOKUP(A499,'322'!A:B,2,0)</f>
        <v>LACTA RECHEADO OREO.............01X 90GR</v>
      </c>
      <c r="C499" s="1">
        <f>VLOOKUP(A499,'322'!A:N,14,0)</f>
        <v>76222105675400</v>
      </c>
      <c r="D499" s="1">
        <f>VLOOKUP(A499,'314'!C:K,9,0)</f>
        <v>17622210567540</v>
      </c>
      <c r="E499" s="1">
        <f>VLOOKUP(A499,'314'!C:E,3,0)</f>
        <v>7622210567567</v>
      </c>
      <c r="F499" s="1">
        <f>VLOOKUP(A499,'314'!C:S,17,0)</f>
        <v>7622210567550</v>
      </c>
      <c r="G499" s="1">
        <f>VLOOKUP(A499,'345'!A:M,13,0)</f>
        <v>18063110</v>
      </c>
      <c r="H499" s="1">
        <f>VLOOKUP(A499,'345'!A:Q,17,0)</f>
        <v>1700200</v>
      </c>
      <c r="I499" s="57">
        <f>A499</f>
        <v>10300274</v>
      </c>
      <c r="J499" s="48">
        <f>D499</f>
        <v>17622210567540</v>
      </c>
      <c r="K499" s="48">
        <f>E499</f>
        <v>7622210567567</v>
      </c>
      <c r="L499" s="48">
        <f>F499</f>
        <v>7622210567550</v>
      </c>
      <c r="M499" s="1">
        <f>C499</f>
        <v>76222105675400</v>
      </c>
      <c r="N499" s="57">
        <f>A499</f>
        <v>10300274</v>
      </c>
    </row>
    <row r="500" spans="1:14" s="57" customFormat="1">
      <c r="A500">
        <v>10300275</v>
      </c>
      <c r="B500" s="1" t="str">
        <f>VLOOKUP(A500,'322'!A:B,2,0)</f>
        <v>LACTA RECHEADO OURO BRANCO......01X 98GR</v>
      </c>
      <c r="C500" s="1">
        <f>VLOOKUP(A500,'322'!A:N,14,0)</f>
        <v>76222105281900</v>
      </c>
      <c r="D500" s="1">
        <f>VLOOKUP(A500,'314'!C:K,9,0)</f>
        <v>17622210528190</v>
      </c>
      <c r="E500" s="1">
        <f>VLOOKUP(A500,'314'!C:E,3,0)</f>
        <v>7622210528216</v>
      </c>
      <c r="F500" s="1">
        <f>VLOOKUP(A500,'314'!C:S,17,0)</f>
        <v>7622210528209</v>
      </c>
      <c r="G500" s="1">
        <f>VLOOKUP(A500,'345'!A:M,13,0)</f>
        <v>18063120</v>
      </c>
      <c r="H500" s="1">
        <f>VLOOKUP(A500,'345'!A:Q,17,0)</f>
        <v>1700202</v>
      </c>
      <c r="I500" s="57">
        <f>A500</f>
        <v>10300275</v>
      </c>
      <c r="J500" s="48">
        <f>D500</f>
        <v>17622210528190</v>
      </c>
      <c r="K500" s="48">
        <f>E500</f>
        <v>7622210528216</v>
      </c>
      <c r="L500" s="48">
        <f>F500</f>
        <v>7622210528209</v>
      </c>
      <c r="M500" s="1">
        <f>C500</f>
        <v>76222105281900</v>
      </c>
      <c r="N500" s="57">
        <f>A500</f>
        <v>10300275</v>
      </c>
    </row>
    <row r="501" spans="1:14" s="57" customFormat="1">
      <c r="A501">
        <v>10300276</v>
      </c>
      <c r="B501" s="1" t="str">
        <f>VLOOKUP(A501,'322'!A:B,2,0)</f>
        <v>LACTA RECHEADO SONHO DE VALSA...01X 98GR</v>
      </c>
      <c r="C501" s="1">
        <f>VLOOKUP(A501,'322'!A:N,14,0)</f>
        <v>76222105281600</v>
      </c>
      <c r="D501" s="1">
        <f>VLOOKUP(A501,'314'!C:K,9,0)</f>
        <v>17622210528169</v>
      </c>
      <c r="E501" s="1">
        <f>VLOOKUP(A501,'314'!C:E,3,0)</f>
        <v>7622210528186</v>
      </c>
      <c r="F501" s="1">
        <f>VLOOKUP(A501,'314'!C:S,17,0)</f>
        <v>7622210528179</v>
      </c>
      <c r="G501" s="1">
        <f>VLOOKUP(A501,'345'!A:M,13,0)</f>
        <v>18063110</v>
      </c>
      <c r="H501" s="1">
        <f>VLOOKUP(A501,'345'!A:Q,17,0)</f>
        <v>1700200</v>
      </c>
      <c r="I501" s="57">
        <f>A501</f>
        <v>10300276</v>
      </c>
      <c r="J501" s="48">
        <f>D501</f>
        <v>17622210528169</v>
      </c>
      <c r="K501" s="48">
        <f>E501</f>
        <v>7622210528186</v>
      </c>
      <c r="L501" s="48">
        <f>F501</f>
        <v>7622210528179</v>
      </c>
      <c r="M501" s="1">
        <f>C501</f>
        <v>76222105281600</v>
      </c>
      <c r="N501" s="57">
        <f>A501</f>
        <v>10300276</v>
      </c>
    </row>
    <row r="502" spans="1:14" s="57" customFormat="1">
      <c r="A502">
        <v>10300280</v>
      </c>
      <c r="B502" s="1" t="str">
        <f>VLOOKUP(A502,'322'!A:B,2,0)</f>
        <v>LAKA OREO.......................01X 80GR</v>
      </c>
      <c r="C502" s="1">
        <f>VLOOKUP(A502,'322'!A:N,14,0)</f>
        <v>76222106743700</v>
      </c>
      <c r="D502" s="1">
        <f>VLOOKUP(A502,'314'!C:K,9,0)</f>
        <v>17622210674378</v>
      </c>
      <c r="E502" s="1">
        <f>VLOOKUP(A502,'314'!C:E,3,0)</f>
        <v>7622210674357</v>
      </c>
      <c r="F502" s="1">
        <f>VLOOKUP(A502,'314'!C:S,17,0)</f>
        <v>7622210674364</v>
      </c>
      <c r="G502" s="1">
        <f>VLOOKUP(A502,'345'!A:M,13,0)</f>
        <v>18063220</v>
      </c>
      <c r="H502" s="1">
        <f>VLOOKUP(A502,'345'!A:Q,17,0)</f>
        <v>1700301</v>
      </c>
      <c r="I502" s="57">
        <f>A502</f>
        <v>10300280</v>
      </c>
      <c r="J502" s="48">
        <f>D502</f>
        <v>17622210674378</v>
      </c>
      <c r="K502" s="48">
        <f>E502</f>
        <v>7622210674357</v>
      </c>
      <c r="L502" s="48">
        <f>F502</f>
        <v>7622210674364</v>
      </c>
      <c r="M502" s="1">
        <f>C502</f>
        <v>76222106743700</v>
      </c>
      <c r="N502" s="57">
        <f>A502</f>
        <v>10300280</v>
      </c>
    </row>
    <row r="503" spans="1:14" s="57" customFormat="1">
      <c r="A503">
        <v>10300286</v>
      </c>
      <c r="B503" s="1" t="str">
        <f>VLOOKUP(A503,'322'!A:B,2,0)</f>
        <v>LAKA............................01X 80GR</v>
      </c>
      <c r="C503" s="1">
        <f>VLOOKUP(A503,'322'!A:N,14,0)</f>
        <v>76222106743300</v>
      </c>
      <c r="D503" s="1">
        <f>VLOOKUP(A503,'314'!C:K,9,0)</f>
        <v>17622210674330</v>
      </c>
      <c r="E503" s="1">
        <f>VLOOKUP(A503,'314'!C:E,3,0)</f>
        <v>7622210674319</v>
      </c>
      <c r="F503" s="1">
        <f>VLOOKUP(A503,'314'!C:S,17,0)</f>
        <v>7622210674326</v>
      </c>
      <c r="G503" s="1">
        <f>VLOOKUP(A503,'345'!A:M,13,0)</f>
        <v>17049010</v>
      </c>
      <c r="H503" s="1">
        <f>VLOOKUP(A503,'345'!A:Q,17,0)</f>
        <v>1700100</v>
      </c>
      <c r="I503" s="57">
        <f>A503</f>
        <v>10300286</v>
      </c>
      <c r="J503" s="48">
        <f>D503</f>
        <v>17622210674330</v>
      </c>
      <c r="K503" s="48">
        <f>E503</f>
        <v>7622210674319</v>
      </c>
      <c r="L503" s="48">
        <f>F503</f>
        <v>7622210674326</v>
      </c>
      <c r="M503" s="1">
        <f>C503</f>
        <v>76222106743300</v>
      </c>
      <c r="N503" s="57">
        <f>A503</f>
        <v>10300286</v>
      </c>
    </row>
    <row r="504" spans="1:14" s="57" customFormat="1">
      <c r="A504">
        <v>10300331</v>
      </c>
      <c r="B504" s="1" t="str">
        <f>VLOOKUP(A504,'322'!A:B,2,0)</f>
        <v>SHOT............................01X 80GR</v>
      </c>
      <c r="C504" s="1">
        <f>VLOOKUP(A504,'322'!A:N,14,0)</f>
        <v>76222106744100</v>
      </c>
      <c r="D504" s="1">
        <f>VLOOKUP(A504,'314'!C:K,9,0)</f>
        <v>17622210674415</v>
      </c>
      <c r="E504" s="1">
        <f>VLOOKUP(A504,'314'!C:E,3,0)</f>
        <v>7622210674395</v>
      </c>
      <c r="F504" s="1">
        <f>VLOOKUP(A504,'314'!C:S,17,0)</f>
        <v>7622210674401</v>
      </c>
      <c r="G504" s="1">
        <f>VLOOKUP(A504,'345'!A:M,13,0)</f>
        <v>18063210</v>
      </c>
      <c r="H504" s="1">
        <f>VLOOKUP(A504,'345'!A:Q,17,0)</f>
        <v>1700300</v>
      </c>
      <c r="I504" s="57">
        <f>A504</f>
        <v>10300331</v>
      </c>
      <c r="J504" s="48">
        <f>D504</f>
        <v>17622210674415</v>
      </c>
      <c r="K504" s="48">
        <f>E504</f>
        <v>7622210674395</v>
      </c>
      <c r="L504" s="48">
        <f>F504</f>
        <v>7622210674401</v>
      </c>
      <c r="M504" s="1">
        <f>C504</f>
        <v>76222106744100</v>
      </c>
      <c r="N504" s="57">
        <f>A504</f>
        <v>10300331</v>
      </c>
    </row>
    <row r="505" spans="1:14" s="57" customFormat="1">
      <c r="A505">
        <v>10300470</v>
      </c>
      <c r="B505" s="1" t="str">
        <f>VLOOKUP(A505,'322'!A:B,2,0)</f>
        <v>LACTA AO LEITE TRIPACK 3X.......01X240GR</v>
      </c>
      <c r="C505" s="1">
        <f>VLOOKUP(A505,'322'!A:N,14,0)</f>
        <v>76222105288000</v>
      </c>
      <c r="D505" s="1">
        <f>VLOOKUP(A505,'314'!C:K,9,0)</f>
        <v>17622210528800</v>
      </c>
      <c r="E505" s="1">
        <f>VLOOKUP(A505,'314'!C:E,3,0)</f>
        <v>7622210528810</v>
      </c>
      <c r="F505" s="1">
        <f>VLOOKUP(A505,'314'!C:S,17,0)</f>
        <v>7622210528810</v>
      </c>
      <c r="G505" s="1">
        <f>VLOOKUP(A505,'345'!A:M,13,0)</f>
        <v>18063210</v>
      </c>
      <c r="H505" s="1">
        <f>VLOOKUP(A505,'345'!A:Q,17,0)</f>
        <v>1700300</v>
      </c>
      <c r="I505" s="57">
        <f>A505</f>
        <v>10300470</v>
      </c>
      <c r="J505" s="48">
        <f>D505</f>
        <v>17622210528800</v>
      </c>
      <c r="K505" s="48">
        <f>E505</f>
        <v>7622210528810</v>
      </c>
      <c r="L505" s="48">
        <f>F505</f>
        <v>7622210528810</v>
      </c>
      <c r="M505" s="1">
        <f>C505</f>
        <v>76222105288000</v>
      </c>
      <c r="N505" s="57">
        <f>A505</f>
        <v>10300470</v>
      </c>
    </row>
    <row r="506" spans="1:14" s="57" customFormat="1">
      <c r="A506">
        <v>10300552</v>
      </c>
      <c r="B506" s="1" t="str">
        <f>VLOOKUP(A506,'322'!A:B,2,0)</f>
        <v>LACTA AO LEITE.................01X50.1GR</v>
      </c>
      <c r="C506" s="1">
        <f>VLOOKUP(A506,'322'!A:N,14,0)</f>
        <v>76222022745300</v>
      </c>
      <c r="D506" s="1">
        <f>VLOOKUP(A506,'314'!C:K,9,0)</f>
        <v>17622202274531</v>
      </c>
      <c r="E506" s="1">
        <f>VLOOKUP(A506,'314'!C:E,3,0)</f>
        <v>7622202274558</v>
      </c>
      <c r="F506" s="1">
        <f>VLOOKUP(A506,'314'!C:S,17,0)</f>
        <v>7622202274541</v>
      </c>
      <c r="G506" s="1">
        <f>VLOOKUP(A506,'345'!A:M,13,0)</f>
        <v>18063210</v>
      </c>
      <c r="H506" s="1">
        <f>VLOOKUP(A506,'345'!A:Q,17,0)</f>
        <v>1700300</v>
      </c>
      <c r="I506" s="57">
        <f>A506</f>
        <v>10300552</v>
      </c>
      <c r="J506" s="48">
        <f>D506</f>
        <v>17622202274531</v>
      </c>
      <c r="K506" s="48">
        <f>E506</f>
        <v>7622202274558</v>
      </c>
      <c r="L506" s="48">
        <f>F506</f>
        <v>7622202274541</v>
      </c>
      <c r="M506" s="1">
        <f>C506</f>
        <v>76222022745300</v>
      </c>
      <c r="N506" s="57">
        <f>A506</f>
        <v>10300552</v>
      </c>
    </row>
    <row r="507" spans="1:14" s="57" customFormat="1">
      <c r="A507">
        <v>10300553</v>
      </c>
      <c r="B507" s="1" t="str">
        <f>VLOOKUP(A507,'322'!A:B,2,0)</f>
        <v>LACTA LAKA.....................01X50.1GR</v>
      </c>
      <c r="C507" s="1">
        <f>VLOOKUP(A507,'322'!A:N,14,0)</f>
        <v>76222022745900</v>
      </c>
      <c r="D507" s="1">
        <f>VLOOKUP(A507,'314'!C:K,9,0)</f>
        <v>17622202274593</v>
      </c>
      <c r="E507" s="1">
        <f>VLOOKUP(A507,'314'!C:E,3,0)</f>
        <v>7622202274619</v>
      </c>
      <c r="F507" s="1">
        <f>VLOOKUP(A507,'314'!C:S,17,0)</f>
        <v>7622202274602</v>
      </c>
      <c r="G507" s="1">
        <f>VLOOKUP(A507,'345'!A:M,13,0)</f>
        <v>17049010</v>
      </c>
      <c r="H507" s="1">
        <f>VLOOKUP(A507,'345'!A:Q,17,0)</f>
        <v>1700100</v>
      </c>
      <c r="I507" s="57">
        <f>A507</f>
        <v>10300553</v>
      </c>
      <c r="J507" s="48">
        <f>D507</f>
        <v>17622202274593</v>
      </c>
      <c r="K507" s="48">
        <f>E507</f>
        <v>7622202274619</v>
      </c>
      <c r="L507" s="48">
        <f>F507</f>
        <v>7622202274602</v>
      </c>
      <c r="M507" s="1">
        <f>C507</f>
        <v>76222022745900</v>
      </c>
      <c r="N507" s="57">
        <f>A507</f>
        <v>10300553</v>
      </c>
    </row>
    <row r="508" spans="1:14" s="57" customFormat="1">
      <c r="A508">
        <v>10300142</v>
      </c>
      <c r="B508" s="1" t="str">
        <f>VLOOKUP(A508,'322'!A:B,2,0)</f>
        <v>DIAMANTE NEGRO..................01X165GR</v>
      </c>
      <c r="C508" s="1">
        <f>VLOOKUP(A508,'322'!A:N,14,0)</f>
        <v>76222107094200</v>
      </c>
      <c r="D508" s="1">
        <f>VLOOKUP(A508,'314'!C:K,9,0)</f>
        <v>17622210709421</v>
      </c>
      <c r="E508" s="1">
        <f>VLOOKUP(A508,'314'!C:E,3,0)</f>
        <v>7622210709363</v>
      </c>
      <c r="F508" s="1">
        <f>VLOOKUP(A508,'314'!C:S,17,0)</f>
        <v>7622210709400</v>
      </c>
      <c r="G508" s="1">
        <f>VLOOKUP(A508,'345'!A:M,13,0)</f>
        <v>18063210</v>
      </c>
      <c r="H508" s="1">
        <f>VLOOKUP(A508,'345'!A:Q,17,0)</f>
        <v>1700300</v>
      </c>
      <c r="I508" s="57">
        <f>A508</f>
        <v>10300142</v>
      </c>
      <c r="J508" s="48">
        <f>D508</f>
        <v>17622210709421</v>
      </c>
      <c r="K508" s="48">
        <f>E508</f>
        <v>7622210709363</v>
      </c>
      <c r="L508" s="48">
        <f>F508</f>
        <v>7622210709400</v>
      </c>
      <c r="M508" s="1">
        <f>C508</f>
        <v>76222107094200</v>
      </c>
      <c r="N508" s="57">
        <f>A508</f>
        <v>10300142</v>
      </c>
    </row>
    <row r="509" spans="1:14" s="57" customFormat="1">
      <c r="A509">
        <v>10300334</v>
      </c>
      <c r="B509" s="1" t="str">
        <f>VLOOKUP(A509,'322'!A:B,2,0)</f>
        <v>SHOT............................01X165GR</v>
      </c>
      <c r="C509" s="1">
        <f>VLOOKUP(A509,'322'!A:N,14,0)</f>
        <v>76222107096200</v>
      </c>
      <c r="D509" s="1">
        <f>VLOOKUP(A509,'314'!C:K,9,0)</f>
        <v>17622210709629</v>
      </c>
      <c r="E509" s="1">
        <f>VLOOKUP(A509,'314'!C:E,3,0)</f>
        <v>7622210709523</v>
      </c>
      <c r="F509" s="1">
        <f>VLOOKUP(A509,'314'!C:S,17,0)</f>
        <v>7622210709530</v>
      </c>
      <c r="G509" s="1">
        <f>VLOOKUP(A509,'345'!A:M,13,0)</f>
        <v>18063210</v>
      </c>
      <c r="H509" s="1">
        <f>VLOOKUP(A509,'345'!A:Q,17,0)</f>
        <v>1700300</v>
      </c>
      <c r="I509" s="57">
        <f>A509</f>
        <v>10300334</v>
      </c>
      <c r="J509" s="48">
        <f>D509</f>
        <v>17622210709629</v>
      </c>
      <c r="K509" s="48">
        <f>E509</f>
        <v>7622210709523</v>
      </c>
      <c r="L509" s="48">
        <f>F509</f>
        <v>7622210709530</v>
      </c>
      <c r="M509" s="1">
        <f>C509</f>
        <v>76222107096200</v>
      </c>
      <c r="N509" s="57">
        <f>A509</f>
        <v>10300334</v>
      </c>
    </row>
    <row r="510" spans="1:14" s="57" customFormat="1">
      <c r="A510">
        <v>10300531</v>
      </c>
      <c r="B510" s="1" t="str">
        <f>VLOOKUP(A510,'322'!A:B,2,0)</f>
        <v>TABL DIAMANTE NEGRO LAKA........01X145GR</v>
      </c>
      <c r="C510" s="1">
        <f>VLOOKUP(A510,'322'!A:N,14,0)</f>
        <v>76222105346900</v>
      </c>
      <c r="D510" s="1">
        <f>VLOOKUP(A510,'314'!C:K,9,0)</f>
        <v>17622210534696</v>
      </c>
      <c r="E510" s="1">
        <f>VLOOKUP(A510,'314'!C:E,3,0)</f>
        <v>7622210534712</v>
      </c>
      <c r="F510" s="1">
        <f>VLOOKUP(A510,'314'!C:S,17,0)</f>
        <v>7622210534705</v>
      </c>
      <c r="G510" s="1">
        <f>VLOOKUP(A510,'345'!A:M,13,0)</f>
        <v>18063210</v>
      </c>
      <c r="H510" s="1">
        <f>VLOOKUP(A510,'345'!A:Q,17,0)</f>
        <v>1700300</v>
      </c>
      <c r="I510" s="57">
        <f>A510</f>
        <v>10300531</v>
      </c>
      <c r="J510" s="48">
        <f>D510</f>
        <v>17622210534696</v>
      </c>
      <c r="K510" s="48">
        <f>E510</f>
        <v>7622210534712</v>
      </c>
      <c r="L510" s="48">
        <f>F510</f>
        <v>7622210534705</v>
      </c>
      <c r="M510" s="1">
        <f>C510</f>
        <v>76222105346900</v>
      </c>
      <c r="N510" s="57">
        <f>A510</f>
        <v>10300531</v>
      </c>
    </row>
    <row r="511" spans="1:14" s="57" customFormat="1">
      <c r="A511">
        <v>10300532</v>
      </c>
      <c r="B511" s="1" t="str">
        <f>VLOOKUP(A511,'322'!A:B,2,0)</f>
        <v>TABL DIAMANTE NEGRO.............01X145GR</v>
      </c>
      <c r="C511" s="1">
        <f>VLOOKUP(A511,'322'!A:N,14,0)</f>
        <v>76222105347800</v>
      </c>
      <c r="D511" s="1">
        <f>VLOOKUP(A511,'314'!C:K,9,0)</f>
        <v>17622210534788</v>
      </c>
      <c r="E511" s="1">
        <f>VLOOKUP(A511,'314'!C:E,3,0)</f>
        <v>7622210534804</v>
      </c>
      <c r="F511" s="1">
        <f>VLOOKUP(A511,'314'!C:S,17,0)</f>
        <v>7622210534798</v>
      </c>
      <c r="G511" s="1">
        <f>VLOOKUP(A511,'345'!A:M,13,0)</f>
        <v>18063210</v>
      </c>
      <c r="H511" s="1">
        <f>VLOOKUP(A511,'345'!A:Q,17,0)</f>
        <v>1700300</v>
      </c>
      <c r="I511" s="57">
        <f>A511</f>
        <v>10300532</v>
      </c>
      <c r="J511" s="48">
        <f>D511</f>
        <v>17622210534788</v>
      </c>
      <c r="K511" s="48">
        <f>E511</f>
        <v>7622210534804</v>
      </c>
      <c r="L511" s="48">
        <f>F511</f>
        <v>7622210534798</v>
      </c>
      <c r="M511" s="1">
        <f>C511</f>
        <v>76222105347800</v>
      </c>
      <c r="N511" s="57">
        <f>A511</f>
        <v>10300532</v>
      </c>
    </row>
    <row r="512" spans="1:14" s="57" customFormat="1">
      <c r="A512">
        <v>10300533</v>
      </c>
      <c r="B512" s="1" t="str">
        <f>VLOOKUP(A512,'322'!A:B,2,0)</f>
        <v>TABL LACTA AMARO................01X145GR</v>
      </c>
      <c r="C512" s="1">
        <f>VLOOKUP(A512,'322'!A:N,14,0)</f>
        <v>76222105347500</v>
      </c>
      <c r="D512" s="1">
        <f>VLOOKUP(A512,'314'!C:K,9,0)</f>
        <v>17622210534757</v>
      </c>
      <c r="E512" s="1">
        <f>VLOOKUP(A512,'314'!C:E,3,0)</f>
        <v>7622210534774</v>
      </c>
      <c r="F512" s="1">
        <f>VLOOKUP(A512,'314'!C:S,17,0)</f>
        <v>7622210534767</v>
      </c>
      <c r="G512" s="1">
        <f>VLOOKUP(A512,'345'!A:M,13,0)</f>
        <v>18063210</v>
      </c>
      <c r="H512" s="1">
        <f>VLOOKUP(A512,'345'!A:Q,17,0)</f>
        <v>1700300</v>
      </c>
      <c r="I512" s="57">
        <f>A512</f>
        <v>10300533</v>
      </c>
      <c r="J512" s="48">
        <f>D512</f>
        <v>17622210534757</v>
      </c>
      <c r="K512" s="48">
        <f>E512</f>
        <v>7622210534774</v>
      </c>
      <c r="L512" s="48">
        <f>F512</f>
        <v>7622210534767</v>
      </c>
      <c r="M512" s="1">
        <f>C512</f>
        <v>76222105347500</v>
      </c>
      <c r="N512" s="57">
        <f>A512</f>
        <v>10300533</v>
      </c>
    </row>
    <row r="513" spans="1:14" s="57" customFormat="1">
      <c r="A513">
        <v>10300534</v>
      </c>
      <c r="B513" s="1" t="str">
        <f>VLOOKUP(A513,'322'!A:B,2,0)</f>
        <v>TABL LACTA AO LEITE.............01X145GR</v>
      </c>
      <c r="C513" s="1">
        <f>VLOOKUP(A513,'322'!A:N,14,0)</f>
        <v>76222105348100</v>
      </c>
      <c r="D513" s="1">
        <f>VLOOKUP(A513,'314'!C:K,9,0)</f>
        <v>17622210534818</v>
      </c>
      <c r="E513" s="1">
        <f>VLOOKUP(A513,'314'!C:E,3,0)</f>
        <v>7622210534835</v>
      </c>
      <c r="F513" s="1">
        <f>VLOOKUP(A513,'314'!C:S,17,0)</f>
        <v>7622210534828</v>
      </c>
      <c r="G513" s="1">
        <f>VLOOKUP(A513,'345'!A:M,13,0)</f>
        <v>18063210</v>
      </c>
      <c r="H513" s="1">
        <f>VLOOKUP(A513,'345'!A:Q,17,0)</f>
        <v>1700300</v>
      </c>
      <c r="I513" s="57">
        <f>A513</f>
        <v>10300534</v>
      </c>
      <c r="J513" s="48">
        <f>D513</f>
        <v>17622210534818</v>
      </c>
      <c r="K513" s="48">
        <f>E513</f>
        <v>7622210534835</v>
      </c>
      <c r="L513" s="48">
        <f>F513</f>
        <v>7622210534828</v>
      </c>
      <c r="M513" s="1">
        <f>C513</f>
        <v>76222105348100</v>
      </c>
      <c r="N513" s="57">
        <f>A513</f>
        <v>10300534</v>
      </c>
    </row>
    <row r="514" spans="1:14" s="57" customFormat="1">
      <c r="A514">
        <v>10300535</v>
      </c>
      <c r="B514" s="1" t="str">
        <f>VLOOKUP(A514,'322'!A:B,2,0)</f>
        <v>TABL LACTA LAKA.................01X145GR</v>
      </c>
      <c r="C514" s="1">
        <f>VLOOKUP(A514,'322'!A:N,14,0)</f>
        <v>7622105348700</v>
      </c>
      <c r="D514" s="1">
        <f>VLOOKUP(A514,'314'!C:K,9,0)</f>
        <v>17622210534870</v>
      </c>
      <c r="E514" s="1">
        <f>VLOOKUP(A514,'314'!C:E,3,0)</f>
        <v>7622210534897</v>
      </c>
      <c r="F514" s="1">
        <f>VLOOKUP(A514,'314'!C:S,17,0)</f>
        <v>7622210534880</v>
      </c>
      <c r="G514" s="1">
        <f>VLOOKUP(A514,'345'!A:M,13,0)</f>
        <v>17049010</v>
      </c>
      <c r="H514" s="1">
        <f>VLOOKUP(A514,'345'!A:Q,17,0)</f>
        <v>1700100</v>
      </c>
      <c r="I514" s="57">
        <f>A514</f>
        <v>10300535</v>
      </c>
      <c r="J514" s="48">
        <f>D514</f>
        <v>17622210534870</v>
      </c>
      <c r="K514" s="48">
        <f>E514</f>
        <v>7622210534897</v>
      </c>
      <c r="L514" s="48">
        <f>F514</f>
        <v>7622210534880</v>
      </c>
      <c r="M514" s="1">
        <f>C514</f>
        <v>7622105348700</v>
      </c>
      <c r="N514" s="57">
        <f>A514</f>
        <v>10300535</v>
      </c>
    </row>
    <row r="515" spans="1:14" s="57" customFormat="1">
      <c r="A515">
        <v>10300536</v>
      </c>
      <c r="B515" s="1" t="str">
        <f>VLOOKUP(A515,'322'!A:B,2,0)</f>
        <v>TABL LACTA SHOT.................01X145GR</v>
      </c>
      <c r="C515" s="1">
        <f>VLOOKUP(A515,'322'!A:N,14,0)</f>
        <v>76222105348400</v>
      </c>
      <c r="D515" s="1">
        <f>VLOOKUP(A515,'314'!C:K,9,0)</f>
        <v>17622210534849</v>
      </c>
      <c r="E515" s="1">
        <f>VLOOKUP(A515,'314'!C:E,3,0)</f>
        <v>7622210534866</v>
      </c>
      <c r="F515" s="1">
        <f>VLOOKUP(A515,'314'!C:S,17,0)</f>
        <v>7622210534859</v>
      </c>
      <c r="G515" s="1">
        <f>VLOOKUP(A515,'345'!A:M,13,0)</f>
        <v>18063210</v>
      </c>
      <c r="H515" s="1">
        <f>VLOOKUP(A515,'345'!A:Q,17,0)</f>
        <v>1700300</v>
      </c>
      <c r="I515" s="57">
        <f>A515</f>
        <v>10300536</v>
      </c>
      <c r="J515" s="48">
        <f>D515</f>
        <v>17622210534849</v>
      </c>
      <c r="K515" s="48">
        <f>E515</f>
        <v>7622210534866</v>
      </c>
      <c r="L515" s="48">
        <f>F515</f>
        <v>7622210534859</v>
      </c>
      <c r="M515" s="1">
        <f>C515</f>
        <v>76222105348400</v>
      </c>
      <c r="N515" s="57">
        <f>A515</f>
        <v>10300536</v>
      </c>
    </row>
    <row r="516" spans="1:14" s="57" customFormat="1">
      <c r="A516">
        <v>10300537</v>
      </c>
      <c r="B516" s="1" t="str">
        <f>VLOOKUP(A516,'322'!A:B,2,0)</f>
        <v>TABL LAKA OREO..................01X145GR</v>
      </c>
      <c r="C516" s="1">
        <f>VLOOKUP(A516,'322'!A:N,14,0)</f>
        <v>76222105347200</v>
      </c>
      <c r="D516" s="1">
        <f>VLOOKUP(A516,'314'!C:K,9,0)</f>
        <v>17622210534726</v>
      </c>
      <c r="E516" s="1">
        <f>VLOOKUP(A516,'314'!C:E,3,0)</f>
        <v>7622210534743</v>
      </c>
      <c r="F516" s="1">
        <f>VLOOKUP(A516,'314'!C:S,17,0)</f>
        <v>7622210534736</v>
      </c>
      <c r="G516" s="1">
        <f>VLOOKUP(A516,'345'!A:M,13,0)</f>
        <v>18063220</v>
      </c>
      <c r="H516" s="1">
        <f>VLOOKUP(A516,'345'!A:Q,17,0)</f>
        <v>1700301</v>
      </c>
      <c r="I516" s="57">
        <f>A516</f>
        <v>10300537</v>
      </c>
      <c r="J516" s="48">
        <f>D516</f>
        <v>17622210534726</v>
      </c>
      <c r="K516" s="48">
        <f>E516</f>
        <v>7622210534743</v>
      </c>
      <c r="L516" s="48">
        <f>F516</f>
        <v>7622210534736</v>
      </c>
      <c r="M516" s="1">
        <f>C516</f>
        <v>76222105347200</v>
      </c>
      <c r="N516" s="57">
        <f>A516</f>
        <v>10300537</v>
      </c>
    </row>
    <row r="517" spans="1:14" s="57" customFormat="1">
      <c r="A517">
        <v>10300393</v>
      </c>
      <c r="B517" s="1" t="str">
        <f>VLOOKUP(A517,'322'!A:B,2,0)</f>
        <v>TOBLERONE AO LEITE..............01X100GR</v>
      </c>
      <c r="C517" s="1">
        <f>VLOOKUP(A517,'322'!A:N,14,0)</f>
        <v>76222009843400</v>
      </c>
      <c r="D517" s="1">
        <f>VLOOKUP(A517,'314'!C:K,9,0)</f>
        <v>7622200984343</v>
      </c>
      <c r="E517" s="1">
        <f>VLOOKUP(A517,'314'!C:E,3,0)</f>
        <v>7614500010013</v>
      </c>
      <c r="F517" s="1">
        <f>VLOOKUP(A517,'314'!C:S,17,0)</f>
        <v>7622200138012</v>
      </c>
      <c r="G517" s="1" t="str">
        <f>VLOOKUP(A517,'345'!A:M,13,0)</f>
        <v>18063210A</v>
      </c>
      <c r="H517" s="1">
        <f>VLOOKUP(A517,'345'!A:Q,17,0)</f>
        <v>1700300</v>
      </c>
      <c r="I517" s="57">
        <f>A517</f>
        <v>10300393</v>
      </c>
      <c r="J517" s="48">
        <f>D517</f>
        <v>7622200984343</v>
      </c>
      <c r="K517" s="48">
        <f>E517</f>
        <v>7614500010013</v>
      </c>
      <c r="L517" s="48">
        <f>F517</f>
        <v>7622200138012</v>
      </c>
      <c r="M517" s="1">
        <f>C517</f>
        <v>76222009843400</v>
      </c>
      <c r="N517" s="57">
        <f>A517</f>
        <v>10300393</v>
      </c>
    </row>
    <row r="518" spans="1:14" s="57" customFormat="1">
      <c r="A518">
        <v>10300395</v>
      </c>
      <c r="B518" s="1" t="str">
        <f>VLOOKUP(A518,'322'!A:B,2,0)</f>
        <v>TOBLERONE.......................01X360GR</v>
      </c>
      <c r="C518" s="1">
        <f>VLOOKUP(A518,'322'!A:N,14,0)</f>
        <v>76223009867000</v>
      </c>
      <c r="D518" s="1">
        <f>VLOOKUP(A518,'314'!C:K,9,0)</f>
        <v>17622300986701</v>
      </c>
      <c r="E518" s="1">
        <f>VLOOKUP(A518,'314'!C:E,3,0)</f>
        <v>7622300986636</v>
      </c>
      <c r="F518" s="1">
        <f>VLOOKUP(A518,'314'!C:S,17,0)</f>
        <v>7622300986636</v>
      </c>
      <c r="G518" s="1" t="str">
        <f>VLOOKUP(A518,'345'!A:M,13,0)</f>
        <v>18063210A</v>
      </c>
      <c r="H518" s="1">
        <f>VLOOKUP(A518,'345'!A:Q,17,0)</f>
        <v>1700300</v>
      </c>
      <c r="I518" s="57">
        <f>A518</f>
        <v>10300395</v>
      </c>
      <c r="J518" s="48">
        <f>D518</f>
        <v>17622300986701</v>
      </c>
      <c r="K518" s="48">
        <f>E518</f>
        <v>7622300986636</v>
      </c>
      <c r="L518" s="48">
        <f>F518</f>
        <v>7622300986636</v>
      </c>
      <c r="M518" s="1">
        <f>C518</f>
        <v>76223009867000</v>
      </c>
      <c r="N518" s="57">
        <f>A518</f>
        <v>10300395</v>
      </c>
    </row>
    <row r="519" spans="1:14" s="57" customFormat="1">
      <c r="A519">
        <v>10300001</v>
      </c>
      <c r="B519" s="1" t="str">
        <f>VLOOKUP(A519,'322'!A:B,2,0)</f>
        <v>AMANDITA CONJUNTO...............01X200GR</v>
      </c>
      <c r="C519" s="1">
        <f>VLOOKUP(A519,'322'!A:N,14,0)</f>
        <v>78960196076300</v>
      </c>
      <c r="D519" s="1">
        <f>VLOOKUP(A519,'314'!C:K,9,0)</f>
        <v>17896019607633</v>
      </c>
      <c r="E519" s="1">
        <f>VLOOKUP(A519,'314'!C:E,3,0)</f>
        <v>7896019607636</v>
      </c>
      <c r="F519" s="1">
        <f>VLOOKUP(A519,'314'!C:S,17,0)</f>
        <v>7896019607636</v>
      </c>
      <c r="G519" s="1" t="str">
        <f>VLOOKUP(A519,'345'!A:M,13,0)</f>
        <v>19053200A</v>
      </c>
      <c r="H519" s="1">
        <f>VLOOKUP(A519,'345'!A:Q,17,0)</f>
        <v>1705700</v>
      </c>
      <c r="I519" s="57">
        <f>A519</f>
        <v>10300001</v>
      </c>
      <c r="J519" s="48">
        <f>D519</f>
        <v>17896019607633</v>
      </c>
      <c r="K519" s="48">
        <f>E519</f>
        <v>7896019607636</v>
      </c>
      <c r="L519" s="48">
        <f>F519</f>
        <v>7896019607636</v>
      </c>
      <c r="M519" s="1">
        <f>C519</f>
        <v>78960196076300</v>
      </c>
      <c r="N519" s="57">
        <f>A519</f>
        <v>10300001</v>
      </c>
    </row>
    <row r="520" spans="1:14" s="57" customFormat="1">
      <c r="A520">
        <v>10300049</v>
      </c>
      <c r="B520" s="1" t="str">
        <f>VLOOKUP(A520,'322'!A:B,2,0)</f>
        <v>BUBBALOO BALA MIX GATO DP.......01X 15GR</v>
      </c>
      <c r="C520" s="1">
        <f>VLOOKUP(A520,'322'!A:N,14,0)</f>
        <v>76222105617900</v>
      </c>
      <c r="D520" s="1">
        <f>VLOOKUP(A520,'314'!C:K,9,0)</f>
        <v>17622210561791</v>
      </c>
      <c r="E520" s="1">
        <f>VLOOKUP(A520,'314'!C:E,3,0)</f>
        <v>7622210561800</v>
      </c>
      <c r="F520" s="1">
        <f>VLOOKUP(A520,'314'!C:S,17,0)</f>
        <v>7622210562081</v>
      </c>
      <c r="G520" s="1">
        <f>VLOOKUP(A520,'345'!A:M,13,0)</f>
        <v>17049020</v>
      </c>
      <c r="H520" s="1">
        <f>VLOOKUP(A520,'345'!A:Q,17,0)</f>
        <v>0</v>
      </c>
      <c r="I520" s="57">
        <f>A520</f>
        <v>10300049</v>
      </c>
      <c r="J520" s="48">
        <f>D520</f>
        <v>17622210561791</v>
      </c>
      <c r="K520" s="48">
        <f>E520</f>
        <v>7622210561800</v>
      </c>
      <c r="L520" s="48">
        <f>F520</f>
        <v>7622210562081</v>
      </c>
      <c r="M520" s="1">
        <f>C520</f>
        <v>76222105617900</v>
      </c>
      <c r="N520" s="57">
        <f>A520</f>
        <v>10300049</v>
      </c>
    </row>
    <row r="521" spans="1:14" s="57" customFormat="1">
      <c r="A521">
        <v>10300051</v>
      </c>
      <c r="B521" s="1" t="str">
        <f>VLOOKUP(A521,'322'!A:B,2,0)</f>
        <v>BUBBALOO BALA MORANGO DP........01X 15GR</v>
      </c>
      <c r="C521" s="1">
        <f>VLOOKUP(A521,'322'!A:N,14,0)</f>
        <v>76222105619300</v>
      </c>
      <c r="D521" s="1">
        <f>VLOOKUP(A521,'314'!C:K,9,0)</f>
        <v>17622210561937</v>
      </c>
      <c r="E521" s="1">
        <f>VLOOKUP(A521,'314'!C:E,3,0)</f>
        <v>7622210561947</v>
      </c>
      <c r="F521" s="1">
        <f>VLOOKUP(A521,'314'!C:S,17,0)</f>
        <v>7622210562074</v>
      </c>
      <c r="G521" s="1">
        <f>VLOOKUP(A521,'345'!A:M,13,0)</f>
        <v>17049020</v>
      </c>
      <c r="H521" s="1">
        <f>VLOOKUP(A521,'345'!A:Q,17,0)</f>
        <v>0</v>
      </c>
      <c r="I521" s="57">
        <f>A521</f>
        <v>10300051</v>
      </c>
      <c r="J521" s="48">
        <f>D521</f>
        <v>17622210561937</v>
      </c>
      <c r="K521" s="48">
        <f>E521</f>
        <v>7622210561947</v>
      </c>
      <c r="L521" s="48">
        <f>F521</f>
        <v>7622210562074</v>
      </c>
      <c r="M521" s="1">
        <f>C521</f>
        <v>76222105619300</v>
      </c>
      <c r="N521" s="57">
        <f>A521</f>
        <v>10300051</v>
      </c>
    </row>
    <row r="522" spans="1:14" s="57" customFormat="1">
      <c r="A522">
        <v>10300053</v>
      </c>
      <c r="B522" s="1" t="str">
        <f>VLOOKUP(A522,'322'!A:B,2,0)</f>
        <v>BUBBALOO BALA TUTTI FRUTTI DP...01X 15GR</v>
      </c>
      <c r="C522" s="1">
        <f>VLOOKUP(A522,'322'!A:N,14,0)</f>
        <v>76222105619500</v>
      </c>
      <c r="D522" s="1">
        <f>VLOOKUP(A522,'314'!C:K,9,0)</f>
        <v>17622210561951</v>
      </c>
      <c r="E522" s="1">
        <f>VLOOKUP(A522,'314'!C:E,3,0)</f>
        <v>7622210561961</v>
      </c>
      <c r="F522" s="1">
        <f>VLOOKUP(A522,'314'!C:S,17,0)</f>
        <v>7622210562135</v>
      </c>
      <c r="G522" s="1">
        <f>VLOOKUP(A522,'345'!A:M,13,0)</f>
        <v>17049020</v>
      </c>
      <c r="H522" s="1">
        <f>VLOOKUP(A522,'345'!A:Q,17,0)</f>
        <v>0</v>
      </c>
      <c r="I522" s="57">
        <f>A522</f>
        <v>10300053</v>
      </c>
      <c r="J522" s="48">
        <f>D522</f>
        <v>17622210561951</v>
      </c>
      <c r="K522" s="48">
        <f>E522</f>
        <v>7622210561961</v>
      </c>
      <c r="L522" s="48">
        <f>F522</f>
        <v>7622210562135</v>
      </c>
      <c r="M522" s="1">
        <f>C522</f>
        <v>76222105619500</v>
      </c>
      <c r="N522" s="57">
        <f>A522</f>
        <v>10300053</v>
      </c>
    </row>
    <row r="523" spans="1:14" s="57" customFormat="1">
      <c r="A523">
        <v>10300046</v>
      </c>
      <c r="B523" s="1" t="str">
        <f>VLOOKUP(A523,'322'!A:B,2,0)</f>
        <v>BUBBALOO BALA CITRICA MIX GATO.01X82.5GR</v>
      </c>
      <c r="C523" s="1">
        <f>VLOOKUP(A523,'322'!A:N,14,0)</f>
        <v>76222105618500</v>
      </c>
      <c r="D523" s="1">
        <f>VLOOKUP(A523,'314'!C:K,9,0)</f>
        <v>17622210561852</v>
      </c>
      <c r="E523" s="1">
        <f>VLOOKUP(A523,'314'!C:E,3,0)</f>
        <v>7622210561862</v>
      </c>
      <c r="F523" s="1">
        <f>VLOOKUP(A523,'314'!C:S,17,0)</f>
        <v>7622210561862</v>
      </c>
      <c r="G523" s="1">
        <f>VLOOKUP(A523,'345'!A:M,13,0)</f>
        <v>17049020</v>
      </c>
      <c r="H523" s="1">
        <f>VLOOKUP(A523,'345'!A:Q,17,0)</f>
        <v>0</v>
      </c>
      <c r="I523" s="57">
        <f>A523</f>
        <v>10300046</v>
      </c>
      <c r="J523" s="48">
        <f>D523</f>
        <v>17622210561852</v>
      </c>
      <c r="K523" s="48">
        <f>E523</f>
        <v>7622210561862</v>
      </c>
      <c r="L523" s="48">
        <f>F523</f>
        <v>7622210561862</v>
      </c>
      <c r="M523" s="1">
        <f>C523</f>
        <v>76222105618500</v>
      </c>
      <c r="N523" s="57">
        <f>A523</f>
        <v>10300046</v>
      </c>
    </row>
    <row r="524" spans="1:14" s="57" customFormat="1">
      <c r="A524">
        <v>10300047</v>
      </c>
      <c r="B524" s="1" t="str">
        <f>VLOOKUP(A524,'322'!A:B,2,0)</f>
        <v>BUBBALOO BALA CITRICA MORANGO..01X82.5GR</v>
      </c>
      <c r="C524" s="1">
        <f>VLOOKUP(A524,'322'!A:N,14,0)</f>
        <v>76222105618900</v>
      </c>
      <c r="D524" s="1">
        <f>VLOOKUP(A524,'314'!C:K,9,0)</f>
        <v>17622210561890</v>
      </c>
      <c r="E524" s="1">
        <f>VLOOKUP(A524,'314'!C:E,3,0)</f>
        <v>7622210561909</v>
      </c>
      <c r="F524" s="1">
        <f>VLOOKUP(A524,'314'!C:S,17,0)</f>
        <v>7622210561909</v>
      </c>
      <c r="G524" s="1">
        <f>VLOOKUP(A524,'345'!A:M,13,0)</f>
        <v>17049020</v>
      </c>
      <c r="H524" s="1">
        <f>VLOOKUP(A524,'345'!A:Q,17,0)</f>
        <v>0</v>
      </c>
      <c r="I524" s="57">
        <f>A524</f>
        <v>10300047</v>
      </c>
      <c r="J524" s="48">
        <f>D524</f>
        <v>17622210561890</v>
      </c>
      <c r="K524" s="48">
        <f>E524</f>
        <v>7622210561909</v>
      </c>
      <c r="L524" s="48">
        <f>F524</f>
        <v>7622210561909</v>
      </c>
      <c r="M524" s="1">
        <f>C524</f>
        <v>76222105618900</v>
      </c>
      <c r="N524" s="57">
        <f>A524</f>
        <v>10300047</v>
      </c>
    </row>
    <row r="525" spans="1:14" s="57" customFormat="1">
      <c r="A525">
        <v>10300048</v>
      </c>
      <c r="B525" s="1" t="str">
        <f>VLOOKUP(A525,'322'!A:B,2,0)</f>
        <v>BUBBALOO BALA CITRICA RABO GAT.01X82.5GR</v>
      </c>
      <c r="C525" s="1">
        <f>VLOOKUP(A525,'322'!A:N,14,0)</f>
        <v>76222105278200</v>
      </c>
      <c r="D525" s="1">
        <f>VLOOKUP(A525,'314'!C:K,9,0)</f>
        <v>17622210527827</v>
      </c>
      <c r="E525" s="1">
        <f>VLOOKUP(A525,'314'!C:E,3,0)</f>
        <v>7622210527837</v>
      </c>
      <c r="F525" s="1">
        <f>VLOOKUP(A525,'314'!C:S,17,0)</f>
        <v>7622210527837</v>
      </c>
      <c r="G525" s="1">
        <f>VLOOKUP(A525,'345'!A:M,13,0)</f>
        <v>17049020</v>
      </c>
      <c r="H525" s="1">
        <f>VLOOKUP(A525,'345'!A:Q,17,0)</f>
        <v>0</v>
      </c>
      <c r="I525" s="57">
        <f>A525</f>
        <v>10300048</v>
      </c>
      <c r="J525" s="48">
        <f>D525</f>
        <v>17622210527827</v>
      </c>
      <c r="K525" s="48">
        <f>E525</f>
        <v>7622210527837</v>
      </c>
      <c r="L525" s="48">
        <f>F525</f>
        <v>7622210527837</v>
      </c>
      <c r="M525" s="1">
        <f>C525</f>
        <v>76222105278200</v>
      </c>
      <c r="N525" s="57">
        <f>A525</f>
        <v>10300048</v>
      </c>
    </row>
    <row r="526" spans="1:14" s="57" customFormat="1">
      <c r="A526">
        <v>10300050</v>
      </c>
      <c r="B526" s="1" t="str">
        <f>VLOOKUP(A526,'322'!A:B,2,0)</f>
        <v>BUBBALOO BALA MIX GATO..........01X 75GR</v>
      </c>
      <c r="C526" s="1">
        <f>VLOOKUP(A526,'322'!A:N,14,0)</f>
        <v>76222105618300</v>
      </c>
      <c r="D526" s="1">
        <f>VLOOKUP(A526,'314'!C:K,9,0)</f>
        <v>17622210561838</v>
      </c>
      <c r="E526" s="1">
        <f>VLOOKUP(A526,'314'!C:E,3,0)</f>
        <v>7622210561848</v>
      </c>
      <c r="F526" s="1">
        <f>VLOOKUP(A526,'314'!C:S,17,0)</f>
        <v>7622210561848</v>
      </c>
      <c r="G526" s="1">
        <f>VLOOKUP(A526,'345'!A:M,13,0)</f>
        <v>17049020</v>
      </c>
      <c r="H526" s="1">
        <f>VLOOKUP(A526,'345'!A:Q,17,0)</f>
        <v>0</v>
      </c>
      <c r="I526" s="57">
        <f>A526</f>
        <v>10300050</v>
      </c>
      <c r="J526" s="48">
        <f>D526</f>
        <v>17622210561838</v>
      </c>
      <c r="K526" s="48">
        <f>E526</f>
        <v>7622210561848</v>
      </c>
      <c r="L526" s="48">
        <f>F526</f>
        <v>7622210561848</v>
      </c>
      <c r="M526" s="1">
        <f>C526</f>
        <v>76222105618300</v>
      </c>
      <c r="N526" s="57">
        <f>A526</f>
        <v>10300050</v>
      </c>
    </row>
    <row r="527" spans="1:14" s="57" customFormat="1">
      <c r="A527">
        <v>10300052</v>
      </c>
      <c r="B527" s="1" t="str">
        <f>VLOOKUP(A527,'322'!A:B,2,0)</f>
        <v>BUBBALOO BALA MORANGO...........01X 75GR</v>
      </c>
      <c r="C527" s="1">
        <f>VLOOKUP(A527,'322'!A:N,14,0)</f>
        <v>76222105618700</v>
      </c>
      <c r="D527" s="1">
        <f>VLOOKUP(A527,'314'!C:K,9,0)</f>
        <v>17622210561876</v>
      </c>
      <c r="E527" s="1">
        <f>VLOOKUP(A527,'314'!C:E,3,0)</f>
        <v>7622210561886</v>
      </c>
      <c r="F527" s="1">
        <f>VLOOKUP(A527,'314'!C:S,17,0)</f>
        <v>7622210561886</v>
      </c>
      <c r="G527" s="1">
        <f>VLOOKUP(A527,'345'!A:M,13,0)</f>
        <v>17049020</v>
      </c>
      <c r="H527" s="1">
        <f>VLOOKUP(A527,'345'!A:Q,17,0)</f>
        <v>0</v>
      </c>
      <c r="I527" s="57">
        <f>A527</f>
        <v>10300052</v>
      </c>
      <c r="J527" s="48">
        <f>D527</f>
        <v>17622210561876</v>
      </c>
      <c r="K527" s="48">
        <f>E527</f>
        <v>7622210561886</v>
      </c>
      <c r="L527" s="48">
        <f>F527</f>
        <v>7622210561886</v>
      </c>
      <c r="M527" s="1">
        <f>C527</f>
        <v>76222105618700</v>
      </c>
      <c r="N527" s="57">
        <f>A527</f>
        <v>10300052</v>
      </c>
    </row>
    <row r="528" spans="1:14" s="57" customFormat="1">
      <c r="A528">
        <v>10300054</v>
      </c>
      <c r="B528" s="1" t="str">
        <f>VLOOKUP(A528,'322'!A:B,2,0)</f>
        <v>BUBBALOO BALA TUTTI FRUTTI......01X 75GR</v>
      </c>
      <c r="C528" s="1">
        <f>VLOOKUP(A528,'322'!A:N,14,0)</f>
        <v>76222105619700</v>
      </c>
      <c r="D528" s="1">
        <f>VLOOKUP(A528,'314'!C:K,9,0)</f>
        <v>17622210561975</v>
      </c>
      <c r="E528" s="1">
        <f>VLOOKUP(A528,'314'!C:E,3,0)</f>
        <v>7622210561985</v>
      </c>
      <c r="F528" s="1">
        <f>VLOOKUP(A528,'314'!C:S,17,0)</f>
        <v>7622210561985</v>
      </c>
      <c r="G528" s="1">
        <f>VLOOKUP(A528,'345'!A:M,13,0)</f>
        <v>17049020</v>
      </c>
      <c r="H528" s="1">
        <f>VLOOKUP(A528,'345'!A:Q,17,0)</f>
        <v>0</v>
      </c>
      <c r="I528" s="57">
        <f>A528</f>
        <v>10300054</v>
      </c>
      <c r="J528" s="48">
        <f>D528</f>
        <v>17622210561975</v>
      </c>
      <c r="K528" s="48">
        <f>E528</f>
        <v>7622210561985</v>
      </c>
      <c r="L528" s="48">
        <f>F528</f>
        <v>7622210561985</v>
      </c>
      <c r="M528" s="1">
        <f>C528</f>
        <v>76222105619700</v>
      </c>
      <c r="N528" s="57">
        <f>A528</f>
        <v>10300054</v>
      </c>
    </row>
    <row r="529" spans="1:14" s="57" customFormat="1">
      <c r="A529">
        <v>10300058</v>
      </c>
      <c r="B529" s="1" t="str">
        <f>VLOOKUP(A529,'322'!A:B,2,0)</f>
        <v>BUBBALOO MORANGO SM.............01X 50GR</v>
      </c>
      <c r="C529" s="1">
        <f>VLOOKUP(A529,'322'!A:N,14,0)</f>
        <v>78958001165000</v>
      </c>
      <c r="D529" s="1">
        <f>VLOOKUP(A529,'314'!C:K,9,0)</f>
        <v>47895800116508</v>
      </c>
      <c r="E529" s="1">
        <f>VLOOKUP(A529,'314'!C:E,3,0)</f>
        <v>7895800116500</v>
      </c>
      <c r="F529" s="1">
        <f>VLOOKUP(A529,'314'!C:S,17,0)</f>
        <v>7895800116500</v>
      </c>
      <c r="G529" s="1">
        <f>VLOOKUP(A529,'345'!A:M,13,0)</f>
        <v>17041000</v>
      </c>
      <c r="H529" s="1">
        <f>VLOOKUP(A529,'345'!A:Q,17,0)</f>
        <v>0</v>
      </c>
      <c r="I529" s="57">
        <f>A529</f>
        <v>10300058</v>
      </c>
      <c r="J529" s="48">
        <f>D529</f>
        <v>47895800116508</v>
      </c>
      <c r="K529" s="48">
        <f>E529</f>
        <v>7895800116500</v>
      </c>
      <c r="L529" s="48">
        <f>F529</f>
        <v>7895800116500</v>
      </c>
      <c r="M529" s="1">
        <f>C529</f>
        <v>78958001165000</v>
      </c>
      <c r="N529" s="57">
        <f>A529</f>
        <v>10300058</v>
      </c>
    </row>
    <row r="530" spans="1:14" s="57" customFormat="1">
      <c r="A530">
        <v>10300060</v>
      </c>
      <c r="B530" s="1" t="str">
        <f>VLOOKUP(A530,'322'!A:B,2,0)</f>
        <v>BUBBALOO TUTTI FRUTTI SM........01X 50GR</v>
      </c>
      <c r="C530" s="1">
        <f>VLOOKUP(A530,'322'!A:N,14,0)</f>
        <v>78958001162500</v>
      </c>
      <c r="D530" s="1">
        <f>VLOOKUP(A530,'314'!C:K,9,0)</f>
        <v>47895800116256</v>
      </c>
      <c r="E530" s="1">
        <f>VLOOKUP(A530,'314'!C:E,3,0)</f>
        <v>7895800116258</v>
      </c>
      <c r="F530" s="1">
        <f>VLOOKUP(A530,'314'!C:S,17,0)</f>
        <v>7895800116258</v>
      </c>
      <c r="G530" s="1">
        <f>VLOOKUP(A530,'345'!A:M,13,0)</f>
        <v>17041000</v>
      </c>
      <c r="H530" s="1">
        <f>VLOOKUP(A530,'345'!A:Q,17,0)</f>
        <v>0</v>
      </c>
      <c r="I530" s="57">
        <f>A530</f>
        <v>10300060</v>
      </c>
      <c r="J530" s="48">
        <f>D530</f>
        <v>47895800116256</v>
      </c>
      <c r="K530" s="48">
        <f>E530</f>
        <v>7895800116258</v>
      </c>
      <c r="L530" s="48">
        <f>F530</f>
        <v>7895800116258</v>
      </c>
      <c r="M530" s="1">
        <f>C530</f>
        <v>78958001162500</v>
      </c>
      <c r="N530" s="57">
        <f>A530</f>
        <v>10300060</v>
      </c>
    </row>
    <row r="531" spans="1:14" s="57" customFormat="1">
      <c r="A531">
        <v>10300197</v>
      </c>
      <c r="B531" s="1" t="str">
        <f>VLOOKUP(A531,'322'!A:B,2,0)</f>
        <v>HALLS CEREJA....................01X 28GR</v>
      </c>
      <c r="C531" s="1">
        <f>VLOOKUP(A531,'322'!A:N,14,0)</f>
        <v>76222105509700</v>
      </c>
      <c r="D531" s="1">
        <f>VLOOKUP(A531,'314'!C:K,9,0)</f>
        <v>17622210812640</v>
      </c>
      <c r="E531" s="1">
        <f>VLOOKUP(A531,'314'!C:E,3,0)</f>
        <v>78938793</v>
      </c>
      <c r="F531" s="1">
        <f>VLOOKUP(A531,'314'!C:S,17,0)</f>
        <v>7622210812636</v>
      </c>
      <c r="G531" s="1">
        <f>VLOOKUP(A531,'345'!A:M,13,0)</f>
        <v>17049020</v>
      </c>
      <c r="H531" s="1">
        <f>VLOOKUP(A531,'345'!A:Q,17,0)</f>
        <v>0</v>
      </c>
      <c r="I531" s="57">
        <f>A531</f>
        <v>10300197</v>
      </c>
      <c r="J531" s="48">
        <f>D531</f>
        <v>17622210812640</v>
      </c>
      <c r="K531" s="48">
        <f>E531</f>
        <v>78938793</v>
      </c>
      <c r="L531" s="48">
        <f>F531</f>
        <v>7622210812636</v>
      </c>
      <c r="M531" s="1">
        <f>C531</f>
        <v>76222105509700</v>
      </c>
      <c r="N531" s="57">
        <f>A531</f>
        <v>10300197</v>
      </c>
    </row>
    <row r="532" spans="1:14" s="57" customFormat="1">
      <c r="A532">
        <v>10300206</v>
      </c>
      <c r="B532" s="1" t="str">
        <f>VLOOKUP(A532,'322'!A:B,2,0)</f>
        <v>HALLS EXTRA FORTE..............01X27.5GR</v>
      </c>
      <c r="C532" s="1">
        <f>VLOOKUP(A532,'322'!A:N,14,0)</f>
        <v>76222105509800</v>
      </c>
      <c r="D532" s="1">
        <f>VLOOKUP(A532,'314'!C:K,9,0)</f>
        <v>17622210878967</v>
      </c>
      <c r="E532" s="1">
        <f>VLOOKUP(A532,'314'!C:E,3,0)</f>
        <v>78938816</v>
      </c>
      <c r="F532" s="1">
        <f>VLOOKUP(A532,'314'!C:S,17,0)</f>
        <v>7622210878946</v>
      </c>
      <c r="G532" s="1">
        <f>VLOOKUP(A532,'345'!A:M,13,0)</f>
        <v>17049020</v>
      </c>
      <c r="H532" s="1">
        <f>VLOOKUP(A532,'345'!A:Q,17,0)</f>
        <v>0</v>
      </c>
      <c r="I532" s="57">
        <f>A532</f>
        <v>10300206</v>
      </c>
      <c r="J532" s="48">
        <f>D532</f>
        <v>17622210878967</v>
      </c>
      <c r="K532" s="48">
        <f>E532</f>
        <v>78938816</v>
      </c>
      <c r="L532" s="48">
        <f>F532</f>
        <v>7622210878946</v>
      </c>
      <c r="M532" s="1">
        <f>C532</f>
        <v>76222105509800</v>
      </c>
      <c r="N532" s="57">
        <f>A532</f>
        <v>10300206</v>
      </c>
    </row>
    <row r="533" spans="1:14" s="57" customFormat="1">
      <c r="A533">
        <v>10300211</v>
      </c>
      <c r="B533" s="1" t="str">
        <f>VLOOKUP(A533,'322'!A:B,2,0)</f>
        <v>HALLS MELANCIA..................01X 28GR</v>
      </c>
      <c r="C533" s="1">
        <f>VLOOKUP(A533,'322'!A:N,14,0)</f>
        <v>76222105509500</v>
      </c>
      <c r="D533" s="1">
        <f>VLOOKUP(A533,'314'!C:K,9,0)</f>
        <v>17622210858297</v>
      </c>
      <c r="E533" s="1">
        <f>VLOOKUP(A533,'314'!C:E,3,0)</f>
        <v>78938854</v>
      </c>
      <c r="F533" s="1">
        <f>VLOOKUP(A533,'314'!C:S,17,0)</f>
        <v>7622210858245</v>
      </c>
      <c r="G533" s="1">
        <f>VLOOKUP(A533,'345'!A:M,13,0)</f>
        <v>17049020</v>
      </c>
      <c r="H533" s="1">
        <f>VLOOKUP(A533,'345'!A:Q,17,0)</f>
        <v>0</v>
      </c>
      <c r="I533" s="57">
        <f>A533</f>
        <v>10300211</v>
      </c>
      <c r="J533" s="48">
        <f>D533</f>
        <v>17622210858297</v>
      </c>
      <c r="K533" s="48">
        <f>E533</f>
        <v>78938854</v>
      </c>
      <c r="L533" s="48">
        <f>F533</f>
        <v>7622210858245</v>
      </c>
      <c r="M533" s="1">
        <f>C533</f>
        <v>76222105509500</v>
      </c>
      <c r="N533" s="57">
        <f>A533</f>
        <v>10300211</v>
      </c>
    </row>
    <row r="534" spans="1:14" s="57" customFormat="1">
      <c r="A534">
        <v>10300215</v>
      </c>
      <c r="B534" s="1" t="str">
        <f>VLOOKUP(A534,'322'!A:B,2,0)</f>
        <v>HALLS MENTA PRATA...............01X 28GR</v>
      </c>
      <c r="C534" s="1">
        <f>VLOOKUP(A534,'322'!A:N,14,0)</f>
        <v>76222105510500</v>
      </c>
      <c r="D534" s="1">
        <f>VLOOKUP(A534,'314'!C:K,9,0)</f>
        <v>17622210875201</v>
      </c>
      <c r="E534" s="1">
        <f>VLOOKUP(A534,'314'!C:E,3,0)</f>
        <v>78938878</v>
      </c>
      <c r="F534" s="1">
        <f>VLOOKUP(A534,'314'!C:S,17,0)</f>
        <v>7622210875198</v>
      </c>
      <c r="G534" s="1">
        <f>VLOOKUP(A534,'345'!A:M,13,0)</f>
        <v>17049020</v>
      </c>
      <c r="H534" s="1">
        <f>VLOOKUP(A534,'345'!A:Q,17,0)</f>
        <v>0</v>
      </c>
      <c r="I534" s="57">
        <f>A534</f>
        <v>10300215</v>
      </c>
      <c r="J534" s="48">
        <f>D534</f>
        <v>17622210875201</v>
      </c>
      <c r="K534" s="48">
        <f>E534</f>
        <v>78938878</v>
      </c>
      <c r="L534" s="48">
        <f>F534</f>
        <v>7622210875198</v>
      </c>
      <c r="M534" s="1">
        <f>C534</f>
        <v>76222105510500</v>
      </c>
      <c r="N534" s="57">
        <f>A534</f>
        <v>10300215</v>
      </c>
    </row>
    <row r="535" spans="1:14" s="57" customFormat="1">
      <c r="A535">
        <v>10300219</v>
      </c>
      <c r="B535" s="1" t="str">
        <f>VLOOKUP(A535,'322'!A:B,2,0)</f>
        <v>HALLS MENTA.....................01X 28GR</v>
      </c>
      <c r="C535" s="1">
        <f>VLOOKUP(A535,'322'!A:N,14,0)</f>
        <v>76222105511300</v>
      </c>
      <c r="D535" s="1">
        <f>VLOOKUP(A535,'314'!C:K,9,0)</f>
        <v>17622210857269</v>
      </c>
      <c r="E535" s="1">
        <f>VLOOKUP(A535,'314'!C:E,3,0)</f>
        <v>78938830</v>
      </c>
      <c r="F535" s="1">
        <f>VLOOKUP(A535,'314'!C:S,17,0)</f>
        <v>7622210857255</v>
      </c>
      <c r="G535" s="1">
        <f>VLOOKUP(A535,'345'!A:M,13,0)</f>
        <v>17049020</v>
      </c>
      <c r="H535" s="1">
        <f>VLOOKUP(A535,'345'!A:Q,17,0)</f>
        <v>0</v>
      </c>
      <c r="I535" s="57">
        <f>A535</f>
        <v>10300219</v>
      </c>
      <c r="J535" s="48">
        <f>D535</f>
        <v>17622210857269</v>
      </c>
      <c r="K535" s="48">
        <f>E535</f>
        <v>78938830</v>
      </c>
      <c r="L535" s="48">
        <f>F535</f>
        <v>7622210857255</v>
      </c>
      <c r="M535" s="1">
        <f>C535</f>
        <v>76222105511300</v>
      </c>
      <c r="N535" s="57">
        <f>A535</f>
        <v>10300219</v>
      </c>
    </row>
    <row r="536" spans="1:14" s="57" customFormat="1">
      <c r="A536">
        <v>10300231</v>
      </c>
      <c r="B536" s="1" t="str">
        <f>VLOOKUP(A536,'322'!A:B,2,0)</f>
        <v>HALLS MORANGO...................01X 28GR</v>
      </c>
      <c r="C536" s="1">
        <f>VLOOKUP(A536,'322'!A:N,14,0)</f>
        <v>76222105509600</v>
      </c>
      <c r="D536" s="1">
        <f>VLOOKUP(A536,'314'!C:K,9,0)</f>
        <v>17622210857788</v>
      </c>
      <c r="E536" s="1">
        <f>VLOOKUP(A536,'314'!C:E,3,0)</f>
        <v>78938847</v>
      </c>
      <c r="F536" s="1">
        <f>VLOOKUP(A536,'314'!C:S,17,0)</f>
        <v>7622210857774</v>
      </c>
      <c r="G536" s="1">
        <f>VLOOKUP(A536,'345'!A:M,13,0)</f>
        <v>17049020</v>
      </c>
      <c r="H536" s="1">
        <f>VLOOKUP(A536,'345'!A:Q,17,0)</f>
        <v>0</v>
      </c>
      <c r="I536" s="57">
        <f>A536</f>
        <v>10300231</v>
      </c>
      <c r="J536" s="48">
        <f>D536</f>
        <v>17622210857788</v>
      </c>
      <c r="K536" s="48">
        <f>E536</f>
        <v>78938847</v>
      </c>
      <c r="L536" s="48">
        <f>F536</f>
        <v>7622210857774</v>
      </c>
      <c r="M536" s="1">
        <f>C536</f>
        <v>76222105509600</v>
      </c>
      <c r="N536" s="57">
        <f>A536</f>
        <v>10300231</v>
      </c>
    </row>
    <row r="537" spans="1:14" s="57" customFormat="1">
      <c r="A537">
        <v>10300236</v>
      </c>
      <c r="B537" s="1" t="str">
        <f>VLOOKUP(A537,'322'!A:B,2,0)</f>
        <v>HALLS UVA VERDE.................01X 28GR</v>
      </c>
      <c r="C537" s="1">
        <f>VLOOKUP(A537,'322'!A:N,14,0)</f>
        <v>76222105510600</v>
      </c>
      <c r="D537" s="1">
        <f>VLOOKUP(A537,'314'!C:K,9,0)</f>
        <v>17622210854916</v>
      </c>
      <c r="E537" s="1">
        <f>VLOOKUP(A537,'314'!C:E,3,0)</f>
        <v>78938861</v>
      </c>
      <c r="F537" s="1">
        <f>VLOOKUP(A537,'314'!C:S,17,0)</f>
        <v>7622210854896</v>
      </c>
      <c r="G537" s="1">
        <f>VLOOKUP(A537,'345'!A:M,13,0)</f>
        <v>17049020</v>
      </c>
      <c r="H537" s="1">
        <f>VLOOKUP(A537,'345'!A:Q,17,0)</f>
        <v>0</v>
      </c>
      <c r="I537" s="57">
        <f>A537</f>
        <v>10300236</v>
      </c>
      <c r="J537" s="48">
        <f>D537</f>
        <v>17622210854916</v>
      </c>
      <c r="K537" s="48">
        <f>E537</f>
        <v>78938861</v>
      </c>
      <c r="L537" s="48">
        <f>F537</f>
        <v>7622210854896</v>
      </c>
      <c r="M537" s="1">
        <f>C537</f>
        <v>76222105510600</v>
      </c>
      <c r="N537" s="57">
        <f>A537</f>
        <v>10300236</v>
      </c>
    </row>
    <row r="538" spans="1:14" s="57" customFormat="1">
      <c r="A538">
        <v>10300196</v>
      </c>
      <c r="B538" s="1" t="str">
        <f>VLOOKUP(A538,'322'!A:B,2,0)</f>
        <v>HALLS CEREJA SM.................01X 03UN</v>
      </c>
      <c r="C538" s="1">
        <f>VLOOKUP(A538,'322'!A:N,14,0)</f>
        <v>76222105512000</v>
      </c>
      <c r="D538" s="1">
        <f>VLOOKUP(A538,'314'!C:K,9,0)</f>
        <v>17622210956054</v>
      </c>
      <c r="E538" s="1">
        <f>VLOOKUP(A538,'314'!C:E,3,0)</f>
        <v>7622210956002</v>
      </c>
      <c r="F538" s="1">
        <f>VLOOKUP(A538,'314'!C:S,17,0)</f>
        <v>7622210956002</v>
      </c>
      <c r="G538" s="1">
        <f>VLOOKUP(A538,'345'!A:M,13,0)</f>
        <v>17049020</v>
      </c>
      <c r="H538" s="1">
        <f>VLOOKUP(A538,'345'!A:Q,17,0)</f>
        <v>0</v>
      </c>
      <c r="I538" s="57">
        <f>A538</f>
        <v>10300196</v>
      </c>
      <c r="J538" s="48">
        <f>D538</f>
        <v>17622210956054</v>
      </c>
      <c r="K538" s="48">
        <f>E538</f>
        <v>7622210956002</v>
      </c>
      <c r="L538" s="48">
        <f>F538</f>
        <v>7622210956002</v>
      </c>
      <c r="M538" s="1">
        <f>C538</f>
        <v>76222105512000</v>
      </c>
      <c r="N538" s="57">
        <f>A538</f>
        <v>10300196</v>
      </c>
    </row>
    <row r="539" spans="1:14" s="57" customFormat="1">
      <c r="A539">
        <v>10300203</v>
      </c>
      <c r="B539" s="1" t="str">
        <f>VLOOKUP(A539,'322'!A:B,2,0)</f>
        <v>HALLS EXTRA FORTE SM............01X 03UN</v>
      </c>
      <c r="C539" s="1">
        <f>VLOOKUP(A539,'322'!A:N,14,0)</f>
        <v>76222105512200</v>
      </c>
      <c r="D539" s="1">
        <f>VLOOKUP(A539,'314'!C:K,9,0)</f>
        <v>17622210956214</v>
      </c>
      <c r="E539" s="1">
        <f>VLOOKUP(A539,'314'!C:E,3,0)</f>
        <v>7622210956200</v>
      </c>
      <c r="F539" s="1">
        <f>VLOOKUP(A539,'314'!C:S,17,0)</f>
        <v>7622210956200</v>
      </c>
      <c r="G539" s="1">
        <f>VLOOKUP(A539,'345'!A:M,13,0)</f>
        <v>17049020</v>
      </c>
      <c r="H539" s="1">
        <f>VLOOKUP(A539,'345'!A:Q,17,0)</f>
        <v>0</v>
      </c>
      <c r="I539" s="57">
        <f>A539</f>
        <v>10300203</v>
      </c>
      <c r="J539" s="48">
        <f>D539</f>
        <v>17622210956214</v>
      </c>
      <c r="K539" s="48">
        <f>E539</f>
        <v>7622210956200</v>
      </c>
      <c r="L539" s="48">
        <f>F539</f>
        <v>7622210956200</v>
      </c>
      <c r="M539" s="1">
        <f>C539</f>
        <v>76222105512200</v>
      </c>
      <c r="N539" s="57">
        <f>A539</f>
        <v>10300203</v>
      </c>
    </row>
    <row r="540" spans="1:14" s="57" customFormat="1">
      <c r="A540">
        <v>10300218</v>
      </c>
      <c r="B540" s="1" t="str">
        <f>VLOOKUP(A540,'322'!A:B,2,0)</f>
        <v>HALLS MENTA SM..................01X 03UN</v>
      </c>
      <c r="C540" s="1">
        <f>VLOOKUP(A540,'322'!A:N,14,0)</f>
        <v>76222105511800</v>
      </c>
      <c r="D540" s="1">
        <f>VLOOKUP(A540,'314'!C:K,9,0)</f>
        <v>17622210956801</v>
      </c>
      <c r="E540" s="1">
        <f>VLOOKUP(A540,'314'!C:E,3,0)</f>
        <v>7622210956798</v>
      </c>
      <c r="F540" s="1">
        <f>VLOOKUP(A540,'314'!C:S,17,0)</f>
        <v>7622210956798</v>
      </c>
      <c r="G540" s="1">
        <f>VLOOKUP(A540,'345'!A:M,13,0)</f>
        <v>17049020</v>
      </c>
      <c r="H540" s="1">
        <f>VLOOKUP(A540,'345'!A:Q,17,0)</f>
        <v>0</v>
      </c>
      <c r="I540" s="57">
        <f>A540</f>
        <v>10300218</v>
      </c>
      <c r="J540" s="48">
        <f>D540</f>
        <v>17622210956801</v>
      </c>
      <c r="K540" s="48">
        <f>E540</f>
        <v>7622210956798</v>
      </c>
      <c r="L540" s="48">
        <f>F540</f>
        <v>7622210956798</v>
      </c>
      <c r="M540" s="1">
        <f>C540</f>
        <v>76222105511800</v>
      </c>
      <c r="N540" s="57">
        <f>A540</f>
        <v>10300218</v>
      </c>
    </row>
    <row r="541" spans="1:14" s="57" customFormat="1">
      <c r="A541">
        <v>10300230</v>
      </c>
      <c r="B541" s="1" t="str">
        <f>VLOOKUP(A541,'322'!A:B,2,0)</f>
        <v>HALLS MORANGO SM................01X 03UN</v>
      </c>
      <c r="C541" s="1">
        <f>VLOOKUP(A541,'322'!A:N,14,0)</f>
        <v>76222105511900</v>
      </c>
      <c r="D541" s="1">
        <f>VLOOKUP(A541,'314'!C:K,9,0)</f>
        <v>17622210956146</v>
      </c>
      <c r="E541" s="1">
        <f>VLOOKUP(A541,'314'!C:E,3,0)</f>
        <v>7622210956118</v>
      </c>
      <c r="F541" s="1">
        <f>VLOOKUP(A541,'314'!C:S,17,0)</f>
        <v>7622210956118</v>
      </c>
      <c r="G541" s="1">
        <f>VLOOKUP(A541,'345'!A:M,13,0)</f>
        <v>17049020</v>
      </c>
      <c r="H541" s="1">
        <f>VLOOKUP(A541,'345'!A:Q,17,0)</f>
        <v>0</v>
      </c>
      <c r="I541" s="57">
        <f>A541</f>
        <v>10300230</v>
      </c>
      <c r="J541" s="48">
        <f>D541</f>
        <v>17622210956146</v>
      </c>
      <c r="K541" s="48">
        <f>E541</f>
        <v>7622210956118</v>
      </c>
      <c r="L541" s="48">
        <f>F541</f>
        <v>7622210956118</v>
      </c>
      <c r="M541" s="1">
        <f>C541</f>
        <v>76222105511900</v>
      </c>
      <c r="N541" s="57">
        <f>A541</f>
        <v>10300230</v>
      </c>
    </row>
    <row r="542" spans="1:14" s="57" customFormat="1">
      <c r="A542">
        <v>10300412</v>
      </c>
      <c r="B542" s="1" t="str">
        <f>VLOOKUP(A542,'322'!A:B,2,0)</f>
        <v>TRIDENT BLUEBERRY 14S EMB ECON.01X25.2GR</v>
      </c>
      <c r="C542" s="1">
        <f>VLOOKUP(A542,'322'!A:N,14,0)</f>
        <v>76222105734600</v>
      </c>
      <c r="D542" s="1">
        <f>VLOOKUP(A542,'314'!C:K,9,0)</f>
        <v>17622210573466</v>
      </c>
      <c r="E542" s="1">
        <f>VLOOKUP(A542,'314'!C:E,3,0)</f>
        <v>7622210573483</v>
      </c>
      <c r="F542" s="1">
        <f>VLOOKUP(A542,'314'!C:S,17,0)</f>
        <v>7622210573476</v>
      </c>
      <c r="G542" s="1">
        <f>VLOOKUP(A542,'345'!A:M,13,0)</f>
        <v>21069050</v>
      </c>
      <c r="H542" s="1">
        <f>VLOOKUP(A542,'345'!A:Q,17,0)</f>
        <v>0</v>
      </c>
      <c r="I542" s="57">
        <f>A542</f>
        <v>10300412</v>
      </c>
      <c r="J542" s="48">
        <f>D542</f>
        <v>17622210573466</v>
      </c>
      <c r="K542" s="48">
        <f>E542</f>
        <v>7622210573483</v>
      </c>
      <c r="L542" s="48">
        <f>F542</f>
        <v>7622210573476</v>
      </c>
      <c r="M542" s="1">
        <f>C542</f>
        <v>76222105734600</v>
      </c>
      <c r="N542" s="57">
        <f>A542</f>
        <v>10300412</v>
      </c>
    </row>
    <row r="543" spans="1:14" s="57" customFormat="1">
      <c r="A543">
        <v>10300430</v>
      </c>
      <c r="B543" s="1" t="str">
        <f>VLOOKUP(A543,'322'!A:B,2,0)</f>
        <v>TRIDENT MELANCIA 14S EMB ECON..01X25.2GR</v>
      </c>
      <c r="C543" s="1">
        <f>VLOOKUP(A543,'322'!A:N,14,0)</f>
        <v>76222108477573</v>
      </c>
      <c r="D543" s="1">
        <f>VLOOKUP(A543,'314'!C:K,9,0)</f>
        <v>17622300847781</v>
      </c>
      <c r="E543" s="1">
        <f>VLOOKUP(A543,'314'!C:E,3,0)</f>
        <v>7622300847753</v>
      </c>
      <c r="F543" s="1">
        <f>VLOOKUP(A543,'314'!C:S,17,0)</f>
        <v>7622300847760</v>
      </c>
      <c r="G543" s="1">
        <f>VLOOKUP(A543,'345'!A:M,13,0)</f>
        <v>21069050</v>
      </c>
      <c r="H543" s="1">
        <f>VLOOKUP(A543,'345'!A:Q,17,0)</f>
        <v>0</v>
      </c>
      <c r="I543" s="57">
        <f>A543</f>
        <v>10300430</v>
      </c>
      <c r="J543" s="48">
        <f>D543</f>
        <v>17622300847781</v>
      </c>
      <c r="K543" s="48">
        <f>E543</f>
        <v>7622300847753</v>
      </c>
      <c r="L543" s="48">
        <f>F543</f>
        <v>7622300847760</v>
      </c>
      <c r="M543" s="1">
        <f>C543</f>
        <v>76222108477573</v>
      </c>
      <c r="N543" s="57">
        <f>A543</f>
        <v>10300430</v>
      </c>
    </row>
    <row r="544" spans="1:14" s="57" customFormat="1">
      <c r="A544">
        <v>10300434</v>
      </c>
      <c r="B544" s="1" t="str">
        <f>VLOOKUP(A544,'322'!A:B,2,0)</f>
        <v>TRIDENT MENTA 14S EMB ECONOM...01X25.2GR</v>
      </c>
      <c r="C544" s="1">
        <f>VLOOKUP(A544,'322'!A:N,14,0)</f>
        <v>76222108677801</v>
      </c>
      <c r="D544" s="1">
        <f>VLOOKUP(A544,'314'!C:K,9,0)</f>
        <v>17622300847828</v>
      </c>
      <c r="E544" s="1">
        <f>VLOOKUP(A544,'314'!C:E,3,0)</f>
        <v>7622300847791</v>
      </c>
      <c r="F544" s="1">
        <f>VLOOKUP(A544,'314'!C:S,17,0)</f>
        <v>7622300847807</v>
      </c>
      <c r="G544" s="1">
        <f>VLOOKUP(A544,'345'!A:M,13,0)</f>
        <v>21069050</v>
      </c>
      <c r="H544" s="1">
        <f>VLOOKUP(A544,'345'!A:Q,17,0)</f>
        <v>0</v>
      </c>
      <c r="I544" s="57">
        <f>A544</f>
        <v>10300434</v>
      </c>
      <c r="J544" s="48">
        <f>D544</f>
        <v>17622300847828</v>
      </c>
      <c r="K544" s="48">
        <f>E544</f>
        <v>7622300847791</v>
      </c>
      <c r="L544" s="48">
        <f>F544</f>
        <v>7622300847807</v>
      </c>
      <c r="M544" s="1">
        <f>C544</f>
        <v>76222108677801</v>
      </c>
      <c r="N544" s="57">
        <f>A544</f>
        <v>10300434</v>
      </c>
    </row>
    <row r="545" spans="1:14" s="57" customFormat="1">
      <c r="A545">
        <v>10300447</v>
      </c>
      <c r="B545" s="1" t="str">
        <f>VLOOKUP(A545,'322'!A:B,2,0)</f>
        <v>TRIDENT TUT FRUTTI 14S EMB ECO.01X25.2GR</v>
      </c>
      <c r="C545" s="1">
        <f>VLOOKUP(A545,'322'!A:N,14,0)</f>
        <v>76222105734200</v>
      </c>
      <c r="D545" s="1">
        <f>VLOOKUP(A545,'314'!C:K,9,0)</f>
        <v>17622210573428</v>
      </c>
      <c r="E545" s="1">
        <f>VLOOKUP(A545,'314'!C:E,3,0)</f>
        <v>7622210573452</v>
      </c>
      <c r="F545" s="1">
        <f>VLOOKUP(A545,'314'!C:S,17,0)</f>
        <v>7622210573445</v>
      </c>
      <c r="G545" s="1">
        <f>VLOOKUP(A545,'345'!A:M,13,0)</f>
        <v>21069050</v>
      </c>
      <c r="H545" s="1">
        <f>VLOOKUP(A545,'345'!A:Q,17,0)</f>
        <v>0</v>
      </c>
      <c r="I545" s="57">
        <f>A545</f>
        <v>10300447</v>
      </c>
      <c r="J545" s="48">
        <f>D545</f>
        <v>17622210573428</v>
      </c>
      <c r="K545" s="48">
        <f>E545</f>
        <v>7622210573452</v>
      </c>
      <c r="L545" s="48">
        <f>F545</f>
        <v>7622210573445</v>
      </c>
      <c r="M545" s="1">
        <f>C545</f>
        <v>76222105734200</v>
      </c>
      <c r="N545" s="57">
        <f>A545</f>
        <v>10300447</v>
      </c>
    </row>
    <row r="546" spans="1:14" s="57" customFormat="1">
      <c r="A546">
        <v>10300462</v>
      </c>
      <c r="B546" s="1" t="str">
        <f>VLOOKUP(A546,'322'!A:B,2,0)</f>
        <v>TRIDENT XSENSES INTENSE 14S....01X26.6GR</v>
      </c>
      <c r="C546" s="1">
        <f>VLOOKUP(A546,'322'!A:N,14,0)</f>
        <v>76222105665100</v>
      </c>
      <c r="D546" s="1">
        <f>VLOOKUP(A546,'314'!C:K,9,0)</f>
        <v>17622210696950</v>
      </c>
      <c r="E546" s="1">
        <f>VLOOKUP(A546,'314'!C:E,3,0)</f>
        <v>7622210696922</v>
      </c>
      <c r="F546" s="1">
        <f>VLOOKUP(A546,'314'!C:S,17,0)</f>
        <v>7622210696939</v>
      </c>
      <c r="G546" s="1">
        <f>VLOOKUP(A546,'345'!A:M,13,0)</f>
        <v>21069050</v>
      </c>
      <c r="H546" s="1">
        <f>VLOOKUP(A546,'345'!A:Q,17,0)</f>
        <v>0</v>
      </c>
      <c r="I546" s="57">
        <f>A546</f>
        <v>10300462</v>
      </c>
      <c r="J546" s="48">
        <f>D546</f>
        <v>17622210696950</v>
      </c>
      <c r="K546" s="48">
        <f>E546</f>
        <v>7622210696922</v>
      </c>
      <c r="L546" s="48">
        <f>F546</f>
        <v>7622210696939</v>
      </c>
      <c r="M546" s="1">
        <f>C546</f>
        <v>76222105665100</v>
      </c>
      <c r="N546" s="57">
        <f>A546</f>
        <v>10300462</v>
      </c>
    </row>
    <row r="547" spans="1:14" s="57" customFormat="1">
      <c r="A547">
        <v>10300414</v>
      </c>
      <c r="B547" s="1" t="str">
        <f>VLOOKUP(A547,'322'!A:B,2,0)</f>
        <v>TRIDENT XACID BLUEBERRY PRETO...01x 08GR</v>
      </c>
      <c r="C547" s="1">
        <f>VLOOKUP(A547,'322'!A:N,14,0)</f>
        <v>76222106179602</v>
      </c>
      <c r="D547" s="1">
        <f>VLOOKUP(A547,'314'!C:K,9,0)</f>
        <v>17622210617962</v>
      </c>
      <c r="E547" s="1">
        <f>VLOOKUP(A547,'314'!C:E,3,0)</f>
        <v>7622210564276</v>
      </c>
      <c r="F547" s="1">
        <f>VLOOKUP(A547,'314'!C:S,17,0)</f>
        <v>7622210617958</v>
      </c>
      <c r="G547" s="1">
        <f>VLOOKUP(A547,'345'!A:M,13,0)</f>
        <v>21069050</v>
      </c>
      <c r="H547" s="1">
        <f>VLOOKUP(A547,'345'!A:Q,17,0)</f>
        <v>0</v>
      </c>
      <c r="I547" s="57">
        <f>A547</f>
        <v>10300414</v>
      </c>
      <c r="J547" s="48">
        <f>D547</f>
        <v>17622210617962</v>
      </c>
      <c r="K547" s="48">
        <f>E547</f>
        <v>7622210564276</v>
      </c>
      <c r="L547" s="48">
        <f>F547</f>
        <v>7622210617958</v>
      </c>
      <c r="M547" s="1">
        <f>C547</f>
        <v>76222106179602</v>
      </c>
      <c r="N547" s="57">
        <f>A547</f>
        <v>10300414</v>
      </c>
    </row>
    <row r="548" spans="1:14" s="57" customFormat="1">
      <c r="A548">
        <v>10300416</v>
      </c>
      <c r="B548" s="1" t="str">
        <f>VLOOKUP(A548,'322'!A:B,2,0)</f>
        <v>TRIDENT CANELA NEW..............01X 08GR</v>
      </c>
      <c r="C548" s="1">
        <f>VLOOKUP(A548,'322'!A:N,14,0)</f>
        <v>76222103042380</v>
      </c>
      <c r="D548" s="1">
        <f>VLOOKUP(A548,'314'!C:K,9,0)</f>
        <v>37895800400174</v>
      </c>
      <c r="E548" s="1">
        <f>VLOOKUP(A548,'314'!C:E,3,0)</f>
        <v>7895800304235</v>
      </c>
      <c r="F548" s="1">
        <f>VLOOKUP(A548,'314'!C:S,17,0)</f>
        <v>7895800400173</v>
      </c>
      <c r="G548" s="1">
        <f>VLOOKUP(A548,'345'!A:M,13,0)</f>
        <v>21069050</v>
      </c>
      <c r="H548" s="1">
        <f>VLOOKUP(A548,'345'!A:Q,17,0)</f>
        <v>0</v>
      </c>
      <c r="I548" s="57">
        <f>A548</f>
        <v>10300416</v>
      </c>
      <c r="J548" s="48">
        <f>D548</f>
        <v>37895800400174</v>
      </c>
      <c r="K548" s="48">
        <f>E548</f>
        <v>7895800304235</v>
      </c>
      <c r="L548" s="48">
        <f>F548</f>
        <v>7895800400173</v>
      </c>
      <c r="M548" s="1">
        <f>C548</f>
        <v>76222103042380</v>
      </c>
      <c r="N548" s="57">
        <f>A548</f>
        <v>10300416</v>
      </c>
    </row>
    <row r="549" spans="1:14" s="57" customFormat="1">
      <c r="A549">
        <v>10300418</v>
      </c>
      <c r="B549" s="1" t="str">
        <f>VLOOKUP(A549,'322'!A:B,2,0)</f>
        <v>TRIDENT XFRESH CEREJA...........01X 08GR</v>
      </c>
      <c r="C549" s="1">
        <f>VLOOKUP(A549,'322'!A:N,14,0)</f>
        <v>76223008609102</v>
      </c>
      <c r="D549" s="1">
        <f>VLOOKUP(A549,'314'!C:K,9,0)</f>
        <v>17622300860919</v>
      </c>
      <c r="E549" s="1">
        <f>VLOOKUP(A549,'314'!C:E,3,0)</f>
        <v>7622210564337</v>
      </c>
      <c r="F549" s="1">
        <f>VLOOKUP(A549,'314'!C:S,17,0)</f>
        <v>7622300860905</v>
      </c>
      <c r="G549" s="1">
        <f>VLOOKUP(A549,'345'!A:M,13,0)</f>
        <v>21069050</v>
      </c>
      <c r="H549" s="1">
        <f>VLOOKUP(A549,'345'!A:Q,17,0)</f>
        <v>0</v>
      </c>
      <c r="I549" s="57">
        <f>A549</f>
        <v>10300418</v>
      </c>
      <c r="J549" s="48">
        <f>D549</f>
        <v>17622300860919</v>
      </c>
      <c r="K549" s="48">
        <f>E549</f>
        <v>7622210564337</v>
      </c>
      <c r="L549" s="48">
        <f>F549</f>
        <v>7622300860905</v>
      </c>
      <c r="M549" s="1">
        <f>C549</f>
        <v>76223008609102</v>
      </c>
      <c r="N549" s="57">
        <f>A549</f>
        <v>10300418</v>
      </c>
    </row>
    <row r="550" spans="1:14" s="57" customFormat="1">
      <c r="A550">
        <v>10300427</v>
      </c>
      <c r="B550" s="1" t="str">
        <f>VLOOKUP(A550,'322'!A:B,2,0)</f>
        <v>TRIDENT HORTELA.................01X 08GR</v>
      </c>
      <c r="C550" s="1">
        <f>VLOOKUP(A550,'322'!A:N,14,0)</f>
        <v>76222103042173</v>
      </c>
      <c r="D550" s="1">
        <f>VLOOKUP(A550,'314'!C:K,9,0)</f>
        <v>37895800400150</v>
      </c>
      <c r="E550" s="1">
        <f>VLOOKUP(A550,'314'!C:E,3,0)</f>
        <v>7895800304211</v>
      </c>
      <c r="F550" s="1">
        <f>VLOOKUP(A550,'314'!C:S,17,0)</f>
        <v>7895800400159</v>
      </c>
      <c r="G550" s="1">
        <f>VLOOKUP(A550,'345'!A:M,13,0)</f>
        <v>21069050</v>
      </c>
      <c r="H550" s="1">
        <f>VLOOKUP(A550,'345'!A:Q,17,0)</f>
        <v>0</v>
      </c>
      <c r="I550" s="57">
        <f>A550</f>
        <v>10300427</v>
      </c>
      <c r="J550" s="48">
        <f>D550</f>
        <v>37895800400150</v>
      </c>
      <c r="K550" s="48">
        <f>E550</f>
        <v>7895800304211</v>
      </c>
      <c r="L550" s="48">
        <f>F550</f>
        <v>7895800400159</v>
      </c>
      <c r="M550" s="1">
        <f>C550</f>
        <v>76222103042173</v>
      </c>
      <c r="N550" s="57">
        <f>A550</f>
        <v>10300427</v>
      </c>
    </row>
    <row r="551" spans="1:14" s="57" customFormat="1">
      <c r="A551">
        <v>10300432</v>
      </c>
      <c r="B551" s="1" t="str">
        <f>VLOOKUP(A551,'322'!A:B,2,0)</f>
        <v>TRIDENT MELANCIA................01X 08GR</v>
      </c>
      <c r="C551" s="1">
        <f>VLOOKUP(A551,'322'!A:N,14,0)</f>
        <v>76222104002202</v>
      </c>
      <c r="D551" s="1">
        <f>VLOOKUP(A551,'314'!C:K,9,0)</f>
        <v>37895800400228</v>
      </c>
      <c r="E551" s="1">
        <f>VLOOKUP(A551,'314'!C:E,3,0)</f>
        <v>7895800309780</v>
      </c>
      <c r="F551" s="1">
        <f>VLOOKUP(A551,'314'!C:S,17,0)</f>
        <v>7895800400227</v>
      </c>
      <c r="G551" s="1">
        <f>VLOOKUP(A551,'345'!A:M,13,0)</f>
        <v>21069050</v>
      </c>
      <c r="H551" s="1">
        <f>VLOOKUP(A551,'345'!A:Q,17,0)</f>
        <v>0</v>
      </c>
      <c r="I551" s="57">
        <f>A551</f>
        <v>10300432</v>
      </c>
      <c r="J551" s="48">
        <f>D551</f>
        <v>37895800400228</v>
      </c>
      <c r="K551" s="48">
        <f>E551</f>
        <v>7895800309780</v>
      </c>
      <c r="L551" s="48">
        <f>F551</f>
        <v>7895800400227</v>
      </c>
      <c r="M551" s="1">
        <f>C551</f>
        <v>76222104002202</v>
      </c>
      <c r="N551" s="57">
        <f>A551</f>
        <v>10300432</v>
      </c>
    </row>
    <row r="552" spans="1:14" s="57" customFormat="1">
      <c r="A552">
        <v>10300436</v>
      </c>
      <c r="B552" s="1" t="str">
        <f>VLOOKUP(A552,'322'!A:B,2,0)</f>
        <v>TRIDENT MENTA...................01X 08GR</v>
      </c>
      <c r="C552" s="1">
        <f>VLOOKUP(A552,'322'!A:N,14,0)</f>
        <v>76222104001414</v>
      </c>
      <c r="D552" s="1">
        <f>VLOOKUP(A552,'314'!C:K,9,0)</f>
        <v>37895800400143</v>
      </c>
      <c r="E552" s="1">
        <f>VLOOKUP(A552,'314'!C:E,3,0)</f>
        <v>7895800304228</v>
      </c>
      <c r="F552" s="1">
        <f>VLOOKUP(A552,'314'!C:S,17,0)</f>
        <v>7895800400142</v>
      </c>
      <c r="G552" s="1">
        <f>VLOOKUP(A552,'345'!A:M,13,0)</f>
        <v>21069050</v>
      </c>
      <c r="H552" s="1">
        <f>VLOOKUP(A552,'345'!A:Q,17,0)</f>
        <v>0</v>
      </c>
      <c r="I552" s="57">
        <f>A552</f>
        <v>10300436</v>
      </c>
      <c r="J552" s="48">
        <f>D552</f>
        <v>37895800400143</v>
      </c>
      <c r="K552" s="48">
        <f>E552</f>
        <v>7895800304228</v>
      </c>
      <c r="L552" s="48">
        <f>F552</f>
        <v>7895800400142</v>
      </c>
      <c r="M552" s="1">
        <f>C552</f>
        <v>76222104001414</v>
      </c>
      <c r="N552" s="57">
        <f>A552</f>
        <v>10300436</v>
      </c>
    </row>
    <row r="553" spans="1:14" s="57" customFormat="1">
      <c r="A553">
        <v>10300440</v>
      </c>
      <c r="B553" s="1" t="str">
        <f>VLOOKUP(A553,'322'!A:B,2,0)</f>
        <v>TRIDENT MORANGO.................01X 08GR</v>
      </c>
      <c r="C553" s="1">
        <f>VLOOKUP(A553,'322'!A:N,14,0)</f>
        <v>76222100020780</v>
      </c>
      <c r="D553" s="1">
        <f>VLOOKUP(A553,'314'!C:K,9,0)</f>
        <v>37895800400181</v>
      </c>
      <c r="E553" s="1">
        <f>VLOOKUP(A553,'314'!C:E,3,0)</f>
        <v>7895800201503</v>
      </c>
      <c r="F553" s="1">
        <f>VLOOKUP(A553,'314'!C:S,17,0)</f>
        <v>7895800400180</v>
      </c>
      <c r="G553" s="1">
        <f>VLOOKUP(A553,'345'!A:M,13,0)</f>
        <v>21069050</v>
      </c>
      <c r="H553" s="1">
        <f>VLOOKUP(A553,'345'!A:Q,17,0)</f>
        <v>0</v>
      </c>
      <c r="I553" s="57">
        <f>A553</f>
        <v>10300440</v>
      </c>
      <c r="J553" s="48">
        <f>D553</f>
        <v>37895800400181</v>
      </c>
      <c r="K553" s="48">
        <f>E553</f>
        <v>7895800201503</v>
      </c>
      <c r="L553" s="48">
        <f>F553</f>
        <v>7895800400180</v>
      </c>
      <c r="M553" s="1">
        <f>C553</f>
        <v>76222100020780</v>
      </c>
      <c r="N553" s="57">
        <f>A553</f>
        <v>10300440</v>
      </c>
    </row>
    <row r="554" spans="1:14" s="57" customFormat="1">
      <c r="A554">
        <v>10300449</v>
      </c>
      <c r="B554" s="1" t="str">
        <f>VLOOKUP(A554,'322'!A:B,2,0)</f>
        <v>TRIDENT TUTTI FRUTTI............01X 08GR</v>
      </c>
      <c r="C554" s="1">
        <f>VLOOKUP(A554,'322'!A:N,14,0)</f>
        <v>76222108553710</v>
      </c>
      <c r="D554" s="1">
        <f>VLOOKUP(A554,'314'!C:K,9,0)</f>
        <v>37895800400167</v>
      </c>
      <c r="E554" s="1">
        <f>VLOOKUP(A554,'314'!C:E,3,0)</f>
        <v>7895800430002</v>
      </c>
      <c r="F554" s="1">
        <f>VLOOKUP(A554,'314'!C:S,17,0)</f>
        <v>7895800400166</v>
      </c>
      <c r="G554" s="1">
        <f>VLOOKUP(A554,'345'!A:M,13,0)</f>
        <v>21069050</v>
      </c>
      <c r="H554" s="1">
        <f>VLOOKUP(A554,'345'!A:Q,17,0)</f>
        <v>0</v>
      </c>
      <c r="I554" s="57">
        <f>A554</f>
        <v>10300449</v>
      </c>
      <c r="J554" s="48">
        <f>D554</f>
        <v>37895800400167</v>
      </c>
      <c r="K554" s="48">
        <f>E554</f>
        <v>7895800430002</v>
      </c>
      <c r="L554" s="48">
        <f>F554</f>
        <v>7895800400166</v>
      </c>
      <c r="M554" s="1">
        <f>C554</f>
        <v>76222108553710</v>
      </c>
      <c r="N554" s="57">
        <f>A554</f>
        <v>10300449</v>
      </c>
    </row>
    <row r="555" spans="1:14" s="57" customFormat="1">
      <c r="A555">
        <v>10300455</v>
      </c>
      <c r="B555" s="1" t="str">
        <f>VLOOKUP(A555,'322'!A:B,2,0)</f>
        <v>TRIDENT XFRESH HERBAL...........01X 08GR</v>
      </c>
      <c r="C555" s="1">
        <f>VLOOKUP(A555,'322'!A:N,14,0)</f>
        <v>78958004002101</v>
      </c>
      <c r="D555" s="1">
        <f>VLOOKUP(A555,'314'!C:K,9,0)</f>
        <v>37895800400211</v>
      </c>
      <c r="E555" s="1">
        <f>VLOOKUP(A555,'314'!C:E,3,0)</f>
        <v>7622210564313</v>
      </c>
      <c r="F555" s="1">
        <f>VLOOKUP(A555,'314'!C:S,17,0)</f>
        <v>7895800400210</v>
      </c>
      <c r="G555" s="1">
        <f>VLOOKUP(A555,'345'!A:M,13,0)</f>
        <v>21069050</v>
      </c>
      <c r="H555" s="1">
        <f>VLOOKUP(A555,'345'!A:Q,17,0)</f>
        <v>0</v>
      </c>
      <c r="I555" s="57">
        <f>A555</f>
        <v>10300455</v>
      </c>
      <c r="J555" s="48">
        <f>D555</f>
        <v>37895800400211</v>
      </c>
      <c r="K555" s="48">
        <f>E555</f>
        <v>7622210564313</v>
      </c>
      <c r="L555" s="48">
        <f>F555</f>
        <v>7895800400210</v>
      </c>
      <c r="M555" s="1">
        <f>C555</f>
        <v>78958004002101</v>
      </c>
      <c r="N555" s="57">
        <f>A555</f>
        <v>10300455</v>
      </c>
    </row>
    <row r="556" spans="1:14" s="57" customFormat="1">
      <c r="A556">
        <v>10300457</v>
      </c>
      <c r="B556" s="1" t="str">
        <f>VLOOKUP(A556,'322'!A:B,2,0)</f>
        <v>TRIDENT XFRESH INTENSE..........01X 08GR</v>
      </c>
      <c r="C556" s="1">
        <f>VLOOKUP(A556,'322'!A:N,14,0)</f>
        <v>78958004127801</v>
      </c>
      <c r="D556" s="1">
        <f>VLOOKUP(A556,'314'!C:K,9,0)</f>
        <v>37895800412788</v>
      </c>
      <c r="E556" s="1">
        <f>VLOOKUP(A556,'314'!C:E,3,0)</f>
        <v>7622210564290</v>
      </c>
      <c r="F556" s="1">
        <f>VLOOKUP(A556,'314'!C:S,17,0)</f>
        <v>7895800412787</v>
      </c>
      <c r="G556" s="1">
        <f>VLOOKUP(A556,'345'!A:M,13,0)</f>
        <v>21069050</v>
      </c>
      <c r="H556" s="1">
        <f>VLOOKUP(A556,'345'!A:Q,17,0)</f>
        <v>0</v>
      </c>
      <c r="I556" s="57">
        <f>A556</f>
        <v>10300457</v>
      </c>
      <c r="J556" s="48">
        <f>D556</f>
        <v>37895800412788</v>
      </c>
      <c r="K556" s="48">
        <f>E556</f>
        <v>7622210564290</v>
      </c>
      <c r="L556" s="48">
        <f>F556</f>
        <v>7895800412787</v>
      </c>
      <c r="M556" s="1">
        <f>C556</f>
        <v>78958004127801</v>
      </c>
      <c r="N556" s="57">
        <f>A556</f>
        <v>10300457</v>
      </c>
    </row>
    <row r="557" spans="1:14" s="57" customFormat="1">
      <c r="A557">
        <v>10300460</v>
      </c>
      <c r="B557" s="1" t="str">
        <f>VLOOKUP(A557,'322'!A:B,2,0)</f>
        <v>TRIDENT XSENSES B CITRUS........01X 08GR</v>
      </c>
      <c r="C557" s="1">
        <f>VLOOKUP(A557,'322'!A:N,14,0)</f>
        <v>76222106179600</v>
      </c>
      <c r="D557" s="1">
        <f>VLOOKUP(A557,'314'!C:K,9,0)</f>
        <v>17622210617962</v>
      </c>
      <c r="E557" s="1">
        <f>VLOOKUP(A557,'314'!C:E,3,0)</f>
        <v>7622210617903</v>
      </c>
      <c r="F557" s="1">
        <f>VLOOKUP(A557,'314'!C:S,17,0)</f>
        <v>7622210617958</v>
      </c>
      <c r="G557" s="1">
        <f>VLOOKUP(A557,'345'!A:M,13,0)</f>
        <v>21069050</v>
      </c>
      <c r="H557" s="1">
        <f>VLOOKUP(A557,'345'!A:Q,17,0)</f>
        <v>0</v>
      </c>
      <c r="I557" s="57">
        <f>A557</f>
        <v>10300460</v>
      </c>
      <c r="J557" s="48">
        <f>D557</f>
        <v>17622210617962</v>
      </c>
      <c r="K557" s="48">
        <f>E557</f>
        <v>7622210617903</v>
      </c>
      <c r="L557" s="48">
        <f>F557</f>
        <v>7622210617958</v>
      </c>
      <c r="M557" s="1">
        <f>C557</f>
        <v>76222106179600</v>
      </c>
      <c r="N557" s="57">
        <f>A557</f>
        <v>10300460</v>
      </c>
    </row>
    <row r="558" spans="1:14" s="57" customFormat="1">
      <c r="A558">
        <v>10300420</v>
      </c>
      <c r="B558" s="1" t="str">
        <f>VLOOKUP(A558,'322'!A:B,2,0)</f>
        <v>TRIDENT GARRAFA HORTELA.........01X 54GR</v>
      </c>
      <c r="C558" s="1">
        <f>VLOOKUP(A558,'322'!A:N,14,0)</f>
        <v>76222105732400</v>
      </c>
      <c r="D558" s="1">
        <f>VLOOKUP(A558,'314'!C:K,9,0)</f>
        <v>17622210573244</v>
      </c>
      <c r="E558" s="1">
        <f>VLOOKUP(A558,'314'!C:E,3,0)</f>
        <v>7622210573261</v>
      </c>
      <c r="F558" s="1">
        <f>VLOOKUP(A558,'314'!C:S,17,0)</f>
        <v>7622210573254</v>
      </c>
      <c r="G558" s="1">
        <f>VLOOKUP(A558,'345'!A:M,13,0)</f>
        <v>21069050</v>
      </c>
      <c r="H558" s="1">
        <f>VLOOKUP(A558,'345'!A:Q,17,0)</f>
        <v>0</v>
      </c>
      <c r="I558" s="57">
        <f>A558</f>
        <v>10300420</v>
      </c>
      <c r="J558" s="48">
        <f>D558</f>
        <v>17622210573244</v>
      </c>
      <c r="K558" s="48">
        <f>E558</f>
        <v>7622210573261</v>
      </c>
      <c r="L558" s="48">
        <f>F558</f>
        <v>7622210573254</v>
      </c>
      <c r="M558" s="1">
        <f>C558</f>
        <v>76222105732400</v>
      </c>
      <c r="N558" s="57">
        <f>A558</f>
        <v>10300420</v>
      </c>
    </row>
    <row r="559" spans="1:14" s="57" customFormat="1">
      <c r="A559">
        <v>10300421</v>
      </c>
      <c r="B559" s="1" t="str">
        <f>VLOOKUP(A559,'322'!A:B,2,0)</f>
        <v>TRIDENT GARRAFA MELANCIA MENTA..01X 54GR</v>
      </c>
      <c r="C559" s="1">
        <f>VLOOKUP(A559,'322'!A:N,14,0)</f>
        <v>76222105703500</v>
      </c>
      <c r="D559" s="1">
        <f>VLOOKUP(A559,'314'!C:K,9,0)</f>
        <v>17622210570359</v>
      </c>
      <c r="E559" s="1">
        <f>VLOOKUP(A559,'314'!C:E,3,0)</f>
        <v>7622210570376</v>
      </c>
      <c r="F559" s="1">
        <f>VLOOKUP(A559,'314'!C:S,17,0)</f>
        <v>7622210570369</v>
      </c>
      <c r="G559" s="1" t="str">
        <f>VLOOKUP(A559,'345'!A:M,13,0)</f>
        <v>21069050A</v>
      </c>
      <c r="H559" s="1">
        <f>VLOOKUP(A559,'345'!A:Q,17,0)</f>
        <v>0</v>
      </c>
      <c r="I559" s="57">
        <f>A559</f>
        <v>10300421</v>
      </c>
      <c r="J559" s="48">
        <f>D559</f>
        <v>17622210570359</v>
      </c>
      <c r="K559" s="48">
        <f>E559</f>
        <v>7622210570376</v>
      </c>
      <c r="L559" s="48">
        <f>F559</f>
        <v>7622210570369</v>
      </c>
      <c r="M559" s="1">
        <f>C559</f>
        <v>76222105703500</v>
      </c>
      <c r="N559" s="57">
        <f>A559</f>
        <v>10300421</v>
      </c>
    </row>
    <row r="560" spans="1:14" s="57" customFormat="1">
      <c r="A560">
        <v>10300423</v>
      </c>
      <c r="B560" s="1" t="str">
        <f>VLOOKUP(A560,'322'!A:B,2,0)</f>
        <v>TRIDENT GARRAFA MENTA...........01X 54GR</v>
      </c>
      <c r="C560" s="1">
        <f>VLOOKUP(A560,'322'!A:N,14,0)</f>
        <v>76222105732700</v>
      </c>
      <c r="D560" s="1">
        <f>VLOOKUP(A560,'314'!C:K,9,0)</f>
        <v>17622210573275</v>
      </c>
      <c r="E560" s="1">
        <f>VLOOKUP(A560,'314'!C:E,3,0)</f>
        <v>7622210573292</v>
      </c>
      <c r="F560" s="1">
        <f>VLOOKUP(A560,'314'!C:S,17,0)</f>
        <v>7622210573285</v>
      </c>
      <c r="G560" s="1">
        <f>VLOOKUP(A560,'345'!A:M,13,0)</f>
        <v>21069050</v>
      </c>
      <c r="H560" s="1">
        <f>VLOOKUP(A560,'345'!A:Q,17,0)</f>
        <v>0</v>
      </c>
      <c r="I560" s="57">
        <f>A560</f>
        <v>10300423</v>
      </c>
      <c r="J560" s="48">
        <f>D560</f>
        <v>17622210573275</v>
      </c>
      <c r="K560" s="48">
        <f>E560</f>
        <v>7622210573292</v>
      </c>
      <c r="L560" s="48">
        <f>F560</f>
        <v>7622210573285</v>
      </c>
      <c r="M560" s="1">
        <f>C560</f>
        <v>76222105732700</v>
      </c>
      <c r="N560" s="57">
        <f>A560</f>
        <v>10300423</v>
      </c>
    </row>
    <row r="561" spans="1:14" s="57" customFormat="1">
      <c r="A561">
        <v>10300424</v>
      </c>
      <c r="B561" s="1" t="str">
        <f>VLOOKUP(A561,'322'!A:B,2,0)</f>
        <v>TRIDENT GARRAFA MORANGO LIMAO...01X 54GR</v>
      </c>
      <c r="C561" s="1">
        <f>VLOOKUP(A561,'322'!A:N,14,0)</f>
        <v>76222105703800</v>
      </c>
      <c r="D561" s="1">
        <f>VLOOKUP(A561,'314'!C:K,9,0)</f>
        <v>17622210570380</v>
      </c>
      <c r="E561" s="1">
        <f>VLOOKUP(A561,'314'!C:E,3,0)</f>
        <v>7622210570406</v>
      </c>
      <c r="F561" s="1">
        <f>VLOOKUP(A561,'314'!C:S,17,0)</f>
        <v>7622210570390</v>
      </c>
      <c r="G561" s="1" t="str">
        <f>VLOOKUP(A561,'345'!A:M,13,0)</f>
        <v>21069050A</v>
      </c>
      <c r="H561" s="1">
        <f>VLOOKUP(A561,'345'!A:Q,17,0)</f>
        <v>0</v>
      </c>
      <c r="I561" s="57">
        <f>A561</f>
        <v>10300424</v>
      </c>
      <c r="J561" s="48">
        <f>D561</f>
        <v>17622210570380</v>
      </c>
      <c r="K561" s="48">
        <f>E561</f>
        <v>7622210570406</v>
      </c>
      <c r="L561" s="48">
        <f>F561</f>
        <v>7622210570390</v>
      </c>
      <c r="M561" s="1">
        <f>C561</f>
        <v>76222105703800</v>
      </c>
      <c r="N561" s="57">
        <f>A561</f>
        <v>10300424</v>
      </c>
    </row>
    <row r="562" spans="1:14" s="57" customFormat="1">
      <c r="A562">
        <v>10300428</v>
      </c>
      <c r="B562" s="1" t="str">
        <f>VLOOKUP(A562,'322'!A:B,2,0)</f>
        <v>TRIDENT MAX HORTELA............01X16.5GR</v>
      </c>
      <c r="C562" s="1">
        <f>VLOOKUP(A562,'322'!A:N,14,0)</f>
        <v>76222105635100</v>
      </c>
      <c r="D562" s="1">
        <f>VLOOKUP(A562,'314'!C:K,9,0)</f>
        <v>17622210563511</v>
      </c>
      <c r="E562" s="1">
        <f>VLOOKUP(A562,'314'!C:E,3,0)</f>
        <v>7622210563538</v>
      </c>
      <c r="F562" s="1">
        <f>VLOOKUP(A562,'314'!C:S,17,0)</f>
        <v>7622210563521</v>
      </c>
      <c r="G562" s="1">
        <f>VLOOKUP(A562,'345'!A:M,13,0)</f>
        <v>21069050</v>
      </c>
      <c r="H562" s="1">
        <f>VLOOKUP(A562,'345'!A:Q,17,0)</f>
        <v>0</v>
      </c>
      <c r="I562" s="57">
        <f>A562</f>
        <v>10300428</v>
      </c>
      <c r="J562" s="48">
        <f>D562</f>
        <v>17622210563511</v>
      </c>
      <c r="K562" s="48">
        <f>E562</f>
        <v>7622210563538</v>
      </c>
      <c r="L562" s="48">
        <f>F562</f>
        <v>7622210563521</v>
      </c>
      <c r="M562" s="1">
        <f>C562</f>
        <v>76222105635100</v>
      </c>
      <c r="N562" s="57">
        <f>A562</f>
        <v>10300428</v>
      </c>
    </row>
    <row r="563" spans="1:14" s="57" customFormat="1">
      <c r="A563">
        <v>10300429</v>
      </c>
      <c r="B563" s="1" t="str">
        <f>VLOOKUP(A563,'322'!A:B,2,0)</f>
        <v>TRIDENT MAX MENTA BLUEBERRY....01X16.5GR</v>
      </c>
      <c r="C563" s="1">
        <f>VLOOKUP(A563,'322'!A:N,14,0)</f>
        <v>76222105634500</v>
      </c>
      <c r="D563" s="1">
        <f>VLOOKUP(A563,'314'!C:K,9,0)</f>
        <v>17622210563450</v>
      </c>
      <c r="E563" s="1">
        <f>VLOOKUP(A563,'314'!C:E,3,0)</f>
        <v>7622210563477</v>
      </c>
      <c r="F563" s="1">
        <f>VLOOKUP(A563,'314'!C:S,17,0)</f>
        <v>7622210563460</v>
      </c>
      <c r="G563" s="1">
        <f>VLOOKUP(A563,'345'!A:M,13,0)</f>
        <v>21069050</v>
      </c>
      <c r="H563" s="1">
        <f>VLOOKUP(A563,'345'!A:Q,17,0)</f>
        <v>0</v>
      </c>
      <c r="I563" s="57">
        <f>A563</f>
        <v>10300429</v>
      </c>
      <c r="J563" s="48">
        <f>D563</f>
        <v>17622210563450</v>
      </c>
      <c r="K563" s="48">
        <f>E563</f>
        <v>7622210563477</v>
      </c>
      <c r="L563" s="48">
        <f>F563</f>
        <v>7622210563460</v>
      </c>
      <c r="M563" s="1">
        <f>C563</f>
        <v>76222105634500</v>
      </c>
      <c r="N563" s="57">
        <f>A563</f>
        <v>10300429</v>
      </c>
    </row>
    <row r="564" spans="1:14" s="57" customFormat="1">
      <c r="A564">
        <v>10300469</v>
      </c>
      <c r="B564" s="1" t="str">
        <f>VLOOKUP(A564,'322'!A:B,2,0)</f>
        <v>TRIDENT MAX RASPBERRY..........01X16.5GR</v>
      </c>
      <c r="C564" s="1">
        <f>VLOOKUP(A564,'322'!A:N,14,0)</f>
        <v>76222105289200</v>
      </c>
      <c r="D564" s="1">
        <f>VLOOKUP(A564,'314'!C:K,9,0)</f>
        <v>17622210528923</v>
      </c>
      <c r="E564" s="1">
        <f>VLOOKUP(A564,'314'!C:E,3,0)</f>
        <v>7622210528940</v>
      </c>
      <c r="F564" s="1">
        <f>VLOOKUP(A564,'314'!C:S,17,0)</f>
        <v>7622210528933</v>
      </c>
      <c r="G564" s="1">
        <f>VLOOKUP(A564,'345'!A:M,13,0)</f>
        <v>21069050</v>
      </c>
      <c r="H564" s="1">
        <f>VLOOKUP(A564,'345'!A:Q,17,0)</f>
        <v>0</v>
      </c>
      <c r="I564" s="57">
        <f>A564</f>
        <v>10300469</v>
      </c>
      <c r="J564" s="48">
        <f>D564</f>
        <v>17622210528923</v>
      </c>
      <c r="K564" s="48">
        <f>E564</f>
        <v>7622210528940</v>
      </c>
      <c r="L564" s="48">
        <f>F564</f>
        <v>7622210528933</v>
      </c>
      <c r="M564" s="1">
        <f>C564</f>
        <v>76222105289200</v>
      </c>
      <c r="N564" s="57">
        <f>A564</f>
        <v>10300469</v>
      </c>
    </row>
    <row r="565" spans="1:14" s="57" customFormat="1">
      <c r="A565">
        <v>10300426</v>
      </c>
      <c r="B565" s="1" t="str">
        <f>VLOOKUP(A565,'322'!A:B,2,0)</f>
        <v>TRIDENT HORTELA SM..............01X 04UN</v>
      </c>
      <c r="C565" s="1">
        <f>VLOOKUP(A565,'322'!A:N,14,0)</f>
        <v>76222105584100</v>
      </c>
      <c r="D565" s="1">
        <f>VLOOKUP(A565,'314'!C:K,9,0)</f>
        <v>47895800479986</v>
      </c>
      <c r="E565" s="1">
        <f>VLOOKUP(A565,'314'!C:E,3,0)</f>
        <v>7895800112632</v>
      </c>
      <c r="F565" s="1">
        <f>VLOOKUP(A565,'314'!C:S,17,0)</f>
        <v>7895800112632</v>
      </c>
      <c r="G565" s="1">
        <f>VLOOKUP(A565,'345'!A:M,13,0)</f>
        <v>21069050</v>
      </c>
      <c r="H565" s="1">
        <f>VLOOKUP(A565,'345'!A:Q,17,0)</f>
        <v>0</v>
      </c>
      <c r="I565" s="57">
        <f>A565</f>
        <v>10300426</v>
      </c>
      <c r="J565" s="48">
        <f>D565</f>
        <v>47895800479986</v>
      </c>
      <c r="K565" s="48">
        <f>E565</f>
        <v>7895800112632</v>
      </c>
      <c r="L565" s="48">
        <f>F565</f>
        <v>7895800112632</v>
      </c>
      <c r="M565" s="1">
        <f>C565</f>
        <v>76222105584100</v>
      </c>
      <c r="N565" s="57">
        <f>A565</f>
        <v>10300426</v>
      </c>
    </row>
    <row r="566" spans="1:14" s="57" customFormat="1">
      <c r="A566">
        <v>10300431</v>
      </c>
      <c r="B566" s="1" t="str">
        <f>VLOOKUP(A566,'322'!A:B,2,0)</f>
        <v>TRIDENT MELANCIA SM.............01X 04UN</v>
      </c>
      <c r="C566" s="1">
        <f>VLOOKUP(A566,'322'!A:N,14,0)</f>
        <v>76222105583500</v>
      </c>
      <c r="D566" s="1">
        <f>VLOOKUP(A566,'314'!C:K,9,0)</f>
        <v>47895800480548</v>
      </c>
      <c r="E566" s="1">
        <f>VLOOKUP(A566,'314'!C:E,3,0)</f>
        <v>7895800480540</v>
      </c>
      <c r="F566" s="1">
        <f>VLOOKUP(A566,'314'!C:S,17,0)</f>
        <v>7895800480540</v>
      </c>
      <c r="G566" s="1">
        <f>VLOOKUP(A566,'345'!A:M,13,0)</f>
        <v>21069050</v>
      </c>
      <c r="H566" s="1">
        <f>VLOOKUP(A566,'345'!A:Q,17,0)</f>
        <v>0</v>
      </c>
      <c r="I566" s="57">
        <f>A566</f>
        <v>10300431</v>
      </c>
      <c r="J566" s="48">
        <f>D566</f>
        <v>47895800480548</v>
      </c>
      <c r="K566" s="48">
        <f>E566</f>
        <v>7895800480540</v>
      </c>
      <c r="L566" s="48">
        <f>F566</f>
        <v>7895800480540</v>
      </c>
      <c r="M566" s="1">
        <f>C566</f>
        <v>76222105583500</v>
      </c>
      <c r="N566" s="57">
        <f>A566</f>
        <v>10300431</v>
      </c>
    </row>
    <row r="567" spans="1:14" s="57" customFormat="1">
      <c r="A567">
        <v>10300435</v>
      </c>
      <c r="B567" s="1" t="str">
        <f>VLOOKUP(A567,'322'!A:B,2,0)</f>
        <v>TRIDENT MENTA SM................01X 04UN</v>
      </c>
      <c r="C567" s="1">
        <f>VLOOKUP(A567,'322'!A:N,14,0)</f>
        <v>76222105584000</v>
      </c>
      <c r="D567" s="1">
        <f>VLOOKUP(A567,'314'!C:K,9,0)</f>
        <v>47895800480791</v>
      </c>
      <c r="E567" s="1">
        <f>VLOOKUP(A567,'314'!C:E,3,0)</f>
        <v>7895800112786</v>
      </c>
      <c r="F567" s="1">
        <f>VLOOKUP(A567,'314'!C:S,17,0)</f>
        <v>7895800112786</v>
      </c>
      <c r="G567" s="1">
        <f>VLOOKUP(A567,'345'!A:M,13,0)</f>
        <v>21069050</v>
      </c>
      <c r="H567" s="1">
        <f>VLOOKUP(A567,'345'!A:Q,17,0)</f>
        <v>0</v>
      </c>
      <c r="I567" s="57">
        <f>A567</f>
        <v>10300435</v>
      </c>
      <c r="J567" s="48">
        <f>D567</f>
        <v>47895800480791</v>
      </c>
      <c r="K567" s="48">
        <f>E567</f>
        <v>7895800112786</v>
      </c>
      <c r="L567" s="48">
        <f>F567</f>
        <v>7895800112786</v>
      </c>
      <c r="M567" s="1">
        <f>C567</f>
        <v>76222105584000</v>
      </c>
      <c r="N567" s="57">
        <f>A567</f>
        <v>10300435</v>
      </c>
    </row>
    <row r="568" spans="1:14" s="57" customFormat="1">
      <c r="A568">
        <v>10300439</v>
      </c>
      <c r="B568" s="1" t="str">
        <f>VLOOKUP(A568,'322'!A:B,2,0)</f>
        <v>TRIDENT MORANGO SM..............01X 04UN</v>
      </c>
      <c r="C568" s="1">
        <f>VLOOKUP(A568,'322'!A:N,14,0)</f>
        <v>76222105583900</v>
      </c>
      <c r="D568" s="1">
        <f>VLOOKUP(A568,'314'!C:K,9,0)</f>
        <v>47895800480500</v>
      </c>
      <c r="E568" s="1">
        <f>VLOOKUP(A568,'314'!C:E,3,0)</f>
        <v>7895800480502</v>
      </c>
      <c r="F568" s="1">
        <f>VLOOKUP(A568,'314'!C:S,17,0)</f>
        <v>7895800480502</v>
      </c>
      <c r="G568" s="1">
        <f>VLOOKUP(A568,'345'!A:M,13,0)</f>
        <v>21069050</v>
      </c>
      <c r="H568" s="1">
        <f>VLOOKUP(A568,'345'!A:Q,17,0)</f>
        <v>0</v>
      </c>
      <c r="I568" s="57">
        <f>A568</f>
        <v>10300439</v>
      </c>
      <c r="J568" s="48">
        <f>D568</f>
        <v>47895800480500</v>
      </c>
      <c r="K568" s="48">
        <f>E568</f>
        <v>7895800480502</v>
      </c>
      <c r="L568" s="48">
        <f>F568</f>
        <v>7895800480502</v>
      </c>
      <c r="M568" s="1">
        <f>C568</f>
        <v>76222105583900</v>
      </c>
      <c r="N568" s="57">
        <f>A568</f>
        <v>10300439</v>
      </c>
    </row>
    <row r="569" spans="1:14" s="57" customFormat="1">
      <c r="A569">
        <v>10300448</v>
      </c>
      <c r="B569" s="1" t="str">
        <f>VLOOKUP(A569,'322'!A:B,2,0)</f>
        <v>TRIDENT TUTTI FRUTTI SM.........01X 04UN</v>
      </c>
      <c r="C569" s="1">
        <f>VLOOKUP(A569,'322'!A:N,14,0)</f>
        <v>76222105583800</v>
      </c>
      <c r="D569" s="1">
        <f>VLOOKUP(A569,'314'!C:K,9,0)</f>
        <v>47895800481002</v>
      </c>
      <c r="E569" s="1">
        <f>VLOOKUP(A569,'314'!C:E,3,0)</f>
        <v>7895800481004</v>
      </c>
      <c r="F569" s="1">
        <f>VLOOKUP(A569,'314'!C:S,17,0)</f>
        <v>7895800481004</v>
      </c>
      <c r="G569" s="1">
        <f>VLOOKUP(A569,'345'!A:M,13,0)</f>
        <v>21069050</v>
      </c>
      <c r="H569" s="1">
        <f>VLOOKUP(A569,'345'!A:Q,17,0)</f>
        <v>0</v>
      </c>
      <c r="I569" s="57">
        <f>A569</f>
        <v>10300448</v>
      </c>
      <c r="J569" s="48">
        <f>D569</f>
        <v>47895800481002</v>
      </c>
      <c r="K569" s="48">
        <f>E569</f>
        <v>7895800481004</v>
      </c>
      <c r="L569" s="48">
        <f>F569</f>
        <v>7895800481004</v>
      </c>
      <c r="M569" s="1">
        <f>C569</f>
        <v>76222105583800</v>
      </c>
      <c r="N569" s="57">
        <f>A569</f>
        <v>10300448</v>
      </c>
    </row>
    <row r="570" spans="1:14" s="57" customFormat="1">
      <c r="A570">
        <v>10300456</v>
      </c>
      <c r="B570" s="1" t="str">
        <f>VLOOKUP(A570,'322'!A:B,2,0)</f>
        <v>TRIDENT XFRESH INTENSE SM.......01x 04UN</v>
      </c>
      <c r="C570" s="1">
        <f>VLOOKUP(A570,'322'!A:N,14,0)</f>
        <v>76222105656200</v>
      </c>
      <c r="D570" s="1">
        <f>VLOOKUP(A570,'314'!C:K,9,0)</f>
        <v>47895800412792</v>
      </c>
      <c r="E570" s="1">
        <f>VLOOKUP(A570,'314'!C:E,3,0)</f>
        <v>7895800412794</v>
      </c>
      <c r="F570" s="1">
        <f>VLOOKUP(A570,'314'!C:S,17,0)</f>
        <v>7895800412794</v>
      </c>
      <c r="G570" s="1">
        <f>VLOOKUP(A570,'345'!A:M,13,0)</f>
        <v>21069050</v>
      </c>
      <c r="H570" s="1">
        <f>VLOOKUP(A570,'345'!A:Q,17,0)</f>
        <v>0</v>
      </c>
      <c r="I570" s="57">
        <f>A570</f>
        <v>10300456</v>
      </c>
      <c r="J570" s="48">
        <f>D570</f>
        <v>47895800412792</v>
      </c>
      <c r="K570" s="48">
        <f>E570</f>
        <v>7895800412794</v>
      </c>
      <c r="L570" s="48">
        <f>F570</f>
        <v>7895800412794</v>
      </c>
      <c r="M570" s="1">
        <f>C570</f>
        <v>76222105656200</v>
      </c>
      <c r="N570" s="57">
        <f>A570</f>
        <v>10300456</v>
      </c>
    </row>
    <row r="571" spans="1:14" s="57" customFormat="1">
      <c r="A571">
        <v>10300144</v>
      </c>
      <c r="B571" s="1" t="str">
        <f>VLOOKUP(A571,'322'!A:B,2,0)</f>
        <v>FERMENTO PO ROYAL...............01X100GR</v>
      </c>
      <c r="C571" s="1">
        <f>VLOOKUP(A571,'322'!A:N,14,0)</f>
        <v>76223001196000</v>
      </c>
      <c r="D571" s="1">
        <f>VLOOKUP(A571,'314'!C:K,9,0)</f>
        <v>17622300119604</v>
      </c>
      <c r="E571" s="1">
        <f>VLOOKUP(A571,'314'!C:E,3,0)</f>
        <v>7622300119621</v>
      </c>
      <c r="F571" s="1">
        <f>VLOOKUP(A571,'314'!C:S,17,0)</f>
        <v>7622300119621</v>
      </c>
      <c r="G571" s="1">
        <f>VLOOKUP(A571,'345'!A:M,13,0)</f>
        <v>21023000</v>
      </c>
      <c r="H571" s="1">
        <f>VLOOKUP(A571,'345'!A:Q,17,0)</f>
        <v>0</v>
      </c>
      <c r="I571" s="57">
        <f>A571</f>
        <v>10300144</v>
      </c>
      <c r="J571" s="48">
        <f>D571</f>
        <v>17622300119604</v>
      </c>
      <c r="K571" s="48">
        <f>E571</f>
        <v>7622300119621</v>
      </c>
      <c r="L571" s="48">
        <f>F571</f>
        <v>7622300119621</v>
      </c>
      <c r="M571" s="1">
        <f>C571</f>
        <v>76223001196000</v>
      </c>
      <c r="N571" s="57">
        <f>A571</f>
        <v>10300144</v>
      </c>
    </row>
    <row r="572" spans="1:14" s="57" customFormat="1">
      <c r="A572">
        <v>10300145</v>
      </c>
      <c r="B572" s="1" t="str">
        <f>VLOOKUP(A572,'322'!A:B,2,0)</f>
        <v>FERMENTO PO ROYAL...............01X250GR</v>
      </c>
      <c r="C572" s="1">
        <f>VLOOKUP(A572,'322'!A:N,14,0)</f>
        <v>76223001196300</v>
      </c>
      <c r="D572" s="1">
        <f>VLOOKUP(A572,'314'!C:K,9,0)</f>
        <v>17622300119635</v>
      </c>
      <c r="E572" s="1">
        <f>VLOOKUP(A572,'314'!C:E,3,0)</f>
        <v>7622300119652</v>
      </c>
      <c r="F572" s="1">
        <f>VLOOKUP(A572,'314'!C:S,17,0)</f>
        <v>7622300119652</v>
      </c>
      <c r="G572" s="1">
        <f>VLOOKUP(A572,'345'!A:M,13,0)</f>
        <v>21023000</v>
      </c>
      <c r="H572" s="1">
        <f>VLOOKUP(A572,'345'!A:Q,17,0)</f>
        <v>0</v>
      </c>
      <c r="I572" s="57">
        <f>A572</f>
        <v>10300145</v>
      </c>
      <c r="J572" s="48">
        <f>D572</f>
        <v>17622300119635</v>
      </c>
      <c r="K572" s="48">
        <f>E572</f>
        <v>7622300119652</v>
      </c>
      <c r="L572" s="48">
        <f>F572</f>
        <v>7622300119652</v>
      </c>
      <c r="M572" s="1">
        <f>C572</f>
        <v>76223001196300</v>
      </c>
      <c r="N572" s="57">
        <f>A572</f>
        <v>10300145</v>
      </c>
    </row>
    <row r="573" spans="1:14" s="57" customFormat="1">
      <c r="A573">
        <v>10300175</v>
      </c>
      <c r="B573" s="1" t="str">
        <f>VLOOKUP(A573,'322'!A:B,2,0)</f>
        <v>GELATINA ROYAL ABACAXI..........01X 25GR</v>
      </c>
      <c r="C573" s="1">
        <f>VLOOKUP(A573,'322'!A:N,14,0)</f>
        <v>76222105868100</v>
      </c>
      <c r="D573" s="1">
        <f>VLOOKUP(A573,'314'!C:K,9,0)</f>
        <v>17622300860070</v>
      </c>
      <c r="E573" s="1">
        <f>VLOOKUP(A573,'314'!C:E,3,0)</f>
        <v>7622300860059</v>
      </c>
      <c r="F573" s="1">
        <f>VLOOKUP(A573,'314'!C:S,17,0)</f>
        <v>7622300860066</v>
      </c>
      <c r="G573" s="1">
        <f>VLOOKUP(A573,'345'!A:M,13,0)</f>
        <v>21069029</v>
      </c>
      <c r="H573" s="1">
        <f>VLOOKUP(A573,'345'!A:Q,17,0)</f>
        <v>0</v>
      </c>
      <c r="I573" s="57">
        <f>A573</f>
        <v>10300175</v>
      </c>
      <c r="J573" s="48">
        <f>D573</f>
        <v>17622300860070</v>
      </c>
      <c r="K573" s="48">
        <f>E573</f>
        <v>7622300860059</v>
      </c>
      <c r="L573" s="48">
        <f>F573</f>
        <v>7622300860066</v>
      </c>
      <c r="M573" s="1">
        <f>C573</f>
        <v>76222105868100</v>
      </c>
      <c r="N573" s="57">
        <f>A573</f>
        <v>10300175</v>
      </c>
    </row>
    <row r="574" spans="1:14" s="57" customFormat="1">
      <c r="A574">
        <v>10300177</v>
      </c>
      <c r="B574" s="1" t="str">
        <f>VLOOKUP(A574,'322'!A:B,2,0)</f>
        <v>GELATINA ROYAL CEREJA...........01X 25GR</v>
      </c>
      <c r="C574" s="1">
        <f>VLOOKUP(A574,'322'!A:N,14,0)</f>
        <v>76222105867700</v>
      </c>
      <c r="D574" s="1">
        <f>VLOOKUP(A574,'314'!C:K,9,0)</f>
        <v>17622300859999</v>
      </c>
      <c r="E574" s="1">
        <f>VLOOKUP(A574,'314'!C:E,3,0)</f>
        <v>7622300859978</v>
      </c>
      <c r="F574" s="1">
        <f>VLOOKUP(A574,'314'!C:S,17,0)</f>
        <v>7622300859985</v>
      </c>
      <c r="G574" s="1">
        <f>VLOOKUP(A574,'345'!A:M,13,0)</f>
        <v>21069029</v>
      </c>
      <c r="H574" s="1">
        <f>VLOOKUP(A574,'345'!A:Q,17,0)</f>
        <v>0</v>
      </c>
      <c r="I574" s="57">
        <f>A574</f>
        <v>10300177</v>
      </c>
      <c r="J574" s="48">
        <f>D574</f>
        <v>17622300859999</v>
      </c>
      <c r="K574" s="48">
        <f>E574</f>
        <v>7622300859978</v>
      </c>
      <c r="L574" s="48">
        <f>F574</f>
        <v>7622300859985</v>
      </c>
      <c r="M574" s="1">
        <f>C574</f>
        <v>76222105867700</v>
      </c>
      <c r="N574" s="57">
        <f>A574</f>
        <v>10300177</v>
      </c>
    </row>
    <row r="575" spans="1:14" s="57" customFormat="1">
      <c r="A575">
        <v>10300178</v>
      </c>
      <c r="B575" s="1" t="str">
        <f>VLOOKUP(A575,'322'!A:B,2,0)</f>
        <v>GELATINA ROYAL FRAMBOESA........01X 25GR</v>
      </c>
      <c r="C575" s="1">
        <f>VLOOKUP(A575,'322'!A:N,14,0)</f>
        <v>76222105867000</v>
      </c>
      <c r="D575" s="1">
        <f>VLOOKUP(A575,'314'!C:K,9,0)</f>
        <v>17622300859951</v>
      </c>
      <c r="E575" s="1">
        <f>VLOOKUP(A575,'314'!C:E,3,0)</f>
        <v>7622300859930</v>
      </c>
      <c r="F575" s="1">
        <f>VLOOKUP(A575,'314'!C:S,17,0)</f>
        <v>7622300859947</v>
      </c>
      <c r="G575" s="1">
        <f>VLOOKUP(A575,'345'!A:M,13,0)</f>
        <v>21069029</v>
      </c>
      <c r="H575" s="1">
        <f>VLOOKUP(A575,'345'!A:Q,17,0)</f>
        <v>0</v>
      </c>
      <c r="I575" s="57">
        <f>A575</f>
        <v>10300178</v>
      </c>
      <c r="J575" s="48">
        <f>D575</f>
        <v>17622300859951</v>
      </c>
      <c r="K575" s="48">
        <f>E575</f>
        <v>7622300859930</v>
      </c>
      <c r="L575" s="48">
        <f>F575</f>
        <v>7622300859947</v>
      </c>
      <c r="M575" s="1">
        <f>C575</f>
        <v>76222105867000</v>
      </c>
      <c r="N575" s="57">
        <f>A575</f>
        <v>10300178</v>
      </c>
    </row>
    <row r="576" spans="1:14" s="57" customFormat="1">
      <c r="A576">
        <v>10300179</v>
      </c>
      <c r="B576" s="1" t="str">
        <f>VLOOKUP(A576,'322'!A:B,2,0)</f>
        <v>GELATINA ROYAL LIMAO............01X 25GR</v>
      </c>
      <c r="C576" s="1">
        <f>VLOOKUP(A576,'322'!A:N,14,0)</f>
        <v>76222105865500</v>
      </c>
      <c r="D576" s="1">
        <f>VLOOKUP(A576,'314'!C:K,9,0)</f>
        <v>17622300859913</v>
      </c>
      <c r="E576" s="1">
        <f>VLOOKUP(A576,'314'!C:E,3,0)</f>
        <v>7622300859893</v>
      </c>
      <c r="F576" s="1">
        <f>VLOOKUP(A576,'314'!C:S,17,0)</f>
        <v>7622300859909</v>
      </c>
      <c r="G576" s="1">
        <f>VLOOKUP(A576,'345'!A:M,13,0)</f>
        <v>21069029</v>
      </c>
      <c r="H576" s="1">
        <f>VLOOKUP(A576,'345'!A:Q,17,0)</f>
        <v>0</v>
      </c>
      <c r="I576" s="57">
        <f>A576</f>
        <v>10300179</v>
      </c>
      <c r="J576" s="48">
        <f>D576</f>
        <v>17622300859913</v>
      </c>
      <c r="K576" s="48">
        <f>E576</f>
        <v>7622300859893</v>
      </c>
      <c r="L576" s="48">
        <f>F576</f>
        <v>7622300859909</v>
      </c>
      <c r="M576" s="1">
        <f>C576</f>
        <v>76222105865500</v>
      </c>
      <c r="N576" s="57">
        <f>A576</f>
        <v>10300179</v>
      </c>
    </row>
    <row r="577" spans="1:14" s="57" customFormat="1">
      <c r="A577">
        <v>10300182</v>
      </c>
      <c r="B577" s="1" t="str">
        <f>VLOOKUP(A577,'322'!A:B,2,0)</f>
        <v>GELATINA ROYAL MARACUJA.........01X 25GR</v>
      </c>
      <c r="C577" s="1">
        <f>VLOOKUP(A577,'322'!A:N,14,0)</f>
        <v>76222105864800</v>
      </c>
      <c r="D577" s="1">
        <f>VLOOKUP(A577,'314'!C:K,9,0)</f>
        <v>17622300859876</v>
      </c>
      <c r="E577" s="1">
        <f>VLOOKUP(A577,'314'!C:E,3,0)</f>
        <v>7622300859855</v>
      </c>
      <c r="F577" s="1">
        <f>VLOOKUP(A577,'314'!C:S,17,0)</f>
        <v>7622300859862</v>
      </c>
      <c r="G577" s="1">
        <f>VLOOKUP(A577,'345'!A:M,13,0)</f>
        <v>21069029</v>
      </c>
      <c r="H577" s="1">
        <f>VLOOKUP(A577,'345'!A:Q,17,0)</f>
        <v>0</v>
      </c>
      <c r="I577" s="57">
        <f>A577</f>
        <v>10300182</v>
      </c>
      <c r="J577" s="48">
        <f>D577</f>
        <v>17622300859876</v>
      </c>
      <c r="K577" s="48">
        <f>E577</f>
        <v>7622300859855</v>
      </c>
      <c r="L577" s="48">
        <f>F577</f>
        <v>7622300859862</v>
      </c>
      <c r="M577" s="1">
        <f>C577</f>
        <v>76222105864800</v>
      </c>
      <c r="N577" s="57">
        <f>A577</f>
        <v>10300182</v>
      </c>
    </row>
    <row r="578" spans="1:14" s="57" customFormat="1">
      <c r="A578">
        <v>10300183</v>
      </c>
      <c r="B578" s="1" t="str">
        <f>VLOOKUP(A578,'322'!A:B,2,0)</f>
        <v>GELATINA ROYAL MORANGO..........01X 25GR</v>
      </c>
      <c r="C578" s="1">
        <f>VLOOKUP(A578,'322'!A:N,14,0)</f>
        <v>76222105856600</v>
      </c>
      <c r="D578" s="1">
        <f>VLOOKUP(A578,'314'!C:K,9,0)</f>
        <v>17622300859838</v>
      </c>
      <c r="E578" s="1">
        <f>VLOOKUP(A578,'314'!C:E,3,0)</f>
        <v>7622300859817</v>
      </c>
      <c r="F578" s="1">
        <f>VLOOKUP(A578,'314'!C:S,17,0)</f>
        <v>7622300859824</v>
      </c>
      <c r="G578" s="1">
        <f>VLOOKUP(A578,'345'!A:M,13,0)</f>
        <v>21069029</v>
      </c>
      <c r="H578" s="1">
        <f>VLOOKUP(A578,'345'!A:Q,17,0)</f>
        <v>0</v>
      </c>
      <c r="I578" s="57">
        <f>A578</f>
        <v>10300183</v>
      </c>
      <c r="J578" s="48">
        <f>D578</f>
        <v>17622300859838</v>
      </c>
      <c r="K578" s="48">
        <f>E578</f>
        <v>7622300859817</v>
      </c>
      <c r="L578" s="48">
        <f>F578</f>
        <v>7622300859824</v>
      </c>
      <c r="M578" s="1">
        <f>C578</f>
        <v>76222105856600</v>
      </c>
      <c r="N578" s="57">
        <f>A578</f>
        <v>10300183</v>
      </c>
    </row>
    <row r="579" spans="1:14" s="57" customFormat="1">
      <c r="A579">
        <v>10300184</v>
      </c>
      <c r="B579" s="1" t="str">
        <f>VLOOKUP(A579,'322'!A:B,2,0)</f>
        <v>GELATINA ROYAL UVA..............01X 25GR</v>
      </c>
      <c r="C579" s="1">
        <f>VLOOKUP(A579,'322'!A:N,14,0)</f>
        <v>76222105855600</v>
      </c>
      <c r="D579" s="1">
        <f>VLOOKUP(A579,'314'!C:K,9,0)</f>
        <v>17622300859791</v>
      </c>
      <c r="E579" s="1">
        <f>VLOOKUP(A579,'314'!C:E,3,0)</f>
        <v>7622300859770</v>
      </c>
      <c r="F579" s="1">
        <f>VLOOKUP(A579,'314'!C:S,17,0)</f>
        <v>7622300859787</v>
      </c>
      <c r="G579" s="1">
        <f>VLOOKUP(A579,'345'!A:M,13,0)</f>
        <v>21069029</v>
      </c>
      <c r="H579" s="1">
        <f>VLOOKUP(A579,'345'!A:Q,17,0)</f>
        <v>0</v>
      </c>
      <c r="I579" s="57">
        <f>A579</f>
        <v>10300184</v>
      </c>
      <c r="J579" s="48">
        <f>D579</f>
        <v>17622300859791</v>
      </c>
      <c r="K579" s="48">
        <f>E579</f>
        <v>7622300859770</v>
      </c>
      <c r="L579" s="48">
        <f>F579</f>
        <v>7622300859787</v>
      </c>
      <c r="M579" s="1">
        <f>C579</f>
        <v>76222105855600</v>
      </c>
      <c r="N579" s="57">
        <f>A579</f>
        <v>10300184</v>
      </c>
    </row>
    <row r="580" spans="1:14" s="57" customFormat="1">
      <c r="A580">
        <v>10300186</v>
      </c>
      <c r="B580" s="1" t="str">
        <f>VLOOKUP(A580,'322'!A:B,2,0)</f>
        <v>GELATINA S SABOR ROYAL NATURAL..01X 24GR</v>
      </c>
      <c r="C580" s="1">
        <f>VLOOKUP(A580,'322'!A:N,14,0)</f>
        <v>78933332290000</v>
      </c>
      <c r="D580" s="1">
        <f>VLOOKUP(A580,'314'!C:K,9,0)</f>
        <v>17893333229008</v>
      </c>
      <c r="E580" s="1">
        <f>VLOOKUP(A580,'314'!C:E,3,0)</f>
        <v>7893333229001</v>
      </c>
      <c r="F580" s="1">
        <f>VLOOKUP(A580,'314'!C:S,17,0)</f>
        <v>7893333229001</v>
      </c>
      <c r="G580" s="1">
        <f>VLOOKUP(A580,'345'!A:M,13,0)</f>
        <v>21069029</v>
      </c>
      <c r="H580" s="1">
        <f>VLOOKUP(A580,'345'!A:Q,17,0)</f>
        <v>0</v>
      </c>
      <c r="I580" s="57">
        <f>A580</f>
        <v>10300186</v>
      </c>
      <c r="J580" s="48">
        <f>D580</f>
        <v>17893333229008</v>
      </c>
      <c r="K580" s="48">
        <f>E580</f>
        <v>7893333229001</v>
      </c>
      <c r="L580" s="48">
        <f>F580</f>
        <v>7893333229001</v>
      </c>
      <c r="M580" s="1">
        <f>C580</f>
        <v>78933332290000</v>
      </c>
      <c r="N580" s="57">
        <f>A580</f>
        <v>10300186</v>
      </c>
    </row>
    <row r="581" spans="1:14" s="57" customFormat="1">
      <c r="A581">
        <v>10300187</v>
      </c>
      <c r="B581" s="1" t="str">
        <f>VLOOKUP(A581,'322'!A:B,2,0)</f>
        <v>GELATINA ZERO ROYAL ABACAXI.....01X 12GR</v>
      </c>
      <c r="C581" s="1">
        <f>VLOOKUP(A581,'322'!A:N,14,0)</f>
        <v>76222105748200</v>
      </c>
      <c r="D581" s="1">
        <f>VLOOKUP(A581,'314'!C:K,9,0)</f>
        <v>17622210574821</v>
      </c>
      <c r="E581" s="1">
        <f>VLOOKUP(A581,'314'!C:E,3,0)</f>
        <v>7622300172824</v>
      </c>
      <c r="F581" s="1">
        <f>VLOOKUP(A581,'314'!C:S,17,0)</f>
        <v>7622300172817</v>
      </c>
      <c r="G581" s="1">
        <f>VLOOKUP(A581,'345'!A:M,13,0)</f>
        <v>21069029</v>
      </c>
      <c r="H581" s="1">
        <f>VLOOKUP(A581,'345'!A:Q,17,0)</f>
        <v>0</v>
      </c>
      <c r="I581" s="57">
        <f>A581</f>
        <v>10300187</v>
      </c>
      <c r="J581" s="48">
        <f>D581</f>
        <v>17622210574821</v>
      </c>
      <c r="K581" s="48">
        <f>E581</f>
        <v>7622300172824</v>
      </c>
      <c r="L581" s="48">
        <f>F581</f>
        <v>7622300172817</v>
      </c>
      <c r="M581" s="1">
        <f>C581</f>
        <v>76222105748200</v>
      </c>
      <c r="N581" s="57">
        <f>A581</f>
        <v>10300187</v>
      </c>
    </row>
    <row r="582" spans="1:14" s="57" customFormat="1">
      <c r="A582">
        <v>10300188</v>
      </c>
      <c r="B582" s="1" t="str">
        <f>VLOOKUP(A582,'322'!A:B,2,0)</f>
        <v>GELATINA ZERO ROYAL MARACUJA....01X 12GR</v>
      </c>
      <c r="C582" s="1">
        <f>VLOOKUP(A582,'322'!A:N,14,0)</f>
        <v>76222105747800</v>
      </c>
      <c r="D582" s="1">
        <f>VLOOKUP(A582,'314'!C:K,9,0)</f>
        <v>17622300172982</v>
      </c>
      <c r="E582" s="1">
        <f>VLOOKUP(A582,'314'!C:E,3,0)</f>
        <v>7622300172992</v>
      </c>
      <c r="F582" s="1">
        <f>VLOOKUP(A582,'314'!C:S,17,0)</f>
        <v>7622300172985</v>
      </c>
      <c r="G582" s="1">
        <f>VLOOKUP(A582,'345'!A:M,13,0)</f>
        <v>21069029</v>
      </c>
      <c r="H582" s="1">
        <f>VLOOKUP(A582,'345'!A:Q,17,0)</f>
        <v>0</v>
      </c>
      <c r="I582" s="57">
        <f>A582</f>
        <v>10300188</v>
      </c>
      <c r="J582" s="48">
        <f>D582</f>
        <v>17622300172982</v>
      </c>
      <c r="K582" s="48">
        <f>E582</f>
        <v>7622300172992</v>
      </c>
      <c r="L582" s="48">
        <f>F582</f>
        <v>7622300172985</v>
      </c>
      <c r="M582" s="1">
        <f>C582</f>
        <v>76222105747800</v>
      </c>
      <c r="N582" s="57">
        <f>A582</f>
        <v>10300188</v>
      </c>
    </row>
    <row r="583" spans="1:14" s="57" customFormat="1">
      <c r="A583">
        <v>10300189</v>
      </c>
      <c r="B583" s="1" t="str">
        <f>VLOOKUP(A583,'322'!A:B,2,0)</f>
        <v>GELATINA ZERO ROYAL MORANGO.....01X 12GR</v>
      </c>
      <c r="C583" s="1">
        <f>VLOOKUP(A583,'322'!A:N,14,0)</f>
        <v>76222105748300</v>
      </c>
      <c r="D583" s="1">
        <f>VLOOKUP(A583,'314'!C:K,9,0)</f>
        <v>17622210574838</v>
      </c>
      <c r="E583" s="1">
        <f>VLOOKUP(A583,'314'!C:E,3,0)</f>
        <v>7622300172787</v>
      </c>
      <c r="F583" s="1">
        <f>VLOOKUP(A583,'314'!C:S,17,0)</f>
        <v>7622300172770</v>
      </c>
      <c r="G583" s="1">
        <f>VLOOKUP(A583,'345'!A:M,13,0)</f>
        <v>21069029</v>
      </c>
      <c r="H583" s="1">
        <f>VLOOKUP(A583,'345'!A:Q,17,0)</f>
        <v>0</v>
      </c>
      <c r="I583" s="57">
        <f>A583</f>
        <v>10300189</v>
      </c>
      <c r="J583" s="48">
        <f>D583</f>
        <v>17622210574838</v>
      </c>
      <c r="K583" s="48">
        <f>E583</f>
        <v>7622300172787</v>
      </c>
      <c r="L583" s="48">
        <f>F583</f>
        <v>7622300172770</v>
      </c>
      <c r="M583" s="1">
        <f>C583</f>
        <v>76222105748300</v>
      </c>
      <c r="N583" s="57">
        <f>A583</f>
        <v>10300189</v>
      </c>
    </row>
    <row r="584" spans="1:14" s="57" customFormat="1">
      <c r="A584">
        <v>10300191</v>
      </c>
      <c r="B584" s="1" t="str">
        <f>VLOOKUP(A584,'322'!A:B,2,0)</f>
        <v>GELATINA ZERO ROYAL CEREJA......01X 12GR</v>
      </c>
      <c r="C584" s="1">
        <f>VLOOKUP(A584,'322'!A:N,14,0)</f>
        <v>76222105748100</v>
      </c>
      <c r="D584" s="1">
        <f>VLOOKUP(A584,'314'!C:K,9,0)</f>
        <v>17622210574814</v>
      </c>
      <c r="E584" s="1">
        <f>VLOOKUP(A584,'314'!C:E,3,0)</f>
        <v>7622300172879</v>
      </c>
      <c r="F584" s="1">
        <f>VLOOKUP(A584,'314'!C:S,17,0)</f>
        <v>7622300172862</v>
      </c>
      <c r="G584" s="1">
        <f>VLOOKUP(A584,'345'!A:M,13,0)</f>
        <v>21069029</v>
      </c>
      <c r="H584" s="1">
        <f>VLOOKUP(A584,'345'!A:Q,17,0)</f>
        <v>0</v>
      </c>
      <c r="I584" s="57">
        <f>A584</f>
        <v>10300191</v>
      </c>
      <c r="J584" s="48">
        <f>D584</f>
        <v>17622210574814</v>
      </c>
      <c r="K584" s="48">
        <f>E584</f>
        <v>7622300172879</v>
      </c>
      <c r="L584" s="48">
        <f>F584</f>
        <v>7622300172862</v>
      </c>
      <c r="M584" s="1">
        <f>C584</f>
        <v>76222105748100</v>
      </c>
      <c r="N584" s="57">
        <f>A584</f>
        <v>10300191</v>
      </c>
    </row>
    <row r="585" spans="1:14" s="57" customFormat="1">
      <c r="A585">
        <v>10300192</v>
      </c>
      <c r="B585" s="1" t="str">
        <f>VLOOKUP(A585,'322'!A:B,2,0)</f>
        <v>GELATINA ZERO ROYAL FRAMBOESA...01X 12GR</v>
      </c>
      <c r="C585" s="1">
        <f>VLOOKUP(A585,'322'!A:N,14,0)</f>
        <v>76222105748000</v>
      </c>
      <c r="D585" s="1">
        <f>VLOOKUP(A585,'314'!C:K,9,0)</f>
        <v>17622210574807</v>
      </c>
      <c r="E585" s="1">
        <f>VLOOKUP(A585,'314'!C:E,3,0)</f>
        <v>7622300172893</v>
      </c>
      <c r="F585" s="1">
        <f>VLOOKUP(A585,'314'!C:S,17,0)</f>
        <v>7622300172886</v>
      </c>
      <c r="G585" s="1">
        <f>VLOOKUP(A585,'345'!A:M,13,0)</f>
        <v>21069029</v>
      </c>
      <c r="H585" s="1">
        <f>VLOOKUP(A585,'345'!A:Q,17,0)</f>
        <v>0</v>
      </c>
      <c r="I585" s="57">
        <f>A585</f>
        <v>10300192</v>
      </c>
      <c r="J585" s="48">
        <f>D585</f>
        <v>17622210574807</v>
      </c>
      <c r="K585" s="48">
        <f>E585</f>
        <v>7622300172893</v>
      </c>
      <c r="L585" s="48">
        <f>F585</f>
        <v>7622300172886</v>
      </c>
      <c r="M585" s="1">
        <f>C585</f>
        <v>76222105748000</v>
      </c>
      <c r="N585" s="57">
        <f>A585</f>
        <v>10300192</v>
      </c>
    </row>
    <row r="586" spans="1:14" s="57" customFormat="1">
      <c r="A586">
        <v>10300193</v>
      </c>
      <c r="B586" s="1" t="str">
        <f>VLOOKUP(A586,'322'!A:B,2,0)</f>
        <v>GELATINA ZERO ROYAL UVA.........01X 12GR</v>
      </c>
      <c r="C586" s="1">
        <f>VLOOKUP(A586,'322'!A:N,14,0)</f>
        <v>7622210547900</v>
      </c>
      <c r="D586" s="1">
        <f>VLOOKUP(A586,'314'!C:K,9,0)</f>
        <v>17622210574791</v>
      </c>
      <c r="E586" s="1">
        <f>VLOOKUP(A586,'314'!C:E,3,0)</f>
        <v>7622300172947</v>
      </c>
      <c r="F586" s="1">
        <f>VLOOKUP(A586,'314'!C:S,17,0)</f>
        <v>7622300172930</v>
      </c>
      <c r="G586" s="1">
        <f>VLOOKUP(A586,'345'!A:M,13,0)</f>
        <v>21069029</v>
      </c>
      <c r="H586" s="1">
        <f>VLOOKUP(A586,'345'!A:Q,17,0)</f>
        <v>0</v>
      </c>
      <c r="I586" s="57">
        <f>A586</f>
        <v>10300193</v>
      </c>
      <c r="J586" s="48">
        <f>D586</f>
        <v>17622210574791</v>
      </c>
      <c r="K586" s="48">
        <f>E586</f>
        <v>7622300172947</v>
      </c>
      <c r="L586" s="48">
        <f>F586</f>
        <v>7622300172930</v>
      </c>
      <c r="M586" s="1">
        <f>C586</f>
        <v>7622210547900</v>
      </c>
      <c r="N586" s="57">
        <f>A586</f>
        <v>10300193</v>
      </c>
    </row>
    <row r="587" spans="1:14" s="57" customFormat="1">
      <c r="A587">
        <v>10300320</v>
      </c>
      <c r="B587" s="1" t="str">
        <f>VLOOKUP(A587,'322'!A:B,2,0)</f>
        <v>PUDIM ROYAL BAUNILHA............01X 50GR</v>
      </c>
      <c r="C587" s="1">
        <f>VLOOKUP(A587,'322'!A:N,14,0)</f>
        <v>76223002859600</v>
      </c>
      <c r="D587" s="1">
        <f>VLOOKUP(A587,'314'!C:K,9,0)</f>
        <v>17622300285965</v>
      </c>
      <c r="E587" s="1">
        <f>VLOOKUP(A587,'314'!C:E,3,0)</f>
        <v>7622300285975</v>
      </c>
      <c r="F587" s="1">
        <f>VLOOKUP(A587,'314'!C:S,17,0)</f>
        <v>7622300285968</v>
      </c>
      <c r="G587" s="1">
        <f>VLOOKUP(A587,'345'!A:M,13,0)</f>
        <v>21069021</v>
      </c>
      <c r="H587" s="1">
        <f>VLOOKUP(A587,'345'!A:Q,17,0)</f>
        <v>0</v>
      </c>
      <c r="I587" s="57">
        <f>A587</f>
        <v>10300320</v>
      </c>
      <c r="J587" s="48">
        <f>D587</f>
        <v>17622300285965</v>
      </c>
      <c r="K587" s="48">
        <f>E587</f>
        <v>7622300285975</v>
      </c>
      <c r="L587" s="48">
        <f>F587</f>
        <v>7622300285968</v>
      </c>
      <c r="M587" s="1">
        <f>C587</f>
        <v>76223002859600</v>
      </c>
      <c r="N587" s="57">
        <f>A587</f>
        <v>10300320</v>
      </c>
    </row>
    <row r="588" spans="1:14" s="57" customFormat="1">
      <c r="A588">
        <v>10300323</v>
      </c>
      <c r="B588" s="1" t="str">
        <f>VLOOKUP(A588,'322'!A:B,2,0)</f>
        <v>PUDIM ROYAL CHOCOLATE...........01X 50GR</v>
      </c>
      <c r="C588" s="1">
        <f>VLOOKUP(A588,'322'!A:N,14,0)</f>
        <v>76223002860000</v>
      </c>
      <c r="D588" s="1">
        <f>VLOOKUP(A588,'314'!C:K,9,0)</f>
        <v>17622300286009</v>
      </c>
      <c r="E588" s="1">
        <f>VLOOKUP(A588,'314'!C:E,3,0)</f>
        <v>7622300286019</v>
      </c>
      <c r="F588" s="1">
        <f>VLOOKUP(A588,'314'!C:S,17,0)</f>
        <v>7622300286002</v>
      </c>
      <c r="G588" s="1">
        <f>VLOOKUP(A588,'345'!A:M,13,0)</f>
        <v>21069021</v>
      </c>
      <c r="H588" s="1">
        <f>VLOOKUP(A588,'345'!A:Q,17,0)</f>
        <v>0</v>
      </c>
      <c r="I588" s="57">
        <f>A588</f>
        <v>10300323</v>
      </c>
      <c r="J588" s="48">
        <f>D588</f>
        <v>17622300286009</v>
      </c>
      <c r="K588" s="48">
        <f>E588</f>
        <v>7622300286019</v>
      </c>
      <c r="L588" s="48">
        <f>F588</f>
        <v>7622300286002</v>
      </c>
      <c r="M588" s="1">
        <f>C588</f>
        <v>76223002860000</v>
      </c>
      <c r="N588" s="57">
        <f>A588</f>
        <v>10300323</v>
      </c>
    </row>
    <row r="589" spans="1:14" s="57" customFormat="1">
      <c r="A589">
        <v>14000004</v>
      </c>
      <c r="B589" s="1" t="str">
        <f>VLOOKUP(A589,'322'!A:B,2,0)</f>
        <v>AGUA MICELAR LIMPEZA 7EM1 MATTE.01X200ML</v>
      </c>
      <c r="C589" s="1" t="str">
        <f>VLOOKUP(A589,'322'!A:N,14,0)</f>
        <v>82580-03300-23</v>
      </c>
      <c r="D589" s="1">
        <f>VLOOKUP(A589,'314'!C:K,9,0)</f>
        <v>17319470117454</v>
      </c>
      <c r="E589" s="1">
        <f>VLOOKUP(A589,'314'!C:E,3,0)</f>
        <v>4005900662019</v>
      </c>
      <c r="F589" s="1">
        <f>VLOOKUP(A589,'314'!C:S,17,0)</f>
        <v>4005900662019</v>
      </c>
      <c r="G589" s="1" t="str">
        <f>VLOOKUP(A589,'345'!A:M,13,0)</f>
        <v>34013000B</v>
      </c>
      <c r="H589" s="1">
        <f>VLOOKUP(A589,'345'!A:Q,17,0)</f>
        <v>2001500</v>
      </c>
      <c r="I589" s="57">
        <f>A589</f>
        <v>14000004</v>
      </c>
      <c r="J589" s="48">
        <f>D589</f>
        <v>17319470117454</v>
      </c>
      <c r="K589" s="48">
        <f>E589</f>
        <v>4005900662019</v>
      </c>
      <c r="L589" s="48">
        <f>F589</f>
        <v>4005900662019</v>
      </c>
      <c r="M589" s="1" t="str">
        <f>C589</f>
        <v>82580-03300-23</v>
      </c>
      <c r="N589" s="57">
        <f>A589</f>
        <v>14000004</v>
      </c>
    </row>
    <row r="590" spans="1:14" s="57" customFormat="1">
      <c r="A590">
        <v>14000005</v>
      </c>
      <c r="B590" s="1" t="str">
        <f>VLOOKUP(A590,'322'!A:B,2,0)</f>
        <v>AGUA MICELAR LIMPEZA 7EM1.......01X200ML</v>
      </c>
      <c r="C590" s="1" t="str">
        <f>VLOOKUP(A590,'322'!A:N,14,0)</f>
        <v>86698-03300-23</v>
      </c>
      <c r="D590" s="1">
        <f>VLOOKUP(A590,'314'!C:K,9,0)</f>
        <v>17319470113401</v>
      </c>
      <c r="E590" s="1">
        <f>VLOOKUP(A590,'314'!C:E,3,0)</f>
        <v>4005900359261</v>
      </c>
      <c r="F590" s="1">
        <f>VLOOKUP(A590,'314'!C:S,17,0)</f>
        <v>4005900359261</v>
      </c>
      <c r="G590" s="1" t="str">
        <f>VLOOKUP(A590,'345'!A:M,13,0)</f>
        <v>34013000C</v>
      </c>
      <c r="H590" s="1">
        <f>VLOOKUP(A590,'345'!A:Q,17,0)</f>
        <v>2001500</v>
      </c>
      <c r="I590" s="57">
        <f>A590</f>
        <v>14000005</v>
      </c>
      <c r="J590" s="48">
        <f>D590</f>
        <v>17319470113401</v>
      </c>
      <c r="K590" s="48">
        <f>E590</f>
        <v>4005900359261</v>
      </c>
      <c r="L590" s="48">
        <f>F590</f>
        <v>4005900359261</v>
      </c>
      <c r="M590" s="1" t="str">
        <f>C590</f>
        <v>86698-03300-23</v>
      </c>
      <c r="N590" s="57">
        <f>A590</f>
        <v>14000005</v>
      </c>
    </row>
    <row r="591" spans="1:14" s="57" customFormat="1">
      <c r="A591">
        <v>14000313</v>
      </c>
      <c r="B591" s="1" t="str">
        <f>VLOOKUP(A591,'322'!A:B,2,0)</f>
        <v>TONICO ADSTRINGENTE CONTROL BRI.01X200ML</v>
      </c>
      <c r="C591" s="1" t="str">
        <f>VLOOKUP(A591,'322'!A:N,14,0)</f>
        <v>81171-03300-21</v>
      </c>
      <c r="D591" s="1">
        <f>VLOOKUP(A591,'314'!C:K,9,0)</f>
        <v>17319470117416</v>
      </c>
      <c r="E591" s="1">
        <f>VLOOKUP(A591,'314'!C:E,3,0)</f>
        <v>4005808811717</v>
      </c>
      <c r="F591" s="1">
        <f>VLOOKUP(A591,'314'!C:S,17,0)</f>
        <v>4005808811717</v>
      </c>
      <c r="G591" s="1" t="str">
        <f>VLOOKUP(A591,'345'!A:M,13,0)</f>
        <v>33049910A</v>
      </c>
      <c r="H591" s="1">
        <f>VLOOKUP(A591,'345'!A:Q,17,0)</f>
        <v>2001400</v>
      </c>
      <c r="I591" s="57">
        <f>A591</f>
        <v>14000313</v>
      </c>
      <c r="J591" s="48">
        <f>D591</f>
        <v>17319470117416</v>
      </c>
      <c r="K591" s="48">
        <f>E591</f>
        <v>4005808811717</v>
      </c>
      <c r="L591" s="48">
        <f>F591</f>
        <v>4005808811717</v>
      </c>
      <c r="M591" s="1" t="str">
        <f>C591</f>
        <v>81171-03300-21</v>
      </c>
      <c r="N591" s="57">
        <f>A591</f>
        <v>14000313</v>
      </c>
    </row>
    <row r="592" spans="1:14" s="57" customFormat="1">
      <c r="A592">
        <v>14000314</v>
      </c>
      <c r="B592" s="1" t="str">
        <f>VLOOKUP(A592,'322'!A:B,2,0)</f>
        <v>TONICO AQUA ROSE................01X200ML</v>
      </c>
      <c r="C592" s="1" t="str">
        <f>VLOOKUP(A592,'322'!A:N,14,0)</f>
        <v>94428-03300-10</v>
      </c>
      <c r="D592" s="1">
        <f>VLOOKUP(A592,'314'!C:K,9,0)</f>
        <v>4005805358437</v>
      </c>
      <c r="E592" s="1">
        <f>VLOOKUP(A592,'314'!C:E,3,0)</f>
        <v>4005900889737</v>
      </c>
      <c r="F592" s="1">
        <f>VLOOKUP(A592,'314'!C:S,17,0)</f>
        <v>4005900889737</v>
      </c>
      <c r="G592" s="1" t="str">
        <f>VLOOKUP(A592,'345'!A:M,13,0)</f>
        <v>33049910A</v>
      </c>
      <c r="H592" s="1">
        <f>VLOOKUP(A592,'345'!A:Q,17,0)</f>
        <v>2001400</v>
      </c>
      <c r="I592" s="57">
        <f>A592</f>
        <v>14000314</v>
      </c>
      <c r="J592" s="48">
        <f>D592</f>
        <v>4005805358437</v>
      </c>
      <c r="K592" s="48">
        <f>E592</f>
        <v>4005900889737</v>
      </c>
      <c r="L592" s="48">
        <f>F592</f>
        <v>4005900889737</v>
      </c>
      <c r="M592" s="1" t="str">
        <f>C592</f>
        <v>94428-03300-10</v>
      </c>
      <c r="N592" s="57">
        <f>A592</f>
        <v>14000314</v>
      </c>
    </row>
    <row r="593" spans="1:14" s="57" customFormat="1">
      <c r="A593">
        <v>14000316</v>
      </c>
      <c r="B593" s="1" t="str">
        <f>VLOOKUP(A593,'322'!A:B,2,0)</f>
        <v>TONICO FACIAL ACNE CONTROL......01X200ML</v>
      </c>
      <c r="C593" s="1" t="str">
        <f>VLOOKUP(A593,'322'!A:N,14,0)</f>
        <v>94281-03300-11</v>
      </c>
      <c r="D593" s="1">
        <f>VLOOKUP(A593,'314'!C:K,9,0)</f>
        <v>4005805393247</v>
      </c>
      <c r="E593" s="1">
        <f>VLOOKUP(A593,'314'!C:E,3,0)</f>
        <v>4005900957726</v>
      </c>
      <c r="F593" s="1">
        <f>VLOOKUP(A593,'314'!C:S,17,0)</f>
        <v>4005900957726</v>
      </c>
      <c r="G593" s="1">
        <f>VLOOKUP(A593,'345'!A:M,13,0)</f>
        <v>33049910</v>
      </c>
      <c r="H593" s="1">
        <f>VLOOKUP(A593,'345'!A:Q,17,0)</f>
        <v>2001400</v>
      </c>
      <c r="I593" s="57">
        <f>A593</f>
        <v>14000316</v>
      </c>
      <c r="J593" s="48">
        <f>D593</f>
        <v>4005805393247</v>
      </c>
      <c r="K593" s="48">
        <f>E593</f>
        <v>4005900957726</v>
      </c>
      <c r="L593" s="48">
        <f>F593</f>
        <v>4005900957726</v>
      </c>
      <c r="M593" s="1" t="str">
        <f>C593</f>
        <v>94281-03300-11</v>
      </c>
      <c r="N593" s="57">
        <f>A593</f>
        <v>14000316</v>
      </c>
    </row>
    <row r="594" spans="1:14" s="57" customFormat="1">
      <c r="A594">
        <v>14000142</v>
      </c>
      <c r="B594" s="1" t="str">
        <f>VLOOKUP(A594,'322'!A:B,2,0)</f>
        <v>ESFOLIANTE CORPORAL PARA BANHO..01X204ML</v>
      </c>
      <c r="C594" s="1" t="str">
        <f>VLOOKUP(A594,'322'!A:N,14,0)</f>
        <v>80824-03300-71</v>
      </c>
      <c r="D594" s="1">
        <f>VLOOKUP(A594,'314'!C:K,9,0)</f>
        <v>14005808808240</v>
      </c>
      <c r="E594" s="1">
        <f>VLOOKUP(A594,'314'!C:E,3,0)</f>
        <v>4005808808243</v>
      </c>
      <c r="F594" s="1">
        <f>VLOOKUP(A594,'314'!C:S,17,0)</f>
        <v>4005808808243</v>
      </c>
      <c r="G594" s="1" t="str">
        <f>VLOOKUP(A594,'345'!A:M,13,0)</f>
        <v>34013000C</v>
      </c>
      <c r="H594" s="1">
        <f>VLOOKUP(A594,'345'!A:Q,17,0)</f>
        <v>2003700</v>
      </c>
      <c r="I594" s="57">
        <f>A594</f>
        <v>14000142</v>
      </c>
      <c r="J594" s="48">
        <f>D594</f>
        <v>14005808808240</v>
      </c>
      <c r="K594" s="48">
        <f>E594</f>
        <v>4005808808243</v>
      </c>
      <c r="L594" s="48">
        <f>F594</f>
        <v>4005808808243</v>
      </c>
      <c r="M594" s="1" t="str">
        <f>C594</f>
        <v>80824-03300-71</v>
      </c>
      <c r="N594" s="57">
        <f>A594</f>
        <v>14000142</v>
      </c>
    </row>
    <row r="595" spans="1:14" s="57" customFormat="1">
      <c r="A595">
        <v>14000188</v>
      </c>
      <c r="B595" s="1" t="str">
        <f>VLOOKUP(A595,'322'!A:B,2,0)</f>
        <v>HIDRA PARA BANHO MILK...........01X250ML</v>
      </c>
      <c r="C595" s="1" t="str">
        <f>VLOOKUP(A595,'322'!A:N,14,0)</f>
        <v>88232-03300-41</v>
      </c>
      <c r="D595" s="1">
        <f>VLOOKUP(A595,'314'!C:K,9,0)</f>
        <v>17319470008295</v>
      </c>
      <c r="E595" s="1">
        <f>VLOOKUP(A595,'314'!C:E,3,0)</f>
        <v>4005808840625</v>
      </c>
      <c r="F595" s="1">
        <f>VLOOKUP(A595,'314'!C:S,17,0)</f>
        <v>4005808840625</v>
      </c>
      <c r="G595" s="1">
        <f>VLOOKUP(A595,'345'!A:M,13,0)</f>
        <v>33072090</v>
      </c>
      <c r="H595" s="1">
        <f>VLOOKUP(A595,'345'!A:Q,17,0)</f>
        <v>2002901</v>
      </c>
      <c r="I595" s="57">
        <f>A595</f>
        <v>14000188</v>
      </c>
      <c r="J595" s="48">
        <f>D595</f>
        <v>17319470008295</v>
      </c>
      <c r="K595" s="48">
        <f>E595</f>
        <v>4005808840625</v>
      </c>
      <c r="L595" s="48">
        <f>F595</f>
        <v>4005808840625</v>
      </c>
      <c r="M595" s="1" t="str">
        <f>C595</f>
        <v>88232-03300-41</v>
      </c>
      <c r="N595" s="57">
        <f>A595</f>
        <v>14000188</v>
      </c>
    </row>
    <row r="596" spans="1:14" s="57" customFormat="1">
      <c r="A596">
        <v>14000023</v>
      </c>
      <c r="B596" s="1" t="str">
        <f>VLOOKUP(A596,'322'!A:B,2,0)</f>
        <v>CR NIVEA HIDRA LATA.............01X 29GR</v>
      </c>
      <c r="C596" s="1" t="str">
        <f>VLOOKUP(A596,'322'!A:N,14,0)</f>
        <v>80101-03389-40</v>
      </c>
      <c r="D596" s="1">
        <f>VLOOKUP(A596,'314'!C:K,9,0)</f>
        <v>17319470086965</v>
      </c>
      <c r="E596" s="1">
        <f>VLOOKUP(A596,'314'!C:E,3,0)</f>
        <v>42277217</v>
      </c>
      <c r="F596" s="1">
        <f>VLOOKUP(A596,'314'!C:S,17,0)</f>
        <v>42277217</v>
      </c>
      <c r="G596" s="1" t="str">
        <f>VLOOKUP(A596,'345'!A:M,13,0)</f>
        <v>33049910A</v>
      </c>
      <c r="H596" s="1">
        <f>VLOOKUP(A596,'345'!A:Q,17,0)</f>
        <v>2001400</v>
      </c>
      <c r="I596" s="57">
        <f>A596</f>
        <v>14000023</v>
      </c>
      <c r="J596" s="48">
        <f>D596</f>
        <v>17319470086965</v>
      </c>
      <c r="K596" s="48">
        <f>E596</f>
        <v>42277217</v>
      </c>
      <c r="L596" s="48">
        <f>F596</f>
        <v>42277217</v>
      </c>
      <c r="M596" s="1" t="str">
        <f>C596</f>
        <v>80101-03389-40</v>
      </c>
      <c r="N596" s="57">
        <f>A596</f>
        <v>14000023</v>
      </c>
    </row>
    <row r="597" spans="1:14" s="57" customFormat="1">
      <c r="A597">
        <v>14000024</v>
      </c>
      <c r="B597" s="1" t="str">
        <f>VLOOKUP(A597,'322'!A:B,2,0)</f>
        <v>CR NIVEA HIDRA LATA.............01X 56GR</v>
      </c>
      <c r="C597" s="1" t="str">
        <f>VLOOKUP(A597,'322'!A:N,14,0)</f>
        <v>80102-03399-40</v>
      </c>
      <c r="D597" s="1">
        <f>VLOOKUP(A597,'314'!C:K,9,0)</f>
        <v>37891177801026</v>
      </c>
      <c r="E597" s="1">
        <f>VLOOKUP(A597,'314'!C:E,3,0)</f>
        <v>78906617</v>
      </c>
      <c r="F597" s="1">
        <f>VLOOKUP(A597,'314'!C:S,17,0)</f>
        <v>78906617</v>
      </c>
      <c r="G597" s="1" t="str">
        <f>VLOOKUP(A597,'345'!A:M,13,0)</f>
        <v>33049910A</v>
      </c>
      <c r="H597" s="1">
        <f>VLOOKUP(A597,'345'!A:Q,17,0)</f>
        <v>2001400</v>
      </c>
      <c r="I597" s="57">
        <f>A597</f>
        <v>14000024</v>
      </c>
      <c r="J597" s="48">
        <f>D597</f>
        <v>37891177801026</v>
      </c>
      <c r="K597" s="48">
        <f>E597</f>
        <v>78906617</v>
      </c>
      <c r="L597" s="48">
        <f>F597</f>
        <v>78906617</v>
      </c>
      <c r="M597" s="1" t="str">
        <f>C597</f>
        <v>80102-03399-40</v>
      </c>
      <c r="N597" s="57">
        <f>A597</f>
        <v>14000024</v>
      </c>
    </row>
    <row r="598" spans="1:14" s="57" customFormat="1">
      <c r="A598">
        <v>14000025</v>
      </c>
      <c r="B598" s="1" t="str">
        <f>VLOOKUP(A598,'322'!A:B,2,0)</f>
        <v>CR NIVEA HIDRA LATA.............01X145GR</v>
      </c>
      <c r="C598" s="1" t="str">
        <f>VLOOKUP(A598,'322'!A:N,14,0)</f>
        <v>80104-03399-88</v>
      </c>
      <c r="D598" s="1">
        <f>VLOOKUP(A598,'314'!C:K,9,0)</f>
        <v>4005805357140</v>
      </c>
      <c r="E598" s="1">
        <f>VLOOKUP(A598,'314'!C:E,3,0)</f>
        <v>4005900408891</v>
      </c>
      <c r="F598" s="1">
        <f>VLOOKUP(A598,'314'!C:S,17,0)</f>
        <v>4005900408891</v>
      </c>
      <c r="G598" s="1" t="str">
        <f>VLOOKUP(A598,'345'!A:M,13,0)</f>
        <v>33049910A</v>
      </c>
      <c r="H598" s="1">
        <f>VLOOKUP(A598,'345'!A:Q,17,0)</f>
        <v>2001400</v>
      </c>
      <c r="I598" s="57">
        <f>A598</f>
        <v>14000025</v>
      </c>
      <c r="J598" s="48">
        <f>D598</f>
        <v>4005805357140</v>
      </c>
      <c r="K598" s="48">
        <f>E598</f>
        <v>4005900408891</v>
      </c>
      <c r="L598" s="48">
        <f>F598</f>
        <v>4005900408891</v>
      </c>
      <c r="M598" s="1" t="str">
        <f>C598</f>
        <v>80104-03399-88</v>
      </c>
      <c r="N598" s="57">
        <f>A598</f>
        <v>14000025</v>
      </c>
    </row>
    <row r="599" spans="1:14" s="57" customFormat="1">
      <c r="A599">
        <v>14000026</v>
      </c>
      <c r="B599" s="1" t="str">
        <f>VLOOKUP(A599,'322'!A:B,2,0)</f>
        <v>CR NIVEA HIDRA POTE.............01X 97GR</v>
      </c>
      <c r="C599" s="1" t="str">
        <f>VLOOKUP(A599,'322'!A:N,14,0)</f>
        <v>80130-03399-40</v>
      </c>
      <c r="D599" s="1">
        <f>VLOOKUP(A599,'314'!C:K,9,0)</f>
        <v>27891177801302</v>
      </c>
      <c r="E599" s="1">
        <f>VLOOKUP(A599,'314'!C:E,3,0)</f>
        <v>7891177801308</v>
      </c>
      <c r="F599" s="1">
        <f>VLOOKUP(A599,'314'!C:S,17,0)</f>
        <v>7891177801308</v>
      </c>
      <c r="G599" s="1" t="str">
        <f>VLOOKUP(A599,'345'!A:M,13,0)</f>
        <v>33049910A</v>
      </c>
      <c r="H599" s="1">
        <f>VLOOKUP(A599,'345'!A:Q,17,0)</f>
        <v>2001400</v>
      </c>
      <c r="I599" s="57">
        <f>A599</f>
        <v>14000026</v>
      </c>
      <c r="J599" s="48">
        <f>D599</f>
        <v>27891177801302</v>
      </c>
      <c r="K599" s="48">
        <f>E599</f>
        <v>7891177801308</v>
      </c>
      <c r="L599" s="48">
        <f>F599</f>
        <v>7891177801308</v>
      </c>
      <c r="M599" s="1" t="str">
        <f>C599</f>
        <v>80130-03399-40</v>
      </c>
      <c r="N599" s="57">
        <f>A599</f>
        <v>14000026</v>
      </c>
    </row>
    <row r="600" spans="1:14" s="57" customFormat="1">
      <c r="A600">
        <v>14000028</v>
      </c>
      <c r="B600" s="1" t="str">
        <f>VLOOKUP(A600,'322'!A:B,2,0)</f>
        <v>CR NIVEA MEN 4EM1...............01X 30GR</v>
      </c>
      <c r="C600" s="1" t="str">
        <f>VLOOKUP(A600,'322'!A:N,14,0)</f>
        <v>83923-03301-13</v>
      </c>
      <c r="D600" s="1">
        <f>VLOOKUP(A600,'314'!C:K,9,0)</f>
        <v>17319470116228</v>
      </c>
      <c r="E600" s="1">
        <f>VLOOKUP(A600,'314'!C:E,3,0)</f>
        <v>42355465</v>
      </c>
      <c r="F600" s="1">
        <f>VLOOKUP(A600,'314'!C:S,17,0)</f>
        <v>42355465</v>
      </c>
      <c r="G600" s="1" t="str">
        <f>VLOOKUP(A600,'345'!A:M,13,0)</f>
        <v>33049910A</v>
      </c>
      <c r="H600" s="1">
        <f>VLOOKUP(A600,'345'!A:Q,17,0)</f>
        <v>2001400</v>
      </c>
      <c r="I600" s="57">
        <f>A600</f>
        <v>14000028</v>
      </c>
      <c r="J600" s="48">
        <f>D600</f>
        <v>17319470116228</v>
      </c>
      <c r="K600" s="48">
        <f>E600</f>
        <v>42355465</v>
      </c>
      <c r="L600" s="48">
        <f>F600</f>
        <v>42355465</v>
      </c>
      <c r="M600" s="1" t="str">
        <f>C600</f>
        <v>83923-03301-13</v>
      </c>
      <c r="N600" s="57">
        <f>A600</f>
        <v>14000028</v>
      </c>
    </row>
    <row r="601" spans="1:14" s="57" customFormat="1">
      <c r="A601">
        <v>14000029</v>
      </c>
      <c r="B601" s="1" t="str">
        <f>VLOOKUP(A601,'322'!A:B,2,0)</f>
        <v>CR NIVEA MEN 4EM1...............01X 75GR</v>
      </c>
      <c r="C601" s="1" t="str">
        <f>VLOOKUP(A601,'322'!A:N,14,0)</f>
        <v>83922-03301-13</v>
      </c>
      <c r="D601" s="1">
        <f>VLOOKUP(A601,'314'!C:K,9,0)</f>
        <v>4005805286785</v>
      </c>
      <c r="E601" s="1">
        <f>VLOOKUP(A601,'314'!C:E,3,0)</f>
        <v>4005900442659</v>
      </c>
      <c r="F601" s="1">
        <f>VLOOKUP(A601,'314'!C:S,17,0)</f>
        <v>4005900442659</v>
      </c>
      <c r="G601" s="1" t="str">
        <f>VLOOKUP(A601,'345'!A:M,13,0)</f>
        <v>33049910A</v>
      </c>
      <c r="H601" s="1">
        <f>VLOOKUP(A601,'345'!A:Q,17,0)</f>
        <v>2001400</v>
      </c>
      <c r="I601" s="57">
        <f>A601</f>
        <v>14000029</v>
      </c>
      <c r="J601" s="48">
        <f>D601</f>
        <v>4005805286785</v>
      </c>
      <c r="K601" s="48">
        <f>E601</f>
        <v>4005900442659</v>
      </c>
      <c r="L601" s="48">
        <f>F601</f>
        <v>4005900442659</v>
      </c>
      <c r="M601" s="1" t="str">
        <f>C601</f>
        <v>83922-03301-13</v>
      </c>
      <c r="N601" s="57">
        <f>A601</f>
        <v>14000029</v>
      </c>
    </row>
    <row r="602" spans="1:14" s="57" customFormat="1">
      <c r="A602">
        <v>14000031</v>
      </c>
      <c r="B602" s="1" t="str">
        <f>VLOOKUP(A602,'322'!A:B,2,0)</f>
        <v>CR NIVEA SOFT HIDRA POTE........01X 48GR</v>
      </c>
      <c r="C602" s="1" t="str">
        <f>VLOOKUP(A602,'322'!A:N,14,0)</f>
        <v>89054-03399-41</v>
      </c>
      <c r="D602" s="1">
        <f>VLOOKUP(A602,'314'!C:K,9,0)</f>
        <v>34005808890546</v>
      </c>
      <c r="E602" s="1">
        <f>VLOOKUP(A602,'314'!C:E,3,0)</f>
        <v>42110200</v>
      </c>
      <c r="F602" s="1">
        <f>VLOOKUP(A602,'314'!C:S,17,0)</f>
        <v>42110200</v>
      </c>
      <c r="G602" s="1" t="str">
        <f>VLOOKUP(A602,'345'!A:M,13,0)</f>
        <v>33049910A</v>
      </c>
      <c r="H602" s="1">
        <f>VLOOKUP(A602,'345'!A:Q,17,0)</f>
        <v>2001400</v>
      </c>
      <c r="I602" s="57">
        <f>A602</f>
        <v>14000031</v>
      </c>
      <c r="J602" s="48">
        <f>D602</f>
        <v>34005808890546</v>
      </c>
      <c r="K602" s="48">
        <f>E602</f>
        <v>42110200</v>
      </c>
      <c r="L602" s="48">
        <f>F602</f>
        <v>42110200</v>
      </c>
      <c r="M602" s="1" t="str">
        <f>C602</f>
        <v>89054-03399-41</v>
      </c>
      <c r="N602" s="57">
        <f>A602</f>
        <v>14000031</v>
      </c>
    </row>
    <row r="603" spans="1:14" s="57" customFormat="1">
      <c r="A603">
        <v>14000032</v>
      </c>
      <c r="B603" s="1" t="str">
        <f>VLOOKUP(A603,'322'!A:B,2,0)</f>
        <v>CR NIVEA SOFT HIDRA POTE........01X 97GR</v>
      </c>
      <c r="C603" s="1" t="str">
        <f>VLOOKUP(A603,'322'!A:N,14,0)</f>
        <v>89059-03399-41</v>
      </c>
      <c r="D603" s="1">
        <f>VLOOKUP(A603,'314'!C:K,9,0)</f>
        <v>24005808890594</v>
      </c>
      <c r="E603" s="1">
        <f>VLOOKUP(A603,'314'!C:E,3,0)</f>
        <v>4005808890590</v>
      </c>
      <c r="F603" s="1">
        <f>VLOOKUP(A603,'314'!C:S,17,0)</f>
        <v>4005808890590</v>
      </c>
      <c r="G603" s="1" t="str">
        <f>VLOOKUP(A603,'345'!A:M,13,0)</f>
        <v>33049910A</v>
      </c>
      <c r="H603" s="1">
        <f>VLOOKUP(A603,'345'!A:Q,17,0)</f>
        <v>2001400</v>
      </c>
      <c r="I603" s="57">
        <f>A603</f>
        <v>14000032</v>
      </c>
      <c r="J603" s="48">
        <f>D603</f>
        <v>24005808890594</v>
      </c>
      <c r="K603" s="48">
        <f>E603</f>
        <v>4005808890590</v>
      </c>
      <c r="L603" s="48">
        <f>F603</f>
        <v>4005808890590</v>
      </c>
      <c r="M603" s="1" t="str">
        <f>C603</f>
        <v>89059-03399-41</v>
      </c>
      <c r="N603" s="57">
        <f>A603</f>
        <v>14000032</v>
      </c>
    </row>
    <row r="604" spans="1:14" s="57" customFormat="1">
      <c r="A604">
        <v>14000033</v>
      </c>
      <c r="B604" s="1" t="str">
        <f>VLOOKUP(A604,'322'!A:B,2,0)</f>
        <v>CR PARA MAOS 3EM1 ANTI BACTER...01X 75GR</v>
      </c>
      <c r="C604" s="1" t="str">
        <f>VLOOKUP(A604,'322'!A:N,14,0)</f>
        <v>84818-03321-38</v>
      </c>
      <c r="D604" s="1">
        <f>VLOOKUP(A604,'314'!C:K,9,0)</f>
        <v>4005805347448</v>
      </c>
      <c r="E604" s="1">
        <f>VLOOKUP(A604,'314'!C:E,3,0)</f>
        <v>4005900860507</v>
      </c>
      <c r="F604" s="1">
        <f>VLOOKUP(A604,'314'!C:S,17,0)</f>
        <v>4005900860507</v>
      </c>
      <c r="G604" s="1" t="str">
        <f>VLOOKUP(A604,'345'!A:M,13,0)</f>
        <v>33072090A</v>
      </c>
      <c r="H604" s="1">
        <f>VLOOKUP(A604,'345'!A:Q,17,0)</f>
        <v>2002901</v>
      </c>
      <c r="I604" s="57">
        <f>A604</f>
        <v>14000033</v>
      </c>
      <c r="J604" s="48">
        <f>D604</f>
        <v>4005805347448</v>
      </c>
      <c r="K604" s="48">
        <f>E604</f>
        <v>4005900860507</v>
      </c>
      <c r="L604" s="48">
        <f>F604</f>
        <v>4005900860507</v>
      </c>
      <c r="M604" s="1" t="str">
        <f>C604</f>
        <v>84818-03321-38</v>
      </c>
      <c r="N604" s="57">
        <f>A604</f>
        <v>14000033</v>
      </c>
    </row>
    <row r="605" spans="1:14" s="57" customFormat="1">
      <c r="A605">
        <v>14000011</v>
      </c>
      <c r="B605" s="1" t="str">
        <f>VLOOKUP(A605,'322'!A:B,2,0)</f>
        <v>CR FACE CARE CELULAR FILER DIA..01X 49GR</v>
      </c>
      <c r="C605" s="1" t="str">
        <f>VLOOKUP(A605,'322'!A:N,14,0)</f>
        <v>82385-03300-31</v>
      </c>
      <c r="D605" s="1">
        <f>VLOOKUP(A605,'314'!C:K,9,0)</f>
        <v>4005805357195</v>
      </c>
      <c r="E605" s="1">
        <f>VLOOKUP(A605,'314'!C:E,3,0)</f>
        <v>4005900139849</v>
      </c>
      <c r="F605" s="1">
        <f>VLOOKUP(A605,'314'!C:S,17,0)</f>
        <v>4005900139849</v>
      </c>
      <c r="G605" s="1" t="str">
        <f>VLOOKUP(A605,'345'!A:M,13,0)</f>
        <v>33049910A</v>
      </c>
      <c r="H605" s="1">
        <f>VLOOKUP(A605,'345'!A:Q,17,0)</f>
        <v>2001400</v>
      </c>
      <c r="I605" s="57">
        <f>A605</f>
        <v>14000011</v>
      </c>
      <c r="J605" s="48">
        <f>D605</f>
        <v>4005805357195</v>
      </c>
      <c r="K605" s="48">
        <f>E605</f>
        <v>4005900139849</v>
      </c>
      <c r="L605" s="48">
        <f>F605</f>
        <v>4005900139849</v>
      </c>
      <c r="M605" s="1" t="str">
        <f>C605</f>
        <v>82385-03300-31</v>
      </c>
      <c r="N605" s="57">
        <f>A605</f>
        <v>14000011</v>
      </c>
    </row>
    <row r="606" spans="1:14" s="57" customFormat="1">
      <c r="A606">
        <v>14000012</v>
      </c>
      <c r="B606" s="1" t="str">
        <f>VLOOKUP(A606,'322'!A:B,2,0)</f>
        <v>CR FACE CARE CLL FILLER NOITE...01X 51GR</v>
      </c>
      <c r="C606" s="1" t="str">
        <f>VLOOKUP(A606,'322'!A:N,14,0)</f>
        <v>82386-03300-31</v>
      </c>
      <c r="D606" s="1">
        <f>VLOOKUP(A606,'314'!C:K,9,0)</f>
        <v>4005805357072</v>
      </c>
      <c r="E606" s="1">
        <f>VLOOKUP(A606,'314'!C:E,3,0)</f>
        <v>4005900139856</v>
      </c>
      <c r="F606" s="1">
        <f>VLOOKUP(A606,'314'!C:S,17,0)</f>
        <v>4005900139856</v>
      </c>
      <c r="G606" s="1" t="str">
        <f>VLOOKUP(A606,'345'!A:M,13,0)</f>
        <v>33049910A</v>
      </c>
      <c r="H606" s="1">
        <f>VLOOKUP(A606,'345'!A:Q,17,0)</f>
        <v>2001400</v>
      </c>
      <c r="I606" s="57">
        <f>A606</f>
        <v>14000012</v>
      </c>
      <c r="J606" s="48">
        <f>D606</f>
        <v>4005805357072</v>
      </c>
      <c r="K606" s="48">
        <f>E606</f>
        <v>4005900139856</v>
      </c>
      <c r="L606" s="48">
        <f>F606</f>
        <v>4005900139856</v>
      </c>
      <c r="M606" s="1" t="str">
        <f>C606</f>
        <v>82386-03300-31</v>
      </c>
      <c r="N606" s="57">
        <f>A606</f>
        <v>14000012</v>
      </c>
    </row>
    <row r="607" spans="1:14" s="57" customFormat="1">
      <c r="A607">
        <v>14000013</v>
      </c>
      <c r="B607" s="1" t="str">
        <f>VLOOKUP(A607,'322'!A:B,2,0)</f>
        <v>CR FACE CARE CLL RUGAS SERUM....01X 30GR</v>
      </c>
      <c r="C607" s="1" t="str">
        <f>VLOOKUP(A607,'322'!A:N,14,0)</f>
        <v>87097-03301-31</v>
      </c>
      <c r="D607" s="1">
        <f>VLOOKUP(A607,'314'!C:K,9,0)</f>
        <v>4005805395531</v>
      </c>
      <c r="E607" s="1">
        <f>VLOOKUP(A607,'314'!C:E,3,0)</f>
        <v>4005900962058</v>
      </c>
      <c r="F607" s="1">
        <f>VLOOKUP(A607,'314'!C:S,17,0)</f>
        <v>4005900962058</v>
      </c>
      <c r="G607" s="1" t="str">
        <f>VLOOKUP(A607,'345'!A:M,13,0)</f>
        <v>33049910A</v>
      </c>
      <c r="H607" s="1">
        <f>VLOOKUP(A607,'345'!A:Q,17,0)</f>
        <v>2001400</v>
      </c>
      <c r="I607" s="57">
        <f>A607</f>
        <v>14000013</v>
      </c>
      <c r="J607" s="48">
        <f>D607</f>
        <v>4005805395531</v>
      </c>
      <c r="K607" s="48">
        <f>E607</f>
        <v>4005900962058</v>
      </c>
      <c r="L607" s="48">
        <f>F607</f>
        <v>4005900962058</v>
      </c>
      <c r="M607" s="1" t="str">
        <f>C607</f>
        <v>87097-03301-31</v>
      </c>
      <c r="N607" s="57">
        <f>A607</f>
        <v>14000013</v>
      </c>
    </row>
    <row r="608" spans="1:14" s="57" customFormat="1">
      <c r="A608">
        <v>14000014</v>
      </c>
      <c r="B608" s="1" t="str">
        <f>VLOOKUP(A608,'322'!A:B,2,0)</f>
        <v>CR FACIAL ANTISSINAIS...........01X100GR</v>
      </c>
      <c r="C608" s="1" t="str">
        <f>VLOOKUP(A608,'322'!A:N,14,0)</f>
        <v>80146-03399-21</v>
      </c>
      <c r="D608" s="1">
        <f>VLOOKUP(A608,'314'!C:K,9,0)</f>
        <v>17319470109244</v>
      </c>
      <c r="E608" s="1">
        <f>VLOOKUP(A608,'314'!C:E,3,0)</f>
        <v>42360414</v>
      </c>
      <c r="F608" s="1">
        <f>VLOOKUP(A608,'314'!C:S,17,0)</f>
        <v>42360414</v>
      </c>
      <c r="G608" s="1">
        <f>VLOOKUP(A608,'345'!A:M,13,0)</f>
        <v>33049910</v>
      </c>
      <c r="H608" s="1">
        <f>VLOOKUP(A608,'345'!A:Q,17,0)</f>
        <v>2001400</v>
      </c>
      <c r="I608" s="57">
        <f>A608</f>
        <v>14000014</v>
      </c>
      <c r="J608" s="48">
        <f>D608</f>
        <v>17319470109244</v>
      </c>
      <c r="K608" s="48">
        <f>E608</f>
        <v>42360414</v>
      </c>
      <c r="L608" s="48">
        <f>F608</f>
        <v>42360414</v>
      </c>
      <c r="M608" s="1" t="str">
        <f>C608</f>
        <v>80146-03399-21</v>
      </c>
      <c r="N608" s="57">
        <f>A608</f>
        <v>14000014</v>
      </c>
    </row>
    <row r="609" spans="1:14" s="57" customFormat="1">
      <c r="A609">
        <v>14000015</v>
      </c>
      <c r="B609" s="1" t="str">
        <f>VLOOKUP(A609,'322'!A:B,2,0)</f>
        <v>CR FACIAL CELLULAR DIA FPS30....01X 50GR</v>
      </c>
      <c r="C609" s="1" t="str">
        <f>VLOOKUP(A609,'322'!A:N,14,0)</f>
        <v>82612-03300-31</v>
      </c>
      <c r="D609" s="1">
        <f>VLOOKUP(A609,'314'!C:K,9,0)</f>
        <v>4005805377018</v>
      </c>
      <c r="E609" s="1">
        <f>VLOOKUP(A609,'314'!C:E,3,0)</f>
        <v>4005900929679</v>
      </c>
      <c r="F609" s="1">
        <f>VLOOKUP(A609,'314'!C:S,17,0)</f>
        <v>4005900929679</v>
      </c>
      <c r="G609" s="1" t="str">
        <f>VLOOKUP(A609,'345'!A:M,13,0)</f>
        <v>33049910A</v>
      </c>
      <c r="H609" s="1">
        <f>VLOOKUP(A609,'345'!A:Q,17,0)</f>
        <v>2001400</v>
      </c>
      <c r="I609" s="57">
        <f>A609</f>
        <v>14000015</v>
      </c>
      <c r="J609" s="48">
        <f>D609</f>
        <v>4005805377018</v>
      </c>
      <c r="K609" s="48">
        <f>E609</f>
        <v>4005900929679</v>
      </c>
      <c r="L609" s="48">
        <f>F609</f>
        <v>4005900929679</v>
      </c>
      <c r="M609" s="1" t="str">
        <f>C609</f>
        <v>82612-03300-31</v>
      </c>
      <c r="N609" s="57">
        <f>A609</f>
        <v>14000015</v>
      </c>
    </row>
    <row r="610" spans="1:14" s="57" customFormat="1">
      <c r="A610">
        <v>14000016</v>
      </c>
      <c r="B610" s="1" t="str">
        <f>VLOOKUP(A610,'322'!A:B,2,0)</f>
        <v>CR FACIAL CELLULAR LIFT NOITE...01X 50GR</v>
      </c>
      <c r="C610" s="1" t="str">
        <f>VLOOKUP(A610,'322'!A:N,14,0)</f>
        <v>82613-03300-31</v>
      </c>
      <c r="D610" s="1">
        <f>VLOOKUP(A610,'314'!C:K,9,0)</f>
        <v>4005805377032</v>
      </c>
      <c r="E610" s="1">
        <f>VLOOKUP(A610,'314'!C:E,3,0)</f>
        <v>4005900929686</v>
      </c>
      <c r="F610" s="1">
        <f>VLOOKUP(A610,'314'!C:S,17,0)</f>
        <v>4005900929686</v>
      </c>
      <c r="G610" s="1" t="str">
        <f>VLOOKUP(A610,'345'!A:M,13,0)</f>
        <v>33049910A</v>
      </c>
      <c r="H610" s="1">
        <f>VLOOKUP(A610,'345'!A:Q,17,0)</f>
        <v>2001400</v>
      </c>
      <c r="I610" s="57">
        <f>A610</f>
        <v>14000016</v>
      </c>
      <c r="J610" s="48">
        <f>D610</f>
        <v>4005805377032</v>
      </c>
      <c r="K610" s="48">
        <f>E610</f>
        <v>4005900929686</v>
      </c>
      <c r="L610" s="48">
        <f>F610</f>
        <v>4005900929686</v>
      </c>
      <c r="M610" s="1" t="str">
        <f>C610</f>
        <v>82613-03300-31</v>
      </c>
      <c r="N610" s="57">
        <f>A610</f>
        <v>14000016</v>
      </c>
    </row>
    <row r="611" spans="1:14" s="57" customFormat="1">
      <c r="A611">
        <v>14000017</v>
      </c>
      <c r="B611" s="1" t="str">
        <f>VLOOKUP(A611,'322'!A:B,2,0)</f>
        <v>CR FACIAL EM GEL FRESH..........01X100GR</v>
      </c>
      <c r="C611" s="1" t="str">
        <f>VLOOKUP(A611,'322'!A:N,14,0)</f>
        <v>94400-03397-21</v>
      </c>
      <c r="D611" s="1">
        <f>VLOOKUP(A611,'314'!C:K,9,0)</f>
        <v>4005805357096</v>
      </c>
      <c r="E611" s="1">
        <f>VLOOKUP(A611,'314'!C:E,3,0)</f>
        <v>42398004</v>
      </c>
      <c r="F611" s="1">
        <f>VLOOKUP(A611,'314'!C:S,17,0)</f>
        <v>42398004</v>
      </c>
      <c r="G611" s="1">
        <f>VLOOKUP(A611,'345'!A:M,13,0)</f>
        <v>33049910</v>
      </c>
      <c r="H611" s="1">
        <f>VLOOKUP(A611,'345'!A:Q,17,0)</f>
        <v>2001400</v>
      </c>
      <c r="I611" s="57">
        <f>A611</f>
        <v>14000017</v>
      </c>
      <c r="J611" s="48">
        <f>D611</f>
        <v>4005805357096</v>
      </c>
      <c r="K611" s="48">
        <f>E611</f>
        <v>42398004</v>
      </c>
      <c r="L611" s="48">
        <f>F611</f>
        <v>42398004</v>
      </c>
      <c r="M611" s="1" t="str">
        <f>C611</f>
        <v>94400-03397-21</v>
      </c>
      <c r="N611" s="57">
        <f>A611</f>
        <v>14000017</v>
      </c>
    </row>
    <row r="612" spans="1:14" s="57" customFormat="1">
      <c r="A612">
        <v>14000018</v>
      </c>
      <c r="B612" s="1" t="str">
        <f>VLOOKUP(A612,'322'!A:B,2,0)</f>
        <v>CR FACIAL NOTURNO...............01X100GR</v>
      </c>
      <c r="C612" s="1" t="str">
        <f>VLOOKUP(A612,'322'!A:N,14,0)</f>
        <v>80192-03397-21</v>
      </c>
      <c r="D612" s="1">
        <f>VLOOKUP(A612,'314'!C:K,9,0)</f>
        <v>4005805357102</v>
      </c>
      <c r="E612" s="1">
        <f>VLOOKUP(A612,'314'!C:E,3,0)</f>
        <v>42389248</v>
      </c>
      <c r="F612" s="1">
        <f>VLOOKUP(A612,'314'!C:S,17,0)</f>
        <v>42389248</v>
      </c>
      <c r="G612" s="1">
        <f>VLOOKUP(A612,'345'!A:M,13,0)</f>
        <v>33049910</v>
      </c>
      <c r="H612" s="1">
        <f>VLOOKUP(A612,'345'!A:Q,17,0)</f>
        <v>2001400</v>
      </c>
      <c r="I612" s="57">
        <f>A612</f>
        <v>14000018</v>
      </c>
      <c r="J612" s="48">
        <f>D612</f>
        <v>4005805357102</v>
      </c>
      <c r="K612" s="48">
        <f>E612</f>
        <v>42389248</v>
      </c>
      <c r="L612" s="48">
        <f>F612</f>
        <v>42389248</v>
      </c>
      <c r="M612" s="1" t="str">
        <f>C612</f>
        <v>80192-03397-21</v>
      </c>
      <c r="N612" s="57">
        <f>A612</f>
        <v>14000018</v>
      </c>
    </row>
    <row r="613" spans="1:14" s="57" customFormat="1">
      <c r="A613">
        <v>14000019</v>
      </c>
      <c r="B613" s="1" t="str">
        <f>VLOOKUP(A613,'322'!A:B,2,0)</f>
        <v>CR FACIAL NUTRITIVO.............01X100GR</v>
      </c>
      <c r="C613" s="1" t="str">
        <f>VLOOKUP(A613,'322'!A:N,14,0)</f>
        <v>84311-03399-21</v>
      </c>
      <c r="D613" s="1">
        <f>VLOOKUP(A613,'314'!C:K,9,0)</f>
        <v>17319470109398</v>
      </c>
      <c r="E613" s="1">
        <f>VLOOKUP(A613,'314'!C:E,3,0)</f>
        <v>42360407</v>
      </c>
      <c r="F613" s="1">
        <f>VLOOKUP(A613,'314'!C:S,17,0)</f>
        <v>42360407</v>
      </c>
      <c r="G613" s="1">
        <f>VLOOKUP(A613,'345'!A:M,13,0)</f>
        <v>33049910</v>
      </c>
      <c r="H613" s="1">
        <f>VLOOKUP(A613,'345'!A:Q,17,0)</f>
        <v>2001400</v>
      </c>
      <c r="I613" s="57">
        <f>A613</f>
        <v>14000019</v>
      </c>
      <c r="J613" s="48">
        <f>D613</f>
        <v>17319470109398</v>
      </c>
      <c r="K613" s="48">
        <f>E613</f>
        <v>42360407</v>
      </c>
      <c r="L613" s="48">
        <f>F613</f>
        <v>42360407</v>
      </c>
      <c r="M613" s="1" t="str">
        <f>C613</f>
        <v>84311-03399-21</v>
      </c>
      <c r="N613" s="57">
        <f>A613</f>
        <v>14000019</v>
      </c>
    </row>
    <row r="614" spans="1:14" s="57" customFormat="1">
      <c r="A614">
        <v>14000020</v>
      </c>
      <c r="B614" s="1" t="str">
        <f>VLOOKUP(A614,'322'!A:B,2,0)</f>
        <v>CR FACIAL PELE NEGRA............01X100GR</v>
      </c>
      <c r="C614" s="1" t="str">
        <f>VLOOKUP(A614,'322'!A:N,14,0)</f>
        <v>94287-03301-21</v>
      </c>
      <c r="D614" s="1">
        <f>VLOOKUP(A614,'314'!C:K,9,0)</f>
        <v>4005805435893</v>
      </c>
      <c r="E614" s="1">
        <f>VLOOKUP(A614,'314'!C:E,3,0)</f>
        <v>4005900950987</v>
      </c>
      <c r="F614" s="1">
        <f>VLOOKUP(A614,'314'!C:S,17,0)</f>
        <v>4005900950987</v>
      </c>
      <c r="G614" s="1">
        <f>VLOOKUP(A614,'345'!A:M,13,0)</f>
        <v>33049910</v>
      </c>
      <c r="H614" s="1">
        <f>VLOOKUP(A614,'345'!A:Q,17,0)</f>
        <v>2001400</v>
      </c>
      <c r="I614" s="57">
        <f>A614</f>
        <v>14000020</v>
      </c>
      <c r="J614" s="48">
        <f>D614</f>
        <v>4005805435893</v>
      </c>
      <c r="K614" s="48">
        <f>E614</f>
        <v>4005900950987</v>
      </c>
      <c r="L614" s="48">
        <f>F614</f>
        <v>4005900950987</v>
      </c>
      <c r="M614" s="1" t="str">
        <f>C614</f>
        <v>94287-03301-21</v>
      </c>
      <c r="N614" s="57">
        <f>A614</f>
        <v>14000020</v>
      </c>
    </row>
    <row r="615" spans="1:14" s="57" customFormat="1">
      <c r="A615">
        <v>14000143</v>
      </c>
      <c r="B615" s="1" t="str">
        <f>VLOOKUP(A615,'322'!A:B,2,0)</f>
        <v>ESFOLIANTE FACIAL ACNE CONTROL..01X 75ML</v>
      </c>
      <c r="C615" s="1" t="str">
        <f>VLOOKUP(A615,'322'!A:N,14,0)</f>
        <v>94276-03300-11</v>
      </c>
      <c r="D615" s="1">
        <f>VLOOKUP(A615,'314'!C:K,9,0)</f>
        <v>4005805384467</v>
      </c>
      <c r="E615" s="1">
        <f>VLOOKUP(A615,'314'!C:E,3,0)</f>
        <v>4005900940759</v>
      </c>
      <c r="F615" s="1">
        <f>VLOOKUP(A615,'314'!C:S,17,0)</f>
        <v>4005900940759</v>
      </c>
      <c r="G615" s="1" t="str">
        <f>VLOOKUP(A615,'345'!A:M,13,0)</f>
        <v>34013000B</v>
      </c>
      <c r="H615" s="1">
        <f>VLOOKUP(A615,'345'!A:Q,17,0)</f>
        <v>2003700</v>
      </c>
      <c r="I615" s="57">
        <f>A615</f>
        <v>14000143</v>
      </c>
      <c r="J615" s="48">
        <f>D615</f>
        <v>4005805384467</v>
      </c>
      <c r="K615" s="48">
        <f>E615</f>
        <v>4005900940759</v>
      </c>
      <c r="L615" s="48">
        <f>F615</f>
        <v>4005900940759</v>
      </c>
      <c r="M615" s="1" t="str">
        <f>C615</f>
        <v>94276-03300-11</v>
      </c>
      <c r="N615" s="57">
        <f>A615</f>
        <v>14000143</v>
      </c>
    </row>
    <row r="616" spans="1:14" s="57" customFormat="1">
      <c r="A616">
        <v>14000144</v>
      </c>
      <c r="B616" s="1" t="str">
        <f>VLOOKUP(A616,'322'!A:B,2,0)</f>
        <v>ESFOLIANTE FACIAL DEEP MEN......01X 75ML</v>
      </c>
      <c r="C616" s="1" t="str">
        <f>VLOOKUP(A616,'322'!A:N,14,0)</f>
        <v>82654-04501-13</v>
      </c>
      <c r="D616" s="1">
        <f>VLOOKUP(A616,'314'!C:K,9,0)</f>
        <v>4005805259871</v>
      </c>
      <c r="E616" s="1">
        <f>VLOOKUP(A616,'314'!C:E,3,0)</f>
        <v>4005900626356</v>
      </c>
      <c r="F616" s="1">
        <f>VLOOKUP(A616,'314'!C:S,17,0)</f>
        <v>4005900626356</v>
      </c>
      <c r="G616" s="1" t="str">
        <f>VLOOKUP(A616,'345'!A:M,13,0)</f>
        <v>34013000B</v>
      </c>
      <c r="H616" s="1">
        <f>VLOOKUP(A616,'345'!A:Q,17,0)</f>
        <v>2003700</v>
      </c>
      <c r="I616" s="57">
        <f>A616</f>
        <v>14000144</v>
      </c>
      <c r="J616" s="48">
        <f>D616</f>
        <v>4005805259871</v>
      </c>
      <c r="K616" s="48">
        <f>E616</f>
        <v>4005900626356</v>
      </c>
      <c r="L616" s="48">
        <f>F616</f>
        <v>4005900626356</v>
      </c>
      <c r="M616" s="1" t="str">
        <f>C616</f>
        <v>82654-04501-13</v>
      </c>
      <c r="N616" s="57">
        <f>A616</f>
        <v>14000144</v>
      </c>
    </row>
    <row r="617" spans="1:14" s="57" customFormat="1">
      <c r="A617">
        <v>14000156</v>
      </c>
      <c r="B617" s="1" t="str">
        <f>VLOOKUP(A617,'322'!A:B,2,0)</f>
        <v>GEL ESFOLIANTE..................01X 75GR</v>
      </c>
      <c r="C617" s="1" t="str">
        <f>VLOOKUP(A617,'322'!A:N,14,0)</f>
        <v>81124-03300-26</v>
      </c>
      <c r="D617" s="1">
        <f>VLOOKUP(A617,'314'!C:K,9,0)</f>
        <v>17319470001128</v>
      </c>
      <c r="E617" s="1">
        <f>VLOOKUP(A617,'314'!C:E,3,0)</f>
        <v>42176763</v>
      </c>
      <c r="F617" s="1">
        <f>VLOOKUP(A617,'314'!C:S,17,0)</f>
        <v>42176763</v>
      </c>
      <c r="G617" s="1" t="str">
        <f>VLOOKUP(A617,'345'!A:M,13,0)</f>
        <v>34013000B</v>
      </c>
      <c r="H617" s="1">
        <f>VLOOKUP(A617,'345'!A:Q,17,0)</f>
        <v>2003700</v>
      </c>
      <c r="I617" s="57">
        <f>A617</f>
        <v>14000156</v>
      </c>
      <c r="J617" s="48">
        <f>D617</f>
        <v>17319470001128</v>
      </c>
      <c r="K617" s="48">
        <f>E617</f>
        <v>42176763</v>
      </c>
      <c r="L617" s="48">
        <f>F617</f>
        <v>42176763</v>
      </c>
      <c r="M617" s="1" t="str">
        <f>C617</f>
        <v>81124-03300-26</v>
      </c>
      <c r="N617" s="57">
        <f>A617</f>
        <v>14000156</v>
      </c>
    </row>
    <row r="618" spans="1:14" s="57" customFormat="1">
      <c r="A618">
        <v>14000157</v>
      </c>
      <c r="B618" s="1" t="str">
        <f>VLOOKUP(A618,'322'!A:B,2,0)</f>
        <v>GEL LIMPEZA PELE OLEOSA.........01X150GR</v>
      </c>
      <c r="C618" s="1" t="str">
        <f>VLOOKUP(A618,'322'!A:N,14,0)</f>
        <v>81170-03300-26</v>
      </c>
      <c r="D618" s="1">
        <f>VLOOKUP(A618,'314'!C:K,9,0)</f>
        <v>17319470003627</v>
      </c>
      <c r="E618" s="1">
        <f>VLOOKUP(A618,'314'!C:E,3,0)</f>
        <v>4005808189625</v>
      </c>
      <c r="F618" s="1">
        <f>VLOOKUP(A618,'314'!C:S,17,0)</f>
        <v>4005808189625</v>
      </c>
      <c r="G618" s="1" t="str">
        <f>VLOOKUP(A618,'345'!A:M,13,0)</f>
        <v>34013000B</v>
      </c>
      <c r="H618" s="1">
        <f>VLOOKUP(A618,'345'!A:Q,17,0)</f>
        <v>2003700</v>
      </c>
      <c r="I618" s="57">
        <f>A618</f>
        <v>14000157</v>
      </c>
      <c r="J618" s="48">
        <f>D618</f>
        <v>17319470003627</v>
      </c>
      <c r="K618" s="48">
        <f>E618</f>
        <v>4005808189625</v>
      </c>
      <c r="L618" s="48">
        <f>F618</f>
        <v>4005808189625</v>
      </c>
      <c r="M618" s="1" t="str">
        <f>C618</f>
        <v>81170-03300-26</v>
      </c>
      <c r="N618" s="57">
        <f>A618</f>
        <v>14000157</v>
      </c>
    </row>
    <row r="619" spans="1:14" s="57" customFormat="1">
      <c r="A619">
        <v>14000158</v>
      </c>
      <c r="B619" s="1" t="str">
        <f>VLOOKUP(A619,'322'!A:B,2,0)</f>
        <v>GEL SUAVE DE LIMPEZA............01X150GR</v>
      </c>
      <c r="C619" s="1" t="str">
        <f>VLOOKUP(A619,'322'!A:N,14,0)</f>
        <v>81151-03300-26</v>
      </c>
      <c r="D619" s="1">
        <f>VLOOKUP(A619,'314'!C:K,9,0)</f>
        <v>17319470003610</v>
      </c>
      <c r="E619" s="1">
        <f>VLOOKUP(A619,'314'!C:E,3,0)</f>
        <v>4005808189342</v>
      </c>
      <c r="F619" s="1">
        <f>VLOOKUP(A619,'314'!C:S,17,0)</f>
        <v>4005808189342</v>
      </c>
      <c r="G619" s="1" t="str">
        <f>VLOOKUP(A619,'345'!A:M,13,0)</f>
        <v>34013000C</v>
      </c>
      <c r="H619" s="1">
        <f>VLOOKUP(A619,'345'!A:Q,17,0)</f>
        <v>2003700</v>
      </c>
      <c r="I619" s="57">
        <f>A619</f>
        <v>14000158</v>
      </c>
      <c r="J619" s="48">
        <f>D619</f>
        <v>17319470003610</v>
      </c>
      <c r="K619" s="48">
        <f>E619</f>
        <v>4005808189342</v>
      </c>
      <c r="L619" s="48">
        <f>F619</f>
        <v>4005808189342</v>
      </c>
      <c r="M619" s="1" t="str">
        <f>C619</f>
        <v>81151-03300-26</v>
      </c>
      <c r="N619" s="57">
        <f>A619</f>
        <v>14000158</v>
      </c>
    </row>
    <row r="620" spans="1:14" s="57" customFormat="1">
      <c r="A620">
        <v>14000194</v>
      </c>
      <c r="B620" s="1" t="str">
        <f>VLOOKUP(A620,'322'!A:B,2,0)</f>
        <v>LENCO LIMPEZA DEMAQ AZUL 3EM1...01X 25UN</v>
      </c>
      <c r="C620" s="1" t="str">
        <f>VLOOKUP(A620,'322'!A:N,14,0)</f>
        <v>81121-03300-21</v>
      </c>
      <c r="D620" s="1">
        <f>VLOOKUP(A620,'314'!C:K,9,0)</f>
        <v>4005805424118</v>
      </c>
      <c r="E620" s="1">
        <f>VLOOKUP(A620,'314'!C:E,3,0)</f>
        <v>4006000005430</v>
      </c>
      <c r="F620" s="1">
        <f>VLOOKUP(A620,'314'!C:S,17,0)</f>
        <v>4006000005430</v>
      </c>
      <c r="G620" s="1" t="str">
        <f>VLOOKUP(A620,'345'!A:M,13,0)</f>
        <v>34011190A</v>
      </c>
      <c r="H620" s="1">
        <f>VLOOKUP(A620,'345'!A:Q,17,0)</f>
        <v>2003401</v>
      </c>
      <c r="I620" s="57">
        <f>A620</f>
        <v>14000194</v>
      </c>
      <c r="J620" s="48">
        <f>D620</f>
        <v>4005805424118</v>
      </c>
      <c r="K620" s="48">
        <f>E620</f>
        <v>4006000005430</v>
      </c>
      <c r="L620" s="48">
        <f>F620</f>
        <v>4006000005430</v>
      </c>
      <c r="M620" s="1" t="str">
        <f>C620</f>
        <v>81121-03300-21</v>
      </c>
      <c r="N620" s="57">
        <f>A620</f>
        <v>14000194</v>
      </c>
    </row>
    <row r="621" spans="1:14" s="57" customFormat="1">
      <c r="A621">
        <v>14000196</v>
      </c>
      <c r="B621" s="1" t="str">
        <f>VLOOKUP(A621,'322'!A:B,2,0)</f>
        <v>LENCO LIMPEZA DEMAQ EXPERT......01X 20UN</v>
      </c>
      <c r="C621" s="1">
        <f>VLOOKUP(A621,'322'!A:N,14,0)</f>
        <v>885470330008</v>
      </c>
      <c r="D621" s="1">
        <f>VLOOKUP(A621,'314'!C:K,9,0)</f>
        <v>17319470105284</v>
      </c>
      <c r="E621" s="1">
        <f>VLOOKUP(A621,'314'!C:E,3,0)</f>
        <v>4005900520920</v>
      </c>
      <c r="F621" s="1">
        <f>VLOOKUP(A621,'314'!C:S,17,0)</f>
        <v>4005900520920</v>
      </c>
      <c r="G621" s="1" t="str">
        <f>VLOOKUP(A621,'345'!A:M,13,0)</f>
        <v>34011190A</v>
      </c>
      <c r="H621" s="1">
        <f>VLOOKUP(A621,'345'!A:Q,17,0)</f>
        <v>2003401</v>
      </c>
      <c r="I621" s="57">
        <f>A621</f>
        <v>14000196</v>
      </c>
      <c r="J621" s="48">
        <f>D621</f>
        <v>17319470105284</v>
      </c>
      <c r="K621" s="48">
        <f>E621</f>
        <v>4005900520920</v>
      </c>
      <c r="L621" s="48">
        <f>F621</f>
        <v>4005900520920</v>
      </c>
      <c r="M621" s="1">
        <f>C621</f>
        <v>885470330008</v>
      </c>
      <c r="N621" s="57">
        <f>A621</f>
        <v>14000196</v>
      </c>
    </row>
    <row r="622" spans="1:14" s="57" customFormat="1">
      <c r="A622">
        <v>14000198</v>
      </c>
      <c r="B622" s="1" t="str">
        <f>VLOOKUP(A622,'322'!A:B,2,0)</f>
        <v>LOCAO DEMAQUILANTE BIFASICO.....01X125ML</v>
      </c>
      <c r="C622" s="1" t="str">
        <f>VLOOKUP(A622,'322'!A:N,14,0)</f>
        <v>81182-03300-23</v>
      </c>
      <c r="D622" s="1">
        <f>VLOOKUP(A622,'314'!C:K,9,0)</f>
        <v>17319470037110</v>
      </c>
      <c r="E622" s="1">
        <f>VLOOKUP(A622,'314'!C:E,3,0)</f>
        <v>4005808571147</v>
      </c>
      <c r="F622" s="1">
        <f>VLOOKUP(A622,'314'!C:S,17,0)</f>
        <v>4005808571147</v>
      </c>
      <c r="G622" s="1" t="str">
        <f>VLOOKUP(A622,'345'!A:M,13,0)</f>
        <v>33049990C</v>
      </c>
      <c r="H622" s="1">
        <f>VLOOKUP(A622,'345'!A:Q,17,0)</f>
        <v>2001500</v>
      </c>
      <c r="I622" s="57">
        <f>A622</f>
        <v>14000198</v>
      </c>
      <c r="J622" s="48">
        <f>D622</f>
        <v>17319470037110</v>
      </c>
      <c r="K622" s="48">
        <f>E622</f>
        <v>4005808571147</v>
      </c>
      <c r="L622" s="48">
        <f>F622</f>
        <v>4005808571147</v>
      </c>
      <c r="M622" s="1" t="str">
        <f>C622</f>
        <v>81182-03300-23</v>
      </c>
      <c r="N622" s="57">
        <f>A622</f>
        <v>14000198</v>
      </c>
    </row>
    <row r="623" spans="1:14" s="57" customFormat="1">
      <c r="A623">
        <v>14000204</v>
      </c>
      <c r="B623" s="1" t="str">
        <f>VLOOKUP(A623,'322'!A:B,2,0)</f>
        <v>MOUSSE LIMPEZA NORMAL E MISTA...01X150GR</v>
      </c>
      <c r="C623" s="1" t="str">
        <f>VLOOKUP(A623,'322'!A:N,14,0)</f>
        <v>86713-03300-26</v>
      </c>
      <c r="D623" s="1">
        <f>VLOOKUP(A623,'314'!C:K,9,0)</f>
        <v>4005805454344</v>
      </c>
      <c r="E623" s="1">
        <f>VLOOKUP(A623,'314'!C:E,3,0)</f>
        <v>4005808692576</v>
      </c>
      <c r="F623" s="1">
        <f>VLOOKUP(A623,'314'!C:S,17,0)</f>
        <v>4005808692576</v>
      </c>
      <c r="G623" s="1" t="str">
        <f>VLOOKUP(A623,'345'!A:M,13,0)</f>
        <v>34013000C</v>
      </c>
      <c r="H623" s="1">
        <f>VLOOKUP(A623,'345'!A:Q,17,0)</f>
        <v>2001500</v>
      </c>
      <c r="I623" s="57">
        <f>A623</f>
        <v>14000204</v>
      </c>
      <c r="J623" s="48">
        <f>D623</f>
        <v>4005805454344</v>
      </c>
      <c r="K623" s="48">
        <f>E623</f>
        <v>4005808692576</v>
      </c>
      <c r="L623" s="48">
        <f>F623</f>
        <v>4005808692576</v>
      </c>
      <c r="M623" s="1" t="str">
        <f>C623</f>
        <v>86713-03300-26</v>
      </c>
      <c r="N623" s="57">
        <f>A623</f>
        <v>14000204</v>
      </c>
    </row>
    <row r="624" spans="1:14" s="57" customFormat="1">
      <c r="A624">
        <v>14000295</v>
      </c>
      <c r="B624" s="1" t="str">
        <f>VLOOKUP(A624,'322'!A:B,2,0)</f>
        <v>SAB FACIAL GEL ACNE CONTROL.....01X150GR</v>
      </c>
      <c r="C624" s="1" t="str">
        <f>VLOOKUP(A624,'322'!A:N,14,0)</f>
        <v>94269-03300-11</v>
      </c>
      <c r="D624" s="1">
        <f>VLOOKUP(A624,'314'!C:K,9,0)</f>
        <v>4005805386867</v>
      </c>
      <c r="E624" s="1">
        <f>VLOOKUP(A624,'314'!C:E,3,0)</f>
        <v>4005900945709</v>
      </c>
      <c r="F624" s="1">
        <f>VLOOKUP(A624,'314'!C:S,17,0)</f>
        <v>4005900945709</v>
      </c>
      <c r="G624" s="1" t="str">
        <f>VLOOKUP(A624,'345'!A:M,13,0)</f>
        <v>34013000B</v>
      </c>
      <c r="H624" s="1">
        <f>VLOOKUP(A624,'345'!A:Q,17,0)</f>
        <v>2003700</v>
      </c>
      <c r="I624" s="57">
        <f>A624</f>
        <v>14000295</v>
      </c>
      <c r="J624" s="48">
        <f>D624</f>
        <v>4005805386867</v>
      </c>
      <c r="K624" s="48">
        <f>E624</f>
        <v>4005900945709</v>
      </c>
      <c r="L624" s="48">
        <f>F624</f>
        <v>4005900945709</v>
      </c>
      <c r="M624" s="1" t="str">
        <f>C624</f>
        <v>94269-03300-11</v>
      </c>
      <c r="N624" s="57">
        <f>A624</f>
        <v>14000295</v>
      </c>
    </row>
    <row r="625" spans="1:14" s="57" customFormat="1">
      <c r="A625">
        <v>14000296</v>
      </c>
      <c r="B625" s="1" t="str">
        <f>VLOOKUP(A625,'322'!A:B,2,0)</f>
        <v>SAB GEL MICELLAIR ROSAS.........01X150GR</v>
      </c>
      <c r="C625" s="1" t="str">
        <f>VLOOKUP(A625,'322'!A:N,14,0)</f>
        <v>82368-03310-09</v>
      </c>
      <c r="D625" s="1">
        <f>VLOOKUP(A625,'314'!C:K,9,0)</f>
        <v>17319470112237</v>
      </c>
      <c r="E625" s="1">
        <f>VLOOKUP(A625,'314'!C:E,3,0)</f>
        <v>4005900602220</v>
      </c>
      <c r="F625" s="1">
        <f>VLOOKUP(A625,'314'!C:S,17,0)</f>
        <v>4005900602220</v>
      </c>
      <c r="G625" s="1">
        <f>VLOOKUP(A625,'345'!A:M,13,0)</f>
        <v>34013000</v>
      </c>
      <c r="H625" s="1">
        <f>VLOOKUP(A625,'345'!A:Q,17,0)</f>
        <v>2003700</v>
      </c>
      <c r="I625" s="57">
        <f>A625</f>
        <v>14000296</v>
      </c>
      <c r="J625" s="48">
        <f>D625</f>
        <v>17319470112237</v>
      </c>
      <c r="K625" s="48">
        <f>E625</f>
        <v>4005900602220</v>
      </c>
      <c r="L625" s="48">
        <f>F625</f>
        <v>4005900602220</v>
      </c>
      <c r="M625" s="1" t="str">
        <f>C625</f>
        <v>82368-03310-09</v>
      </c>
      <c r="N625" s="57">
        <f>A625</f>
        <v>14000296</v>
      </c>
    </row>
    <row r="626" spans="1:14" s="57" customFormat="1">
      <c r="A626">
        <v>14000136</v>
      </c>
      <c r="B626" s="1" t="str">
        <f>VLOOKUP(A626,'322'!A:B,2,0)</f>
        <v>DUO HIDRA MILK 40DESC...........01X 02UN</v>
      </c>
      <c r="C626" s="1" t="str">
        <f>VLOOKUP(A626,'322'!A:N,14,0)</f>
        <v>80203-03302-41</v>
      </c>
      <c r="D626" s="1">
        <f>VLOOKUP(A626,'314'!C:K,9,0)</f>
        <v>17319470099996</v>
      </c>
      <c r="E626" s="1">
        <f>VLOOKUP(A626,'314'!C:E,3,0)</f>
        <v>4005900441942</v>
      </c>
      <c r="F626" s="1">
        <f>VLOOKUP(A626,'314'!C:S,17,0)</f>
        <v>4005900441942</v>
      </c>
      <c r="G626" s="1">
        <f>VLOOKUP(A626,'345'!A:M,13,0)</f>
        <v>33072090</v>
      </c>
      <c r="H626" s="1">
        <f>VLOOKUP(A626,'345'!A:Q,17,0)</f>
        <v>2002901</v>
      </c>
      <c r="I626" s="57">
        <f>A626</f>
        <v>14000136</v>
      </c>
      <c r="J626" s="48">
        <f>D626</f>
        <v>17319470099996</v>
      </c>
      <c r="K626" s="48">
        <f>E626</f>
        <v>4005900441942</v>
      </c>
      <c r="L626" s="48">
        <f>F626</f>
        <v>4005900441942</v>
      </c>
      <c r="M626" s="1" t="str">
        <f>C626</f>
        <v>80203-03302-41</v>
      </c>
      <c r="N626" s="57">
        <f>A626</f>
        <v>14000136</v>
      </c>
    </row>
    <row r="627" spans="1:14" s="57" customFormat="1">
      <c r="A627">
        <v>14000160</v>
      </c>
      <c r="B627" s="1" t="str">
        <f>VLOOKUP(A627,'322'!A:B,2,0)</f>
        <v>HIDRA BELEZA RADIANT PELE NEGRA.01X200ML</v>
      </c>
      <c r="C627" s="1" t="str">
        <f>VLOOKUP(A627,'322'!A:N,14,0)</f>
        <v>88401-03300-40</v>
      </c>
      <c r="D627" s="1">
        <f>VLOOKUP(A627,'314'!C:K,9,0)</f>
        <v>4005805371849</v>
      </c>
      <c r="E627" s="1">
        <f>VLOOKUP(A627,'314'!C:E,3,0)</f>
        <v>4005900919632</v>
      </c>
      <c r="F627" s="1">
        <f>VLOOKUP(A627,'314'!C:S,17,0)</f>
        <v>4005900919632</v>
      </c>
      <c r="G627" s="1">
        <f>VLOOKUP(A627,'345'!A:M,13,0)</f>
        <v>33072090</v>
      </c>
      <c r="H627" s="1">
        <f>VLOOKUP(A627,'345'!A:Q,17,0)</f>
        <v>2002901</v>
      </c>
      <c r="I627" s="57">
        <f>A627</f>
        <v>14000160</v>
      </c>
      <c r="J627" s="48">
        <f>D627</f>
        <v>4005805371849</v>
      </c>
      <c r="K627" s="48">
        <f>E627</f>
        <v>4005900919632</v>
      </c>
      <c r="L627" s="48">
        <f>F627</f>
        <v>4005900919632</v>
      </c>
      <c r="M627" s="1" t="str">
        <f>C627</f>
        <v>88401-03300-40</v>
      </c>
      <c r="N627" s="57">
        <f>A627</f>
        <v>14000160</v>
      </c>
    </row>
    <row r="628" spans="1:14" s="57" customFormat="1">
      <c r="A628">
        <v>14000161</v>
      </c>
      <c r="B628" s="1" t="str">
        <f>VLOOKUP(A628,'322'!A:B,2,0)</f>
        <v>HIDRA BELEZA RADIANT PELE NEGRA.01X400ML</v>
      </c>
      <c r="C628" s="1" t="str">
        <f>VLOOKUP(A628,'322'!A:N,14,0)</f>
        <v>93798-03300-40</v>
      </c>
      <c r="D628" s="1">
        <f>VLOOKUP(A628,'314'!C:K,9,0)</f>
        <v>4005805371825</v>
      </c>
      <c r="E628" s="1">
        <f>VLOOKUP(A628,'314'!C:E,3,0)</f>
        <v>4005900919625</v>
      </c>
      <c r="F628" s="1">
        <f>VLOOKUP(A628,'314'!C:S,17,0)</f>
        <v>4005900919625</v>
      </c>
      <c r="G628" s="1">
        <f>VLOOKUP(A628,'345'!A:M,13,0)</f>
        <v>33072090</v>
      </c>
      <c r="H628" s="1">
        <f>VLOOKUP(A628,'345'!A:Q,17,0)</f>
        <v>2002901</v>
      </c>
      <c r="I628" s="57">
        <f>A628</f>
        <v>14000161</v>
      </c>
      <c r="J628" s="48">
        <f>D628</f>
        <v>4005805371825</v>
      </c>
      <c r="K628" s="48">
        <f>E628</f>
        <v>4005900919625</v>
      </c>
      <c r="L628" s="48">
        <f>F628</f>
        <v>4005900919625</v>
      </c>
      <c r="M628" s="1" t="str">
        <f>C628</f>
        <v>93798-03300-40</v>
      </c>
      <c r="N628" s="57">
        <f>A628</f>
        <v>14000161</v>
      </c>
    </row>
    <row r="629" spans="1:14" s="57" customFormat="1">
      <c r="A629">
        <v>14000163</v>
      </c>
      <c r="B629" s="1" t="str">
        <f>VLOOKUP(A629,'322'!A:B,2,0)</f>
        <v>HIDRA DERMA CARE................01X200ML</v>
      </c>
      <c r="C629" s="1" t="str">
        <f>VLOOKUP(A629,'322'!A:N,14,0)</f>
        <v>83219-03300-97</v>
      </c>
      <c r="D629" s="1">
        <f>VLOOKUP(A629,'314'!C:K,9,0)</f>
        <v>17319470096599</v>
      </c>
      <c r="E629" s="1">
        <f>VLOOKUP(A629,'314'!C:E,3,0)</f>
        <v>4005900399861</v>
      </c>
      <c r="F629" s="1">
        <f>VLOOKUP(A629,'314'!C:S,17,0)</f>
        <v>4005900399861</v>
      </c>
      <c r="G629" s="1" t="str">
        <f>VLOOKUP(A629,'345'!A:M,13,0)</f>
        <v>33049990B</v>
      </c>
      <c r="H629" s="1">
        <f>VLOOKUP(A629,'345'!A:Q,17,0)</f>
        <v>2001500</v>
      </c>
      <c r="I629" s="57">
        <f>A629</f>
        <v>14000163</v>
      </c>
      <c r="J629" s="48">
        <f>D629</f>
        <v>17319470096599</v>
      </c>
      <c r="K629" s="48">
        <f>E629</f>
        <v>4005900399861</v>
      </c>
      <c r="L629" s="48">
        <f>F629</f>
        <v>4005900399861</v>
      </c>
      <c r="M629" s="1" t="str">
        <f>C629</f>
        <v>83219-03300-97</v>
      </c>
      <c r="N629" s="57">
        <f>A629</f>
        <v>14000163</v>
      </c>
    </row>
    <row r="630" spans="1:14" s="57" customFormat="1">
      <c r="A630">
        <v>14000168</v>
      </c>
      <c r="B630" s="1" t="str">
        <f>VLOOKUP(A630,'322'!A:B,2,0)</f>
        <v>HIDRA FACIAL ACNE CONTROL.......01X 50ML</v>
      </c>
      <c r="C630" s="1" t="str">
        <f>VLOOKUP(A630,'322'!A:N,14,0)</f>
        <v>94283-03300-11</v>
      </c>
      <c r="D630" s="1">
        <f>VLOOKUP(A630,'314'!C:K,9,0)</f>
        <v>4005805386829</v>
      </c>
      <c r="E630" s="1">
        <f>VLOOKUP(A630,'314'!C:E,3,0)</f>
        <v>4005900945693</v>
      </c>
      <c r="F630" s="1">
        <f>VLOOKUP(A630,'314'!C:S,17,0)</f>
        <v>4005900945693</v>
      </c>
      <c r="G630" s="1" t="str">
        <f>VLOOKUP(A630,'345'!A:M,13,0)</f>
        <v>33049910A</v>
      </c>
      <c r="H630" s="1">
        <f>VLOOKUP(A630,'345'!A:Q,17,0)</f>
        <v>2001400</v>
      </c>
      <c r="I630" s="57">
        <f>A630</f>
        <v>14000168</v>
      </c>
      <c r="J630" s="48">
        <f>D630</f>
        <v>4005805386829</v>
      </c>
      <c r="K630" s="48">
        <f>E630</f>
        <v>4005900945693</v>
      </c>
      <c r="L630" s="48">
        <f>F630</f>
        <v>4005900945693</v>
      </c>
      <c r="M630" s="1" t="str">
        <f>C630</f>
        <v>94283-03300-11</v>
      </c>
      <c r="N630" s="57">
        <f>A630</f>
        <v>14000168</v>
      </c>
    </row>
    <row r="631" spans="1:14" s="57" customFormat="1">
      <c r="A631">
        <v>14000169</v>
      </c>
      <c r="B631" s="1" t="str">
        <f>VLOOKUP(A631,'322'!A:B,2,0)</f>
        <v>HIDRA FACIAL MOIST DEEP MEN.....01X 50ML</v>
      </c>
      <c r="C631" s="1" t="str">
        <f>VLOOKUP(A631,'322'!A:N,14,0)</f>
        <v>82667-04502-13</v>
      </c>
      <c r="D631" s="1">
        <f>VLOOKUP(A631,'314'!C:K,9,0)</f>
        <v>5025970126067</v>
      </c>
      <c r="E631" s="1">
        <f>VLOOKUP(A631,'314'!C:E,3,0)</f>
        <v>5025970007533</v>
      </c>
      <c r="F631" s="1">
        <f>VLOOKUP(A631,'314'!C:S,17,0)</f>
        <v>5025970007533</v>
      </c>
      <c r="G631" s="1" t="str">
        <f>VLOOKUP(A631,'345'!A:M,13,0)</f>
        <v>33049910A</v>
      </c>
      <c r="H631" s="1">
        <f>VLOOKUP(A631,'345'!A:Q,17,0)</f>
        <v>2001400</v>
      </c>
      <c r="I631" s="57">
        <f>A631</f>
        <v>14000169</v>
      </c>
      <c r="J631" s="48">
        <f>D631</f>
        <v>5025970126067</v>
      </c>
      <c r="K631" s="48">
        <f>E631</f>
        <v>5025970007533</v>
      </c>
      <c r="L631" s="48">
        <f>F631</f>
        <v>5025970007533</v>
      </c>
      <c r="M631" s="1" t="str">
        <f>C631</f>
        <v>82667-04502-13</v>
      </c>
      <c r="N631" s="57">
        <f>A631</f>
        <v>14000169</v>
      </c>
    </row>
    <row r="632" spans="1:14" s="57" customFormat="1">
      <c r="A632">
        <v>14000173</v>
      </c>
      <c r="B632" s="1" t="str">
        <f>VLOOKUP(A632,'322'!A:B,2,0)</f>
        <v>HIDRA FLOR CEREJEIRA............01X200ML</v>
      </c>
      <c r="C632" s="1" t="str">
        <f>VLOOKUP(A632,'322'!A:N,14,0)</f>
        <v>88428-03300-37</v>
      </c>
      <c r="D632" s="1">
        <f>VLOOKUP(A632,'314'!C:K,9,0)</f>
        <v>17319470118109</v>
      </c>
      <c r="E632" s="1">
        <f>VLOOKUP(A632,'314'!C:E,3,0)</f>
        <v>4005900669308</v>
      </c>
      <c r="F632" s="1">
        <f>VLOOKUP(A632,'314'!C:S,17,0)</f>
        <v>4005900669308</v>
      </c>
      <c r="G632" s="1">
        <f>VLOOKUP(A632,'345'!A:M,13,0)</f>
        <v>33072090</v>
      </c>
      <c r="H632" s="1">
        <f>VLOOKUP(A632,'345'!A:Q,17,0)</f>
        <v>2002901</v>
      </c>
      <c r="I632" s="57">
        <f>A632</f>
        <v>14000173</v>
      </c>
      <c r="J632" s="48">
        <f>D632</f>
        <v>17319470118109</v>
      </c>
      <c r="K632" s="48">
        <f>E632</f>
        <v>4005900669308</v>
      </c>
      <c r="L632" s="48">
        <f>F632</f>
        <v>4005900669308</v>
      </c>
      <c r="M632" s="1" t="str">
        <f>C632</f>
        <v>88428-03300-37</v>
      </c>
      <c r="N632" s="57">
        <f>A632</f>
        <v>14000173</v>
      </c>
    </row>
    <row r="633" spans="1:14" s="57" customFormat="1">
      <c r="A633">
        <v>14000174</v>
      </c>
      <c r="B633" s="1" t="str">
        <f>VLOOKUP(A633,'322'!A:B,2,0)</f>
        <v>HIDRA FLOR CEREJEIRA............01X400ML</v>
      </c>
      <c r="C633" s="1" t="str">
        <f>VLOOKUP(A633,'322'!A:N,14,0)</f>
        <v>88430-03300-37</v>
      </c>
      <c r="D633" s="1">
        <f>VLOOKUP(A633,'314'!C:K,9,0)</f>
        <v>17319470118024</v>
      </c>
      <c r="E633" s="1">
        <f>VLOOKUP(A633,'314'!C:E,3,0)</f>
        <v>4005900669261</v>
      </c>
      <c r="F633" s="1">
        <f>VLOOKUP(A633,'314'!C:S,17,0)</f>
        <v>4005900669261</v>
      </c>
      <c r="G633" s="1">
        <f>VLOOKUP(A633,'345'!A:M,13,0)</f>
        <v>33072090</v>
      </c>
      <c r="H633" s="1">
        <f>VLOOKUP(A633,'345'!A:Q,17,0)</f>
        <v>2002901</v>
      </c>
      <c r="I633" s="57">
        <f>A633</f>
        <v>14000174</v>
      </c>
      <c r="J633" s="48">
        <f>D633</f>
        <v>17319470118024</v>
      </c>
      <c r="K633" s="48">
        <f>E633</f>
        <v>4005900669261</v>
      </c>
      <c r="L633" s="48">
        <f>F633</f>
        <v>4005900669261</v>
      </c>
      <c r="M633" s="1" t="str">
        <f>C633</f>
        <v>88430-03300-37</v>
      </c>
      <c r="N633" s="57">
        <f>A633</f>
        <v>14000174</v>
      </c>
    </row>
    <row r="634" spans="1:14" s="57" customFormat="1">
      <c r="A634">
        <v>14000175</v>
      </c>
      <c r="B634" s="1" t="str">
        <f>VLOOKUP(A634,'322'!A:B,2,0)</f>
        <v>HIDRA FLOR LARANJEIRA...........01X200ML</v>
      </c>
      <c r="C634" s="1" t="str">
        <f>VLOOKUP(A634,'322'!A:N,14,0)</f>
        <v>83244-03300-37</v>
      </c>
      <c r="D634" s="1">
        <f>VLOOKUP(A634,'314'!C:K,9,0)</f>
        <v>17319470118048</v>
      </c>
      <c r="E634" s="1">
        <f>VLOOKUP(A634,'314'!C:E,3,0)</f>
        <v>4005900669278</v>
      </c>
      <c r="F634" s="1">
        <f>VLOOKUP(A634,'314'!C:S,17,0)</f>
        <v>4005900669278</v>
      </c>
      <c r="G634" s="1">
        <f>VLOOKUP(A634,'345'!A:M,13,0)</f>
        <v>33072090</v>
      </c>
      <c r="H634" s="1">
        <f>VLOOKUP(A634,'345'!A:Q,17,0)</f>
        <v>2002901</v>
      </c>
      <c r="I634" s="57">
        <f>A634</f>
        <v>14000175</v>
      </c>
      <c r="J634" s="48">
        <f>D634</f>
        <v>17319470118048</v>
      </c>
      <c r="K634" s="48">
        <f>E634</f>
        <v>4005900669278</v>
      </c>
      <c r="L634" s="48">
        <f>F634</f>
        <v>4005900669278</v>
      </c>
      <c r="M634" s="1" t="str">
        <f>C634</f>
        <v>83244-03300-37</v>
      </c>
      <c r="N634" s="57">
        <f>A634</f>
        <v>14000175</v>
      </c>
    </row>
    <row r="635" spans="1:14" s="57" customFormat="1">
      <c r="A635">
        <v>14000179</v>
      </c>
      <c r="B635" s="1" t="str">
        <f>VLOOKUP(A635,'322'!A:B,2,0)</f>
        <v>HIDRA LOCAO DEO REPAIR CARE.....01X 75GR</v>
      </c>
      <c r="C635" s="1" t="str">
        <f>VLOOKUP(A635,'322'!A:N,14,0)</f>
        <v>84687-03321-38</v>
      </c>
      <c r="D635" s="1">
        <f>VLOOKUP(A635,'314'!C:K,9,0)</f>
        <v>4005805286204</v>
      </c>
      <c r="E635" s="1">
        <f>VLOOKUP(A635,'314'!C:E,3,0)</f>
        <v>4005900704337</v>
      </c>
      <c r="F635" s="1">
        <f>VLOOKUP(A635,'314'!C:S,17,0)</f>
        <v>4005900704337</v>
      </c>
      <c r="G635" s="1" t="str">
        <f>VLOOKUP(A635,'345'!A:M,13,0)</f>
        <v>33072090A</v>
      </c>
      <c r="H635" s="1">
        <f>VLOOKUP(A635,'345'!A:Q,17,0)</f>
        <v>2002901</v>
      </c>
      <c r="I635" s="57">
        <f>A635</f>
        <v>14000179</v>
      </c>
      <c r="J635" s="48">
        <f>D635</f>
        <v>4005805286204</v>
      </c>
      <c r="K635" s="48">
        <f>E635</f>
        <v>4005900704337</v>
      </c>
      <c r="L635" s="48">
        <f>F635</f>
        <v>4005900704337</v>
      </c>
      <c r="M635" s="1" t="str">
        <f>C635</f>
        <v>84687-03321-38</v>
      </c>
      <c r="N635" s="57">
        <f>A635</f>
        <v>14000179</v>
      </c>
    </row>
    <row r="636" spans="1:14" s="57" customFormat="1">
      <c r="A636">
        <v>14000181</v>
      </c>
      <c r="B636" s="1" t="str">
        <f>VLOOKUP(A636,'322'!A:B,2,0)</f>
        <v>HIDRA LOTION....................01X200ML</v>
      </c>
      <c r="C636" s="1" t="str">
        <f>VLOOKUP(A636,'322'!A:N,14,0)</f>
        <v>80313-03300-41</v>
      </c>
      <c r="D636" s="1">
        <f>VLOOKUP(A636,'314'!C:K,9,0)</f>
        <v>17319470013794</v>
      </c>
      <c r="E636" s="1">
        <f>VLOOKUP(A636,'314'!C:E,3,0)</f>
        <v>4005808310999</v>
      </c>
      <c r="F636" s="1">
        <f>VLOOKUP(A636,'314'!C:S,17,0)</f>
        <v>4005808310999</v>
      </c>
      <c r="G636" s="1">
        <f>VLOOKUP(A636,'345'!A:M,13,0)</f>
        <v>33072090</v>
      </c>
      <c r="H636" s="1">
        <f>VLOOKUP(A636,'345'!A:Q,17,0)</f>
        <v>2002901</v>
      </c>
      <c r="I636" s="57">
        <f>A636</f>
        <v>14000181</v>
      </c>
      <c r="J636" s="48">
        <f>D636</f>
        <v>17319470013794</v>
      </c>
      <c r="K636" s="48">
        <f>E636</f>
        <v>4005808310999</v>
      </c>
      <c r="L636" s="48">
        <f>F636</f>
        <v>4005808310999</v>
      </c>
      <c r="M636" s="1" t="str">
        <f>C636</f>
        <v>80313-03300-41</v>
      </c>
      <c r="N636" s="57">
        <f>A636</f>
        <v>14000181</v>
      </c>
    </row>
    <row r="637" spans="1:14" s="57" customFormat="1">
      <c r="A637">
        <v>14000182</v>
      </c>
      <c r="B637" s="1" t="str">
        <f>VLOOKUP(A637,'322'!A:B,2,0)</f>
        <v>HIDRA MILK PELE EXTRA SECA......01X200ML</v>
      </c>
      <c r="C637" s="1" t="str">
        <f>VLOOKUP(A637,'322'!A:N,14,0)</f>
        <v>80210-03300-41</v>
      </c>
      <c r="D637" s="1">
        <f>VLOOKUP(A637,'314'!C:K,9,0)</f>
        <v>17319470013183</v>
      </c>
      <c r="E637" s="1">
        <f>VLOOKUP(A637,'314'!C:E,3,0)</f>
        <v>4005808309436</v>
      </c>
      <c r="F637" s="1">
        <f>VLOOKUP(A637,'314'!C:S,17,0)</f>
        <v>4005808309436</v>
      </c>
      <c r="G637" s="1">
        <f>VLOOKUP(A637,'345'!A:M,13,0)</f>
        <v>33072090</v>
      </c>
      <c r="H637" s="1">
        <f>VLOOKUP(A637,'345'!A:Q,17,0)</f>
        <v>2002901</v>
      </c>
      <c r="I637" s="57">
        <f>A637</f>
        <v>14000182</v>
      </c>
      <c r="J637" s="48">
        <f>D637</f>
        <v>17319470013183</v>
      </c>
      <c r="K637" s="48">
        <f>E637</f>
        <v>4005808309436</v>
      </c>
      <c r="L637" s="48">
        <f>F637</f>
        <v>4005808309436</v>
      </c>
      <c r="M637" s="1" t="str">
        <f>C637</f>
        <v>80210-03300-41</v>
      </c>
      <c r="N637" s="57">
        <f>A637</f>
        <v>14000182</v>
      </c>
    </row>
    <row r="638" spans="1:14" s="57" customFormat="1">
      <c r="A638">
        <v>14000183</v>
      </c>
      <c r="B638" s="1" t="str">
        <f>VLOOKUP(A638,'322'!A:B,2,0)</f>
        <v>HIDRA MILK......................01X400ML</v>
      </c>
      <c r="C638" s="1" t="str">
        <f>VLOOKUP(A638,'322'!A:N,14,0)</f>
        <v>80203-03300-41</v>
      </c>
      <c r="D638" s="1">
        <f>VLOOKUP(A638,'314'!C:K,9,0)</f>
        <v>17319470083445</v>
      </c>
      <c r="E638" s="1">
        <f>VLOOKUP(A638,'314'!C:E,3,0)</f>
        <v>4005808315697</v>
      </c>
      <c r="F638" s="1">
        <f>VLOOKUP(A638,'314'!C:S,17,0)</f>
        <v>4005808315697</v>
      </c>
      <c r="G638" s="1">
        <f>VLOOKUP(A638,'345'!A:M,13,0)</f>
        <v>33072090</v>
      </c>
      <c r="H638" s="1">
        <f>VLOOKUP(A638,'345'!A:Q,17,0)</f>
        <v>2002901</v>
      </c>
      <c r="I638" s="57">
        <f>A638</f>
        <v>14000183</v>
      </c>
      <c r="J638" s="48">
        <f>D638</f>
        <v>17319470083445</v>
      </c>
      <c r="K638" s="48">
        <f>E638</f>
        <v>4005808315697</v>
      </c>
      <c r="L638" s="48">
        <f>F638</f>
        <v>4005808315697</v>
      </c>
      <c r="M638" s="1" t="str">
        <f>C638</f>
        <v>80203-03300-41</v>
      </c>
      <c r="N638" s="57">
        <f>A638</f>
        <v>14000183</v>
      </c>
    </row>
    <row r="639" spans="1:14" s="57" customFormat="1">
      <c r="A639">
        <v>14000187</v>
      </c>
      <c r="B639" s="1" t="str">
        <f>VLOOKUP(A639,'322'!A:B,2,0)</f>
        <v>HIDRA OLEO DE COCO..............01X200ML</v>
      </c>
      <c r="C639" s="1" t="str">
        <f>VLOOKUP(A639,'322'!A:N,14,0)</f>
        <v>84381-03300-37</v>
      </c>
      <c r="D639" s="1">
        <f>VLOOKUP(A639,'314'!C:K,9,0)</f>
        <v>17319470118086</v>
      </c>
      <c r="E639" s="1">
        <f>VLOOKUP(A639,'314'!C:E,3,0)</f>
        <v>4005900669292</v>
      </c>
      <c r="F639" s="1">
        <f>VLOOKUP(A639,'314'!C:S,17,0)</f>
        <v>4005900669292</v>
      </c>
      <c r="G639" s="1">
        <f>VLOOKUP(A639,'345'!A:M,13,0)</f>
        <v>33072090</v>
      </c>
      <c r="H639" s="1">
        <f>VLOOKUP(A639,'345'!A:Q,17,0)</f>
        <v>2002901</v>
      </c>
      <c r="I639" s="57">
        <f>A639</f>
        <v>14000187</v>
      </c>
      <c r="J639" s="48">
        <f>D639</f>
        <v>17319470118086</v>
      </c>
      <c r="K639" s="48">
        <f>E639</f>
        <v>4005900669292</v>
      </c>
      <c r="L639" s="48">
        <f>F639</f>
        <v>4005900669292</v>
      </c>
      <c r="M639" s="1" t="str">
        <f>C639</f>
        <v>84381-03300-37</v>
      </c>
      <c r="N639" s="57">
        <f>A639</f>
        <v>14000187</v>
      </c>
    </row>
    <row r="640" spans="1:14" s="57" customFormat="1">
      <c r="A640">
        <v>14000190</v>
      </c>
      <c r="B640" s="1" t="str">
        <f>VLOOKUP(A640,'322'!A:B,2,0)</f>
        <v>HIDRA SOFT MILK PELE SECA.......01X200ML</v>
      </c>
      <c r="C640" s="1" t="str">
        <f>VLOOKUP(A640,'322'!A:N,14,0)</f>
        <v>88138-03300-41</v>
      </c>
      <c r="D640" s="1">
        <f>VLOOKUP(A640,'314'!C:K,9,0)</f>
        <v>17319470017679</v>
      </c>
      <c r="E640" s="1">
        <f>VLOOKUP(A640,'314'!C:E,3,0)</f>
        <v>4005808335435</v>
      </c>
      <c r="F640" s="1">
        <f>VLOOKUP(A640,'314'!C:S,17,0)</f>
        <v>4005808335435</v>
      </c>
      <c r="G640" s="1">
        <f>VLOOKUP(A640,'345'!A:M,13,0)</f>
        <v>33072090</v>
      </c>
      <c r="H640" s="1">
        <f>VLOOKUP(A640,'345'!A:Q,17,0)</f>
        <v>2002901</v>
      </c>
      <c r="I640" s="57">
        <f>A640</f>
        <v>14000190</v>
      </c>
      <c r="J640" s="48">
        <f>D640</f>
        <v>17319470017679</v>
      </c>
      <c r="K640" s="48">
        <f>E640</f>
        <v>4005808335435</v>
      </c>
      <c r="L640" s="48">
        <f>F640</f>
        <v>4005808335435</v>
      </c>
      <c r="M640" s="1" t="str">
        <f>C640</f>
        <v>88138-03300-41</v>
      </c>
      <c r="N640" s="57">
        <f>A640</f>
        <v>14000190</v>
      </c>
    </row>
    <row r="641" spans="1:14" s="57" customFormat="1">
      <c r="A641">
        <v>14000191</v>
      </c>
      <c r="B641" s="1" t="str">
        <f>VLOOKUP(A641,'322'!A:B,2,0)</f>
        <v>HIDRA SOFT MILK.................01X400ML</v>
      </c>
      <c r="C641" s="1" t="str">
        <f>VLOOKUP(A641,'322'!A:N,14,0)</f>
        <v>88144-03300-41</v>
      </c>
      <c r="D641" s="1">
        <f>VLOOKUP(A641,'314'!C:K,9,0)</f>
        <v>17319470083469</v>
      </c>
      <c r="E641" s="1">
        <f>VLOOKUP(A641,'314'!C:E,3,0)</f>
        <v>4005900004956</v>
      </c>
      <c r="F641" s="1">
        <f>VLOOKUP(A641,'314'!C:S,17,0)</f>
        <v>4005900004956</v>
      </c>
      <c r="G641" s="1">
        <f>VLOOKUP(A641,'345'!A:M,13,0)</f>
        <v>33072090</v>
      </c>
      <c r="H641" s="1">
        <f>VLOOKUP(A641,'345'!A:Q,17,0)</f>
        <v>2002901</v>
      </c>
      <c r="I641" s="57">
        <f>A641</f>
        <v>14000191</v>
      </c>
      <c r="J641" s="48">
        <f>D641</f>
        <v>17319470083469</v>
      </c>
      <c r="K641" s="48">
        <f>E641</f>
        <v>4005900004956</v>
      </c>
      <c r="L641" s="48">
        <f>F641</f>
        <v>4005900004956</v>
      </c>
      <c r="M641" s="1" t="str">
        <f>C641</f>
        <v>88144-03300-41</v>
      </c>
      <c r="N641" s="57">
        <f>A641</f>
        <v>14000191</v>
      </c>
    </row>
    <row r="642" spans="1:14" s="57" customFormat="1">
      <c r="A642">
        <v>14000209</v>
      </c>
      <c r="B642" s="1" t="str">
        <f>VLOOKUP(A642,'322'!A:B,2,0)</f>
        <v>PROT LABIAL AMORA SHINE.........01X4.8GR</v>
      </c>
      <c r="C642" s="1" t="str">
        <f>VLOOKUP(A642,'322'!A:N,14,0)</f>
        <v>85286-03300-54</v>
      </c>
      <c r="D642" s="1">
        <f>VLOOKUP(A642,'314'!C:K,9,0)</f>
        <v>17319470100616</v>
      </c>
      <c r="E642" s="1">
        <f>VLOOKUP(A642,'314'!C:E,3,0)</f>
        <v>4005900453259</v>
      </c>
      <c r="F642" s="1">
        <f>VLOOKUP(A642,'314'!C:S,17,0)</f>
        <v>4005900453259</v>
      </c>
      <c r="G642" s="1" t="str">
        <f>VLOOKUP(A642,'345'!A:M,13,0)</f>
        <v>33049990C</v>
      </c>
      <c r="H642" s="1">
        <f>VLOOKUP(A642,'345'!A:Q,17,0)</f>
        <v>2001500</v>
      </c>
      <c r="I642" s="57">
        <f>A642</f>
        <v>14000209</v>
      </c>
      <c r="J642" s="48">
        <f>D642</f>
        <v>17319470100616</v>
      </c>
      <c r="K642" s="48">
        <f>E642</f>
        <v>4005900453259</v>
      </c>
      <c r="L642" s="48">
        <f>F642</f>
        <v>4005900453259</v>
      </c>
      <c r="M642" s="1" t="str">
        <f>C642</f>
        <v>85286-03300-54</v>
      </c>
      <c r="N642" s="57">
        <f>A642</f>
        <v>14000209</v>
      </c>
    </row>
    <row r="643" spans="1:14" s="57" customFormat="1">
      <c r="A643">
        <v>14000210</v>
      </c>
      <c r="B643" s="1" t="str">
        <f>VLOOKUP(A643,'322'!A:B,2,0)</f>
        <v>PROT LABIAL CEREJA SHINE........01X4.8GR</v>
      </c>
      <c r="C643" s="1" t="str">
        <f>VLOOKUP(A643,'322'!A:N,14,0)</f>
        <v>85077-03300-54</v>
      </c>
      <c r="D643" s="1">
        <f>VLOOKUP(A643,'314'!C:K,9,0)</f>
        <v>17319470117768</v>
      </c>
      <c r="E643" s="1">
        <f>VLOOKUP(A643,'314'!C:E,3,0)</f>
        <v>4005900663993</v>
      </c>
      <c r="F643" s="1">
        <f>VLOOKUP(A643,'314'!C:S,17,0)</f>
        <v>4005900663993</v>
      </c>
      <c r="G643" s="1" t="str">
        <f>VLOOKUP(A643,'345'!A:M,13,0)</f>
        <v>33049990B</v>
      </c>
      <c r="H643" s="1">
        <f>VLOOKUP(A643,'345'!A:Q,17,0)</f>
        <v>2001500</v>
      </c>
      <c r="I643" s="57">
        <f>A643</f>
        <v>14000210</v>
      </c>
      <c r="J643" s="48">
        <f>D643</f>
        <v>17319470117768</v>
      </c>
      <c r="K643" s="48">
        <f>E643</f>
        <v>4005900663993</v>
      </c>
      <c r="L643" s="48">
        <f>F643</f>
        <v>4005900663993</v>
      </c>
      <c r="M643" s="1" t="str">
        <f>C643</f>
        <v>85077-03300-54</v>
      </c>
      <c r="N643" s="57">
        <f>A643</f>
        <v>14000210</v>
      </c>
    </row>
    <row r="644" spans="1:14" s="57" customFormat="1">
      <c r="A644">
        <v>14000211</v>
      </c>
      <c r="B644" s="1" t="str">
        <f>VLOOKUP(A644,'322'!A:B,2,0)</f>
        <v>PROT LABIAL CLIPSTRIP LV6PG5....01X 06UN</v>
      </c>
      <c r="C644" s="1" t="str">
        <f>VLOOKUP(A644,'322'!A:N,14,0)</f>
        <v>85061-03305-48</v>
      </c>
      <c r="D644" s="1">
        <f>VLOOKUP(A644,'314'!C:K,9,0)</f>
        <v>4005805371252</v>
      </c>
      <c r="E644" s="1">
        <f>VLOOKUP(A644,'314'!C:E,3,0)</f>
        <v>4005900917249</v>
      </c>
      <c r="F644" s="1">
        <f>VLOOKUP(A644,'314'!C:S,17,0)</f>
        <v>4005900917249</v>
      </c>
      <c r="G644" s="1" t="str">
        <f>VLOOKUP(A644,'345'!A:M,13,0)</f>
        <v>33049990C</v>
      </c>
      <c r="H644" s="1">
        <f>VLOOKUP(A644,'345'!A:Q,17,0)</f>
        <v>2001500</v>
      </c>
      <c r="I644" s="57">
        <f>A644</f>
        <v>14000211</v>
      </c>
      <c r="J644" s="48">
        <f>D644</f>
        <v>4005805371252</v>
      </c>
      <c r="K644" s="48">
        <f>E644</f>
        <v>4005900917249</v>
      </c>
      <c r="L644" s="48">
        <f>F644</f>
        <v>4005900917249</v>
      </c>
      <c r="M644" s="1" t="str">
        <f>C644</f>
        <v>85061-03305-48</v>
      </c>
      <c r="N644" s="57">
        <f>A644</f>
        <v>14000211</v>
      </c>
    </row>
    <row r="645" spans="1:14" s="57" customFormat="1">
      <c r="A645">
        <v>14000213</v>
      </c>
      <c r="B645" s="1" t="str">
        <f>VLOOKUP(A645,'322'!A:B,2,0)</f>
        <v>PROT LABIAL MED PROTECTION......01X4.8GR</v>
      </c>
      <c r="C645" s="1" t="str">
        <f>VLOOKUP(A645,'322'!A:N,14,0)</f>
        <v>85063-03300-54</v>
      </c>
      <c r="D645" s="1">
        <f>VLOOKUP(A645,'314'!C:K,9,0)</f>
        <v>17319470021737</v>
      </c>
      <c r="E645" s="1">
        <f>VLOOKUP(A645,'314'!C:E,3,0)</f>
        <v>4005808369621</v>
      </c>
      <c r="F645" s="1">
        <f>VLOOKUP(A645,'314'!C:S,17,0)</f>
        <v>4005808369621</v>
      </c>
      <c r="G645" s="1" t="str">
        <f>VLOOKUP(A645,'345'!A:M,13,0)</f>
        <v>33049990C</v>
      </c>
      <c r="H645" s="1">
        <f>VLOOKUP(A645,'345'!A:Q,17,0)</f>
        <v>2001500</v>
      </c>
      <c r="I645" s="57">
        <f>A645</f>
        <v>14000213</v>
      </c>
      <c r="J645" s="48">
        <f>D645</f>
        <v>17319470021737</v>
      </c>
      <c r="K645" s="48">
        <f>E645</f>
        <v>4005808369621</v>
      </c>
      <c r="L645" s="48">
        <f>F645</f>
        <v>4005808369621</v>
      </c>
      <c r="M645" s="1" t="str">
        <f>C645</f>
        <v>85063-03300-54</v>
      </c>
      <c r="N645" s="57">
        <f>A645</f>
        <v>14000213</v>
      </c>
    </row>
    <row r="646" spans="1:14" s="57" customFormat="1">
      <c r="A646">
        <v>14000214</v>
      </c>
      <c r="B646" s="1" t="str">
        <f>VLOOKUP(A646,'322'!A:B,2,0)</f>
        <v>PROT LABIAL MELANCIA SHINE......01X4.8GR</v>
      </c>
      <c r="C646" s="1" t="str">
        <f>VLOOKUP(A646,'322'!A:N,14,0)</f>
        <v>85236-03300-54</v>
      </c>
      <c r="D646" s="1">
        <f>VLOOKUP(A646,'314'!C:K,9,0)</f>
        <v>17319470026077</v>
      </c>
      <c r="E646" s="1">
        <f>VLOOKUP(A646,'314'!C:E,3,0)</f>
        <v>4005808934980</v>
      </c>
      <c r="F646" s="1">
        <f>VLOOKUP(A646,'314'!C:S,17,0)</f>
        <v>4005808934980</v>
      </c>
      <c r="G646" s="1" t="str">
        <f>VLOOKUP(A646,'345'!A:M,13,0)</f>
        <v>33049990C</v>
      </c>
      <c r="H646" s="1">
        <f>VLOOKUP(A646,'345'!A:Q,17,0)</f>
        <v>2001500</v>
      </c>
      <c r="I646" s="57">
        <f>A646</f>
        <v>14000214</v>
      </c>
      <c r="J646" s="48">
        <f>D646</f>
        <v>17319470026077</v>
      </c>
      <c r="K646" s="48">
        <f>E646</f>
        <v>4005808934980</v>
      </c>
      <c r="L646" s="48">
        <f>F646</f>
        <v>4005808934980</v>
      </c>
      <c r="M646" s="1" t="str">
        <f>C646</f>
        <v>85236-03300-54</v>
      </c>
      <c r="N646" s="57">
        <f>A646</f>
        <v>14000214</v>
      </c>
    </row>
    <row r="647" spans="1:14" s="57" customFormat="1">
      <c r="A647">
        <v>14000215</v>
      </c>
      <c r="B647" s="1" t="str">
        <f>VLOOKUP(A647,'322'!A:B,2,0)</f>
        <v>PROT LABIAL MORANGO SHINE.......01X4.8GR</v>
      </c>
      <c r="C647" s="1" t="str">
        <f>VLOOKUP(A647,'322'!A:N,14,0)</f>
        <v>85083-03300-54</v>
      </c>
      <c r="D647" s="1">
        <f>VLOOKUP(A647,'314'!C:K,9,0)</f>
        <v>14005808850836</v>
      </c>
      <c r="E647" s="1">
        <f>VLOOKUP(A647,'314'!C:E,3,0)</f>
        <v>4005808850839</v>
      </c>
      <c r="F647" s="1">
        <f>VLOOKUP(A647,'314'!C:S,17,0)</f>
        <v>4005808850839</v>
      </c>
      <c r="G647" s="1" t="str">
        <f>VLOOKUP(A647,'345'!A:M,13,0)</f>
        <v>33049990C</v>
      </c>
      <c r="H647" s="1">
        <f>VLOOKUP(A647,'345'!A:Q,17,0)</f>
        <v>2001500</v>
      </c>
      <c r="I647" s="57">
        <f>A647</f>
        <v>14000215</v>
      </c>
      <c r="J647" s="48">
        <f>D647</f>
        <v>14005808850836</v>
      </c>
      <c r="K647" s="48">
        <f>E647</f>
        <v>4005808850839</v>
      </c>
      <c r="L647" s="48">
        <f>F647</f>
        <v>4005808850839</v>
      </c>
      <c r="M647" s="1" t="str">
        <f>C647</f>
        <v>85083-03300-54</v>
      </c>
      <c r="N647" s="57">
        <f>A647</f>
        <v>14000215</v>
      </c>
    </row>
    <row r="648" spans="1:14" s="57" customFormat="1">
      <c r="A648">
        <v>14000216</v>
      </c>
      <c r="B648" s="1" t="str">
        <f>VLOOKUP(A648,'322'!A:B,2,0)</f>
        <v>PROT LABIAL NUDE................01X4.8GR</v>
      </c>
      <c r="C648" s="1" t="str">
        <f>VLOOKUP(A648,'322'!A:N,14,0)</f>
        <v>88057-03300-00</v>
      </c>
      <c r="D648" s="1">
        <f>VLOOKUP(A648,'314'!C:K,9,0)</f>
        <v>4005805373096</v>
      </c>
      <c r="E648" s="1">
        <f>VLOOKUP(A648,'314'!C:E,3,0)</f>
        <v>4005900921567</v>
      </c>
      <c r="F648" s="1">
        <f>VLOOKUP(A648,'314'!C:S,17,0)</f>
        <v>4005900921567</v>
      </c>
      <c r="G648" s="1" t="str">
        <f>VLOOKUP(A648,'345'!A:M,13,0)</f>
        <v>33049990C</v>
      </c>
      <c r="H648" s="1">
        <f>VLOOKUP(A648,'345'!A:Q,17,0)</f>
        <v>2001500</v>
      </c>
      <c r="I648" s="57">
        <f>A648</f>
        <v>14000216</v>
      </c>
      <c r="J648" s="48">
        <f>D648</f>
        <v>4005805373096</v>
      </c>
      <c r="K648" s="48">
        <f>E648</f>
        <v>4005900921567</v>
      </c>
      <c r="L648" s="48">
        <f>F648</f>
        <v>4005900921567</v>
      </c>
      <c r="M648" s="1" t="str">
        <f>C648</f>
        <v>88057-03300-00</v>
      </c>
      <c r="N648" s="57">
        <f>A648</f>
        <v>14000216</v>
      </c>
    </row>
    <row r="649" spans="1:14" s="57" customFormat="1">
      <c r="A649">
        <v>14000217</v>
      </c>
      <c r="B649" s="1" t="str">
        <f>VLOOKUP(A649,'322'!A:B,2,0)</f>
        <v>PROT LABIAL ORIGINAL CARE.......01X4.8GR</v>
      </c>
      <c r="C649" s="1" t="str">
        <f>VLOOKUP(A649,'322'!A:N,14,0)</f>
        <v>85061-03300-54</v>
      </c>
      <c r="D649" s="1">
        <f>VLOOKUP(A649,'314'!C:K,9,0)</f>
        <v>14005808850614</v>
      </c>
      <c r="E649" s="1">
        <f>VLOOKUP(A649,'314'!C:E,3,0)</f>
        <v>4005808850617</v>
      </c>
      <c r="F649" s="1">
        <f>VLOOKUP(A649,'314'!C:S,17,0)</f>
        <v>4005808850617</v>
      </c>
      <c r="G649" s="1" t="str">
        <f>VLOOKUP(A649,'345'!A:M,13,0)</f>
        <v>33049990C</v>
      </c>
      <c r="H649" s="1">
        <f>VLOOKUP(A649,'345'!A:Q,17,0)</f>
        <v>2001500</v>
      </c>
      <c r="I649" s="57">
        <f>A649</f>
        <v>14000217</v>
      </c>
      <c r="J649" s="48">
        <f>D649</f>
        <v>14005808850614</v>
      </c>
      <c r="K649" s="48">
        <f>E649</f>
        <v>4005808850617</v>
      </c>
      <c r="L649" s="48">
        <f>F649</f>
        <v>4005808850617</v>
      </c>
      <c r="M649" s="1" t="str">
        <f>C649</f>
        <v>85061-03300-54</v>
      </c>
      <c r="N649" s="57">
        <f>A649</f>
        <v>14000217</v>
      </c>
    </row>
    <row r="650" spans="1:14" s="57" customFormat="1">
      <c r="A650">
        <v>14000218</v>
      </c>
      <c r="B650" s="1" t="str">
        <f>VLOOKUP(A650,'322'!A:B,2,0)</f>
        <v>PROT LABIAL PEARLY SHINE........01X4.8GR</v>
      </c>
      <c r="C650" s="1" t="str">
        <f>VLOOKUP(A650,'322'!A:N,14,0)</f>
        <v>85098-03300-54</v>
      </c>
      <c r="D650" s="1">
        <f>VLOOKUP(A650,'314'!C:K,9,0)</f>
        <v>17319470117775</v>
      </c>
      <c r="E650" s="1">
        <f>VLOOKUP(A650,'314'!C:E,3,0)</f>
        <v>4005900664006</v>
      </c>
      <c r="F650" s="1">
        <f>VLOOKUP(A650,'314'!C:S,17,0)</f>
        <v>4005900664006</v>
      </c>
      <c r="G650" s="1" t="str">
        <f>VLOOKUP(A650,'345'!A:M,13,0)</f>
        <v>33049990C</v>
      </c>
      <c r="H650" s="1">
        <f>VLOOKUP(A650,'345'!A:Q,17,0)</f>
        <v>2001500</v>
      </c>
      <c r="I650" s="57">
        <f>A650</f>
        <v>14000218</v>
      </c>
      <c r="J650" s="48">
        <f>D650</f>
        <v>17319470117775</v>
      </c>
      <c r="K650" s="48">
        <f>E650</f>
        <v>4005900664006</v>
      </c>
      <c r="L650" s="48">
        <f>F650</f>
        <v>4005900664006</v>
      </c>
      <c r="M650" s="1" t="str">
        <f>C650</f>
        <v>85098-03300-54</v>
      </c>
      <c r="N650" s="57">
        <f>A650</f>
        <v>14000218</v>
      </c>
    </row>
    <row r="651" spans="1:14" s="57" customFormat="1">
      <c r="A651">
        <v>14000220</v>
      </c>
      <c r="B651" s="1" t="str">
        <f>VLOOKUP(A651,'322'!A:B,2,0)</f>
        <v>PROT LABIAL ROSA PINK...........01X4.8GR</v>
      </c>
      <c r="C651" s="1" t="str">
        <f>VLOOKUP(A651,'322'!A:N,14,0)</f>
        <v>88060-03300-54</v>
      </c>
      <c r="D651" s="1">
        <f>VLOOKUP(A651,'314'!C:K,9,0)</f>
        <v>4005805373126</v>
      </c>
      <c r="E651" s="1">
        <f>VLOOKUP(A651,'314'!C:E,3,0)</f>
        <v>4005900921598</v>
      </c>
      <c r="F651" s="1">
        <f>VLOOKUP(A651,'314'!C:S,17,0)</f>
        <v>4005900921598</v>
      </c>
      <c r="G651" s="1" t="str">
        <f>VLOOKUP(A651,'345'!A:M,13,0)</f>
        <v>33049990C</v>
      </c>
      <c r="H651" s="1">
        <f>VLOOKUP(A651,'345'!A:Q,17,0)</f>
        <v>2001500</v>
      </c>
      <c r="I651" s="57">
        <f>A651</f>
        <v>14000220</v>
      </c>
      <c r="J651" s="48">
        <f>D651</f>
        <v>4005805373126</v>
      </c>
      <c r="K651" s="48">
        <f>E651</f>
        <v>4005900921598</v>
      </c>
      <c r="L651" s="48">
        <f>F651</f>
        <v>4005900921598</v>
      </c>
      <c r="M651" s="1" t="str">
        <f>C651</f>
        <v>88060-03300-54</v>
      </c>
      <c r="N651" s="57">
        <f>A651</f>
        <v>14000220</v>
      </c>
    </row>
    <row r="652" spans="1:14" s="57" customFormat="1">
      <c r="A652">
        <v>14000221</v>
      </c>
      <c r="B652" s="1" t="str">
        <f>VLOOKUP(A652,'322'!A:B,2,0)</f>
        <v>PROT LABIAL SUN PROTECT.........01X4.8GR</v>
      </c>
      <c r="C652" s="1" t="str">
        <f>VLOOKUP(A652,'322'!A:N,14,0)</f>
        <v>85133-03300-48</v>
      </c>
      <c r="D652" s="1">
        <f>VLOOKUP(A652,'314'!C:K,9,0)</f>
        <v>17890704851332</v>
      </c>
      <c r="E652" s="1">
        <f>VLOOKUP(A652,'314'!C:E,3,0)</f>
        <v>7890704851335</v>
      </c>
      <c r="F652" s="1">
        <f>VLOOKUP(A652,'314'!C:S,17,0)</f>
        <v>7890704851335</v>
      </c>
      <c r="G652" s="1" t="str">
        <f>VLOOKUP(A652,'345'!A:M,13,0)</f>
        <v>33049990B</v>
      </c>
      <c r="H652" s="1">
        <f>VLOOKUP(A652,'345'!A:Q,17,0)</f>
        <v>2001500</v>
      </c>
      <c r="I652" s="57">
        <f>A652</f>
        <v>14000221</v>
      </c>
      <c r="J652" s="48">
        <f>D652</f>
        <v>17890704851332</v>
      </c>
      <c r="K652" s="48">
        <f>E652</f>
        <v>7890704851335</v>
      </c>
      <c r="L652" s="48">
        <f>F652</f>
        <v>7890704851335</v>
      </c>
      <c r="M652" s="1" t="str">
        <f>C652</f>
        <v>85133-03300-48</v>
      </c>
      <c r="N652" s="57">
        <f>A652</f>
        <v>14000221</v>
      </c>
    </row>
    <row r="653" spans="1:14" s="57" customFormat="1">
      <c r="A653">
        <v>14000222</v>
      </c>
      <c r="B653" s="1" t="str">
        <f>VLOOKUP(A653,'322'!A:B,2,0)</f>
        <v>PROT LABIAL VERMELHO............01X4.8GR</v>
      </c>
      <c r="C653" s="1" t="str">
        <f>VLOOKUP(A653,'322'!A:N,14,0)</f>
        <v>88058-03300-54</v>
      </c>
      <c r="D653" s="1">
        <f>VLOOKUP(A653,'314'!C:K,9,0)</f>
        <v>4005805373102</v>
      </c>
      <c r="E653" s="1">
        <f>VLOOKUP(A653,'314'!C:E,3,0)</f>
        <v>4005900921574</v>
      </c>
      <c r="F653" s="1">
        <f>VLOOKUP(A653,'314'!C:S,17,0)</f>
        <v>4005900921574</v>
      </c>
      <c r="G653" s="1" t="str">
        <f>VLOOKUP(A653,'345'!A:M,13,0)</f>
        <v>33049990C</v>
      </c>
      <c r="H653" s="1">
        <f>VLOOKUP(A653,'345'!A:Q,17,0)</f>
        <v>2001500</v>
      </c>
      <c r="I653" s="57">
        <f>A653</f>
        <v>14000222</v>
      </c>
      <c r="J653" s="48">
        <f>D653</f>
        <v>4005805373102</v>
      </c>
      <c r="K653" s="48">
        <f>E653</f>
        <v>4005900921574</v>
      </c>
      <c r="L653" s="48">
        <f>F653</f>
        <v>4005900921574</v>
      </c>
      <c r="M653" s="1" t="str">
        <f>C653</f>
        <v>88058-03300-54</v>
      </c>
      <c r="N653" s="57">
        <f>A653</f>
        <v>14000222</v>
      </c>
    </row>
    <row r="654" spans="1:14" s="57" customFormat="1">
      <c r="A654">
        <v>14000224</v>
      </c>
      <c r="B654" s="1" t="str">
        <f>VLOOKUP(A654,'322'!A:B,2,0)</f>
        <v>PROT SOL FAC BEAUTY OLEOS FPS50.01X 50ML</v>
      </c>
      <c r="C654" s="1" t="str">
        <f>VLOOKUP(A654,'322'!A:N,14,0)</f>
        <v>86007-03300-23</v>
      </c>
      <c r="D654" s="1">
        <f>VLOOKUP(A654,'314'!C:K,9,0)</f>
        <v>17319470117317</v>
      </c>
      <c r="E654" s="1">
        <f>VLOOKUP(A654,'314'!C:E,3,0)</f>
        <v>4005900659712</v>
      </c>
      <c r="F654" s="1">
        <f>VLOOKUP(A654,'314'!C:S,17,0)</f>
        <v>4005900659712</v>
      </c>
      <c r="G654" s="1" t="str">
        <f>VLOOKUP(A654,'345'!A:M,13,0)</f>
        <v>33049990B</v>
      </c>
      <c r="H654" s="1">
        <f>VLOOKUP(A654,'345'!A:Q,17,0)</f>
        <v>2001600</v>
      </c>
      <c r="I654" s="57">
        <f>A654</f>
        <v>14000224</v>
      </c>
      <c r="J654" s="48">
        <f>D654</f>
        <v>17319470117317</v>
      </c>
      <c r="K654" s="48">
        <f>E654</f>
        <v>4005900659712</v>
      </c>
      <c r="L654" s="48">
        <f>F654</f>
        <v>4005900659712</v>
      </c>
      <c r="M654" s="1" t="str">
        <f>C654</f>
        <v>86007-03300-23</v>
      </c>
      <c r="N654" s="57">
        <f>A654</f>
        <v>14000224</v>
      </c>
    </row>
    <row r="655" spans="1:14" s="57" customFormat="1">
      <c r="A655">
        <v>14000225</v>
      </c>
      <c r="B655" s="1" t="str">
        <f>VLOOKUP(A655,'322'!A:B,2,0)</f>
        <v>PROT SOL FAC BEAUTY SENS FPS50..01X 50ML</v>
      </c>
      <c r="C655" s="1" t="str">
        <f>VLOOKUP(A655,'322'!A:N,14,0)</f>
        <v>80460-03300-23</v>
      </c>
      <c r="D655" s="1">
        <f>VLOOKUP(A655,'314'!C:K,9,0)</f>
        <v>4005805337456</v>
      </c>
      <c r="E655" s="1">
        <f>VLOOKUP(A655,'314'!C:E,3,0)</f>
        <v>4005900837677</v>
      </c>
      <c r="F655" s="1">
        <f>VLOOKUP(A655,'314'!C:S,17,0)</f>
        <v>4005900837677</v>
      </c>
      <c r="G655" s="1" t="str">
        <f>VLOOKUP(A655,'345'!A:M,13,0)</f>
        <v>33049990B</v>
      </c>
      <c r="H655" s="1">
        <f>VLOOKUP(A655,'345'!A:Q,17,0)</f>
        <v>2001600</v>
      </c>
      <c r="I655" s="57">
        <f>A655</f>
        <v>14000225</v>
      </c>
      <c r="J655" s="48">
        <f>D655</f>
        <v>4005805337456</v>
      </c>
      <c r="K655" s="48">
        <f>E655</f>
        <v>4005900837677</v>
      </c>
      <c r="L655" s="48">
        <f>F655</f>
        <v>4005900837677</v>
      </c>
      <c r="M655" s="1" t="str">
        <f>C655</f>
        <v>80460-03300-23</v>
      </c>
      <c r="N655" s="57">
        <f>A655</f>
        <v>14000225</v>
      </c>
    </row>
    <row r="656" spans="1:14" s="57" customFormat="1">
      <c r="A656">
        <v>14000230</v>
      </c>
      <c r="B656" s="1" t="str">
        <f>VLOOKUP(A656,'322'!A:B,2,0)</f>
        <v>PROT SOLAR CREME FPS30..........01X200ML</v>
      </c>
      <c r="C656" s="1" t="str">
        <f>VLOOKUP(A656,'322'!A:N,14,0)</f>
        <v>85581-03300-21</v>
      </c>
      <c r="D656" s="1">
        <f>VLOOKUP(A656,'314'!C:K,9,0)</f>
        <v>17319470034560</v>
      </c>
      <c r="E656" s="1">
        <f>VLOOKUP(A656,'314'!C:E,3,0)</f>
        <v>4005808555307</v>
      </c>
      <c r="F656" s="1">
        <f>VLOOKUP(A656,'314'!C:S,17,0)</f>
        <v>4005808555307</v>
      </c>
      <c r="G656" s="1" t="str">
        <f>VLOOKUP(A656,'345'!A:M,13,0)</f>
        <v>33049990A</v>
      </c>
      <c r="H656" s="1">
        <f>VLOOKUP(A656,'345'!A:Q,17,0)</f>
        <v>2001500</v>
      </c>
      <c r="I656" s="57">
        <f>A656</f>
        <v>14000230</v>
      </c>
      <c r="J656" s="48">
        <f>D656</f>
        <v>17319470034560</v>
      </c>
      <c r="K656" s="48">
        <f>E656</f>
        <v>4005808555307</v>
      </c>
      <c r="L656" s="48">
        <f>F656</f>
        <v>4005808555307</v>
      </c>
      <c r="M656" s="1" t="str">
        <f>C656</f>
        <v>85581-03300-21</v>
      </c>
      <c r="N656" s="57">
        <f>A656</f>
        <v>14000230</v>
      </c>
    </row>
    <row r="657" spans="1:14" s="57" customFormat="1">
      <c r="A657">
        <v>14000231</v>
      </c>
      <c r="B657" s="1" t="str">
        <f>VLOOKUP(A657,'322'!A:B,2,0)</f>
        <v>PROT SOLAR FACIAL TQ SECO FPS30.01X 50ML</v>
      </c>
      <c r="C657" s="1" t="str">
        <f>VLOOKUP(A657,'322'!A:N,14,0)</f>
        <v>86048-03300-20</v>
      </c>
      <c r="D657" s="1">
        <f>VLOOKUP(A657,'314'!C:K,9,0)</f>
        <v>4005805302058</v>
      </c>
      <c r="E657" s="1">
        <f>VLOOKUP(A657,'314'!C:E,3,0)</f>
        <v>4005900200204</v>
      </c>
      <c r="F657" s="1">
        <f>VLOOKUP(A657,'314'!C:S,17,0)</f>
        <v>4005900200204</v>
      </c>
      <c r="G657" s="1" t="str">
        <f>VLOOKUP(A657,'345'!A:M,13,0)</f>
        <v>33049990B</v>
      </c>
      <c r="H657" s="1">
        <f>VLOOKUP(A657,'345'!A:Q,17,0)</f>
        <v>2001600</v>
      </c>
      <c r="I657" s="57">
        <f>A657</f>
        <v>14000231</v>
      </c>
      <c r="J657" s="48">
        <f>D657</f>
        <v>4005805302058</v>
      </c>
      <c r="K657" s="48">
        <f>E657</f>
        <v>4005900200204</v>
      </c>
      <c r="L657" s="48">
        <f>F657</f>
        <v>4005900200204</v>
      </c>
      <c r="M657" s="1" t="str">
        <f>C657</f>
        <v>86048-03300-20</v>
      </c>
      <c r="N657" s="57">
        <f>A657</f>
        <v>14000231</v>
      </c>
    </row>
    <row r="658" spans="1:14" s="57" customFormat="1">
      <c r="A658">
        <v>14000232</v>
      </c>
      <c r="B658" s="1" t="str">
        <f>VLOOKUP(A658,'322'!A:B,2,0)</f>
        <v>PROT SOLAR FPS60 GTS CR FACIAL..01X 01CJ</v>
      </c>
      <c r="C658" s="1" t="str">
        <f>VLOOKUP(A658,'322'!A:N,14,0)</f>
        <v>86049-03301-21</v>
      </c>
      <c r="D658" s="1">
        <f>VLOOKUP(A658,'314'!C:K,9,0)</f>
        <v>4005805373171</v>
      </c>
      <c r="E658" s="1">
        <f>VLOOKUP(A658,'314'!C:E,3,0)</f>
        <v>4005900921635</v>
      </c>
      <c r="F658" s="1">
        <f>VLOOKUP(A658,'314'!C:S,17,0)</f>
        <v>4005900921635</v>
      </c>
      <c r="G658" s="1" t="str">
        <f>VLOOKUP(A658,'345'!A:M,13,0)</f>
        <v>33049990C</v>
      </c>
      <c r="H658" s="1">
        <f>VLOOKUP(A658,'345'!A:Q,17,0)</f>
        <v>2001600</v>
      </c>
      <c r="I658" s="57">
        <f>A658</f>
        <v>14000232</v>
      </c>
      <c r="J658" s="48">
        <f>D658</f>
        <v>4005805373171</v>
      </c>
      <c r="K658" s="48">
        <f>E658</f>
        <v>4005900921635</v>
      </c>
      <c r="L658" s="48">
        <f>F658</f>
        <v>4005900921635</v>
      </c>
      <c r="M658" s="1" t="str">
        <f>C658</f>
        <v>86049-03301-21</v>
      </c>
      <c r="N658" s="57">
        <f>A658</f>
        <v>14000232</v>
      </c>
    </row>
    <row r="659" spans="1:14" s="57" customFormat="1">
      <c r="A659">
        <v>14000233</v>
      </c>
      <c r="B659" s="1" t="str">
        <f>VLOOKUP(A659,'322'!A:B,2,0)</f>
        <v>PROT SOLAR KIDS FPS60...........01X150ML</v>
      </c>
      <c r="C659" s="1" t="str">
        <f>VLOOKUP(A659,'322'!A:N,14,0)</f>
        <v>85833-03300-22</v>
      </c>
      <c r="D659" s="1">
        <f>VLOOKUP(A659,'314'!C:K,9,0)</f>
        <v>17319470029283</v>
      </c>
      <c r="E659" s="1">
        <f>VLOOKUP(A659,'314'!C:E,3,0)</f>
        <v>4005808516667</v>
      </c>
      <c r="F659" s="1">
        <f>VLOOKUP(A659,'314'!C:S,17,0)</f>
        <v>4005808516667</v>
      </c>
      <c r="G659" s="1" t="str">
        <f>VLOOKUP(A659,'345'!A:M,13,0)</f>
        <v>33049990A</v>
      </c>
      <c r="H659" s="1">
        <f>VLOOKUP(A659,'345'!A:Q,17,0)</f>
        <v>2001600</v>
      </c>
      <c r="I659" s="57">
        <f>A659</f>
        <v>14000233</v>
      </c>
      <c r="J659" s="48">
        <f>D659</f>
        <v>17319470029283</v>
      </c>
      <c r="K659" s="48">
        <f>E659</f>
        <v>4005808516667</v>
      </c>
      <c r="L659" s="48">
        <f>F659</f>
        <v>4005808516667</v>
      </c>
      <c r="M659" s="1" t="str">
        <f>C659</f>
        <v>85833-03300-22</v>
      </c>
      <c r="N659" s="57">
        <f>A659</f>
        <v>14000233</v>
      </c>
    </row>
    <row r="660" spans="1:14" s="57" customFormat="1">
      <c r="A660">
        <v>14000236</v>
      </c>
      <c r="B660" s="1" t="str">
        <f>VLOOKUP(A660,'322'!A:B,2,0)</f>
        <v>PROT SOLAR PH FPS30 GTS 100ML...01X300ML</v>
      </c>
      <c r="C660" s="1" t="str">
        <f>VLOOKUP(A660,'322'!A:N,14,0)</f>
        <v>85581-03302-23</v>
      </c>
      <c r="D660" s="1">
        <f>VLOOKUP(A660,'314'!C:K,9,0)</f>
        <v>4005805283432</v>
      </c>
      <c r="E660" s="1">
        <f>VLOOKUP(A660,'314'!C:E,3,0)</f>
        <v>4005900695543</v>
      </c>
      <c r="F660" s="1">
        <f>VLOOKUP(A660,'314'!C:S,17,0)</f>
        <v>4005900695543</v>
      </c>
      <c r="G660" s="1" t="str">
        <f>VLOOKUP(A660,'345'!A:M,13,0)</f>
        <v>33049990A</v>
      </c>
      <c r="H660" s="1">
        <f>VLOOKUP(A660,'345'!A:Q,17,0)</f>
        <v>2001600</v>
      </c>
      <c r="I660" s="57">
        <f>A660</f>
        <v>14000236</v>
      </c>
      <c r="J660" s="48">
        <f>D660</f>
        <v>4005805283432</v>
      </c>
      <c r="K660" s="48">
        <f>E660</f>
        <v>4005900695543</v>
      </c>
      <c r="L660" s="48">
        <f>F660</f>
        <v>4005900695543</v>
      </c>
      <c r="M660" s="1" t="str">
        <f>C660</f>
        <v>85581-03302-23</v>
      </c>
      <c r="N660" s="57">
        <f>A660</f>
        <v>14000236</v>
      </c>
    </row>
    <row r="661" spans="1:14" s="57" customFormat="1">
      <c r="A661">
        <v>14000237</v>
      </c>
      <c r="B661" s="1" t="str">
        <f>VLOOKUP(A661,'322'!A:B,2,0)</f>
        <v>PROT SOLAR PH FPS50 GTS 100ML...01X300ML</v>
      </c>
      <c r="C661" s="1" t="str">
        <f>VLOOKUP(A661,'322'!A:N,14,0)</f>
        <v>85662-03301-23</v>
      </c>
      <c r="D661" s="1">
        <f>VLOOKUP(A661,'314'!C:K,9,0)</f>
        <v>4005805287577</v>
      </c>
      <c r="E661" s="1">
        <f>VLOOKUP(A661,'314'!C:E,3,0)</f>
        <v>4005900709752</v>
      </c>
      <c r="F661" s="1">
        <f>VLOOKUP(A661,'314'!C:S,17,0)</f>
        <v>4005900709752</v>
      </c>
      <c r="G661" s="1" t="str">
        <f>VLOOKUP(A661,'345'!A:M,13,0)</f>
        <v>33049990A</v>
      </c>
      <c r="H661" s="1">
        <f>VLOOKUP(A661,'345'!A:Q,17,0)</f>
        <v>2001600</v>
      </c>
      <c r="I661" s="57">
        <f>A661</f>
        <v>14000237</v>
      </c>
      <c r="J661" s="48">
        <f>D661</f>
        <v>4005805287577</v>
      </c>
      <c r="K661" s="48">
        <f>E661</f>
        <v>4005900709752</v>
      </c>
      <c r="L661" s="48">
        <f>F661</f>
        <v>4005900709752</v>
      </c>
      <c r="M661" s="1" t="str">
        <f>C661</f>
        <v>85662-03301-23</v>
      </c>
      <c r="N661" s="57">
        <f>A661</f>
        <v>14000237</v>
      </c>
    </row>
    <row r="662" spans="1:14" s="57" customFormat="1">
      <c r="A662">
        <v>14000239</v>
      </c>
      <c r="B662" s="1" t="str">
        <f>VLOOKUP(A662,'322'!A:B,2,0)</f>
        <v>PROT SOLAR PRT BRZ FPS15........01X200ML</v>
      </c>
      <c r="C662" s="1" t="str">
        <f>VLOOKUP(A662,'322'!A:N,14,0)</f>
        <v>85436-03300-21</v>
      </c>
      <c r="D662" s="1">
        <f>VLOOKUP(A662,'314'!C:K,9,0)</f>
        <v>17319470067797</v>
      </c>
      <c r="E662" s="1">
        <f>VLOOKUP(A662,'314'!C:E,3,0)</f>
        <v>4005808956401</v>
      </c>
      <c r="F662" s="1">
        <f>VLOOKUP(A662,'314'!C:S,17,0)</f>
        <v>4005808956401</v>
      </c>
      <c r="G662" s="1" t="str">
        <f>VLOOKUP(A662,'345'!A:M,13,0)</f>
        <v>33049990A</v>
      </c>
      <c r="H662" s="1">
        <f>VLOOKUP(A662,'345'!A:Q,17,0)</f>
        <v>2001600</v>
      </c>
      <c r="I662" s="57">
        <f>A662</f>
        <v>14000239</v>
      </c>
      <c r="J662" s="48">
        <f>D662</f>
        <v>17319470067797</v>
      </c>
      <c r="K662" s="48">
        <f>E662</f>
        <v>4005808956401</v>
      </c>
      <c r="L662" s="48">
        <f>F662</f>
        <v>4005808956401</v>
      </c>
      <c r="M662" s="1" t="str">
        <f>C662</f>
        <v>85436-03300-21</v>
      </c>
      <c r="N662" s="57">
        <f>A662</f>
        <v>14000239</v>
      </c>
    </row>
    <row r="663" spans="1:14" s="57" customFormat="1">
      <c r="A663">
        <v>14000240</v>
      </c>
      <c r="B663" s="1" t="str">
        <f>VLOOKUP(A663,'322'!A:B,2,0)</f>
        <v>PROT SOLAR PRT E BRONZE FPS30...01X125ML</v>
      </c>
      <c r="C663" s="1" t="str">
        <f>VLOOKUP(A663,'322'!A:N,14,0)</f>
        <v>85818-03300-21</v>
      </c>
      <c r="D663" s="1">
        <f>VLOOKUP(A663,'314'!C:K,9,0)</f>
        <v>17319470034720</v>
      </c>
      <c r="E663" s="1">
        <f>VLOOKUP(A663,'314'!C:E,3,0)</f>
        <v>4005808555383</v>
      </c>
      <c r="F663" s="1">
        <f>VLOOKUP(A663,'314'!C:S,17,0)</f>
        <v>4005808555383</v>
      </c>
      <c r="G663" s="1" t="str">
        <f>VLOOKUP(A663,'345'!A:M,13,0)</f>
        <v>33049990A</v>
      </c>
      <c r="H663" s="1">
        <f>VLOOKUP(A663,'345'!A:Q,17,0)</f>
        <v>2001600</v>
      </c>
      <c r="I663" s="57">
        <f>A663</f>
        <v>14000240</v>
      </c>
      <c r="J663" s="48">
        <f>D663</f>
        <v>17319470034720</v>
      </c>
      <c r="K663" s="48">
        <f>E663</f>
        <v>4005808555383</v>
      </c>
      <c r="L663" s="48">
        <f>F663</f>
        <v>4005808555383</v>
      </c>
      <c r="M663" s="1" t="str">
        <f>C663</f>
        <v>85818-03300-21</v>
      </c>
      <c r="N663" s="57">
        <f>A663</f>
        <v>14000240</v>
      </c>
    </row>
    <row r="664" spans="1:14" s="57" customFormat="1">
      <c r="A664">
        <v>14000242</v>
      </c>
      <c r="B664" s="1" t="str">
        <f>VLOOKUP(A664,'322'!A:B,2,0)</f>
        <v>PROT SOLAR SUN FPS50............01X125ML</v>
      </c>
      <c r="C664" s="1" t="str">
        <f>VLOOKUP(A664,'322'!A:N,14,0)</f>
        <v>85661-03300-21</v>
      </c>
      <c r="D664" s="1">
        <f>VLOOKUP(A664,'314'!C:K,9,0)</f>
        <v>17319470034669</v>
      </c>
      <c r="E664" s="1">
        <f>VLOOKUP(A664,'314'!C:E,3,0)</f>
        <v>4005808555352</v>
      </c>
      <c r="F664" s="1">
        <f>VLOOKUP(A664,'314'!C:S,17,0)</f>
        <v>4005808555352</v>
      </c>
      <c r="G664" s="1" t="str">
        <f>VLOOKUP(A664,'345'!A:M,13,0)</f>
        <v>33049990A</v>
      </c>
      <c r="H664" s="1">
        <f>VLOOKUP(A664,'345'!A:Q,17,0)</f>
        <v>2001500</v>
      </c>
      <c r="I664" s="57">
        <f>A664</f>
        <v>14000242</v>
      </c>
      <c r="J664" s="48">
        <f>D664</f>
        <v>17319470034669</v>
      </c>
      <c r="K664" s="48">
        <f>E664</f>
        <v>4005808555352</v>
      </c>
      <c r="L664" s="48">
        <f>F664</f>
        <v>4005808555352</v>
      </c>
      <c r="M664" s="1" t="str">
        <f>C664</f>
        <v>85661-03300-21</v>
      </c>
      <c r="N664" s="57">
        <f>A664</f>
        <v>14000242</v>
      </c>
    </row>
    <row r="665" spans="1:14" s="57" customFormat="1">
      <c r="A665">
        <v>14000243</v>
      </c>
      <c r="B665" s="1" t="str">
        <f>VLOOKUP(A665,'322'!A:B,2,0)</f>
        <v>PROT SOLAR SUN FPS50............01X200ML</v>
      </c>
      <c r="C665" s="1" t="str">
        <f>VLOOKUP(A665,'322'!A:N,14,0)</f>
        <v>85662-03300-21</v>
      </c>
      <c r="D665" s="1">
        <f>VLOOKUP(A665,'314'!C:K,9,0)</f>
        <v>17319470034645</v>
      </c>
      <c r="E665" s="1">
        <f>VLOOKUP(A665,'314'!C:E,3,0)</f>
        <v>4005808555345</v>
      </c>
      <c r="F665" s="1">
        <f>VLOOKUP(A665,'314'!C:S,17,0)</f>
        <v>4005808555345</v>
      </c>
      <c r="G665" s="1" t="str">
        <f>VLOOKUP(A665,'345'!A:M,13,0)</f>
        <v>33049990A</v>
      </c>
      <c r="H665" s="1">
        <f>VLOOKUP(A665,'345'!A:Q,17,0)</f>
        <v>2001600</v>
      </c>
      <c r="I665" s="57">
        <f>A665</f>
        <v>14000243</v>
      </c>
      <c r="J665" s="48">
        <f>D665</f>
        <v>17319470034645</v>
      </c>
      <c r="K665" s="48">
        <f>E665</f>
        <v>4005808555345</v>
      </c>
      <c r="L665" s="48">
        <f>F665</f>
        <v>4005808555345</v>
      </c>
      <c r="M665" s="1" t="str">
        <f>C665</f>
        <v>85662-03300-21</v>
      </c>
      <c r="N665" s="57">
        <f>A665</f>
        <v>14000243</v>
      </c>
    </row>
    <row r="666" spans="1:14" s="57" customFormat="1">
      <c r="A666">
        <v>14000244</v>
      </c>
      <c r="B666" s="1" t="str">
        <f>VLOOKUP(A666,'322'!A:B,2,0)</f>
        <v>PROT SOLAR SUN PROT HID FPS30...01X125ML</v>
      </c>
      <c r="C666" s="1" t="str">
        <f>VLOOKUP(A666,'322'!A:N,14,0)</f>
        <v>85572-03300-21</v>
      </c>
      <c r="D666" s="1">
        <f>VLOOKUP(A666,'314'!C:K,9,0)</f>
        <v>17319470034607</v>
      </c>
      <c r="E666" s="1">
        <f>VLOOKUP(A666,'314'!C:E,3,0)</f>
        <v>4005808555321</v>
      </c>
      <c r="F666" s="1">
        <f>VLOOKUP(A666,'314'!C:S,17,0)</f>
        <v>4005808555321</v>
      </c>
      <c r="G666" s="1" t="str">
        <f>VLOOKUP(A666,'345'!A:M,13,0)</f>
        <v>33049990A</v>
      </c>
      <c r="H666" s="1">
        <f>VLOOKUP(A666,'345'!A:Q,17,0)</f>
        <v>2001500</v>
      </c>
      <c r="I666" s="57">
        <f>A666</f>
        <v>14000244</v>
      </c>
      <c r="J666" s="48">
        <f>D666</f>
        <v>17319470034607</v>
      </c>
      <c r="K666" s="48">
        <f>E666</f>
        <v>4005808555321</v>
      </c>
      <c r="L666" s="48">
        <f>F666</f>
        <v>4005808555321</v>
      </c>
      <c r="M666" s="1" t="str">
        <f>C666</f>
        <v>85572-03300-21</v>
      </c>
      <c r="N666" s="57">
        <f>A666</f>
        <v>14000244</v>
      </c>
    </row>
    <row r="667" spans="1:14" s="57" customFormat="1">
      <c r="A667">
        <v>14000245</v>
      </c>
      <c r="B667" s="1" t="str">
        <f>VLOOKUP(A667,'322'!A:B,2,0)</f>
        <v>PROT SOLAR SUN PRT BZR FPS30....01X200ML</v>
      </c>
      <c r="C667" s="1" t="str">
        <f>VLOOKUP(A667,'322'!A:N,14,0)</f>
        <v>85825-03300-21</v>
      </c>
      <c r="D667" s="1">
        <f>VLOOKUP(A667,'314'!C:K,9,0)</f>
        <v>17319470067810</v>
      </c>
      <c r="E667" s="1">
        <f>VLOOKUP(A667,'314'!C:E,3,0)</f>
        <v>4005808956487</v>
      </c>
      <c r="F667" s="1">
        <f>VLOOKUP(A667,'314'!C:S,17,0)</f>
        <v>4005808956487</v>
      </c>
      <c r="G667" s="1" t="str">
        <f>VLOOKUP(A667,'345'!A:M,13,0)</f>
        <v>33049990A</v>
      </c>
      <c r="H667" s="1">
        <f>VLOOKUP(A667,'345'!A:Q,17,0)</f>
        <v>2001600</v>
      </c>
      <c r="I667" s="57">
        <f>A667</f>
        <v>14000245</v>
      </c>
      <c r="J667" s="48">
        <f>D667</f>
        <v>17319470067810</v>
      </c>
      <c r="K667" s="48">
        <f>E667</f>
        <v>4005808956487</v>
      </c>
      <c r="L667" s="48">
        <f>F667</f>
        <v>4005808956487</v>
      </c>
      <c r="M667" s="1" t="str">
        <f>C667</f>
        <v>85825-03300-21</v>
      </c>
      <c r="N667" s="57">
        <f>A667</f>
        <v>14000245</v>
      </c>
    </row>
    <row r="668" spans="1:14" s="57" customFormat="1">
      <c r="A668">
        <v>14000035</v>
      </c>
      <c r="B668" s="1" t="str">
        <f>VLOOKUP(A668,'322'!A:B,2,0)</f>
        <v>CR PARA MAOS ANTI IDADE Q10.....01X 75GR</v>
      </c>
      <c r="C668" s="1" t="str">
        <f>VLOOKUP(A668,'322'!A:N,14,0)</f>
        <v>84629-03321-38</v>
      </c>
      <c r="D668" s="1">
        <f>VLOOKUP(A668,'314'!C:K,9,0)</f>
        <v>14005808846297</v>
      </c>
      <c r="E668" s="1">
        <f>VLOOKUP(A668,'314'!C:E,3,0)</f>
        <v>4005808846290</v>
      </c>
      <c r="F668" s="1">
        <f>VLOOKUP(A668,'314'!C:S,17,0)</f>
        <v>4005808846290</v>
      </c>
      <c r="G668" s="1" t="str">
        <f>VLOOKUP(A668,'345'!A:M,13,0)</f>
        <v>33072090A</v>
      </c>
      <c r="H668" s="1">
        <f>VLOOKUP(A668,'345'!A:Q,17,0)</f>
        <v>2001500</v>
      </c>
      <c r="I668" s="57">
        <f>A668</f>
        <v>14000035</v>
      </c>
      <c r="J668" s="48">
        <f>D668</f>
        <v>14005808846297</v>
      </c>
      <c r="K668" s="48">
        <f>E668</f>
        <v>4005808846290</v>
      </c>
      <c r="L668" s="48">
        <f>F668</f>
        <v>4005808846290</v>
      </c>
      <c r="M668" s="1" t="str">
        <f>C668</f>
        <v>84629-03321-38</v>
      </c>
      <c r="N668" s="57">
        <f>A668</f>
        <v>14000035</v>
      </c>
    </row>
    <row r="669" spans="1:14" s="57" customFormat="1">
      <c r="A669">
        <v>14000038</v>
      </c>
      <c r="B669" s="1" t="str">
        <f>VLOOKUP(A669,'322'!A:B,2,0)</f>
        <v>CR Q10 ANTISSINAIS DIA FPS30....01X 50GR</v>
      </c>
      <c r="C669" s="1" t="str">
        <f>VLOOKUP(A669,'322'!A:N,14,0)</f>
        <v>89238-03300-31</v>
      </c>
      <c r="D669" s="1">
        <f>VLOOKUP(A669,'314'!C:K,9,0)</f>
        <v>4005805357225</v>
      </c>
      <c r="E669" s="1">
        <f>VLOOKUP(A669,'314'!C:E,3,0)</f>
        <v>4005808174478</v>
      </c>
      <c r="F669" s="1">
        <f>VLOOKUP(A669,'314'!C:S,17,0)</f>
        <v>4005808174478</v>
      </c>
      <c r="G669" s="1" t="str">
        <f>VLOOKUP(A669,'345'!A:M,13,0)</f>
        <v>33049910A</v>
      </c>
      <c r="H669" s="1">
        <f>VLOOKUP(A669,'345'!A:Q,17,0)</f>
        <v>2001400</v>
      </c>
      <c r="I669" s="57">
        <f>A669</f>
        <v>14000038</v>
      </c>
      <c r="J669" s="48">
        <f>D669</f>
        <v>4005805357225</v>
      </c>
      <c r="K669" s="48">
        <f>E669</f>
        <v>4005808174478</v>
      </c>
      <c r="L669" s="48">
        <f>F669</f>
        <v>4005808174478</v>
      </c>
      <c r="M669" s="1" t="str">
        <f>C669</f>
        <v>89238-03300-31</v>
      </c>
      <c r="N669" s="57">
        <f>A669</f>
        <v>14000038</v>
      </c>
    </row>
    <row r="670" spans="1:14" s="57" customFormat="1">
      <c r="A670">
        <v>14000170</v>
      </c>
      <c r="B670" s="1" t="str">
        <f>VLOOKUP(A670,'322'!A:B,2,0)</f>
        <v>HIDRA FIRM Q10 VIT PELE SECA....01X200ML</v>
      </c>
      <c r="C670" s="1" t="str">
        <f>VLOOKUP(A670,'322'!A:N,14,0)</f>
        <v>88172-03300-41</v>
      </c>
      <c r="D670" s="1">
        <f>VLOOKUP(A670,'314'!C:K,9,0)</f>
        <v>17319470103525</v>
      </c>
      <c r="E670" s="1">
        <f>VLOOKUP(A670,'314'!C:E,3,0)</f>
        <v>4005900498205</v>
      </c>
      <c r="F670" s="1">
        <f>VLOOKUP(A670,'314'!C:S,17,0)</f>
        <v>4005900498205</v>
      </c>
      <c r="G670" s="1" t="str">
        <f>VLOOKUP(A670,'345'!A:M,13,0)</f>
        <v>33049990C</v>
      </c>
      <c r="H670" s="1">
        <f>VLOOKUP(A670,'345'!A:Q,17,0)</f>
        <v>2001500</v>
      </c>
      <c r="I670" s="57">
        <f>A670</f>
        <v>14000170</v>
      </c>
      <c r="J670" s="48">
        <f>D670</f>
        <v>17319470103525</v>
      </c>
      <c r="K670" s="48">
        <f>E670</f>
        <v>4005900498205</v>
      </c>
      <c r="L670" s="48">
        <f>F670</f>
        <v>4005900498205</v>
      </c>
      <c r="M670" s="1" t="str">
        <f>C670</f>
        <v>88172-03300-41</v>
      </c>
      <c r="N670" s="57">
        <f>A670</f>
        <v>14000170</v>
      </c>
    </row>
    <row r="671" spans="1:14" s="57" customFormat="1">
      <c r="A671">
        <v>14000171</v>
      </c>
      <c r="B671" s="1" t="str">
        <f>VLOOKUP(A671,'322'!A:B,2,0)</f>
        <v>HIDRA FIRM Q10 VITAMINA C.......01X400ML</v>
      </c>
      <c r="C671" s="1" t="str">
        <f>VLOOKUP(A671,'322'!A:N,14,0)</f>
        <v>81836-03300-41</v>
      </c>
      <c r="D671" s="1">
        <f>VLOOKUP(A671,'314'!C:K,9,0)</f>
        <v>17319470074054</v>
      </c>
      <c r="E671" s="1">
        <f>VLOOKUP(A671,'314'!C:E,3,0)</f>
        <v>4005900116192</v>
      </c>
      <c r="F671" s="1">
        <f>VLOOKUP(A671,'314'!C:S,17,0)</f>
        <v>4005900116192</v>
      </c>
      <c r="G671" s="1" t="str">
        <f>VLOOKUP(A671,'345'!A:M,13,0)</f>
        <v>33049990C</v>
      </c>
      <c r="H671" s="1">
        <f>VLOOKUP(A671,'345'!A:Q,17,0)</f>
        <v>2001500</v>
      </c>
      <c r="I671" s="57">
        <f>A671</f>
        <v>14000171</v>
      </c>
      <c r="J671" s="48">
        <f>D671</f>
        <v>17319470074054</v>
      </c>
      <c r="K671" s="48">
        <f>E671</f>
        <v>4005900116192</v>
      </c>
      <c r="L671" s="48">
        <f>F671</f>
        <v>4005900116192</v>
      </c>
      <c r="M671" s="1" t="str">
        <f>C671</f>
        <v>81836-03300-41</v>
      </c>
      <c r="N671" s="57">
        <f>A671</f>
        <v>14000171</v>
      </c>
    </row>
    <row r="672" spans="1:14" s="57" customFormat="1">
      <c r="A672">
        <v>14000172</v>
      </c>
      <c r="B672" s="1" t="str">
        <f>VLOOKUP(A672,'322'!A:B,2,0)</f>
        <v>HIDRA FIRM TODAS AS PELES Q10...01X200ML</v>
      </c>
      <c r="C672" s="1" t="str">
        <f>VLOOKUP(A672,'322'!A:N,14,0)</f>
        <v>81827-03300-41</v>
      </c>
      <c r="D672" s="1">
        <f>VLOOKUP(A672,'314'!C:K,9,0)</f>
        <v>17319470013817</v>
      </c>
      <c r="E672" s="1">
        <f>VLOOKUP(A672,'314'!C:E,3,0)</f>
        <v>4005808311286</v>
      </c>
      <c r="F672" s="1">
        <f>VLOOKUP(A672,'314'!C:S,17,0)</f>
        <v>4005808311286</v>
      </c>
      <c r="G672" s="1" t="str">
        <f>VLOOKUP(A672,'345'!A:M,13,0)</f>
        <v>33049990C</v>
      </c>
      <c r="H672" s="1">
        <f>VLOOKUP(A672,'345'!A:Q,17,0)</f>
        <v>2001500</v>
      </c>
      <c r="I672" s="57">
        <f>A672</f>
        <v>14000172</v>
      </c>
      <c r="J672" s="48">
        <f>D672</f>
        <v>17319470013817</v>
      </c>
      <c r="K672" s="48">
        <f>E672</f>
        <v>4005808311286</v>
      </c>
      <c r="L672" s="48">
        <f>F672</f>
        <v>4005808311286</v>
      </c>
      <c r="M672" s="1" t="str">
        <f>C672</f>
        <v>81827-03300-41</v>
      </c>
      <c r="N672" s="57">
        <f>A672</f>
        <v>14000172</v>
      </c>
    </row>
    <row r="673" spans="1:14" s="57" customFormat="1">
      <c r="A673">
        <v>14000177</v>
      </c>
      <c r="B673" s="1" t="str">
        <f>VLOOKUP(A673,'322'!A:B,2,0)</f>
        <v>HIDRA GEL Q10 BYE BYE CELULITE..01X201GR</v>
      </c>
      <c r="C673" s="1" t="str">
        <f>VLOOKUP(A673,'322'!A:N,14,0)</f>
        <v>88151-03300-41</v>
      </c>
      <c r="D673" s="1">
        <f>VLOOKUP(A673,'314'!C:K,9,0)</f>
        <v>17319470114804</v>
      </c>
      <c r="E673" s="1">
        <f>VLOOKUP(A673,'314'!C:E,3,0)</f>
        <v>4005808881512</v>
      </c>
      <c r="F673" s="1">
        <f>VLOOKUP(A673,'314'!C:S,17,0)</f>
        <v>4005808881512</v>
      </c>
      <c r="G673" s="1" t="str">
        <f>VLOOKUP(A673,'345'!A:M,13,0)</f>
        <v>33049990B</v>
      </c>
      <c r="H673" s="1">
        <f>VLOOKUP(A673,'345'!A:Q,17,0)</f>
        <v>2001500</v>
      </c>
      <c r="I673" s="57">
        <f>A673</f>
        <v>14000177</v>
      </c>
      <c r="J673" s="48">
        <f>D673</f>
        <v>17319470114804</v>
      </c>
      <c r="K673" s="48">
        <f>E673</f>
        <v>4005808881512</v>
      </c>
      <c r="L673" s="48">
        <f>F673</f>
        <v>4005808881512</v>
      </c>
      <c r="M673" s="1" t="str">
        <f>C673</f>
        <v>88151-03300-41</v>
      </c>
      <c r="N673" s="57">
        <f>A673</f>
        <v>14000177</v>
      </c>
    </row>
    <row r="674" spans="1:14" s="57" customFormat="1">
      <c r="A674">
        <v>14000249</v>
      </c>
      <c r="B674" s="1" t="str">
        <f>VLOOKUP(A674,'322'!A:B,2,0)</f>
        <v>Q10 ANTISSINAIS DIA FPS30 NORM..01X 50ML</v>
      </c>
      <c r="C674" s="1" t="str">
        <f>VLOOKUP(A674,'322'!A:N,14,0)</f>
        <v>86466-03300-31</v>
      </c>
      <c r="D674" s="1">
        <f>VLOOKUP(A674,'314'!C:K,9,0)</f>
        <v>4005805329932</v>
      </c>
      <c r="E674" s="1">
        <f>VLOOKUP(A674,'314'!C:E,3,0)</f>
        <v>4005808812875</v>
      </c>
      <c r="F674" s="1">
        <f>VLOOKUP(A674,'314'!C:S,17,0)</f>
        <v>4005808812875</v>
      </c>
      <c r="G674" s="1" t="str">
        <f>VLOOKUP(A674,'345'!A:M,13,0)</f>
        <v>33049910A</v>
      </c>
      <c r="H674" s="1">
        <f>VLOOKUP(A674,'345'!A:Q,17,0)</f>
        <v>2001400</v>
      </c>
      <c r="I674" s="57">
        <f>A674</f>
        <v>14000249</v>
      </c>
      <c r="J674" s="48">
        <f>D674</f>
        <v>4005805329932</v>
      </c>
      <c r="K674" s="48">
        <f>E674</f>
        <v>4005808812875</v>
      </c>
      <c r="L674" s="48">
        <f>F674</f>
        <v>4005808812875</v>
      </c>
      <c r="M674" s="1" t="str">
        <f>C674</f>
        <v>86466-03300-31</v>
      </c>
      <c r="N674" s="57">
        <f>A674</f>
        <v>14000249</v>
      </c>
    </row>
    <row r="675" spans="1:14" s="57" customFormat="1">
      <c r="A675">
        <v>14000250</v>
      </c>
      <c r="B675" s="1" t="str">
        <f>VLOOKUP(A675,'322'!A:B,2,0)</f>
        <v>Q10 ANTISSINAIS DIA PLUSC FPS15.01X 50ML</v>
      </c>
      <c r="C675" s="1" t="str">
        <f>VLOOKUP(A675,'322'!A:N,14,0)</f>
        <v>82322-03300-31</v>
      </c>
      <c r="D675" s="1">
        <f>VLOOKUP(A675,'314'!C:K,9,0)</f>
        <v>17319470113203</v>
      </c>
      <c r="E675" s="1">
        <f>VLOOKUP(A675,'314'!C:E,3,0)</f>
        <v>4005900079664</v>
      </c>
      <c r="F675" s="1">
        <f>VLOOKUP(A675,'314'!C:S,17,0)</f>
        <v>4005900079664</v>
      </c>
      <c r="G675" s="1" t="str">
        <f>VLOOKUP(A675,'345'!A:M,13,0)</f>
        <v>33049910A</v>
      </c>
      <c r="H675" s="1">
        <f>VLOOKUP(A675,'345'!A:Q,17,0)</f>
        <v>2001400</v>
      </c>
      <c r="I675" s="57">
        <f>A675</f>
        <v>14000250</v>
      </c>
      <c r="J675" s="48">
        <f>D675</f>
        <v>17319470113203</v>
      </c>
      <c r="K675" s="48">
        <f>E675</f>
        <v>4005900079664</v>
      </c>
      <c r="L675" s="48">
        <f>F675</f>
        <v>4005900079664</v>
      </c>
      <c r="M675" s="1" t="str">
        <f>C675</f>
        <v>82322-03300-31</v>
      </c>
      <c r="N675" s="57">
        <f>A675</f>
        <v>14000250</v>
      </c>
    </row>
    <row r="676" spans="1:14" s="57" customFormat="1">
      <c r="A676">
        <v>14000251</v>
      </c>
      <c r="B676" s="1" t="str">
        <f>VLOOKUP(A676,'322'!A:B,2,0)</f>
        <v>Q10 ANTISSINAIS FIRMADOR VIT C..01X400ML</v>
      </c>
      <c r="C676" s="1" t="str">
        <f>VLOOKUP(A676,'322'!A:N,14,0)</f>
        <v>80319-03300-41</v>
      </c>
      <c r="D676" s="1">
        <f>VLOOKUP(A676,'314'!C:K,9,0)</f>
        <v>17319470108308</v>
      </c>
      <c r="E676" s="1">
        <f>VLOOKUP(A676,'314'!C:E,3,0)</f>
        <v>4005900549266</v>
      </c>
      <c r="F676" s="1">
        <f>VLOOKUP(A676,'314'!C:S,17,0)</f>
        <v>4005900549266</v>
      </c>
      <c r="G676" s="1" t="str">
        <f>VLOOKUP(A676,'345'!A:M,13,0)</f>
        <v>33049990B</v>
      </c>
      <c r="H676" s="1">
        <f>VLOOKUP(A676,'345'!A:Q,17,0)</f>
        <v>2001400</v>
      </c>
      <c r="I676" s="57">
        <f>A676</f>
        <v>14000251</v>
      </c>
      <c r="J676" s="48">
        <f>D676</f>
        <v>17319470108308</v>
      </c>
      <c r="K676" s="48">
        <f>E676</f>
        <v>4005900549266</v>
      </c>
      <c r="L676" s="48">
        <f>F676</f>
        <v>4005900549266</v>
      </c>
      <c r="M676" s="1" t="str">
        <f>C676</f>
        <v>80319-03300-41</v>
      </c>
      <c r="N676" s="57">
        <f>A676</f>
        <v>14000251</v>
      </c>
    </row>
    <row r="677" spans="1:14" s="57" customFormat="1">
      <c r="A677">
        <v>14000252</v>
      </c>
      <c r="B677" s="1" t="str">
        <f>VLOOKUP(A677,'322'!A:B,2,0)</f>
        <v>Q10 ANTISSINAIS HIDRA NOITE.....01X 49GR</v>
      </c>
      <c r="C677" s="1" t="str">
        <f>VLOOKUP(A677,'322'!A:N,14,0)</f>
        <v>81289-03300-31</v>
      </c>
      <c r="D677" s="1">
        <f>VLOOKUP(A677,'314'!C:K,9,0)</f>
        <v>4005805357164</v>
      </c>
      <c r="E677" s="1">
        <f>VLOOKUP(A677,'314'!C:E,3,0)</f>
        <v>4005808812899</v>
      </c>
      <c r="F677" s="1">
        <f>VLOOKUP(A677,'314'!C:S,17,0)</f>
        <v>4005808812899</v>
      </c>
      <c r="G677" s="1" t="str">
        <f>VLOOKUP(A677,'345'!A:M,13,0)</f>
        <v>33049910A</v>
      </c>
      <c r="H677" s="1">
        <f>VLOOKUP(A677,'345'!A:Q,17,0)</f>
        <v>2001400</v>
      </c>
      <c r="I677" s="57">
        <f>A677</f>
        <v>14000252</v>
      </c>
      <c r="J677" s="48">
        <f>D677</f>
        <v>4005805357164</v>
      </c>
      <c r="K677" s="48">
        <f>E677</f>
        <v>4005808812899</v>
      </c>
      <c r="L677" s="48">
        <f>F677</f>
        <v>4005808812899</v>
      </c>
      <c r="M677" s="1" t="str">
        <f>C677</f>
        <v>81289-03300-31</v>
      </c>
      <c r="N677" s="57">
        <f>A677</f>
        <v>14000252</v>
      </c>
    </row>
    <row r="678" spans="1:14" s="57" customFormat="1">
      <c r="A678">
        <v>14000253</v>
      </c>
      <c r="B678" s="1" t="str">
        <f>VLOOKUP(A678,'322'!A:B,2,0)</f>
        <v>Q10 ANTISSINAIS NT VIT C........01X 50ML</v>
      </c>
      <c r="C678" s="1" t="str">
        <f>VLOOKUP(A678,'322'!A:N,14,0)</f>
        <v>87026-03300-31</v>
      </c>
      <c r="D678" s="1">
        <f>VLOOKUP(A678,'314'!C:K,9,0)</f>
        <v>4005805315164</v>
      </c>
      <c r="E678" s="1">
        <f>VLOOKUP(A678,'314'!C:E,3,0)</f>
        <v>4005900779458</v>
      </c>
      <c r="F678" s="1">
        <f>VLOOKUP(A678,'314'!C:S,17,0)</f>
        <v>4005900779458</v>
      </c>
      <c r="G678" s="1" t="str">
        <f>VLOOKUP(A678,'345'!A:M,13,0)</f>
        <v>33049910A</v>
      </c>
      <c r="H678" s="1">
        <f>VLOOKUP(A678,'345'!A:Q,17,0)</f>
        <v>2001400</v>
      </c>
      <c r="I678" s="57">
        <f>A678</f>
        <v>14000253</v>
      </c>
      <c r="J678" s="48">
        <f>D678</f>
        <v>4005805315164</v>
      </c>
      <c r="K678" s="48">
        <f>E678</f>
        <v>4005900779458</v>
      </c>
      <c r="L678" s="48">
        <f>F678</f>
        <v>4005900779458</v>
      </c>
      <c r="M678" s="1" t="str">
        <f>C678</f>
        <v>87026-03300-31</v>
      </c>
      <c r="N678" s="57">
        <f>A678</f>
        <v>14000253</v>
      </c>
    </row>
    <row r="679" spans="1:14" s="57" customFormat="1">
      <c r="A679">
        <v>14000010</v>
      </c>
      <c r="B679" s="1" t="str">
        <f>VLOOKUP(A679,'322'!A:B,2,0)</f>
        <v>CR BARBEAR SENSITIVE 2EM1.......01X 65GR</v>
      </c>
      <c r="C679" s="1" t="str">
        <f>VLOOKUP(A679,'322'!A:N,14,0)</f>
        <v>81784-03300-29</v>
      </c>
      <c r="D679" s="1">
        <f>VLOOKUP(A679,'314'!C:K,9,0)</f>
        <v>17319470091389</v>
      </c>
      <c r="E679" s="1">
        <f>VLOOKUP(A679,'314'!C:E,3,0)</f>
        <v>4005900328472</v>
      </c>
      <c r="F679" s="1">
        <f>VLOOKUP(A679,'314'!C:S,17,0)</f>
        <v>4005900328472</v>
      </c>
      <c r="G679" s="1" t="str">
        <f>VLOOKUP(A679,'345'!A:M,13,0)</f>
        <v>33071000A</v>
      </c>
      <c r="H679" s="1">
        <f>VLOOKUP(A679,'345'!A:Q,17,0)</f>
        <v>2002600</v>
      </c>
      <c r="I679" s="57">
        <f>A679</f>
        <v>14000010</v>
      </c>
      <c r="J679" s="48">
        <f>D679</f>
        <v>17319470091389</v>
      </c>
      <c r="K679" s="48">
        <f>E679</f>
        <v>4005900328472</v>
      </c>
      <c r="L679" s="48">
        <f>F679</f>
        <v>4005900328472</v>
      </c>
      <c r="M679" s="1" t="str">
        <f>C679</f>
        <v>81784-03300-29</v>
      </c>
      <c r="N679" s="57">
        <f>A679</f>
        <v>14000010</v>
      </c>
    </row>
    <row r="680" spans="1:14" s="57" customFormat="1">
      <c r="A680">
        <v>14000150</v>
      </c>
      <c r="B680" s="1" t="str">
        <f>VLOOKUP(A680,'322'!A:B,2,0)</f>
        <v>ESPUMA BARBEAR DEEP BLACK NFM...01X200ML</v>
      </c>
      <c r="C680" s="1" t="str">
        <f>VLOOKUP(A680,'322'!A:N,14,0)</f>
        <v>88579-03310-13</v>
      </c>
      <c r="D680" s="1">
        <f>VLOOKUP(A680,'314'!C:K,9,0)</f>
        <v>17319470116396</v>
      </c>
      <c r="E680" s="1">
        <f>VLOOKUP(A680,'314'!C:E,3,0)</f>
        <v>4005900648327</v>
      </c>
      <c r="F680" s="1">
        <f>VLOOKUP(A680,'314'!C:S,17,0)</f>
        <v>4005900648327</v>
      </c>
      <c r="G680" s="1" t="str">
        <f>VLOOKUP(A680,'345'!A:M,13,0)</f>
        <v>33071000A</v>
      </c>
      <c r="H680" s="1">
        <f>VLOOKUP(A680,'345'!A:Q,17,0)</f>
        <v>2002600</v>
      </c>
      <c r="I680" s="57">
        <f>A680</f>
        <v>14000150</v>
      </c>
      <c r="J680" s="48">
        <f>D680</f>
        <v>17319470116396</v>
      </c>
      <c r="K680" s="48">
        <f>E680</f>
        <v>4005900648327</v>
      </c>
      <c r="L680" s="48">
        <f>F680</f>
        <v>4005900648327</v>
      </c>
      <c r="M680" s="1" t="str">
        <f>C680</f>
        <v>88579-03310-13</v>
      </c>
      <c r="N680" s="57">
        <f>A680</f>
        <v>14000150</v>
      </c>
    </row>
    <row r="681" spans="1:14" s="57" customFormat="1">
      <c r="A681">
        <v>14000151</v>
      </c>
      <c r="B681" s="1" t="str">
        <f>VLOOKUP(A681,'322'!A:B,2,0)</f>
        <v>ESPUMA BARBEAR HIDRATANTE.......01X200ML</v>
      </c>
      <c r="C681" s="1" t="str">
        <f>VLOOKUP(A681,'322'!A:N,14,0)</f>
        <v>81700-03320-19</v>
      </c>
      <c r="D681" s="1">
        <f>VLOOKUP(A681,'314'!C:K,9,0)</f>
        <v>17319470117942</v>
      </c>
      <c r="E681" s="1">
        <f>VLOOKUP(A681,'314'!C:E,3,0)</f>
        <v>4005808817009</v>
      </c>
      <c r="F681" s="1">
        <f>VLOOKUP(A681,'314'!C:S,17,0)</f>
        <v>4005808817009</v>
      </c>
      <c r="G681" s="1" t="str">
        <f>VLOOKUP(A681,'345'!A:M,13,0)</f>
        <v>33071000A</v>
      </c>
      <c r="H681" s="1">
        <f>VLOOKUP(A681,'345'!A:Q,17,0)</f>
        <v>2002600</v>
      </c>
      <c r="I681" s="57">
        <f>A681</f>
        <v>14000151</v>
      </c>
      <c r="J681" s="48">
        <f>D681</f>
        <v>17319470117942</v>
      </c>
      <c r="K681" s="48">
        <f>E681</f>
        <v>4005808817009</v>
      </c>
      <c r="L681" s="48">
        <f>F681</f>
        <v>4005808817009</v>
      </c>
      <c r="M681" s="1" t="str">
        <f>C681</f>
        <v>81700-03320-19</v>
      </c>
      <c r="N681" s="57">
        <f>A681</f>
        <v>14000151</v>
      </c>
    </row>
    <row r="682" spans="1:14" s="57" customFormat="1">
      <c r="A682">
        <v>14000153</v>
      </c>
      <c r="B682" s="1" t="str">
        <f>VLOOKUP(A682,'322'!A:B,2,0)</f>
        <v>ESPUMA BARBEAR SENSITIVE........01X200ML</v>
      </c>
      <c r="C682" s="1" t="str">
        <f>VLOOKUP(A682,'322'!A:N,14,0)</f>
        <v>81720-03310-13</v>
      </c>
      <c r="D682" s="1">
        <f>VLOOKUP(A682,'314'!C:K,9,0)</f>
        <v>17319470117966</v>
      </c>
      <c r="E682" s="1">
        <f>VLOOKUP(A682,'314'!C:E,3,0)</f>
        <v>4005808817207</v>
      </c>
      <c r="F682" s="1">
        <f>VLOOKUP(A682,'314'!C:S,17,0)</f>
        <v>4005808817207</v>
      </c>
      <c r="G682" s="1" t="str">
        <f>VLOOKUP(A682,'345'!A:M,13,0)</f>
        <v>33071000A</v>
      </c>
      <c r="H682" s="1">
        <f>VLOOKUP(A682,'345'!A:Q,17,0)</f>
        <v>2002600</v>
      </c>
      <c r="I682" s="57">
        <f>A682</f>
        <v>14000153</v>
      </c>
      <c r="J682" s="48">
        <f>D682</f>
        <v>17319470117966</v>
      </c>
      <c r="K682" s="48">
        <f>E682</f>
        <v>4005808817207</v>
      </c>
      <c r="L682" s="48">
        <f>F682</f>
        <v>4005808817207</v>
      </c>
      <c r="M682" s="1" t="str">
        <f>C682</f>
        <v>81720-03310-13</v>
      </c>
      <c r="N682" s="57">
        <f>A682</f>
        <v>14000153</v>
      </c>
    </row>
    <row r="683" spans="1:14" s="57" customFormat="1">
      <c r="A683">
        <v>14000201</v>
      </c>
      <c r="B683" s="1" t="str">
        <f>VLOOKUP(A683,'322'!A:B,2,0)</f>
        <v>LOCAO POS BARBA MEN DEEP........01X100ML</v>
      </c>
      <c r="C683" s="1" t="str">
        <f>VLOOKUP(A683,'322'!A:N,14,0)</f>
        <v>88581-03301-22</v>
      </c>
      <c r="D683" s="1">
        <f>VLOOKUP(A683,'314'!C:K,9,0)</f>
        <v>4005805303680</v>
      </c>
      <c r="E683" s="1">
        <f>VLOOKUP(A683,'314'!C:E,3,0)</f>
        <v>4005900648419</v>
      </c>
      <c r="F683" s="1">
        <f>VLOOKUP(A683,'314'!C:S,17,0)</f>
        <v>4005900648419</v>
      </c>
      <c r="G683" s="1" t="str">
        <f>VLOOKUP(A683,'345'!A:M,13,0)</f>
        <v>33071000A</v>
      </c>
      <c r="H683" s="1">
        <f>VLOOKUP(A683,'345'!A:Q,17,0)</f>
        <v>2002600</v>
      </c>
      <c r="I683" s="57">
        <f>A683</f>
        <v>14000201</v>
      </c>
      <c r="J683" s="48">
        <f>D683</f>
        <v>4005805303680</v>
      </c>
      <c r="K683" s="48">
        <f>E683</f>
        <v>4005900648419</v>
      </c>
      <c r="L683" s="48">
        <f>F683</f>
        <v>4005900648419</v>
      </c>
      <c r="M683" s="1" t="str">
        <f>C683</f>
        <v>88581-03301-22</v>
      </c>
      <c r="N683" s="57">
        <f>A683</f>
        <v>14000201</v>
      </c>
    </row>
    <row r="684" spans="1:14" s="57" customFormat="1">
      <c r="A684">
        <v>14000205</v>
      </c>
      <c r="B684" s="1" t="str">
        <f>VLOOKUP(A684,'322'!A:B,2,0)</f>
        <v>POS BARBA BALSAMO SENSITIVE.....01X100ML</v>
      </c>
      <c r="C684" s="1" t="str">
        <f>VLOOKUP(A684,'322'!A:N,14,0)</f>
        <v>81306-03401-13</v>
      </c>
      <c r="D684" s="1">
        <f>VLOOKUP(A684,'314'!C:K,9,0)</f>
        <v>4005805309644</v>
      </c>
      <c r="E684" s="1">
        <f>VLOOKUP(A684,'314'!C:E,3,0)</f>
        <v>8715200813061</v>
      </c>
      <c r="F684" s="1">
        <f>VLOOKUP(A684,'314'!C:S,17,0)</f>
        <v>8715200813061</v>
      </c>
      <c r="G684" s="1" t="str">
        <f>VLOOKUP(A684,'345'!A:M,13,0)</f>
        <v>33071000A</v>
      </c>
      <c r="H684" s="1">
        <f>VLOOKUP(A684,'345'!A:Q,17,0)</f>
        <v>2002600</v>
      </c>
      <c r="I684" s="57">
        <f>A684</f>
        <v>14000205</v>
      </c>
      <c r="J684" s="48">
        <f>D684</f>
        <v>4005805309644</v>
      </c>
      <c r="K684" s="48">
        <f>E684</f>
        <v>8715200813061</v>
      </c>
      <c r="L684" s="48">
        <f>F684</f>
        <v>8715200813061</v>
      </c>
      <c r="M684" s="1" t="str">
        <f>C684</f>
        <v>81306-03401-13</v>
      </c>
      <c r="N684" s="57">
        <f>A684</f>
        <v>14000205</v>
      </c>
    </row>
    <row r="685" spans="1:14" s="57" customFormat="1">
      <c r="A685">
        <v>14000207</v>
      </c>
      <c r="B685" s="1" t="str">
        <f>VLOOKUP(A685,'322'!A:B,2,0)</f>
        <v>POS BARBA HIDRATANTE BALSAMO....01X100ML</v>
      </c>
      <c r="C685" s="1" t="str">
        <f>VLOOKUP(A685,'322'!A:N,14,0)</f>
        <v>81300-03302-25</v>
      </c>
      <c r="D685" s="1">
        <f>VLOOKUP(A685,'314'!C:K,9,0)</f>
        <v>17804955000999</v>
      </c>
      <c r="E685" s="1">
        <f>VLOOKUP(A685,'314'!C:E,3,0)</f>
        <v>8412300813006</v>
      </c>
      <c r="F685" s="1">
        <f>VLOOKUP(A685,'314'!C:S,17,0)</f>
        <v>8412300813006</v>
      </c>
      <c r="G685" s="1" t="str">
        <f>VLOOKUP(A685,'345'!A:M,13,0)</f>
        <v>33071000A</v>
      </c>
      <c r="H685" s="1">
        <f>VLOOKUP(A685,'345'!A:Q,17,0)</f>
        <v>2002600</v>
      </c>
      <c r="I685" s="57">
        <f>A685</f>
        <v>14000207</v>
      </c>
      <c r="J685" s="48">
        <f>D685</f>
        <v>17804955000999</v>
      </c>
      <c r="K685" s="48">
        <f>E685</f>
        <v>8412300813006</v>
      </c>
      <c r="L685" s="48">
        <f>F685</f>
        <v>8412300813006</v>
      </c>
      <c r="M685" s="1" t="str">
        <f>C685</f>
        <v>81300-03302-25</v>
      </c>
      <c r="N685" s="57">
        <f>A685</f>
        <v>14000207</v>
      </c>
    </row>
    <row r="686" spans="1:14" s="57" customFormat="1">
      <c r="A686">
        <v>14000054</v>
      </c>
      <c r="B686" s="1" t="str">
        <f>VLOOKUP(A686,'322'!A:B,2,0)</f>
        <v>DESOD AERO DEEP BEAT............01X150ML</v>
      </c>
      <c r="C686" s="1" t="str">
        <f>VLOOKUP(A686,'322'!A:N,14,0)</f>
        <v>95670-03320-72</v>
      </c>
      <c r="D686" s="1">
        <f>VLOOKUP(A686,'314'!C:K,9,0)</f>
        <v>4005805456348</v>
      </c>
      <c r="E686" s="1">
        <f>VLOOKUP(A686,'314'!C:E,3,0)</f>
        <v>4005900878137</v>
      </c>
      <c r="F686" s="1">
        <f>VLOOKUP(A686,'314'!C:S,17,0)</f>
        <v>4005900878137</v>
      </c>
      <c r="G686" s="1">
        <f>VLOOKUP(A686,'345'!A:M,13,0)</f>
        <v>33072010</v>
      </c>
      <c r="H686" s="1">
        <f>VLOOKUP(A686,'345'!A:Q,17,0)</f>
        <v>2002800</v>
      </c>
      <c r="I686" s="57">
        <f>A686</f>
        <v>14000054</v>
      </c>
      <c r="J686" s="48">
        <f>D686</f>
        <v>4005805456348</v>
      </c>
      <c r="K686" s="48">
        <f>E686</f>
        <v>4005900878137</v>
      </c>
      <c r="L686" s="48">
        <f>F686</f>
        <v>4005900878137</v>
      </c>
      <c r="M686" s="1" t="str">
        <f>C686</f>
        <v>95670-03320-72</v>
      </c>
      <c r="N686" s="57">
        <f>A686</f>
        <v>14000054</v>
      </c>
    </row>
    <row r="687" spans="1:14" s="57" customFormat="1">
      <c r="A687">
        <v>14000056</v>
      </c>
      <c r="B687" s="1" t="str">
        <f>VLOOKUP(A687,'322'!A:B,2,0)</f>
        <v>DESOD AERO DEEP ORIG CARVAO ATI.01X150ML</v>
      </c>
      <c r="C687" s="1" t="str">
        <f>VLOOKUP(A687,'322'!A:N,14,0)</f>
        <v>80027-03320-72</v>
      </c>
      <c r="D687" s="1">
        <f>VLOOKUP(A687,'314'!C:K,9,0)</f>
        <v>4005805455266</v>
      </c>
      <c r="E687" s="1">
        <f>VLOOKUP(A687,'314'!C:E,3,0)</f>
        <v>4005900707536</v>
      </c>
      <c r="F687" s="1">
        <f>VLOOKUP(A687,'314'!C:S,17,0)</f>
        <v>4005900707536</v>
      </c>
      <c r="G687" s="1">
        <f>VLOOKUP(A687,'345'!A:M,13,0)</f>
        <v>33072010</v>
      </c>
      <c r="H687" s="1">
        <f>VLOOKUP(A687,'345'!A:Q,17,0)</f>
        <v>2002800</v>
      </c>
      <c r="I687" s="57">
        <f>A687</f>
        <v>14000056</v>
      </c>
      <c r="J687" s="48">
        <f>D687</f>
        <v>4005805455266</v>
      </c>
      <c r="K687" s="48">
        <f>E687</f>
        <v>4005900707536</v>
      </c>
      <c r="L687" s="48">
        <f>F687</f>
        <v>4005900707536</v>
      </c>
      <c r="M687" s="1" t="str">
        <f>C687</f>
        <v>80027-03320-72</v>
      </c>
      <c r="N687" s="57">
        <f>A687</f>
        <v>14000056</v>
      </c>
    </row>
    <row r="688" spans="1:14" s="57" customFormat="1">
      <c r="A688">
        <v>14000058</v>
      </c>
      <c r="B688" s="1" t="str">
        <f>VLOOKUP(A688,'322'!A:B,2,0)</f>
        <v>DESOD AERO DEOMILK PELE UNIFORM.01X150ML</v>
      </c>
      <c r="C688" s="1" t="str">
        <f>VLOOKUP(A688,'322'!A:N,14,0)</f>
        <v>85341-03300-32</v>
      </c>
      <c r="D688" s="1">
        <f>VLOOKUP(A688,'314'!C:K,9,0)</f>
        <v>4005805386096</v>
      </c>
      <c r="E688" s="1">
        <f>VLOOKUP(A688,'314'!C:E,3,0)</f>
        <v>4005900944283</v>
      </c>
      <c r="F688" s="1">
        <f>VLOOKUP(A688,'314'!C:S,17,0)</f>
        <v>4005900944283</v>
      </c>
      <c r="G688" s="1">
        <f>VLOOKUP(A688,'345'!A:M,13,0)</f>
        <v>33072010</v>
      </c>
      <c r="H688" s="1">
        <f>VLOOKUP(A688,'345'!A:Q,17,0)</f>
        <v>2002800</v>
      </c>
      <c r="I688" s="57">
        <f>A688</f>
        <v>14000058</v>
      </c>
      <c r="J688" s="48">
        <f>D688</f>
        <v>4005805386096</v>
      </c>
      <c r="K688" s="48">
        <f>E688</f>
        <v>4005900944283</v>
      </c>
      <c r="L688" s="48">
        <f>F688</f>
        <v>4005900944283</v>
      </c>
      <c r="M688" s="1" t="str">
        <f>C688</f>
        <v>85341-03300-32</v>
      </c>
      <c r="N688" s="57">
        <f>A688</f>
        <v>14000058</v>
      </c>
    </row>
    <row r="689" spans="1:14" s="57" customFormat="1">
      <c r="A689">
        <v>14000059</v>
      </c>
      <c r="B689" s="1" t="str">
        <f>VLOOKUP(A689,'322'!A:B,2,0)</f>
        <v>DESOD AERO DEOMILK SENSITI FEM..01X150ML</v>
      </c>
      <c r="C689" s="1" t="str">
        <f>VLOOKUP(A689,'322'!A:N,14,0)</f>
        <v>84281-03300-72</v>
      </c>
      <c r="D689" s="1">
        <f>VLOOKUP(A689,'314'!C:K,9,0)</f>
        <v>4005805290492</v>
      </c>
      <c r="E689" s="1">
        <f>VLOOKUP(A689,'314'!C:E,3,0)</f>
        <v>4005900715814</v>
      </c>
      <c r="F689" s="1">
        <f>VLOOKUP(A689,'314'!C:S,17,0)</f>
        <v>4005900715814</v>
      </c>
      <c r="G689" s="1">
        <f>VLOOKUP(A689,'345'!A:M,13,0)</f>
        <v>33072010</v>
      </c>
      <c r="H689" s="1">
        <f>VLOOKUP(A689,'345'!A:Q,17,0)</f>
        <v>2002800</v>
      </c>
      <c r="I689" s="57">
        <f>A689</f>
        <v>14000059</v>
      </c>
      <c r="J689" s="48">
        <f>D689</f>
        <v>4005805290492</v>
      </c>
      <c r="K689" s="48">
        <f>E689</f>
        <v>4005900715814</v>
      </c>
      <c r="L689" s="48">
        <f>F689</f>
        <v>4005900715814</v>
      </c>
      <c r="M689" s="1" t="str">
        <f>C689</f>
        <v>84281-03300-72</v>
      </c>
      <c r="N689" s="57">
        <f>A689</f>
        <v>14000059</v>
      </c>
    </row>
    <row r="690" spans="1:14" s="57" customFormat="1">
      <c r="A690">
        <v>14000042</v>
      </c>
      <c r="B690" s="1" t="str">
        <f>VLOOKUP(A690,'322'!A:B,2,0)</f>
        <v>DESOD AERO B WHITE FRESH FEM....01X150ML</v>
      </c>
      <c r="C690" s="1" t="str">
        <f>VLOOKUP(A690,'322'!A:N,14,0)</f>
        <v>88674-03300-50</v>
      </c>
      <c r="D690" s="1">
        <f>VLOOKUP(A690,'314'!C:K,9,0)</f>
        <v>17319470098340</v>
      </c>
      <c r="E690" s="1">
        <f>VLOOKUP(A690,'314'!C:E,3,0)</f>
        <v>4005900429643</v>
      </c>
      <c r="F690" s="1">
        <f>VLOOKUP(A690,'314'!C:S,17,0)</f>
        <v>4005900429643</v>
      </c>
      <c r="G690" s="1">
        <f>VLOOKUP(A690,'345'!A:M,13,0)</f>
        <v>33072010</v>
      </c>
      <c r="H690" s="1">
        <f>VLOOKUP(A690,'345'!A:Q,17,0)</f>
        <v>2002800</v>
      </c>
      <c r="I690" s="57">
        <f>A690</f>
        <v>14000042</v>
      </c>
      <c r="J690" s="48">
        <f>D690</f>
        <v>17319470098340</v>
      </c>
      <c r="K690" s="48">
        <f>E690</f>
        <v>4005900429643</v>
      </c>
      <c r="L690" s="48">
        <f>F690</f>
        <v>4005900429643</v>
      </c>
      <c r="M690" s="1" t="str">
        <f>C690</f>
        <v>88674-03300-50</v>
      </c>
      <c r="N690" s="57">
        <f>A690</f>
        <v>14000042</v>
      </c>
    </row>
    <row r="691" spans="1:14" s="57" customFormat="1">
      <c r="A691">
        <v>14000049</v>
      </c>
      <c r="B691" s="1" t="str">
        <f>VLOOKUP(A691,'322'!A:B,2,0)</f>
        <v>DESOD AERO BLACK PEARL..........01X150ML</v>
      </c>
      <c r="C691" s="1" t="str">
        <f>VLOOKUP(A691,'322'!A:N,14,0)</f>
        <v>85345-03300-52</v>
      </c>
      <c r="D691" s="1">
        <f>VLOOKUP(A691,'314'!C:K,9,0)</f>
        <v>4005805382081</v>
      </c>
      <c r="E691" s="1">
        <f>VLOOKUP(A691,'314'!C:E,3,0)</f>
        <v>4005900937520</v>
      </c>
      <c r="F691" s="1">
        <f>VLOOKUP(A691,'314'!C:S,17,0)</f>
        <v>4005900937520</v>
      </c>
      <c r="G691" s="1">
        <f>VLOOKUP(A691,'345'!A:M,13,0)</f>
        <v>33072010</v>
      </c>
      <c r="H691" s="1">
        <f>VLOOKUP(A691,'345'!A:Q,17,0)</f>
        <v>2002800</v>
      </c>
      <c r="I691" s="57">
        <f>A691</f>
        <v>14000049</v>
      </c>
      <c r="J691" s="48">
        <f>D691</f>
        <v>4005805382081</v>
      </c>
      <c r="K691" s="48">
        <f>E691</f>
        <v>4005900937520</v>
      </c>
      <c r="L691" s="48">
        <f>F691</f>
        <v>4005900937520</v>
      </c>
      <c r="M691" s="1" t="str">
        <f>C691</f>
        <v>85345-03300-52</v>
      </c>
      <c r="N691" s="57">
        <f>A691</f>
        <v>14000049</v>
      </c>
    </row>
    <row r="692" spans="1:14" s="57" customFormat="1">
      <c r="A692">
        <v>14000050</v>
      </c>
      <c r="B692" s="1" t="str">
        <f>VLOOKUP(A692,'322'!A:B,2,0)</f>
        <v>DESOD AERO CLIN DERMA PROT FM...01X150ML</v>
      </c>
      <c r="C692" s="1" t="str">
        <f>VLOOKUP(A692,'322'!A:N,14,0)</f>
        <v>98509-03301-62</v>
      </c>
      <c r="D692" s="1">
        <f>VLOOKUP(A692,'314'!C:K,9,0)</f>
        <v>4005805389844</v>
      </c>
      <c r="E692" s="1">
        <f>VLOOKUP(A692,'314'!C:E,3,0)</f>
        <v>4005900950925</v>
      </c>
      <c r="F692" s="1">
        <f>VLOOKUP(A692,'314'!C:S,17,0)</f>
        <v>4005900950925</v>
      </c>
      <c r="G692" s="1">
        <f>VLOOKUP(A692,'345'!A:M,13,0)</f>
        <v>33072010</v>
      </c>
      <c r="H692" s="1">
        <f>VLOOKUP(A692,'345'!A:Q,17,0)</f>
        <v>2002800</v>
      </c>
      <c r="I692" s="57">
        <f>A692</f>
        <v>14000050</v>
      </c>
      <c r="J692" s="48">
        <f>D692</f>
        <v>4005805389844</v>
      </c>
      <c r="K692" s="48">
        <f>E692</f>
        <v>4005900950925</v>
      </c>
      <c r="L692" s="48">
        <f>F692</f>
        <v>4005900950925</v>
      </c>
      <c r="M692" s="1" t="str">
        <f>C692</f>
        <v>98509-03301-62</v>
      </c>
      <c r="N692" s="57">
        <f>A692</f>
        <v>14000050</v>
      </c>
    </row>
    <row r="693" spans="1:14" s="57" customFormat="1">
      <c r="A693">
        <v>14000069</v>
      </c>
      <c r="B693" s="1" t="str">
        <f>VLOOKUP(A693,'322'!A:B,2,0)</f>
        <v>DESOD AERO DRYCOMFORT FEM.......01X150ML</v>
      </c>
      <c r="C693" s="1" t="str">
        <f>VLOOKUP(A693,'322'!A:N,14,0)</f>
        <v>81603-03300-52</v>
      </c>
      <c r="D693" s="1">
        <f>VLOOKUP(A693,'314'!C:K,9,0)</f>
        <v>57791969016031</v>
      </c>
      <c r="E693" s="1">
        <f>VLOOKUP(A693,'314'!C:E,3,0)</f>
        <v>7791969016036</v>
      </c>
      <c r="F693" s="1">
        <f>VLOOKUP(A693,'314'!C:S,17,0)</f>
        <v>7791969016036</v>
      </c>
      <c r="G693" s="1">
        <f>VLOOKUP(A693,'345'!A:M,13,0)</f>
        <v>33072010</v>
      </c>
      <c r="H693" s="1">
        <f>VLOOKUP(A693,'345'!A:Q,17,0)</f>
        <v>2002800</v>
      </c>
      <c r="I693" s="57">
        <f>A693</f>
        <v>14000069</v>
      </c>
      <c r="J693" s="48">
        <f>D693</f>
        <v>57791969016031</v>
      </c>
      <c r="K693" s="48">
        <f>E693</f>
        <v>7791969016036</v>
      </c>
      <c r="L693" s="48">
        <f>F693</f>
        <v>7791969016036</v>
      </c>
      <c r="M693" s="1" t="str">
        <f>C693</f>
        <v>81603-03300-52</v>
      </c>
      <c r="N693" s="57">
        <f>A693</f>
        <v>14000069</v>
      </c>
    </row>
    <row r="694" spans="1:14" s="57" customFormat="1">
      <c r="A694">
        <v>14000073</v>
      </c>
      <c r="B694" s="1" t="str">
        <f>VLOOKUP(A694,'322'!A:B,2,0)</f>
        <v>DESOD AERO FRESH NATURAL FEM....01X150ML</v>
      </c>
      <c r="C694" s="1" t="str">
        <f>VLOOKUP(A694,'322'!A:N,14,0)</f>
        <v>81601-03300-72</v>
      </c>
      <c r="D694" s="1">
        <f>VLOOKUP(A694,'314'!C:K,9,0)</f>
        <v>17791969016019</v>
      </c>
      <c r="E694" s="1">
        <f>VLOOKUP(A694,'314'!C:E,3,0)</f>
        <v>7791969016012</v>
      </c>
      <c r="F694" s="1">
        <f>VLOOKUP(A694,'314'!C:S,17,0)</f>
        <v>7791969016012</v>
      </c>
      <c r="G694" s="1">
        <f>VLOOKUP(A694,'345'!A:M,13,0)</f>
        <v>33072010</v>
      </c>
      <c r="H694" s="1">
        <f>VLOOKUP(A694,'345'!A:Q,17,0)</f>
        <v>2002700</v>
      </c>
      <c r="I694" s="57">
        <f>A694</f>
        <v>14000073</v>
      </c>
      <c r="J694" s="48">
        <f>D694</f>
        <v>17791969016019</v>
      </c>
      <c r="K694" s="48">
        <f>E694</f>
        <v>7791969016012</v>
      </c>
      <c r="L694" s="48">
        <f>F694</f>
        <v>7791969016012</v>
      </c>
      <c r="M694" s="1" t="str">
        <f>C694</f>
        <v>81601-03300-72</v>
      </c>
      <c r="N694" s="57">
        <f>A694</f>
        <v>14000073</v>
      </c>
    </row>
    <row r="695" spans="1:14" s="57" customFormat="1">
      <c r="A695">
        <v>14000074</v>
      </c>
      <c r="B695" s="1" t="str">
        <f>VLOOKUP(A695,'322'!A:B,2,0)</f>
        <v>DESOD AERO FRESH SENSATION FEM..01X150ML</v>
      </c>
      <c r="C695" s="1" t="str">
        <f>VLOOKUP(A695,'322'!A:N,14,0)</f>
        <v>98522-03300-72</v>
      </c>
      <c r="D695" s="1">
        <f>VLOOKUP(A695,'314'!C:K,9,0)</f>
        <v>4005805430102</v>
      </c>
      <c r="E695" s="1">
        <f>VLOOKUP(A695,'314'!C:E,3,0)</f>
        <v>4006000015378</v>
      </c>
      <c r="F695" s="1">
        <f>VLOOKUP(A695,'314'!C:S,17,0)</f>
        <v>4006000015378</v>
      </c>
      <c r="G695" s="1">
        <f>VLOOKUP(A695,'345'!A:M,13,0)</f>
        <v>33072010</v>
      </c>
      <c r="H695" s="1">
        <f>VLOOKUP(A695,'345'!A:Q,17,0)</f>
        <v>2002800</v>
      </c>
      <c r="I695" s="57">
        <f>A695</f>
        <v>14000074</v>
      </c>
      <c r="J695" s="48">
        <f>D695</f>
        <v>4005805430102</v>
      </c>
      <c r="K695" s="48">
        <f>E695</f>
        <v>4006000015378</v>
      </c>
      <c r="L695" s="48">
        <f>F695</f>
        <v>4006000015378</v>
      </c>
      <c r="M695" s="1" t="str">
        <f>C695</f>
        <v>98522-03300-72</v>
      </c>
      <c r="N695" s="57">
        <f>A695</f>
        <v>14000074</v>
      </c>
    </row>
    <row r="696" spans="1:14" s="57" customFormat="1">
      <c r="A696">
        <v>14000077</v>
      </c>
      <c r="B696" s="1" t="str">
        <f>VLOOKUP(A696,'322'!A:B,2,0)</f>
        <v>DESOD AERO INVIS B WHITE FEM....01X150ML</v>
      </c>
      <c r="C696" s="1" t="str">
        <f>VLOOKUP(A696,'322'!A:N,14,0)</f>
        <v>82237-03300-72</v>
      </c>
      <c r="D696" s="1">
        <f>VLOOKUP(A696,'314'!C:K,9,0)</f>
        <v>17319470042008</v>
      </c>
      <c r="E696" s="1">
        <f>VLOOKUP(A696,'314'!C:E,3,0)</f>
        <v>4005900036667</v>
      </c>
      <c r="F696" s="1">
        <f>VLOOKUP(A696,'314'!C:S,17,0)</f>
        <v>4005900036667</v>
      </c>
      <c r="G696" s="1">
        <f>VLOOKUP(A696,'345'!A:M,13,0)</f>
        <v>33072010</v>
      </c>
      <c r="H696" s="1">
        <f>VLOOKUP(A696,'345'!A:Q,17,0)</f>
        <v>2002800</v>
      </c>
      <c r="I696" s="57">
        <f>A696</f>
        <v>14000077</v>
      </c>
      <c r="J696" s="48">
        <f>D696</f>
        <v>17319470042008</v>
      </c>
      <c r="K696" s="48">
        <f>E696</f>
        <v>4005900036667</v>
      </c>
      <c r="L696" s="48">
        <f>F696</f>
        <v>4005900036667</v>
      </c>
      <c r="M696" s="1" t="str">
        <f>C696</f>
        <v>82237-03300-72</v>
      </c>
      <c r="N696" s="57">
        <f>A696</f>
        <v>14000077</v>
      </c>
    </row>
    <row r="697" spans="1:14" s="57" customFormat="1">
      <c r="A697">
        <v>14000082</v>
      </c>
      <c r="B697" s="1" t="str">
        <f>VLOOKUP(A697,'322'!A:B,2,0)</f>
        <v>DESOD AERO PEARL BEAUTY FEM.....01X150ML</v>
      </c>
      <c r="C697" s="1" t="str">
        <f>VLOOKUP(A697,'322'!A:N,14,0)</f>
        <v>83731-03300-72</v>
      </c>
      <c r="D697" s="1">
        <f>VLOOKUP(A697,'314'!C:K,9,0)</f>
        <v>14005808837318</v>
      </c>
      <c r="E697" s="1">
        <f>VLOOKUP(A697,'314'!C:E,3,0)</f>
        <v>4005808837311</v>
      </c>
      <c r="F697" s="1">
        <f>VLOOKUP(A697,'314'!C:S,17,0)</f>
        <v>4005808837311</v>
      </c>
      <c r="G697" s="1">
        <f>VLOOKUP(A697,'345'!A:M,13,0)</f>
        <v>33072010</v>
      </c>
      <c r="H697" s="1">
        <f>VLOOKUP(A697,'345'!A:Q,17,0)</f>
        <v>2002800</v>
      </c>
      <c r="I697" s="57">
        <f>A697</f>
        <v>14000082</v>
      </c>
      <c r="J697" s="48">
        <f>D697</f>
        <v>14005808837318</v>
      </c>
      <c r="K697" s="48">
        <f>E697</f>
        <v>4005808837311</v>
      </c>
      <c r="L697" s="48">
        <f>F697</f>
        <v>4005808837311</v>
      </c>
      <c r="M697" s="1" t="str">
        <f>C697</f>
        <v>83731-03300-72</v>
      </c>
      <c r="N697" s="57">
        <f>A697</f>
        <v>14000082</v>
      </c>
    </row>
    <row r="698" spans="1:14" s="57" customFormat="1">
      <c r="A698">
        <v>14000086</v>
      </c>
      <c r="B698" s="1" t="str">
        <f>VLOOKUP(A698,'322'!A:B,2,0)</f>
        <v>DESOD AERO PROT CARE FEM........01X150ML</v>
      </c>
      <c r="C698" s="1" t="str">
        <f>VLOOKUP(A698,'322'!A:N,14,0)</f>
        <v>80013-03300-72</v>
      </c>
      <c r="D698" s="1">
        <f>VLOOKUP(A698,'314'!C:K,9,0)</f>
        <v>17319470074672</v>
      </c>
      <c r="E698" s="1">
        <f>VLOOKUP(A698,'314'!C:E,3,0)</f>
        <v>4005900122186</v>
      </c>
      <c r="F698" s="1">
        <f>VLOOKUP(A698,'314'!C:S,17,0)</f>
        <v>4005900122186</v>
      </c>
      <c r="G698" s="1">
        <f>VLOOKUP(A698,'345'!A:M,13,0)</f>
        <v>33072010</v>
      </c>
      <c r="H698" s="1">
        <f>VLOOKUP(A698,'345'!A:Q,17,0)</f>
        <v>2002800</v>
      </c>
      <c r="I698" s="57">
        <f>A698</f>
        <v>14000086</v>
      </c>
      <c r="J698" s="48">
        <f>D698</f>
        <v>17319470074672</v>
      </c>
      <c r="K698" s="48">
        <f>E698</f>
        <v>4005900122186</v>
      </c>
      <c r="L698" s="48">
        <f>F698</f>
        <v>4005900122186</v>
      </c>
      <c r="M698" s="1" t="str">
        <f>C698</f>
        <v>80013-03300-72</v>
      </c>
      <c r="N698" s="57">
        <f>A698</f>
        <v>14000086</v>
      </c>
    </row>
    <row r="699" spans="1:14" s="57" customFormat="1">
      <c r="A699">
        <v>14000088</v>
      </c>
      <c r="B699" s="1" t="str">
        <f>VLOOKUP(A699,'322'!A:B,2,0)</f>
        <v>DESOD AERO SEM PERFUME FEM......01X150ML</v>
      </c>
      <c r="C699" s="1" t="str">
        <f>VLOOKUP(A699,'322'!A:N,14,0)</f>
        <v>81636-03300-72</v>
      </c>
      <c r="D699" s="1">
        <f>VLOOKUP(A699,'314'!C:K,9,0)</f>
        <v>17319470051970</v>
      </c>
      <c r="E699" s="1">
        <f>VLOOKUP(A699,'314'!C:E,3,0)</f>
        <v>4005808662388</v>
      </c>
      <c r="F699" s="1">
        <f>VLOOKUP(A699,'314'!C:S,17,0)</f>
        <v>4005808662388</v>
      </c>
      <c r="G699" s="1">
        <f>VLOOKUP(A699,'345'!A:M,13,0)</f>
        <v>33072010</v>
      </c>
      <c r="H699" s="1">
        <f>VLOOKUP(A699,'345'!A:Q,17,0)</f>
        <v>2002800</v>
      </c>
      <c r="I699" s="57">
        <f>A699</f>
        <v>14000088</v>
      </c>
      <c r="J699" s="48">
        <f>D699</f>
        <v>17319470051970</v>
      </c>
      <c r="K699" s="48">
        <f>E699</f>
        <v>4005808662388</v>
      </c>
      <c r="L699" s="48">
        <f>F699</f>
        <v>4005808662388</v>
      </c>
      <c r="M699" s="1" t="str">
        <f>C699</f>
        <v>81636-03300-72</v>
      </c>
      <c r="N699" s="57">
        <f>A699</f>
        <v>14000088</v>
      </c>
    </row>
    <row r="700" spans="1:14" s="57" customFormat="1">
      <c r="A700">
        <v>14000093</v>
      </c>
      <c r="B700" s="1" t="str">
        <f>VLOOKUP(A700,'322'!A:B,2,0)</f>
        <v>DESOD AERO TOM NATURAL FEM......01X150ML</v>
      </c>
      <c r="C700" s="1" t="str">
        <f>VLOOKUP(A700,'322'!A:N,14,0)</f>
        <v>83702-03300-51</v>
      </c>
      <c r="D700" s="1">
        <f>VLOOKUP(A700,'314'!C:K,9,0)</f>
        <v>17319470048185</v>
      </c>
      <c r="E700" s="1">
        <f>VLOOKUP(A700,'314'!C:E,3,0)</f>
        <v>4005808631322</v>
      </c>
      <c r="F700" s="1">
        <f>VLOOKUP(A700,'314'!C:S,17,0)</f>
        <v>4005808631322</v>
      </c>
      <c r="G700" s="1">
        <f>VLOOKUP(A700,'345'!A:M,13,0)</f>
        <v>33072010</v>
      </c>
      <c r="H700" s="1">
        <f>VLOOKUP(A700,'345'!A:Q,17,0)</f>
        <v>2002800</v>
      </c>
      <c r="I700" s="57">
        <f>A700</f>
        <v>14000093</v>
      </c>
      <c r="J700" s="48">
        <f>D700</f>
        <v>17319470048185</v>
      </c>
      <c r="K700" s="48">
        <f>E700</f>
        <v>4005808631322</v>
      </c>
      <c r="L700" s="48">
        <f>F700</f>
        <v>4005808631322</v>
      </c>
      <c r="M700" s="1" t="str">
        <f>C700</f>
        <v>83702-03300-51</v>
      </c>
      <c r="N700" s="57">
        <f>A700</f>
        <v>14000093</v>
      </c>
    </row>
    <row r="701" spans="1:14" s="57" customFormat="1">
      <c r="A701">
        <v>14000044</v>
      </c>
      <c r="B701" s="1" t="str">
        <f>VLOOKUP(A701,'322'!A:B,2,0)</f>
        <v>DESOD AERO B WHITE MASC FRESH...01X150ML</v>
      </c>
      <c r="C701" s="1" t="str">
        <f>VLOOKUP(A701,'322'!A:N,14,0)</f>
        <v>85974-03300-51</v>
      </c>
      <c r="D701" s="1">
        <f>VLOOKUP(A701,'314'!C:K,9,0)</f>
        <v>17319470100463</v>
      </c>
      <c r="E701" s="1">
        <f>VLOOKUP(A701,'314'!C:E,3,0)</f>
        <v>4005900449559</v>
      </c>
      <c r="F701" s="1">
        <f>VLOOKUP(A701,'314'!C:S,17,0)</f>
        <v>4005900449559</v>
      </c>
      <c r="G701" s="1">
        <f>VLOOKUP(A701,'345'!A:M,13,0)</f>
        <v>33072010</v>
      </c>
      <c r="H701" s="1">
        <f>VLOOKUP(A701,'345'!A:Q,17,0)</f>
        <v>2002800</v>
      </c>
      <c r="I701" s="57">
        <f>A701</f>
        <v>14000044</v>
      </c>
      <c r="J701" s="48">
        <f>D701</f>
        <v>17319470100463</v>
      </c>
      <c r="K701" s="48">
        <f>E701</f>
        <v>4005900449559</v>
      </c>
      <c r="L701" s="48">
        <f>F701</f>
        <v>4005900449559</v>
      </c>
      <c r="M701" s="1" t="str">
        <f>C701</f>
        <v>85974-03300-51</v>
      </c>
      <c r="N701" s="57">
        <f>A701</f>
        <v>14000044</v>
      </c>
    </row>
    <row r="702" spans="1:14" s="57" customFormat="1">
      <c r="A702">
        <v>14000045</v>
      </c>
      <c r="B702" s="1" t="str">
        <f>VLOOKUP(A702,'322'!A:B,2,0)</f>
        <v>DESOD AERO B WHITE MASC.........01X150ML</v>
      </c>
      <c r="C702" s="1" t="str">
        <f>VLOOKUP(A702,'322'!A:N,14,0)</f>
        <v>82241-03300-72</v>
      </c>
      <c r="D702" s="1">
        <f>VLOOKUP(A702,'314'!C:K,9,0)</f>
        <v>17319470042114</v>
      </c>
      <c r="E702" s="1">
        <f>VLOOKUP(A702,'314'!C:E,3,0)</f>
        <v>4005900036728</v>
      </c>
      <c r="F702" s="1">
        <f>VLOOKUP(A702,'314'!C:S,17,0)</f>
        <v>4005900036728</v>
      </c>
      <c r="G702" s="1">
        <f>VLOOKUP(A702,'345'!A:M,13,0)</f>
        <v>33072010</v>
      </c>
      <c r="H702" s="1">
        <f>VLOOKUP(A702,'345'!A:Q,17,0)</f>
        <v>2002800</v>
      </c>
      <c r="I702" s="57">
        <f>A702</f>
        <v>14000045</v>
      </c>
      <c r="J702" s="48">
        <f>D702</f>
        <v>17319470042114</v>
      </c>
      <c r="K702" s="48">
        <f>E702</f>
        <v>4005900036728</v>
      </c>
      <c r="L702" s="48">
        <f>F702</f>
        <v>4005900036728</v>
      </c>
      <c r="M702" s="1" t="str">
        <f>C702</f>
        <v>82241-03300-72</v>
      </c>
      <c r="N702" s="57">
        <f>A702</f>
        <v>14000045</v>
      </c>
    </row>
    <row r="703" spans="1:14" s="57" customFormat="1">
      <c r="A703">
        <v>14000051</v>
      </c>
      <c r="B703" s="1" t="str">
        <f>VLOOKUP(A703,'322'!A:B,2,0)</f>
        <v>DESOD AERO CLIN DERMA PROT ML...01X150ML</v>
      </c>
      <c r="C703" s="1" t="str">
        <f>VLOOKUP(A703,'322'!A:N,14,0)</f>
        <v>95688-03301-62</v>
      </c>
      <c r="D703" s="1">
        <f>VLOOKUP(A703,'314'!C:K,9,0)</f>
        <v>4005805389820</v>
      </c>
      <c r="E703" s="1">
        <f>VLOOKUP(A703,'314'!C:E,3,0)</f>
        <v>4005900950918</v>
      </c>
      <c r="F703" s="1">
        <f>VLOOKUP(A703,'314'!C:S,17,0)</f>
        <v>4005900950918</v>
      </c>
      <c r="G703" s="1">
        <f>VLOOKUP(A703,'345'!A:M,13,0)</f>
        <v>33072010</v>
      </c>
      <c r="H703" s="1">
        <f>VLOOKUP(A703,'345'!A:Q,17,0)</f>
        <v>2002800</v>
      </c>
      <c r="I703" s="57">
        <f>A703</f>
        <v>14000051</v>
      </c>
      <c r="J703" s="48">
        <f>D703</f>
        <v>4005805389820</v>
      </c>
      <c r="K703" s="48">
        <f>E703</f>
        <v>4005900950918</v>
      </c>
      <c r="L703" s="48">
        <f>F703</f>
        <v>4005900950918</v>
      </c>
      <c r="M703" s="1" t="str">
        <f>C703</f>
        <v>95688-03301-62</v>
      </c>
      <c r="N703" s="57">
        <f>A703</f>
        <v>14000051</v>
      </c>
    </row>
    <row r="704" spans="1:14" s="57" customFormat="1">
      <c r="A704">
        <v>14000053</v>
      </c>
      <c r="B704" s="1" t="str">
        <f>VLOOKUP(A704,'322'!A:B,2,0)</f>
        <v>DESOD AERO DEEP AMADEIRADO MASC.01X150ML</v>
      </c>
      <c r="C704" s="1" t="str">
        <f>VLOOKUP(A704,'322'!A:N,14,0)</f>
        <v>85367-03320-72</v>
      </c>
      <c r="D704" s="1">
        <f>VLOOKUP(A704,'314'!C:K,9,0)</f>
        <v>4005805455273</v>
      </c>
      <c r="E704" s="1">
        <f>VLOOKUP(A704,'314'!C:E,3,0)</f>
        <v>4005900707543</v>
      </c>
      <c r="F704" s="1">
        <f>VLOOKUP(A704,'314'!C:S,17,0)</f>
        <v>4005900707543</v>
      </c>
      <c r="G704" s="1">
        <f>VLOOKUP(A704,'345'!A:M,13,0)</f>
        <v>33072010</v>
      </c>
      <c r="H704" s="1">
        <f>VLOOKUP(A704,'345'!A:Q,17,0)</f>
        <v>2002800</v>
      </c>
      <c r="I704" s="57">
        <f>A704</f>
        <v>14000053</v>
      </c>
      <c r="J704" s="48">
        <f>D704</f>
        <v>4005805455273</v>
      </c>
      <c r="K704" s="48">
        <f>E704</f>
        <v>4005900707543</v>
      </c>
      <c r="L704" s="48">
        <f>F704</f>
        <v>4005900707543</v>
      </c>
      <c r="M704" s="1" t="str">
        <f>C704</f>
        <v>85367-03320-72</v>
      </c>
      <c r="N704" s="57">
        <f>A704</f>
        <v>14000053</v>
      </c>
    </row>
    <row r="705" spans="1:14" s="57" customFormat="1">
      <c r="A705">
        <v>14000068</v>
      </c>
      <c r="B705" s="1" t="str">
        <f>VLOOKUP(A705,'322'!A:B,2,0)</f>
        <v>DESOD AERO DRY IMPAC MASC.......01X150ML</v>
      </c>
      <c r="C705" s="1" t="str">
        <f>VLOOKUP(A705,'322'!A:N,14,0)</f>
        <v>81602-03300-52</v>
      </c>
      <c r="D705" s="1">
        <f>VLOOKUP(A705,'314'!C:K,9,0)</f>
        <v>57791969016024</v>
      </c>
      <c r="E705" s="1">
        <f>VLOOKUP(A705,'314'!C:E,3,0)</f>
        <v>7791969016029</v>
      </c>
      <c r="F705" s="1">
        <f>VLOOKUP(A705,'314'!C:S,17,0)</f>
        <v>7791969016029</v>
      </c>
      <c r="G705" s="1">
        <f>VLOOKUP(A705,'345'!A:M,13,0)</f>
        <v>33072010</v>
      </c>
      <c r="H705" s="1">
        <f>VLOOKUP(A705,'345'!A:Q,17,0)</f>
        <v>2002800</v>
      </c>
      <c r="I705" s="57">
        <f>A705</f>
        <v>14000068</v>
      </c>
      <c r="J705" s="48">
        <f>D705</f>
        <v>57791969016024</v>
      </c>
      <c r="K705" s="48">
        <f>E705</f>
        <v>7791969016029</v>
      </c>
      <c r="L705" s="48">
        <f>F705</f>
        <v>7791969016029</v>
      </c>
      <c r="M705" s="1" t="str">
        <f>C705</f>
        <v>81602-03300-52</v>
      </c>
      <c r="N705" s="57">
        <f>A705</f>
        <v>14000068</v>
      </c>
    </row>
    <row r="706" spans="1:14" s="57" customFormat="1">
      <c r="A706">
        <v>14000075</v>
      </c>
      <c r="B706" s="1" t="str">
        <f>VLOOKUP(A706,'322'!A:B,2,0)</f>
        <v>DESOD AERO FRESH SENSATION MASC.01X150ML</v>
      </c>
      <c r="C706" s="1" t="str">
        <f>VLOOKUP(A706,'322'!A:N,14,0)</f>
        <v>95784-03300-72</v>
      </c>
      <c r="D706" s="1">
        <f>VLOOKUP(A706,'314'!C:K,9,0)</f>
        <v>4005805430089</v>
      </c>
      <c r="E706" s="1">
        <f>VLOOKUP(A706,'314'!C:E,3,0)</f>
        <v>4006000015361</v>
      </c>
      <c r="F706" s="1">
        <f>VLOOKUP(A706,'314'!C:S,17,0)</f>
        <v>4006000015361</v>
      </c>
      <c r="G706" s="1">
        <f>VLOOKUP(A706,'345'!A:M,13,0)</f>
        <v>33072010</v>
      </c>
      <c r="H706" s="1">
        <f>VLOOKUP(A706,'345'!A:Q,17,0)</f>
        <v>2002800</v>
      </c>
      <c r="I706" s="57">
        <f>A706</f>
        <v>14000075</v>
      </c>
      <c r="J706" s="48">
        <f>D706</f>
        <v>4005805430089</v>
      </c>
      <c r="K706" s="48">
        <f>E706</f>
        <v>4006000015361</v>
      </c>
      <c r="L706" s="48">
        <f>F706</f>
        <v>4006000015361</v>
      </c>
      <c r="M706" s="1" t="str">
        <f>C706</f>
        <v>95784-03300-72</v>
      </c>
      <c r="N706" s="57">
        <f>A706</f>
        <v>14000075</v>
      </c>
    </row>
    <row r="707" spans="1:14" s="57" customFormat="1">
      <c r="A707">
        <v>14000081</v>
      </c>
      <c r="B707" s="1" t="str">
        <f>VLOOKUP(A707,'322'!A:B,2,0)</f>
        <v>DESOD AERO ORIG PROT MEN........01X150ML</v>
      </c>
      <c r="C707" s="1" t="str">
        <f>VLOOKUP(A707,'322'!A:N,14,0)</f>
        <v>80076-03300-49</v>
      </c>
      <c r="D707" s="1">
        <f>VLOOKUP(A707,'314'!C:K,9,0)</f>
        <v>17319470096377</v>
      </c>
      <c r="E707" s="1">
        <f>VLOOKUP(A707,'314'!C:E,3,0)</f>
        <v>4005900396938</v>
      </c>
      <c r="F707" s="1">
        <f>VLOOKUP(A707,'314'!C:S,17,0)</f>
        <v>4005900396938</v>
      </c>
      <c r="G707" s="1">
        <f>VLOOKUP(A707,'345'!A:M,13,0)</f>
        <v>33072010</v>
      </c>
      <c r="H707" s="1">
        <f>VLOOKUP(A707,'345'!A:Q,17,0)</f>
        <v>2002800</v>
      </c>
      <c r="I707" s="57">
        <f>A707</f>
        <v>14000081</v>
      </c>
      <c r="J707" s="48">
        <f>D707</f>
        <v>17319470096377</v>
      </c>
      <c r="K707" s="48">
        <f>E707</f>
        <v>4005900396938</v>
      </c>
      <c r="L707" s="48">
        <f>F707</f>
        <v>4005900396938</v>
      </c>
      <c r="M707" s="1" t="str">
        <f>C707</f>
        <v>80076-03300-49</v>
      </c>
      <c r="N707" s="57">
        <f>A707</f>
        <v>14000081</v>
      </c>
    </row>
    <row r="708" spans="1:14" s="57" customFormat="1">
      <c r="A708">
        <v>14000089</v>
      </c>
      <c r="B708" s="1" t="str">
        <f>VLOOKUP(A708,'322'!A:B,2,0)</f>
        <v>DESOD AERO SENSITIVE PROT MASC..01X150ML</v>
      </c>
      <c r="C708" s="1" t="str">
        <f>VLOOKUP(A708,'322'!A:N,14,0)</f>
        <v>82980-03300-72</v>
      </c>
      <c r="D708" s="1">
        <f>VLOOKUP(A708,'314'!C:K,9,0)</f>
        <v>27791969029801</v>
      </c>
      <c r="E708" s="1">
        <f>VLOOKUP(A708,'314'!C:E,3,0)</f>
        <v>7791969029807</v>
      </c>
      <c r="F708" s="1">
        <f>VLOOKUP(A708,'314'!C:S,17,0)</f>
        <v>7791969029807</v>
      </c>
      <c r="G708" s="1">
        <f>VLOOKUP(A708,'345'!A:M,13,0)</f>
        <v>33072010</v>
      </c>
      <c r="H708" s="1">
        <f>VLOOKUP(A708,'345'!A:Q,17,0)</f>
        <v>2002800</v>
      </c>
      <c r="I708" s="57">
        <f>A708</f>
        <v>14000089</v>
      </c>
      <c r="J708" s="48">
        <f>D708</f>
        <v>27791969029801</v>
      </c>
      <c r="K708" s="48">
        <f>E708</f>
        <v>7791969029807</v>
      </c>
      <c r="L708" s="48">
        <f>F708</f>
        <v>7791969029807</v>
      </c>
      <c r="M708" s="1" t="str">
        <f>C708</f>
        <v>82980-03300-72</v>
      </c>
      <c r="N708" s="57">
        <f>A708</f>
        <v>14000089</v>
      </c>
    </row>
    <row r="709" spans="1:14" s="57" customFormat="1">
      <c r="A709">
        <v>14000090</v>
      </c>
      <c r="B709" s="1" t="str">
        <f>VLOOKUP(A709,'322'!A:B,2,0)</f>
        <v>DESOD AERO SILVER ANTIBAC MASC..01X150ML</v>
      </c>
      <c r="C709" s="1" t="str">
        <f>VLOOKUP(A709,'322'!A:N,14,0)</f>
        <v>82959-03300-72</v>
      </c>
      <c r="D709" s="1">
        <f>VLOOKUP(A709,'314'!C:K,9,0)</f>
        <v>17319470012278</v>
      </c>
      <c r="E709" s="1">
        <f>VLOOKUP(A709,'314'!C:E,3,0)</f>
        <v>4005808305964</v>
      </c>
      <c r="F709" s="1">
        <f>VLOOKUP(A709,'314'!C:S,17,0)</f>
        <v>4005808305964</v>
      </c>
      <c r="G709" s="1">
        <f>VLOOKUP(A709,'345'!A:M,13,0)</f>
        <v>33072010</v>
      </c>
      <c r="H709" s="1">
        <f>VLOOKUP(A709,'345'!A:Q,17,0)</f>
        <v>2002800</v>
      </c>
      <c r="I709" s="57">
        <f>A709</f>
        <v>14000090</v>
      </c>
      <c r="J709" s="48">
        <f>D709</f>
        <v>17319470012278</v>
      </c>
      <c r="K709" s="48">
        <f>E709</f>
        <v>4005808305964</v>
      </c>
      <c r="L709" s="48">
        <f>F709</f>
        <v>4005808305964</v>
      </c>
      <c r="M709" s="1" t="str">
        <f>C709</f>
        <v>82959-03300-72</v>
      </c>
      <c r="N709" s="57">
        <f>A709</f>
        <v>14000090</v>
      </c>
    </row>
    <row r="710" spans="1:14" s="57" customFormat="1">
      <c r="A710">
        <v>14000321</v>
      </c>
      <c r="B710" s="1" t="str">
        <f>VLOOKUP(A710,'322'!A:B,2,0)</f>
        <v>DESOD AERO DEEP SPORT...........01X150ML</v>
      </c>
      <c r="C710" s="1" t="str">
        <f>VLOOKUP(A710,'322'!A:N,14,0)</f>
        <v>95794-03300-33</v>
      </c>
      <c r="D710" s="1">
        <f>VLOOKUP(A710,'314'!C:K,9,0)</f>
        <v>4005805479422</v>
      </c>
      <c r="E710" s="1">
        <f>VLOOKUP(A710,'314'!C:E,3,0)</f>
        <v>4006000104164</v>
      </c>
      <c r="F710" s="1">
        <f>VLOOKUP(A710,'314'!C:S,17,0)</f>
        <v>4006000104164</v>
      </c>
      <c r="G710" s="1">
        <f>VLOOKUP(A710,'345'!A:M,13,0)</f>
        <v>33072010</v>
      </c>
      <c r="H710" s="1">
        <f>VLOOKUP(A710,'345'!A:Q,17,0)</f>
        <v>2002800</v>
      </c>
      <c r="I710" s="57">
        <f>A710</f>
        <v>14000321</v>
      </c>
      <c r="J710" s="48">
        <f>D710</f>
        <v>4005805479422</v>
      </c>
      <c r="K710" s="48">
        <f>E710</f>
        <v>4006000104164</v>
      </c>
      <c r="L710" s="48">
        <f>F710</f>
        <v>4006000104164</v>
      </c>
      <c r="M710" s="1" t="str">
        <f>C710</f>
        <v>95794-03300-33</v>
      </c>
      <c r="N710" s="57">
        <f>A710</f>
        <v>14000321</v>
      </c>
    </row>
    <row r="711" spans="1:14" s="57" customFormat="1">
      <c r="A711">
        <v>14000039</v>
      </c>
      <c r="B711" s="1" t="str">
        <f>VLOOKUP(A711,'322'!A:B,2,0)</f>
        <v>DESOD AERO ACTIV DRY IMPAC PROM.01X200ML</v>
      </c>
      <c r="C711" s="1" t="str">
        <f>VLOOKUP(A711,'322'!A:N,14,0)</f>
        <v>81605-03300-52</v>
      </c>
      <c r="D711" s="1">
        <f>VLOOKUP(A711,'314'!C:K,9,0)</f>
        <v>17319470115047</v>
      </c>
      <c r="E711" s="1">
        <f>VLOOKUP(A711,'314'!C:E,3,0)</f>
        <v>4005900633309</v>
      </c>
      <c r="F711" s="1">
        <f>VLOOKUP(A711,'314'!C:S,17,0)</f>
        <v>4005900633309</v>
      </c>
      <c r="G711" s="1">
        <f>VLOOKUP(A711,'345'!A:M,13,0)</f>
        <v>33072010</v>
      </c>
      <c r="H711" s="1">
        <f>VLOOKUP(A711,'345'!A:Q,17,0)</f>
        <v>2002800</v>
      </c>
      <c r="I711" s="57">
        <f>A711</f>
        <v>14000039</v>
      </c>
      <c r="J711" s="48">
        <f>D711</f>
        <v>17319470115047</v>
      </c>
      <c r="K711" s="48">
        <f>E711</f>
        <v>4005900633309</v>
      </c>
      <c r="L711" s="48">
        <f>F711</f>
        <v>4005900633309</v>
      </c>
      <c r="M711" s="1" t="str">
        <f>C711</f>
        <v>81605-03300-52</v>
      </c>
      <c r="N711" s="57">
        <f>A711</f>
        <v>14000039</v>
      </c>
    </row>
    <row r="712" spans="1:14" s="57" customFormat="1">
      <c r="A712">
        <v>14000064</v>
      </c>
      <c r="B712" s="1" t="str">
        <f>VLOOKUP(A712,'322'!A:B,2,0)</f>
        <v>DESOD AERO DRY FEMININO PROMO...01X200ML</v>
      </c>
      <c r="C712" s="1" t="str">
        <f>VLOOKUP(A712,'322'!A:N,14,0)</f>
        <v>81604-03300-52</v>
      </c>
      <c r="D712" s="1">
        <f>VLOOKUP(A712,'314'!C:K,9,0)</f>
        <v>17319470115023</v>
      </c>
      <c r="E712" s="1">
        <f>VLOOKUP(A712,'314'!C:E,3,0)</f>
        <v>4005900633293</v>
      </c>
      <c r="F712" s="1">
        <f>VLOOKUP(A712,'314'!C:S,17,0)</f>
        <v>4005900633293</v>
      </c>
      <c r="G712" s="1">
        <f>VLOOKUP(A712,'345'!A:M,13,0)</f>
        <v>33072010</v>
      </c>
      <c r="H712" s="1">
        <f>VLOOKUP(A712,'345'!A:Q,17,0)</f>
        <v>2002800</v>
      </c>
      <c r="I712" s="57">
        <f>A712</f>
        <v>14000064</v>
      </c>
      <c r="J712" s="48">
        <f>D712</f>
        <v>17319470115023</v>
      </c>
      <c r="K712" s="48">
        <f>E712</f>
        <v>4005900633293</v>
      </c>
      <c r="L712" s="48">
        <f>F712</f>
        <v>4005900633293</v>
      </c>
      <c r="M712" s="1" t="str">
        <f>C712</f>
        <v>81604-03300-52</v>
      </c>
      <c r="N712" s="57">
        <f>A712</f>
        <v>14000064</v>
      </c>
    </row>
    <row r="713" spans="1:14" s="57" customFormat="1">
      <c r="A713">
        <v>14000076</v>
      </c>
      <c r="B713" s="1" t="str">
        <f>VLOOKUP(A713,'322'!A:B,2,0)</f>
        <v>DESOD AERO INVIS B WHITE CLEAR..01X200ML</v>
      </c>
      <c r="C713" s="1" t="str">
        <f>VLOOKUP(A713,'322'!A:N,14,0)</f>
        <v>82238-03300-72</v>
      </c>
      <c r="D713" s="1">
        <f>VLOOKUP(A713,'314'!C:K,9,0)</f>
        <v>17319470072937</v>
      </c>
      <c r="E713" s="1">
        <f>VLOOKUP(A713,'314'!C:E,3,0)</f>
        <v>4005900105073</v>
      </c>
      <c r="F713" s="1">
        <f>VLOOKUP(A713,'314'!C:S,17,0)</f>
        <v>4005900105073</v>
      </c>
      <c r="G713" s="1">
        <f>VLOOKUP(A713,'345'!A:M,13,0)</f>
        <v>33072010</v>
      </c>
      <c r="H713" s="1">
        <f>VLOOKUP(A713,'345'!A:Q,17,0)</f>
        <v>2002800</v>
      </c>
      <c r="I713" s="57">
        <f>A713</f>
        <v>14000076</v>
      </c>
      <c r="J713" s="48">
        <f>D713</f>
        <v>17319470072937</v>
      </c>
      <c r="K713" s="48">
        <f>E713</f>
        <v>4005900105073</v>
      </c>
      <c r="L713" s="48">
        <f>F713</f>
        <v>4005900105073</v>
      </c>
      <c r="M713" s="1" t="str">
        <f>C713</f>
        <v>82238-03300-72</v>
      </c>
      <c r="N713" s="57">
        <f>A713</f>
        <v>14000076</v>
      </c>
    </row>
    <row r="714" spans="1:14" s="57" customFormat="1">
      <c r="A714">
        <v>14000078</v>
      </c>
      <c r="B714" s="1" t="str">
        <f>VLOOKUP(A714,'322'!A:B,2,0)</f>
        <v>DESOD AERO INVIS B WHT MEN PROM.01X200ML</v>
      </c>
      <c r="C714" s="1" t="str">
        <f>VLOOKUP(A714,'322'!A:N,14,0)</f>
        <v>82242-03300-72</v>
      </c>
      <c r="D714" s="1">
        <f>VLOOKUP(A714,'314'!C:K,9,0)</f>
        <v>17319470072951</v>
      </c>
      <c r="E714" s="1">
        <f>VLOOKUP(A714,'314'!C:E,3,0)</f>
        <v>4005900105080</v>
      </c>
      <c r="F714" s="1">
        <f>VLOOKUP(A714,'314'!C:S,17,0)</f>
        <v>4005900105080</v>
      </c>
      <c r="G714" s="1">
        <f>VLOOKUP(A714,'345'!A:M,13,0)</f>
        <v>33072010</v>
      </c>
      <c r="H714" s="1">
        <f>VLOOKUP(A714,'345'!A:Q,17,0)</f>
        <v>2002800</v>
      </c>
      <c r="I714" s="57">
        <f>A714</f>
        <v>14000078</v>
      </c>
      <c r="J714" s="48">
        <f>D714</f>
        <v>17319470072951</v>
      </c>
      <c r="K714" s="48">
        <f>E714</f>
        <v>4005900105080</v>
      </c>
      <c r="L714" s="48">
        <f>F714</f>
        <v>4005900105080</v>
      </c>
      <c r="M714" s="1" t="str">
        <f>C714</f>
        <v>82242-03300-72</v>
      </c>
      <c r="N714" s="57">
        <f>A714</f>
        <v>14000078</v>
      </c>
    </row>
    <row r="715" spans="1:14" s="57" customFormat="1">
      <c r="A715">
        <v>14000079</v>
      </c>
      <c r="B715" s="1" t="str">
        <f>VLOOKUP(A715,'322'!A:B,2,0)</f>
        <v>DESOD AERO ORIG PROT MASC.......01X200ML</v>
      </c>
      <c r="C715" s="1" t="str">
        <f>VLOOKUP(A715,'322'!A:N,14,0)</f>
        <v>95788-03300-52</v>
      </c>
      <c r="D715" s="1">
        <f>VLOOKUP(A715,'314'!C:K,9,0)</f>
        <v>4005805426655</v>
      </c>
      <c r="E715" s="1">
        <f>VLOOKUP(A715,'314'!C:E,3,0)</f>
        <v>4006000010311</v>
      </c>
      <c r="F715" s="1">
        <f>VLOOKUP(A715,'314'!C:S,17,0)</f>
        <v>4006000010311</v>
      </c>
      <c r="G715" s="1">
        <f>VLOOKUP(A715,'345'!A:M,13,0)</f>
        <v>33072010</v>
      </c>
      <c r="H715" s="1">
        <f>VLOOKUP(A715,'345'!A:Q,17,0)</f>
        <v>2002800</v>
      </c>
      <c r="I715" s="57">
        <f>A715</f>
        <v>14000079</v>
      </c>
      <c r="J715" s="48">
        <f>D715</f>
        <v>4005805426655</v>
      </c>
      <c r="K715" s="48">
        <f>E715</f>
        <v>4006000010311</v>
      </c>
      <c r="L715" s="48">
        <f>F715</f>
        <v>4006000010311</v>
      </c>
      <c r="M715" s="1" t="str">
        <f>C715</f>
        <v>95788-03300-52</v>
      </c>
      <c r="N715" s="57">
        <f>A715</f>
        <v>14000079</v>
      </c>
    </row>
    <row r="716" spans="1:14" s="57" customFormat="1">
      <c r="A716">
        <v>14000084</v>
      </c>
      <c r="B716" s="1" t="str">
        <f>VLOOKUP(A716,'322'!A:B,2,0)</f>
        <v>DESOD AERO PRL E BTY FEM........01X200ML</v>
      </c>
      <c r="C716" s="1" t="str">
        <f>VLOOKUP(A716,'322'!A:N,14,0)</f>
        <v>98530-03300-52</v>
      </c>
      <c r="D716" s="1">
        <f>VLOOKUP(A716,'314'!C:K,9,0)</f>
        <v>4005805426679</v>
      </c>
      <c r="E716" s="1">
        <f>VLOOKUP(A716,'314'!C:E,3,0)</f>
        <v>4006000010328</v>
      </c>
      <c r="F716" s="1">
        <f>VLOOKUP(A716,'314'!C:S,17,0)</f>
        <v>4006000010328</v>
      </c>
      <c r="G716" s="1">
        <f>VLOOKUP(A716,'345'!A:M,13,0)</f>
        <v>33072010</v>
      </c>
      <c r="H716" s="1">
        <f>VLOOKUP(A716,'345'!A:Q,17,0)</f>
        <v>2002800</v>
      </c>
      <c r="I716" s="57">
        <f>A716</f>
        <v>14000084</v>
      </c>
      <c r="J716" s="48">
        <f>D716</f>
        <v>4005805426679</v>
      </c>
      <c r="K716" s="48">
        <f>E716</f>
        <v>4006000010328</v>
      </c>
      <c r="L716" s="48">
        <f>F716</f>
        <v>4006000010328</v>
      </c>
      <c r="M716" s="1" t="str">
        <f>C716</f>
        <v>98530-03300-52</v>
      </c>
      <c r="N716" s="57">
        <f>A716</f>
        <v>14000084</v>
      </c>
    </row>
    <row r="717" spans="1:14" s="57" customFormat="1">
      <c r="A717">
        <v>14000087</v>
      </c>
      <c r="B717" s="1" t="str">
        <f>VLOOKUP(A717,'322'!A:B,2,0)</f>
        <v>DESOD AERO PROT E CARE PROMO....01X200ML</v>
      </c>
      <c r="C717" s="1" t="str">
        <f>VLOOKUP(A717,'322'!A:N,14,0)</f>
        <v>85901-03300-72</v>
      </c>
      <c r="D717" s="1">
        <f>VLOOKUP(A717,'314'!C:K,9,0)</f>
        <v>4005805286587</v>
      </c>
      <c r="E717" s="1">
        <f>VLOOKUP(A717,'314'!C:E,3,0)</f>
        <v>4005900705143</v>
      </c>
      <c r="F717" s="1">
        <f>VLOOKUP(A717,'314'!C:S,17,0)</f>
        <v>4005900705143</v>
      </c>
      <c r="G717" s="1">
        <f>VLOOKUP(A717,'345'!A:M,13,0)</f>
        <v>33072010</v>
      </c>
      <c r="H717" s="1">
        <f>VLOOKUP(A717,'345'!A:Q,17,0)</f>
        <v>2002800</v>
      </c>
      <c r="I717" s="57">
        <f>A717</f>
        <v>14000087</v>
      </c>
      <c r="J717" s="48">
        <f>D717</f>
        <v>4005805286587</v>
      </c>
      <c r="K717" s="48">
        <f>E717</f>
        <v>4005900705143</v>
      </c>
      <c r="L717" s="48">
        <f>F717</f>
        <v>4005900705143</v>
      </c>
      <c r="M717" s="1" t="str">
        <f>C717</f>
        <v>85901-03300-72</v>
      </c>
      <c r="N717" s="57">
        <f>A717</f>
        <v>14000087</v>
      </c>
    </row>
    <row r="718" spans="1:14" s="57" customFormat="1">
      <c r="A718">
        <v>14000101</v>
      </c>
      <c r="B718" s="1" t="str">
        <f>VLOOKUP(A718,'322'!A:B,2,0)</f>
        <v>DESOD ROLLON DRY COMFORT FEM....01X 50ML</v>
      </c>
      <c r="C718" s="1" t="str">
        <f>VLOOKUP(A718,'322'!A:N,14,0)</f>
        <v>81611-03300-62</v>
      </c>
      <c r="D718" s="1">
        <f>VLOOKUP(A718,'314'!C:K,9,0)</f>
        <v>17319470004242</v>
      </c>
      <c r="E718" s="1">
        <f>VLOOKUP(A718,'314'!C:E,3,0)</f>
        <v>4005808257584</v>
      </c>
      <c r="F718" s="1">
        <f>VLOOKUP(A718,'314'!C:S,17,0)</f>
        <v>4005808257584</v>
      </c>
      <c r="G718" s="1">
        <f>VLOOKUP(A718,'345'!A:M,13,0)</f>
        <v>33072010</v>
      </c>
      <c r="H718" s="1">
        <f>VLOOKUP(A718,'345'!A:Q,17,0)</f>
        <v>2002800</v>
      </c>
      <c r="I718" s="57">
        <f>A718</f>
        <v>14000101</v>
      </c>
      <c r="J718" s="48">
        <f>D718</f>
        <v>17319470004242</v>
      </c>
      <c r="K718" s="48">
        <f>E718</f>
        <v>4005808257584</v>
      </c>
      <c r="L718" s="48">
        <f>F718</f>
        <v>4005808257584</v>
      </c>
      <c r="M718" s="1" t="str">
        <f>C718</f>
        <v>81611-03300-62</v>
      </c>
      <c r="N718" s="57">
        <f>A718</f>
        <v>14000101</v>
      </c>
    </row>
    <row r="719" spans="1:14" s="57" customFormat="1">
      <c r="A719">
        <v>14000107</v>
      </c>
      <c r="B719" s="1" t="str">
        <f>VLOOKUP(A719,'322'!A:B,2,0)</f>
        <v>DESOD ROLLON INVIS B WHITE FEM..01X 50ML</v>
      </c>
      <c r="C719" s="1" t="str">
        <f>VLOOKUP(A719,'322'!A:N,14,0)</f>
        <v>82240-03300-51</v>
      </c>
      <c r="D719" s="1">
        <f>VLOOKUP(A719,'314'!C:K,9,0)</f>
        <v>17319470042077</v>
      </c>
      <c r="E719" s="1">
        <f>VLOOKUP(A719,'314'!C:E,3,0)</f>
        <v>4005900036704</v>
      </c>
      <c r="F719" s="1">
        <f>VLOOKUP(A719,'314'!C:S,17,0)</f>
        <v>4005900036704</v>
      </c>
      <c r="G719" s="1">
        <f>VLOOKUP(A719,'345'!A:M,13,0)</f>
        <v>33072010</v>
      </c>
      <c r="H719" s="1">
        <f>VLOOKUP(A719,'345'!A:Q,17,0)</f>
        <v>2002800</v>
      </c>
      <c r="I719" s="57">
        <f>A719</f>
        <v>14000107</v>
      </c>
      <c r="J719" s="48">
        <f>D719</f>
        <v>17319470042077</v>
      </c>
      <c r="K719" s="48">
        <f>E719</f>
        <v>4005900036704</v>
      </c>
      <c r="L719" s="48">
        <f>F719</f>
        <v>4005900036704</v>
      </c>
      <c r="M719" s="1" t="str">
        <f>C719</f>
        <v>82240-03300-51</v>
      </c>
      <c r="N719" s="57">
        <f>A719</f>
        <v>14000107</v>
      </c>
    </row>
    <row r="720" spans="1:14" s="57" customFormat="1">
      <c r="A720">
        <v>14000110</v>
      </c>
      <c r="B720" s="1" t="str">
        <f>VLOOKUP(A720,'322'!A:B,2,0)</f>
        <v>DESOD ROLLON PEARL E BEAUTY FEM.01X 50ML</v>
      </c>
      <c r="C720" s="1" t="str">
        <f>VLOOKUP(A720,'322'!A:N,14,0)</f>
        <v>83735-03300-32</v>
      </c>
      <c r="D720" s="1">
        <f>VLOOKUP(A720,'314'!C:K,9,0)</f>
        <v>17319470004426</v>
      </c>
      <c r="E720" s="1">
        <f>VLOOKUP(A720,'314'!C:E,3,0)</f>
        <v>4005808257669</v>
      </c>
      <c r="F720" s="1">
        <f>VLOOKUP(A720,'314'!C:S,17,0)</f>
        <v>4005808257669</v>
      </c>
      <c r="G720" s="1">
        <f>VLOOKUP(A720,'345'!A:M,13,0)</f>
        <v>33072010</v>
      </c>
      <c r="H720" s="1">
        <f>VLOOKUP(A720,'345'!A:Q,17,0)</f>
        <v>2002800</v>
      </c>
      <c r="I720" s="57">
        <f>A720</f>
        <v>14000110</v>
      </c>
      <c r="J720" s="48">
        <f>D720</f>
        <v>17319470004426</v>
      </c>
      <c r="K720" s="48">
        <f>E720</f>
        <v>4005808257669</v>
      </c>
      <c r="L720" s="48">
        <f>F720</f>
        <v>4005808257669</v>
      </c>
      <c r="M720" s="1" t="str">
        <f>C720</f>
        <v>83735-03300-32</v>
      </c>
      <c r="N720" s="57">
        <f>A720</f>
        <v>14000110</v>
      </c>
    </row>
    <row r="721" spans="1:14" s="57" customFormat="1">
      <c r="A721">
        <v>14000112</v>
      </c>
      <c r="B721" s="1" t="str">
        <f>VLOOKUP(A721,'322'!A:B,2,0)</f>
        <v>DESOD ROLLON PROTECT E CARE FEM.01X 50ML</v>
      </c>
      <c r="C721" s="1" t="str">
        <f>VLOOKUP(A721,'322'!A:N,14,0)</f>
        <v>80014-03300-40</v>
      </c>
      <c r="D721" s="1">
        <f>VLOOKUP(A721,'314'!C:K,9,0)</f>
        <v>17319470075600</v>
      </c>
      <c r="E721" s="1">
        <f>VLOOKUP(A721,'314'!C:E,3,0)</f>
        <v>4005900130785</v>
      </c>
      <c r="F721" s="1">
        <f>VLOOKUP(A721,'314'!C:S,17,0)</f>
        <v>4005900130785</v>
      </c>
      <c r="G721" s="1">
        <f>VLOOKUP(A721,'345'!A:M,13,0)</f>
        <v>33072010</v>
      </c>
      <c r="H721" s="1">
        <f>VLOOKUP(A721,'345'!A:Q,17,0)</f>
        <v>2002800</v>
      </c>
      <c r="I721" s="57">
        <f>A721</f>
        <v>14000112</v>
      </c>
      <c r="J721" s="48">
        <f>D721</f>
        <v>17319470075600</v>
      </c>
      <c r="K721" s="48">
        <f>E721</f>
        <v>4005900130785</v>
      </c>
      <c r="L721" s="48">
        <f>F721</f>
        <v>4005900130785</v>
      </c>
      <c r="M721" s="1" t="str">
        <f>C721</f>
        <v>80014-03300-40</v>
      </c>
      <c r="N721" s="57">
        <f>A721</f>
        <v>14000112</v>
      </c>
    </row>
    <row r="722" spans="1:14" s="57" customFormat="1">
      <c r="A722">
        <v>14000114</v>
      </c>
      <c r="B722" s="1" t="str">
        <f>VLOOKUP(A722,'322'!A:B,2,0)</f>
        <v>DESOD ROLLON SENSIT SEM PERFUME.01X 50ML</v>
      </c>
      <c r="C722" s="1" t="str">
        <f>VLOOKUP(A722,'322'!A:N,14,0)</f>
        <v>81638-03300-40</v>
      </c>
      <c r="D722" s="1">
        <f>VLOOKUP(A722,'314'!C:K,9,0)</f>
        <v>17319470052427</v>
      </c>
      <c r="E722" s="1">
        <f>VLOOKUP(A722,'314'!C:E,3,0)</f>
        <v>4005808663927</v>
      </c>
      <c r="F722" s="1">
        <f>VLOOKUP(A722,'314'!C:S,17,0)</f>
        <v>4005808663927</v>
      </c>
      <c r="G722" s="1">
        <f>VLOOKUP(A722,'345'!A:M,13,0)</f>
        <v>33072010</v>
      </c>
      <c r="H722" s="1">
        <f>VLOOKUP(A722,'345'!A:Q,17,0)</f>
        <v>2002800</v>
      </c>
      <c r="I722" s="57">
        <f>A722</f>
        <v>14000114</v>
      </c>
      <c r="J722" s="48">
        <f>D722</f>
        <v>17319470052427</v>
      </c>
      <c r="K722" s="48">
        <f>E722</f>
        <v>4005808663927</v>
      </c>
      <c r="L722" s="48">
        <f>F722</f>
        <v>4005808663927</v>
      </c>
      <c r="M722" s="1" t="str">
        <f>C722</f>
        <v>81638-03300-40</v>
      </c>
      <c r="N722" s="57">
        <f>A722</f>
        <v>14000114</v>
      </c>
    </row>
    <row r="723" spans="1:14" s="57" customFormat="1">
      <c r="A723">
        <v>14000141</v>
      </c>
      <c r="B723" s="1" t="str">
        <f>VLOOKUP(A723,'322'!A:B,2,0)</f>
        <v>DUO ROLLON PROT CARE 50DES N2...01X 02UN</v>
      </c>
      <c r="C723" s="1" t="str">
        <f>VLOOKUP(A723,'322'!A:N,14,0)</f>
        <v>80014-03301-40</v>
      </c>
      <c r="D723" s="1">
        <f>VLOOKUP(A723,'314'!C:K,9,0)</f>
        <v>17319470093208</v>
      </c>
      <c r="E723" s="1">
        <f>VLOOKUP(A723,'314'!C:E,3,0)</f>
        <v>4005900359124</v>
      </c>
      <c r="F723" s="1">
        <f>VLOOKUP(A723,'314'!C:S,17,0)</f>
        <v>4005900359124</v>
      </c>
      <c r="G723" s="1">
        <f>VLOOKUP(A723,'345'!A:M,13,0)</f>
        <v>33072010</v>
      </c>
      <c r="H723" s="1">
        <f>VLOOKUP(A723,'345'!A:Q,17,0)</f>
        <v>2002800</v>
      </c>
      <c r="I723" s="57">
        <f>A723</f>
        <v>14000141</v>
      </c>
      <c r="J723" s="48">
        <f>D723</f>
        <v>17319470093208</v>
      </c>
      <c r="K723" s="48">
        <f>E723</f>
        <v>4005900359124</v>
      </c>
      <c r="L723" s="48">
        <f>F723</f>
        <v>4005900359124</v>
      </c>
      <c r="M723" s="1" t="str">
        <f>C723</f>
        <v>80014-03301-40</v>
      </c>
      <c r="N723" s="57">
        <f>A723</f>
        <v>14000141</v>
      </c>
    </row>
    <row r="724" spans="1:14" s="57" customFormat="1">
      <c r="A724">
        <v>14000097</v>
      </c>
      <c r="B724" s="1" t="str">
        <f>VLOOKUP(A724,'322'!A:B,2,0)</f>
        <v>DESOD ROLLON B WHITE FRESH MASC.01X 50ML</v>
      </c>
      <c r="C724" s="1" t="str">
        <f>VLOOKUP(A724,'322'!A:N,14,0)</f>
        <v>85971-03300-31</v>
      </c>
      <c r="D724" s="1">
        <f>VLOOKUP(A724,'314'!C:K,9,0)</f>
        <v>17319470100739</v>
      </c>
      <c r="E724" s="1">
        <f>VLOOKUP(A724,'314'!C:E,3,0)</f>
        <v>4005900455901</v>
      </c>
      <c r="F724" s="1">
        <f>VLOOKUP(A724,'314'!C:S,17,0)</f>
        <v>4005900455901</v>
      </c>
      <c r="G724" s="1">
        <f>VLOOKUP(A724,'345'!A:M,13,0)</f>
        <v>33072010</v>
      </c>
      <c r="H724" s="1">
        <f>VLOOKUP(A724,'345'!A:Q,17,0)</f>
        <v>2002800</v>
      </c>
      <c r="I724" s="57">
        <f>A724</f>
        <v>14000097</v>
      </c>
      <c r="J724" s="48">
        <f>D724</f>
        <v>17319470100739</v>
      </c>
      <c r="K724" s="48">
        <f>E724</f>
        <v>4005900455901</v>
      </c>
      <c r="L724" s="48">
        <f>F724</f>
        <v>4005900455901</v>
      </c>
      <c r="M724" s="1" t="str">
        <f>C724</f>
        <v>85971-03300-31</v>
      </c>
      <c r="N724" s="57">
        <f>A724</f>
        <v>14000097</v>
      </c>
    </row>
    <row r="725" spans="1:14" s="57" customFormat="1">
      <c r="A725">
        <v>14000103</v>
      </c>
      <c r="B725" s="1" t="str">
        <f>VLOOKUP(A725,'322'!A:B,2,0)</f>
        <v>DESOD ROLLON DRY IMPACT MASC....01X 50ML</v>
      </c>
      <c r="C725" s="1" t="str">
        <f>VLOOKUP(A725,'322'!A:N,14,0)</f>
        <v>81610-03300-62</v>
      </c>
      <c r="D725" s="1">
        <f>VLOOKUP(A725,'314'!C:K,9,0)</f>
        <v>17319470004228</v>
      </c>
      <c r="E725" s="1">
        <f>VLOOKUP(A725,'314'!C:E,3,0)</f>
        <v>4005808257553</v>
      </c>
      <c r="F725" s="1">
        <f>VLOOKUP(A725,'314'!C:S,17,0)</f>
        <v>4005808257553</v>
      </c>
      <c r="G725" s="1">
        <f>VLOOKUP(A725,'345'!A:M,13,0)</f>
        <v>33072010</v>
      </c>
      <c r="H725" s="1">
        <f>VLOOKUP(A725,'345'!A:Q,17,0)</f>
        <v>2002800</v>
      </c>
      <c r="I725" s="57">
        <f>A725</f>
        <v>14000103</v>
      </c>
      <c r="J725" s="48">
        <f>D725</f>
        <v>17319470004228</v>
      </c>
      <c r="K725" s="48">
        <f>E725</f>
        <v>4005808257553</v>
      </c>
      <c r="L725" s="48">
        <f>F725</f>
        <v>4005808257553</v>
      </c>
      <c r="M725" s="1" t="str">
        <f>C725</f>
        <v>81610-03300-62</v>
      </c>
      <c r="N725" s="57">
        <f>A725</f>
        <v>14000103</v>
      </c>
    </row>
    <row r="726" spans="1:14" s="57" customFormat="1">
      <c r="A726">
        <v>14000108</v>
      </c>
      <c r="B726" s="1" t="str">
        <f>VLOOKUP(A726,'322'!A:B,2,0)</f>
        <v>DESOD ROLLON INVIS B WHITE MASC.01X 50ML</v>
      </c>
      <c r="C726" s="1" t="str">
        <f>VLOOKUP(A726,'322'!A:N,14,0)</f>
        <v>82245-03300-51</v>
      </c>
      <c r="D726" s="1">
        <f>VLOOKUP(A726,'314'!C:K,9,0)</f>
        <v>17319470042169</v>
      </c>
      <c r="E726" s="1">
        <f>VLOOKUP(A726,'314'!C:E,3,0)</f>
        <v>4005900036759</v>
      </c>
      <c r="F726" s="1">
        <f>VLOOKUP(A726,'314'!C:S,17,0)</f>
        <v>4005900036759</v>
      </c>
      <c r="G726" s="1">
        <f>VLOOKUP(A726,'345'!A:M,13,0)</f>
        <v>33072010</v>
      </c>
      <c r="H726" s="1">
        <f>VLOOKUP(A726,'345'!A:Q,17,0)</f>
        <v>2002800</v>
      </c>
      <c r="I726" s="57">
        <f>A726</f>
        <v>14000108</v>
      </c>
      <c r="J726" s="48">
        <f>D726</f>
        <v>17319470042169</v>
      </c>
      <c r="K726" s="48">
        <f>E726</f>
        <v>4005900036759</v>
      </c>
      <c r="L726" s="48">
        <f>F726</f>
        <v>4005900036759</v>
      </c>
      <c r="M726" s="1" t="str">
        <f>C726</f>
        <v>82245-03300-51</v>
      </c>
      <c r="N726" s="57">
        <f>A726</f>
        <v>14000108</v>
      </c>
    </row>
    <row r="727" spans="1:14" s="57" customFormat="1">
      <c r="A727">
        <v>14000109</v>
      </c>
      <c r="B727" s="1" t="str">
        <f>VLOOKUP(A727,'322'!A:B,2,0)</f>
        <v>DESOD ROLLON ORIG PROTECT MASC..01X 50ML</v>
      </c>
      <c r="C727" s="1" t="str">
        <f>VLOOKUP(A727,'322'!A:N,14,0)</f>
        <v>80078-03300-40</v>
      </c>
      <c r="D727" s="1">
        <f>VLOOKUP(A727,'314'!C:K,9,0)</f>
        <v>17319470096513</v>
      </c>
      <c r="E727" s="1">
        <f>VLOOKUP(A727,'314'!C:E,3,0)</f>
        <v>4005900398598</v>
      </c>
      <c r="F727" s="1">
        <f>VLOOKUP(A727,'314'!C:S,17,0)</f>
        <v>4005900398598</v>
      </c>
      <c r="G727" s="1">
        <f>VLOOKUP(A727,'345'!A:M,13,0)</f>
        <v>33072010</v>
      </c>
      <c r="H727" s="1">
        <f>VLOOKUP(A727,'345'!A:Q,17,0)</f>
        <v>2002800</v>
      </c>
      <c r="I727" s="57">
        <f>A727</f>
        <v>14000109</v>
      </c>
      <c r="J727" s="48">
        <f>D727</f>
        <v>17319470096513</v>
      </c>
      <c r="K727" s="48">
        <f>E727</f>
        <v>4005900398598</v>
      </c>
      <c r="L727" s="48">
        <f>F727</f>
        <v>4005900398598</v>
      </c>
      <c r="M727" s="1" t="str">
        <f>C727</f>
        <v>80078-03300-40</v>
      </c>
      <c r="N727" s="57">
        <f>A727</f>
        <v>14000109</v>
      </c>
    </row>
    <row r="728" spans="1:14" s="57" customFormat="1">
      <c r="A728">
        <v>14000325</v>
      </c>
      <c r="B728" s="1" t="str">
        <f>VLOOKUP(A728,'322'!A:B,2,0)</f>
        <v>DESOD ROLLON DEEP ORIGINAL......01X 50ML</v>
      </c>
      <c r="C728" s="1" t="str">
        <f>VLOOKUP(A728,'322'!A:N,14,0)</f>
        <v>95793-03300-33</v>
      </c>
      <c r="D728" s="1">
        <f>VLOOKUP(A728,'314'!C:K,9,0)</f>
        <v>4005805479415</v>
      </c>
      <c r="E728" s="1">
        <f>VLOOKUP(A728,'314'!C:E,3,0)</f>
        <v>4006000104157</v>
      </c>
      <c r="F728" s="1">
        <f>VLOOKUP(A728,'314'!C:S,17,0)</f>
        <v>4006000104157</v>
      </c>
      <c r="G728" s="1">
        <f>VLOOKUP(A728,'345'!A:M,13,0)</f>
        <v>33072010</v>
      </c>
      <c r="H728" s="1">
        <f>VLOOKUP(A728,'345'!A:Q,17,0)</f>
        <v>2002800</v>
      </c>
      <c r="I728" s="57">
        <f>A728</f>
        <v>14000325</v>
      </c>
      <c r="J728" s="48">
        <f>D728</f>
        <v>4005805479415</v>
      </c>
      <c r="K728" s="48">
        <f>E728</f>
        <v>4006000104157</v>
      </c>
      <c r="L728" s="48">
        <f>F728</f>
        <v>4006000104157</v>
      </c>
      <c r="M728" s="1" t="str">
        <f>C728</f>
        <v>95793-03300-33</v>
      </c>
      <c r="N728" s="57">
        <f>A728</f>
        <v>14000325</v>
      </c>
    </row>
    <row r="729" spans="1:14" s="57" customFormat="1">
      <c r="A729">
        <v>14000138</v>
      </c>
      <c r="B729" s="1" t="str">
        <f>VLOOKUP(A729,'322'!A:B,2,0)</f>
        <v>DUO ROLLON B WHITE MAS 50DES N2.01X 02UN</v>
      </c>
      <c r="C729" s="1" t="str">
        <f>VLOOKUP(A729,'322'!A:N,14,0)</f>
        <v>82245-03301-51</v>
      </c>
      <c r="D729" s="1">
        <f>VLOOKUP(A729,'314'!C:K,9,0)</f>
        <v>17319470078946</v>
      </c>
      <c r="E729" s="1">
        <f>VLOOKUP(A729,'314'!C:E,3,0)</f>
        <v>4005900181039</v>
      </c>
      <c r="F729" s="1">
        <f>VLOOKUP(A729,'314'!C:S,17,0)</f>
        <v>4005900181039</v>
      </c>
      <c r="G729" s="1">
        <f>VLOOKUP(A729,'345'!A:M,13,0)</f>
        <v>33072010</v>
      </c>
      <c r="H729" s="1">
        <f>VLOOKUP(A729,'345'!A:Q,17,0)</f>
        <v>2002800</v>
      </c>
      <c r="I729" s="57">
        <f>A729</f>
        <v>14000138</v>
      </c>
      <c r="J729" s="48">
        <f>D729</f>
        <v>17319470078946</v>
      </c>
      <c r="K729" s="48">
        <f>E729</f>
        <v>4005900181039</v>
      </c>
      <c r="L729" s="48">
        <f>F729</f>
        <v>4005900181039</v>
      </c>
      <c r="M729" s="1" t="str">
        <f>C729</f>
        <v>82245-03301-51</v>
      </c>
      <c r="N729" s="57">
        <f>A729</f>
        <v>14000138</v>
      </c>
    </row>
    <row r="730" spans="1:14" s="57" customFormat="1">
      <c r="A730">
        <v>14000119</v>
      </c>
      <c r="B730" s="1" t="str">
        <f>VLOOKUP(A730,'322'!A:B,2,0)</f>
        <v>DESOD SQUEEZE FRESH ACTIVE......01X 90ML</v>
      </c>
      <c r="C730" s="1" t="str">
        <f>VLOOKUP(A730,'322'!A:N,14,0)</f>
        <v>81686-03300-42</v>
      </c>
      <c r="D730" s="1">
        <f>VLOOKUP(A730,'314'!C:K,9,0)</f>
        <v>27891177816863</v>
      </c>
      <c r="E730" s="1">
        <f>VLOOKUP(A730,'314'!C:E,3,0)</f>
        <v>7891177816869</v>
      </c>
      <c r="F730" s="1">
        <f>VLOOKUP(A730,'314'!C:S,17,0)</f>
        <v>7891177816869</v>
      </c>
      <c r="G730" s="1">
        <f>VLOOKUP(A730,'345'!A:M,13,0)</f>
        <v>33072010</v>
      </c>
      <c r="H730" s="1">
        <f>VLOOKUP(A730,'345'!A:Q,17,0)</f>
        <v>2002800</v>
      </c>
      <c r="I730" s="57">
        <f>A730</f>
        <v>14000119</v>
      </c>
      <c r="J730" s="48">
        <f>D730</f>
        <v>27891177816863</v>
      </c>
      <c r="K730" s="48">
        <f>E730</f>
        <v>7891177816869</v>
      </c>
      <c r="L730" s="48">
        <f>F730</f>
        <v>7891177816869</v>
      </c>
      <c r="M730" s="1" t="str">
        <f>C730</f>
        <v>81686-03300-42</v>
      </c>
      <c r="N730" s="57">
        <f>A730</f>
        <v>14000119</v>
      </c>
    </row>
    <row r="731" spans="1:14" s="57" customFormat="1">
      <c r="A731">
        <v>14000120</v>
      </c>
      <c r="B731" s="1" t="str">
        <f>VLOOKUP(A731,'322'!A:B,2,0)</f>
        <v>DESOD SQUEEZE FRESH NATURAL.....01X 90ML</v>
      </c>
      <c r="C731" s="1" t="str">
        <f>VLOOKUP(A731,'322'!A:N,14,0)</f>
        <v>81685-03300-42</v>
      </c>
      <c r="D731" s="1">
        <f>VLOOKUP(A731,'314'!C:K,9,0)</f>
        <v>27891177816856</v>
      </c>
      <c r="E731" s="1">
        <f>VLOOKUP(A731,'314'!C:E,3,0)</f>
        <v>7891177816852</v>
      </c>
      <c r="F731" s="1">
        <f>VLOOKUP(A731,'314'!C:S,17,0)</f>
        <v>7891177816852</v>
      </c>
      <c r="G731" s="1">
        <f>VLOOKUP(A731,'345'!A:M,13,0)</f>
        <v>33072010</v>
      </c>
      <c r="H731" s="1">
        <f>VLOOKUP(A731,'345'!A:Q,17,0)</f>
        <v>2002800</v>
      </c>
      <c r="I731" s="57">
        <f>A731</f>
        <v>14000120</v>
      </c>
      <c r="J731" s="48">
        <f>D731</f>
        <v>27891177816856</v>
      </c>
      <c r="K731" s="48">
        <f>E731</f>
        <v>7891177816852</v>
      </c>
      <c r="L731" s="48">
        <f>F731</f>
        <v>7891177816852</v>
      </c>
      <c r="M731" s="1" t="str">
        <f>C731</f>
        <v>81685-03300-42</v>
      </c>
      <c r="N731" s="57">
        <f>A731</f>
        <v>14000120</v>
      </c>
    </row>
    <row r="732" spans="1:14" s="57" customFormat="1">
      <c r="A732">
        <v>14000329</v>
      </c>
      <c r="B732" s="1" t="str">
        <f>VLOOKUP(A732,'322'!A:B,2,0)</f>
        <v>DESOD SQUEEZE FRESH ACTIVE .....01X 90ML</v>
      </c>
      <c r="C732" s="1" t="str">
        <f>VLOOKUP(A732,'322'!A:N,14,0)</f>
        <v>81686-03300-64</v>
      </c>
      <c r="D732" s="1">
        <f>VLOOKUP(A732,'314'!C:K,9,0)</f>
        <v>4005805468099</v>
      </c>
      <c r="E732" s="1">
        <f>VLOOKUP(A732,'314'!C:E,3,0)</f>
        <v>4006000085487</v>
      </c>
      <c r="F732" s="1">
        <f>VLOOKUP(A732,'314'!C:S,17,0)</f>
        <v>4006000085487</v>
      </c>
      <c r="G732" s="1">
        <f>VLOOKUP(A732,'345'!A:M,13,0)</f>
        <v>33072010</v>
      </c>
      <c r="H732" s="1">
        <f>VLOOKUP(A732,'345'!A:Q,17,0)</f>
        <v>2002700</v>
      </c>
      <c r="I732" s="57">
        <f>A732</f>
        <v>14000329</v>
      </c>
      <c r="J732" s="48">
        <f>D732</f>
        <v>4005805468099</v>
      </c>
      <c r="K732" s="48">
        <f>E732</f>
        <v>4006000085487</v>
      </c>
      <c r="L732" s="48">
        <f>F732</f>
        <v>4006000085487</v>
      </c>
      <c r="M732" s="1" t="str">
        <f>C732</f>
        <v>81686-03300-64</v>
      </c>
      <c r="N732" s="57">
        <f>A732</f>
        <v>14000329</v>
      </c>
    </row>
    <row r="733" spans="1:14" s="57" customFormat="1">
      <c r="A733">
        <v>14000330</v>
      </c>
      <c r="B733" s="1" t="str">
        <f>VLOOKUP(A733,'322'!A:B,2,0)</f>
        <v>DESOD SQUEEZE FRESH NATURAL ....01X 90ML</v>
      </c>
      <c r="C733" s="1" t="str">
        <f>VLOOKUP(A733,'322'!A:N,14,0)</f>
        <v>81685-03300-54</v>
      </c>
      <c r="D733" s="1">
        <f>VLOOKUP(A733,'314'!C:K,9,0)</f>
        <v>4005805470115</v>
      </c>
      <c r="E733" s="1">
        <f>VLOOKUP(A733,'314'!C:E,3,0)</f>
        <v>4006000088112</v>
      </c>
      <c r="F733" s="1">
        <f>VLOOKUP(A733,'314'!C:S,17,0)</f>
        <v>4006000088112</v>
      </c>
      <c r="G733" s="1">
        <f>VLOOKUP(A733,'345'!A:M,13,0)</f>
        <v>33072010</v>
      </c>
      <c r="H733" s="1">
        <f>VLOOKUP(A733,'345'!A:Q,17,0)</f>
        <v>2002700</v>
      </c>
      <c r="I733" s="57">
        <f>A733</f>
        <v>14000330</v>
      </c>
      <c r="J733" s="48">
        <f>D733</f>
        <v>4005805470115</v>
      </c>
      <c r="K733" s="48">
        <f>E733</f>
        <v>4006000088112</v>
      </c>
      <c r="L733" s="48">
        <f>F733</f>
        <v>4006000088112</v>
      </c>
      <c r="M733" s="1" t="str">
        <f>C733</f>
        <v>81685-03300-54</v>
      </c>
      <c r="N733" s="57">
        <f>A733</f>
        <v>14000330</v>
      </c>
    </row>
    <row r="734" spans="1:14" s="57" customFormat="1">
      <c r="A734">
        <v>14000307</v>
      </c>
      <c r="B734" s="1" t="str">
        <f>VLOOKUP(A734,'322'!A:B,2,0)</f>
        <v>SAB LIQ INTIMO FRESH............01X250ML</v>
      </c>
      <c r="C734" s="1" t="str">
        <f>VLOOKUP(A734,'322'!A:N,14,0)</f>
        <v>80715-03310-53</v>
      </c>
      <c r="D734" s="1">
        <f>VLOOKUP(A734,'314'!C:K,9,0)</f>
        <v>17319470081922</v>
      </c>
      <c r="E734" s="1">
        <f>VLOOKUP(A734,'314'!C:E,3,0)</f>
        <v>4005900219626</v>
      </c>
      <c r="F734" s="1">
        <f>VLOOKUP(A734,'314'!C:S,17,0)</f>
        <v>4005900219626</v>
      </c>
      <c r="G734" s="1" t="str">
        <f>VLOOKUP(A734,'345'!A:M,13,0)</f>
        <v>34013000B</v>
      </c>
      <c r="H734" s="1">
        <f>VLOOKUP(A734,'345'!A:Q,17,0)</f>
        <v>2003700</v>
      </c>
      <c r="I734" s="57">
        <f>A734</f>
        <v>14000307</v>
      </c>
      <c r="J734" s="48">
        <f>D734</f>
        <v>17319470081922</v>
      </c>
      <c r="K734" s="48">
        <f>E734</f>
        <v>4005900219626</v>
      </c>
      <c r="L734" s="48">
        <f>F734</f>
        <v>4005900219626</v>
      </c>
      <c r="M734" s="1" t="str">
        <f>C734</f>
        <v>80715-03310-53</v>
      </c>
      <c r="N734" s="57">
        <f>A734</f>
        <v>14000307</v>
      </c>
    </row>
    <row r="735" spans="1:14" s="57" customFormat="1">
      <c r="A735">
        <v>14000308</v>
      </c>
      <c r="B735" s="1" t="str">
        <f>VLOOKUP(A735,'322'!A:B,2,0)</f>
        <v>SAB LIQ INTIMO NATURAL..........01X250ML</v>
      </c>
      <c r="C735" s="1" t="str">
        <f>VLOOKUP(A735,'322'!A:N,14,0)</f>
        <v>80730-03310-50</v>
      </c>
      <c r="D735" s="1">
        <f>VLOOKUP(A735,'314'!C:K,9,0)</f>
        <v>17890704808138</v>
      </c>
      <c r="E735" s="1">
        <f>VLOOKUP(A735,'314'!C:E,3,0)</f>
        <v>7890704808131</v>
      </c>
      <c r="F735" s="1">
        <f>VLOOKUP(A735,'314'!C:S,17,0)</f>
        <v>7890704808131</v>
      </c>
      <c r="G735" s="1" t="str">
        <f>VLOOKUP(A735,'345'!A:M,13,0)</f>
        <v>34013000B</v>
      </c>
      <c r="H735" s="1">
        <f>VLOOKUP(A735,'345'!A:Q,17,0)</f>
        <v>2003700</v>
      </c>
      <c r="I735" s="57">
        <f>A735</f>
        <v>14000308</v>
      </c>
      <c r="J735" s="48">
        <f>D735</f>
        <v>17890704808138</v>
      </c>
      <c r="K735" s="48">
        <f>E735</f>
        <v>7890704808131</v>
      </c>
      <c r="L735" s="48">
        <f>F735</f>
        <v>7890704808131</v>
      </c>
      <c r="M735" s="1" t="str">
        <f>C735</f>
        <v>80730-03310-50</v>
      </c>
      <c r="N735" s="57">
        <f>A735</f>
        <v>14000308</v>
      </c>
    </row>
    <row r="736" spans="1:14" s="57" customFormat="1">
      <c r="A736">
        <v>14000309</v>
      </c>
      <c r="B736" s="1" t="str">
        <f>VLOOKUP(A736,'322'!A:B,2,0)</f>
        <v>SAB LIQ INTIMO SUAVE............01X250ML</v>
      </c>
      <c r="C736" s="1" t="str">
        <f>VLOOKUP(A736,'322'!A:N,14,0)</f>
        <v>80719-03310-53</v>
      </c>
      <c r="D736" s="1">
        <f>VLOOKUP(A736,'314'!C:K,9,0)</f>
        <v>17890704810513</v>
      </c>
      <c r="E736" s="1">
        <f>VLOOKUP(A736,'314'!C:E,3,0)</f>
        <v>7890704810516</v>
      </c>
      <c r="F736" s="1">
        <f>VLOOKUP(A736,'314'!C:S,17,0)</f>
        <v>7890704810516</v>
      </c>
      <c r="G736" s="1" t="str">
        <f>VLOOKUP(A736,'345'!A:M,13,0)</f>
        <v>34013000B</v>
      </c>
      <c r="H736" s="1">
        <f>VLOOKUP(A736,'345'!A:Q,17,0)</f>
        <v>2003700</v>
      </c>
      <c r="I736" s="57">
        <f>A736</f>
        <v>14000309</v>
      </c>
      <c r="J736" s="48">
        <f>D736</f>
        <v>17890704810513</v>
      </c>
      <c r="K736" s="48">
        <f>E736</f>
        <v>7890704810516</v>
      </c>
      <c r="L736" s="48">
        <f>F736</f>
        <v>7890704810516</v>
      </c>
      <c r="M736" s="1" t="str">
        <f>C736</f>
        <v>80719-03310-53</v>
      </c>
      <c r="N736" s="57">
        <f>A736</f>
        <v>14000309</v>
      </c>
    </row>
    <row r="737" spans="1:14" s="57" customFormat="1">
      <c r="A737">
        <v>14000256</v>
      </c>
      <c r="B737" s="1" t="str">
        <f>VLOOKUP(A737,'322'!A:B,2,0)</f>
        <v>SAB BARRA AGUA DE COCO..........01X 85GR</v>
      </c>
      <c r="C737" s="1" t="str">
        <f>VLOOKUP(A737,'322'!A:N,14,0)</f>
        <v>83369-03310-69</v>
      </c>
      <c r="D737" s="1">
        <f>VLOOKUP(A737,'314'!C:K,9,0)</f>
        <v>4005805284217</v>
      </c>
      <c r="E737" s="1">
        <f>VLOOKUP(A737,'314'!C:E,3,0)</f>
        <v>4005900696847</v>
      </c>
      <c r="F737" s="1">
        <f>VLOOKUP(A737,'314'!C:S,17,0)</f>
        <v>4005900696847</v>
      </c>
      <c r="G737" s="1">
        <f>VLOOKUP(A737,'345'!A:M,13,0)</f>
        <v>34011190</v>
      </c>
      <c r="H737" s="1">
        <f>VLOOKUP(A737,'345'!A:Q,17,0)</f>
        <v>2003400</v>
      </c>
      <c r="I737" s="57">
        <f>A737</f>
        <v>14000256</v>
      </c>
      <c r="J737" s="48">
        <f>D737</f>
        <v>4005805284217</v>
      </c>
      <c r="K737" s="48">
        <f>E737</f>
        <v>4005900696847</v>
      </c>
      <c r="L737" s="48">
        <f>F737</f>
        <v>4005900696847</v>
      </c>
      <c r="M737" s="1" t="str">
        <f>C737</f>
        <v>83369-03310-69</v>
      </c>
      <c r="N737" s="57">
        <f>A737</f>
        <v>14000256</v>
      </c>
    </row>
    <row r="738" spans="1:14" s="57" customFormat="1">
      <c r="A738">
        <v>14000257</v>
      </c>
      <c r="B738" s="1" t="str">
        <f>VLOOKUP(A738,'322'!A:B,2,0)</f>
        <v>SAB BARRA ANTIBAC 3EM1..........01X 85GR</v>
      </c>
      <c r="C738" s="1" t="str">
        <f>VLOOKUP(A738,'322'!A:N,14,0)</f>
        <v>92826-03310-70</v>
      </c>
      <c r="D738" s="1">
        <f>VLOOKUP(A738,'314'!C:K,9,0)</f>
        <v>4005805370897</v>
      </c>
      <c r="E738" s="1">
        <f>VLOOKUP(A738,'314'!C:E,3,0)</f>
        <v>4005900916129</v>
      </c>
      <c r="F738" s="1">
        <f>VLOOKUP(A738,'314'!C:S,17,0)</f>
        <v>4005900916129</v>
      </c>
      <c r="G738" s="1">
        <f>VLOOKUP(A738,'345'!A:M,13,0)</f>
        <v>34011190</v>
      </c>
      <c r="H738" s="1">
        <f>VLOOKUP(A738,'345'!A:Q,17,0)</f>
        <v>2003400</v>
      </c>
      <c r="I738" s="57">
        <f>A738</f>
        <v>14000257</v>
      </c>
      <c r="J738" s="48">
        <f>D738</f>
        <v>4005805370897</v>
      </c>
      <c r="K738" s="48">
        <f>E738</f>
        <v>4005900916129</v>
      </c>
      <c r="L738" s="48">
        <f>F738</f>
        <v>4005900916129</v>
      </c>
      <c r="M738" s="1" t="str">
        <f>C738</f>
        <v>92826-03310-70</v>
      </c>
      <c r="N738" s="57">
        <f>A738</f>
        <v>14000257</v>
      </c>
    </row>
    <row r="739" spans="1:14" s="57" customFormat="1">
      <c r="A739">
        <v>14000260</v>
      </c>
      <c r="B739" s="1" t="str">
        <f>VLOOKUP(A739,'322'!A:B,2,0)</f>
        <v>SAB BARRA AVEIA.................01X 85GR</v>
      </c>
      <c r="C739" s="1" t="str">
        <f>VLOOKUP(A739,'322'!A:N,14,0)</f>
        <v>82492-03310-69</v>
      </c>
      <c r="D739" s="1">
        <f>VLOOKUP(A739,'314'!C:K,9,0)</f>
        <v>17319470105437</v>
      </c>
      <c r="E739" s="1">
        <f>VLOOKUP(A739,'314'!C:E,3,0)</f>
        <v>4005900521897</v>
      </c>
      <c r="F739" s="1">
        <f>VLOOKUP(A739,'314'!C:S,17,0)</f>
        <v>4005900521897</v>
      </c>
      <c r="G739" s="1">
        <f>VLOOKUP(A739,'345'!A:M,13,0)</f>
        <v>34011190</v>
      </c>
      <c r="H739" s="1">
        <f>VLOOKUP(A739,'345'!A:Q,17,0)</f>
        <v>2003400</v>
      </c>
      <c r="I739" s="57">
        <f>A739</f>
        <v>14000260</v>
      </c>
      <c r="J739" s="48">
        <f>D739</f>
        <v>17319470105437</v>
      </c>
      <c r="K739" s="48">
        <f>E739</f>
        <v>4005900521897</v>
      </c>
      <c r="L739" s="48">
        <f>F739</f>
        <v>4005900521897</v>
      </c>
      <c r="M739" s="1" t="str">
        <f>C739</f>
        <v>82492-03310-69</v>
      </c>
      <c r="N739" s="57">
        <f>A739</f>
        <v>14000260</v>
      </c>
    </row>
    <row r="740" spans="1:14" s="57" customFormat="1">
      <c r="A740">
        <v>14000266</v>
      </c>
      <c r="B740" s="1" t="str">
        <f>VLOOKUP(A740,'322'!A:B,2,0)</f>
        <v>SAB BARRA ERVA DOCE.............01X 85GR</v>
      </c>
      <c r="C740" s="1" t="str">
        <f>VLOOKUP(A740,'322'!A:N,14,0)</f>
        <v>82494-03310-69</v>
      </c>
      <c r="D740" s="1">
        <f>VLOOKUP(A740,'314'!C:K,9,0)</f>
        <v>17319470105512</v>
      </c>
      <c r="E740" s="1">
        <f>VLOOKUP(A740,'314'!C:E,3,0)</f>
        <v>4005900521934</v>
      </c>
      <c r="F740" s="1">
        <f>VLOOKUP(A740,'314'!C:S,17,0)</f>
        <v>4005900521934</v>
      </c>
      <c r="G740" s="1">
        <f>VLOOKUP(A740,'345'!A:M,13,0)</f>
        <v>34011190</v>
      </c>
      <c r="H740" s="1">
        <f>VLOOKUP(A740,'345'!A:Q,17,0)</f>
        <v>2003400</v>
      </c>
      <c r="I740" s="57">
        <f>A740</f>
        <v>14000266</v>
      </c>
      <c r="J740" s="48">
        <f>D740</f>
        <v>17319470105512</v>
      </c>
      <c r="K740" s="48">
        <f>E740</f>
        <v>4005900521934</v>
      </c>
      <c r="L740" s="48">
        <f>F740</f>
        <v>4005900521934</v>
      </c>
      <c r="M740" s="1" t="str">
        <f>C740</f>
        <v>82494-03310-69</v>
      </c>
      <c r="N740" s="57">
        <f>A740</f>
        <v>14000266</v>
      </c>
    </row>
    <row r="741" spans="1:14" s="57" customFormat="1">
      <c r="A741">
        <v>14000270</v>
      </c>
      <c r="B741" s="1" t="str">
        <f>VLOOKUP(A741,'322'!A:B,2,0)</f>
        <v>SAB BARRA FLOR CEREJEIRA........01X 85GR</v>
      </c>
      <c r="C741" s="1" t="str">
        <f>VLOOKUP(A741,'322'!A:N,14,0)</f>
        <v>83367-03310-69</v>
      </c>
      <c r="D741" s="1">
        <f>VLOOKUP(A741,'314'!C:K,9,0)</f>
        <v>4005805284170</v>
      </c>
      <c r="E741" s="1">
        <f>VLOOKUP(A741,'314'!C:E,3,0)</f>
        <v>4005900696823</v>
      </c>
      <c r="F741" s="1">
        <f>VLOOKUP(A741,'314'!C:S,17,0)</f>
        <v>4005900696823</v>
      </c>
      <c r="G741" s="1">
        <f>VLOOKUP(A741,'345'!A:M,13,0)</f>
        <v>34011190</v>
      </c>
      <c r="H741" s="1">
        <f>VLOOKUP(A741,'345'!A:Q,17,0)</f>
        <v>2003400</v>
      </c>
      <c r="I741" s="57">
        <f>A741</f>
        <v>14000270</v>
      </c>
      <c r="J741" s="48">
        <f>D741</f>
        <v>4005805284170</v>
      </c>
      <c r="K741" s="48">
        <f>E741</f>
        <v>4005900696823</v>
      </c>
      <c r="L741" s="48">
        <f>F741</f>
        <v>4005900696823</v>
      </c>
      <c r="M741" s="1" t="str">
        <f>C741</f>
        <v>83367-03310-69</v>
      </c>
      <c r="N741" s="57">
        <f>A741</f>
        <v>14000270</v>
      </c>
    </row>
    <row r="742" spans="1:14" s="57" customFormat="1">
      <c r="A742">
        <v>14000271</v>
      </c>
      <c r="B742" s="1" t="str">
        <f>VLOOKUP(A742,'322'!A:B,2,0)</f>
        <v>SAB BARRA FLOR LARANJEIRA.......01X 85GR</v>
      </c>
      <c r="C742" s="1" t="str">
        <f>VLOOKUP(A742,'322'!A:N,14,0)</f>
        <v>83368-03310-69</v>
      </c>
      <c r="D742" s="1">
        <f>VLOOKUP(A742,'314'!C:K,9,0)</f>
        <v>4005805284194</v>
      </c>
      <c r="E742" s="1">
        <f>VLOOKUP(A742,'314'!C:E,3,0)</f>
        <v>4005900696830</v>
      </c>
      <c r="F742" s="1">
        <f>VLOOKUP(A742,'314'!C:S,17,0)</f>
        <v>4005900696830</v>
      </c>
      <c r="G742" s="1">
        <f>VLOOKUP(A742,'345'!A:M,13,0)</f>
        <v>34011190</v>
      </c>
      <c r="H742" s="1">
        <f>VLOOKUP(A742,'345'!A:Q,17,0)</f>
        <v>2003400</v>
      </c>
      <c r="I742" s="57">
        <f>A742</f>
        <v>14000271</v>
      </c>
      <c r="J742" s="48">
        <f>D742</f>
        <v>4005805284194</v>
      </c>
      <c r="K742" s="48">
        <f>E742</f>
        <v>4005900696830</v>
      </c>
      <c r="L742" s="48">
        <f>F742</f>
        <v>4005900696830</v>
      </c>
      <c r="M742" s="1" t="str">
        <f>C742</f>
        <v>83368-03310-69</v>
      </c>
      <c r="N742" s="57">
        <f>A742</f>
        <v>14000271</v>
      </c>
    </row>
    <row r="743" spans="1:14" s="57" customFormat="1">
      <c r="A743">
        <v>14000273</v>
      </c>
      <c r="B743" s="1" t="str">
        <f>VLOOKUP(A743,'322'!A:B,2,0)</f>
        <v>SAB BARRA HIDRA BAUNILHA........01X 85GR</v>
      </c>
      <c r="C743" s="1" t="str">
        <f>VLOOKUP(A743,'322'!A:N,14,0)</f>
        <v>82499-03310-70</v>
      </c>
      <c r="D743" s="1">
        <f>VLOOKUP(A743,'314'!C:K,9,0)</f>
        <v>17319470106052</v>
      </c>
      <c r="E743" s="1">
        <f>VLOOKUP(A743,'314'!C:E,3,0)</f>
        <v>4005900527073</v>
      </c>
      <c r="F743" s="1">
        <f>VLOOKUP(A743,'314'!C:S,17,0)</f>
        <v>4005900527073</v>
      </c>
      <c r="G743" s="1">
        <f>VLOOKUP(A743,'345'!A:M,13,0)</f>
        <v>34011190</v>
      </c>
      <c r="H743" s="1">
        <f>VLOOKUP(A743,'345'!A:Q,17,0)</f>
        <v>2003400</v>
      </c>
      <c r="I743" s="57">
        <f>A743</f>
        <v>14000273</v>
      </c>
      <c r="J743" s="48">
        <f>D743</f>
        <v>17319470106052</v>
      </c>
      <c r="K743" s="48">
        <f>E743</f>
        <v>4005900527073</v>
      </c>
      <c r="L743" s="48">
        <f>F743</f>
        <v>4005900527073</v>
      </c>
      <c r="M743" s="1" t="str">
        <f>C743</f>
        <v>82499-03310-70</v>
      </c>
      <c r="N743" s="57">
        <f>A743</f>
        <v>14000273</v>
      </c>
    </row>
    <row r="744" spans="1:14" s="57" customFormat="1">
      <c r="A744">
        <v>14000277</v>
      </c>
      <c r="B744" s="1" t="str">
        <f>VLOOKUP(A744,'322'!A:B,2,0)</f>
        <v>SAB BARRA LAVANDA...............01X 85GR</v>
      </c>
      <c r="C744" s="1" t="str">
        <f>VLOOKUP(A744,'322'!A:N,14,0)</f>
        <v>82496-03310-69</v>
      </c>
      <c r="D744" s="1">
        <f>VLOOKUP(A744,'314'!C:K,9,0)</f>
        <v>17319470105598</v>
      </c>
      <c r="E744" s="1">
        <f>VLOOKUP(A744,'314'!C:E,3,0)</f>
        <v>4005900521972</v>
      </c>
      <c r="F744" s="1">
        <f>VLOOKUP(A744,'314'!C:S,17,0)</f>
        <v>4005900521972</v>
      </c>
      <c r="G744" s="1">
        <f>VLOOKUP(A744,'345'!A:M,13,0)</f>
        <v>34011190</v>
      </c>
      <c r="H744" s="1">
        <f>VLOOKUP(A744,'345'!A:Q,17,0)</f>
        <v>2003400</v>
      </c>
      <c r="I744" s="57">
        <f>A744</f>
        <v>14000277</v>
      </c>
      <c r="J744" s="48">
        <f>D744</f>
        <v>17319470105598</v>
      </c>
      <c r="K744" s="48">
        <f>E744</f>
        <v>4005900521972</v>
      </c>
      <c r="L744" s="48">
        <f>F744</f>
        <v>4005900521972</v>
      </c>
      <c r="M744" s="1" t="str">
        <f>C744</f>
        <v>82496-03310-69</v>
      </c>
      <c r="N744" s="57">
        <f>A744</f>
        <v>14000277</v>
      </c>
    </row>
    <row r="745" spans="1:14" s="57" customFormat="1">
      <c r="A745">
        <v>14000282</v>
      </c>
      <c r="B745" s="1" t="str">
        <f>VLOOKUP(A745,'322'!A:B,2,0)</f>
        <v>SAB BARRA ORQUIDEAS.............01X 85GR</v>
      </c>
      <c r="C745" s="1" t="str">
        <f>VLOOKUP(A745,'322'!A:N,14,0)</f>
        <v>82498-03310-69</v>
      </c>
      <c r="D745" s="1">
        <f>VLOOKUP(A745,'314'!C:K,9,0)</f>
        <v>17319470105673</v>
      </c>
      <c r="E745" s="1">
        <f>VLOOKUP(A745,'314'!C:E,3,0)</f>
        <v>4005900522016</v>
      </c>
      <c r="F745" s="1">
        <f>VLOOKUP(A745,'314'!C:S,17,0)</f>
        <v>4005900522016</v>
      </c>
      <c r="G745" s="1">
        <f>VLOOKUP(A745,'345'!A:M,13,0)</f>
        <v>34011190</v>
      </c>
      <c r="H745" s="1">
        <f>VLOOKUP(A745,'345'!A:Q,17,0)</f>
        <v>2003400</v>
      </c>
      <c r="I745" s="57">
        <f>A745</f>
        <v>14000282</v>
      </c>
      <c r="J745" s="48">
        <f>D745</f>
        <v>17319470105673</v>
      </c>
      <c r="K745" s="48">
        <f>E745</f>
        <v>4005900522016</v>
      </c>
      <c r="L745" s="48">
        <f>F745</f>
        <v>4005900522016</v>
      </c>
      <c r="M745" s="1" t="str">
        <f>C745</f>
        <v>82498-03310-69</v>
      </c>
      <c r="N745" s="57">
        <f>A745</f>
        <v>14000282</v>
      </c>
    </row>
    <row r="746" spans="1:14" s="57" customFormat="1">
      <c r="A746">
        <v>14000284</v>
      </c>
      <c r="B746" s="1" t="str">
        <f>VLOOKUP(A746,'322'!A:B,2,0)</f>
        <v>SAB BARRA PROTECAO DO LEITE.....01X 85GR</v>
      </c>
      <c r="C746" s="1" t="str">
        <f>VLOOKUP(A746,'322'!A:N,14,0)</f>
        <v>82493-03320-69</v>
      </c>
      <c r="D746" s="1">
        <f>VLOOKUP(A746,'314'!C:K,9,0)</f>
        <v>17319470105475</v>
      </c>
      <c r="E746" s="1">
        <f>VLOOKUP(A746,'314'!C:E,3,0)</f>
        <v>4005900521910</v>
      </c>
      <c r="F746" s="1">
        <f>VLOOKUP(A746,'314'!C:S,17,0)</f>
        <v>4005900521910</v>
      </c>
      <c r="G746" s="1">
        <f>VLOOKUP(A746,'345'!A:M,13,0)</f>
        <v>34011190</v>
      </c>
      <c r="H746" s="1">
        <f>VLOOKUP(A746,'345'!A:Q,17,0)</f>
        <v>2003400</v>
      </c>
      <c r="I746" s="57">
        <f>A746</f>
        <v>14000284</v>
      </c>
      <c r="J746" s="48">
        <f>D746</f>
        <v>17319470105475</v>
      </c>
      <c r="K746" s="48">
        <f>E746</f>
        <v>4005900521910</v>
      </c>
      <c r="L746" s="48">
        <f>F746</f>
        <v>4005900521910</v>
      </c>
      <c r="M746" s="1" t="str">
        <f>C746</f>
        <v>82493-03320-69</v>
      </c>
      <c r="N746" s="57">
        <f>A746</f>
        <v>14000284</v>
      </c>
    </row>
    <row r="747" spans="1:14" s="57" customFormat="1">
      <c r="A747">
        <v>14000264</v>
      </c>
      <c r="B747" s="1" t="str">
        <f>VLOOKUP(A747,'322'!A:B,2,0)</f>
        <v>SAB BARRA CREME CARE............01X 90GR</v>
      </c>
      <c r="C747" s="1" t="str">
        <f>VLOOKUP(A747,'322'!A:N,14,0)</f>
        <v>82415-03300-56</v>
      </c>
      <c r="D747" s="1">
        <f>VLOOKUP(A747,'314'!C:K,9,0)</f>
        <v>17319470087160</v>
      </c>
      <c r="E747" s="1">
        <f>VLOOKUP(A747,'314'!C:E,3,0)</f>
        <v>4005900294722</v>
      </c>
      <c r="F747" s="1">
        <f>VLOOKUP(A747,'314'!C:S,17,0)</f>
        <v>4005900294722</v>
      </c>
      <c r="G747" s="1">
        <f>VLOOKUP(A747,'345'!A:M,13,0)</f>
        <v>34011190</v>
      </c>
      <c r="H747" s="1">
        <f>VLOOKUP(A747,'345'!A:Q,17,0)</f>
        <v>2003400</v>
      </c>
      <c r="I747" s="57">
        <f>A747</f>
        <v>14000264</v>
      </c>
      <c r="J747" s="48">
        <f>D747</f>
        <v>17319470087160</v>
      </c>
      <c r="K747" s="48">
        <f>E747</f>
        <v>4005900294722</v>
      </c>
      <c r="L747" s="48">
        <f>F747</f>
        <v>4005900294722</v>
      </c>
      <c r="M747" s="1" t="str">
        <f>C747</f>
        <v>82415-03300-56</v>
      </c>
      <c r="N747" s="57">
        <f>A747</f>
        <v>14000264</v>
      </c>
    </row>
    <row r="748" spans="1:14" s="57" customFormat="1">
      <c r="A748">
        <v>14000281</v>
      </c>
      <c r="B748" s="1" t="str">
        <f>VLOOKUP(A748,'322'!A:B,2,0)</f>
        <v>SAB BARRA ORIGINAL 3EM1.........01X 90GR</v>
      </c>
      <c r="C748" s="1" t="str">
        <f>VLOOKUP(A748,'322'!A:N,14,0)</f>
        <v>88533-03310-58</v>
      </c>
      <c r="D748" s="1">
        <f>VLOOKUP(A748,'314'!C:K,9,0)</f>
        <v>17319470094984</v>
      </c>
      <c r="E748" s="1">
        <f>VLOOKUP(A748,'314'!C:E,3,0)</f>
        <v>4005900380982</v>
      </c>
      <c r="F748" s="1">
        <f>VLOOKUP(A748,'314'!C:S,17,0)</f>
        <v>4005900380982</v>
      </c>
      <c r="G748" s="1">
        <f>VLOOKUP(A748,'345'!A:M,13,0)</f>
        <v>34011190</v>
      </c>
      <c r="H748" s="1">
        <f>VLOOKUP(A748,'345'!A:Q,17,0)</f>
        <v>2003400</v>
      </c>
      <c r="I748" s="57">
        <f>A748</f>
        <v>14000281</v>
      </c>
      <c r="J748" s="48">
        <f>D748</f>
        <v>17319470094984</v>
      </c>
      <c r="K748" s="48">
        <f>E748</f>
        <v>4005900380982</v>
      </c>
      <c r="L748" s="48">
        <f>F748</f>
        <v>4005900380982</v>
      </c>
      <c r="M748" s="1" t="str">
        <f>C748</f>
        <v>88533-03310-58</v>
      </c>
      <c r="N748" s="57">
        <f>A748</f>
        <v>14000281</v>
      </c>
    </row>
    <row r="749" spans="1:14" s="57" customFormat="1">
      <c r="A749">
        <v>14000288</v>
      </c>
      <c r="B749" s="1" t="str">
        <f>VLOOKUP(A749,'322'!A:B,2,0)</f>
        <v>SAB BARRA PURE MILK FRESH.......01X 90GR</v>
      </c>
      <c r="C749" s="1" t="str">
        <f>VLOOKUP(A749,'322'!A:N,14,0)</f>
        <v>92801-03310-70</v>
      </c>
      <c r="D749" s="1">
        <f>VLOOKUP(A749,'314'!C:K,9,0)</f>
        <v>4005805326054</v>
      </c>
      <c r="E749" s="1">
        <f>VLOOKUP(A749,'314'!C:E,3,0)</f>
        <v>4005900807861</v>
      </c>
      <c r="F749" s="1">
        <f>VLOOKUP(A749,'314'!C:S,17,0)</f>
        <v>4005900807861</v>
      </c>
      <c r="G749" s="1">
        <f>VLOOKUP(A749,'345'!A:M,13,0)</f>
        <v>34011190</v>
      </c>
      <c r="H749" s="1">
        <f>VLOOKUP(A749,'345'!A:Q,17,0)</f>
        <v>2003400</v>
      </c>
      <c r="I749" s="57">
        <f>A749</f>
        <v>14000288</v>
      </c>
      <c r="J749" s="48">
        <f>D749</f>
        <v>4005805326054</v>
      </c>
      <c r="K749" s="48">
        <f>E749</f>
        <v>4005900807861</v>
      </c>
      <c r="L749" s="48">
        <f>F749</f>
        <v>4005900807861</v>
      </c>
      <c r="M749" s="1" t="str">
        <f>C749</f>
        <v>92801-03310-70</v>
      </c>
      <c r="N749" s="57">
        <f>A749</f>
        <v>14000288</v>
      </c>
    </row>
    <row r="750" spans="1:14" s="57" customFormat="1">
      <c r="A750">
        <v>14000289</v>
      </c>
      <c r="B750" s="1" t="str">
        <f>VLOOKUP(A750,'322'!A:B,2,0)</f>
        <v>SAB BARRA PURE MILK SENSITIVE...01X 90GR</v>
      </c>
      <c r="C750" s="1" t="str">
        <f>VLOOKUP(A750,'322'!A:N,14,0)</f>
        <v>92800-03310-70</v>
      </c>
      <c r="D750" s="1">
        <f>VLOOKUP(A750,'314'!C:K,9,0)</f>
        <v>4005805326047</v>
      </c>
      <c r="E750" s="1">
        <f>VLOOKUP(A750,'314'!C:E,3,0)</f>
        <v>4005900807854</v>
      </c>
      <c r="F750" s="1">
        <f>VLOOKUP(A750,'314'!C:S,17,0)</f>
        <v>4005900807854</v>
      </c>
      <c r="G750" s="1">
        <f>VLOOKUP(A750,'345'!A:M,13,0)</f>
        <v>34011190</v>
      </c>
      <c r="H750" s="1">
        <f>VLOOKUP(A750,'345'!A:Q,17,0)</f>
        <v>2003400</v>
      </c>
      <c r="I750" s="57">
        <f>A750</f>
        <v>14000289</v>
      </c>
      <c r="J750" s="48">
        <f>D750</f>
        <v>4005805326047</v>
      </c>
      <c r="K750" s="48">
        <f>E750</f>
        <v>4005900807854</v>
      </c>
      <c r="L750" s="48">
        <f>F750</f>
        <v>4005900807854</v>
      </c>
      <c r="M750" s="1" t="str">
        <f>C750</f>
        <v>92800-03310-70</v>
      </c>
      <c r="N750" s="57">
        <f>A750</f>
        <v>14000289</v>
      </c>
    </row>
    <row r="751" spans="1:14" s="57" customFormat="1">
      <c r="A751">
        <v>14000290</v>
      </c>
      <c r="B751" s="1" t="str">
        <f>VLOOKUP(A751,'322'!A:B,2,0)</f>
        <v>SAB BARRA SENSITIVE 3EM1........01X 90GR</v>
      </c>
      <c r="C751" s="1" t="str">
        <f>VLOOKUP(A751,'322'!A:N,14,0)</f>
        <v>88532-03310-58</v>
      </c>
      <c r="D751" s="1">
        <f>VLOOKUP(A751,'314'!C:K,9,0)</f>
        <v>17319470094960</v>
      </c>
      <c r="E751" s="1">
        <f>VLOOKUP(A751,'314'!C:E,3,0)</f>
        <v>4005900380975</v>
      </c>
      <c r="F751" s="1">
        <f>VLOOKUP(A751,'314'!C:S,17,0)</f>
        <v>4005900380975</v>
      </c>
      <c r="G751" s="1">
        <f>VLOOKUP(A751,'345'!A:M,13,0)</f>
        <v>34011190</v>
      </c>
      <c r="H751" s="1">
        <f>VLOOKUP(A751,'345'!A:Q,17,0)</f>
        <v>2003400</v>
      </c>
      <c r="I751" s="57">
        <f>A751</f>
        <v>14000290</v>
      </c>
      <c r="J751" s="48">
        <f>D751</f>
        <v>17319470094960</v>
      </c>
      <c r="K751" s="48">
        <f>E751</f>
        <v>4005900380975</v>
      </c>
      <c r="L751" s="48">
        <f>F751</f>
        <v>4005900380975</v>
      </c>
      <c r="M751" s="1" t="str">
        <f>C751</f>
        <v>88532-03310-58</v>
      </c>
      <c r="N751" s="57">
        <f>A751</f>
        <v>14000290</v>
      </c>
    </row>
    <row r="752" spans="1:14" s="57" customFormat="1">
      <c r="A752">
        <v>14000275</v>
      </c>
      <c r="B752" s="1" t="str">
        <f>VLOOKUP(A752,'322'!A:B,2,0)</f>
        <v>SAB BARRA HIDRA ERVA DOCE OLEOS.01X125GR</v>
      </c>
      <c r="C752" s="1" t="str">
        <f>VLOOKUP(A752,'322'!A:N,14,0)</f>
        <v>83307-03300-69</v>
      </c>
      <c r="D752" s="1">
        <f>VLOOKUP(A752,'314'!C:K,9,0)</f>
        <v>4005805300177</v>
      </c>
      <c r="E752" s="1">
        <f>VLOOKUP(A752,'314'!C:E,3,0)</f>
        <v>4005900742414</v>
      </c>
      <c r="F752" s="1">
        <f>VLOOKUP(A752,'314'!C:S,17,0)</f>
        <v>4005900742414</v>
      </c>
      <c r="G752" s="1">
        <f>VLOOKUP(A752,'345'!A:M,13,0)</f>
        <v>34011190</v>
      </c>
      <c r="H752" s="1">
        <f>VLOOKUP(A752,'345'!A:Q,17,0)</f>
        <v>2003400</v>
      </c>
      <c r="I752" s="57">
        <f>A752</f>
        <v>14000275</v>
      </c>
      <c r="J752" s="48">
        <f>D752</f>
        <v>4005805300177</v>
      </c>
      <c r="K752" s="48">
        <f>E752</f>
        <v>4005900742414</v>
      </c>
      <c r="L752" s="48">
        <f>F752</f>
        <v>4005900742414</v>
      </c>
      <c r="M752" s="1" t="str">
        <f>C752</f>
        <v>83307-03300-69</v>
      </c>
      <c r="N752" s="57">
        <f>A752</f>
        <v>14000275</v>
      </c>
    </row>
    <row r="753" spans="1:14" s="57" customFormat="1">
      <c r="A753">
        <v>14000276</v>
      </c>
      <c r="B753" s="1" t="str">
        <f>VLOOKUP(A753,'322'!A:B,2,0)</f>
        <v>SAB BARRA HIDRA PROT LEITE......01X125GR</v>
      </c>
      <c r="C753" s="1" t="str">
        <f>VLOOKUP(A753,'322'!A:N,14,0)</f>
        <v>83249-03320-69</v>
      </c>
      <c r="D753" s="1">
        <f>VLOOKUP(A753,'314'!C:K,9,0)</f>
        <v>4005805300153</v>
      </c>
      <c r="E753" s="1">
        <f>VLOOKUP(A753,'314'!C:E,3,0)</f>
        <v>4005900742407</v>
      </c>
      <c r="F753" s="1">
        <f>VLOOKUP(A753,'314'!C:S,17,0)</f>
        <v>4005900742407</v>
      </c>
      <c r="G753" s="1">
        <f>VLOOKUP(A753,'345'!A:M,13,0)</f>
        <v>34011190</v>
      </c>
      <c r="H753" s="1">
        <f>VLOOKUP(A753,'345'!A:Q,17,0)</f>
        <v>2003400</v>
      </c>
      <c r="I753" s="57">
        <f>A753</f>
        <v>14000276</v>
      </c>
      <c r="J753" s="48">
        <f>D753</f>
        <v>4005805300153</v>
      </c>
      <c r="K753" s="48">
        <f>E753</f>
        <v>4005900742407</v>
      </c>
      <c r="L753" s="48">
        <f>F753</f>
        <v>4005900742407</v>
      </c>
      <c r="M753" s="1" t="str">
        <f>C753</f>
        <v>83249-03320-69</v>
      </c>
      <c r="N753" s="57">
        <f>A753</f>
        <v>14000276</v>
      </c>
    </row>
    <row r="754" spans="1:14" s="57" customFormat="1">
      <c r="A754">
        <v>14000265</v>
      </c>
      <c r="B754" s="1" t="str">
        <f>VLOOKUP(A754,'322'!A:B,2,0)</f>
        <v>SAB BARRA ERVA DOCE LMPM........01X 06UN</v>
      </c>
      <c r="C754" s="1" t="str">
        <f>VLOOKUP(A754,'322'!A:N,14,0)</f>
        <v>83346-03310-69</v>
      </c>
      <c r="D754" s="1">
        <f>VLOOKUP(A754,'314'!C:K,9,0)</f>
        <v>4005805299075</v>
      </c>
      <c r="E754" s="1">
        <f>VLOOKUP(A754,'314'!C:E,3,0)</f>
        <v>4005900739346</v>
      </c>
      <c r="F754" s="1">
        <f>VLOOKUP(A754,'314'!C:S,17,0)</f>
        <v>4005900739346</v>
      </c>
      <c r="G754" s="1">
        <f>VLOOKUP(A754,'345'!A:M,13,0)</f>
        <v>34011190</v>
      </c>
      <c r="H754" s="1">
        <f>VLOOKUP(A754,'345'!A:Q,17,0)</f>
        <v>2003400</v>
      </c>
      <c r="I754" s="57">
        <f>A754</f>
        <v>14000265</v>
      </c>
      <c r="J754" s="48">
        <f>D754</f>
        <v>4005805299075</v>
      </c>
      <c r="K754" s="48">
        <f>E754</f>
        <v>4005900739346</v>
      </c>
      <c r="L754" s="48">
        <f>F754</f>
        <v>4005900739346</v>
      </c>
      <c r="M754" s="1" t="str">
        <f>C754</f>
        <v>83346-03310-69</v>
      </c>
      <c r="N754" s="57">
        <f>A754</f>
        <v>14000265</v>
      </c>
    </row>
    <row r="755" spans="1:14" s="57" customFormat="1">
      <c r="A755">
        <v>14000287</v>
      </c>
      <c r="B755" s="1" t="str">
        <f>VLOOKUP(A755,'322'!A:B,2,0)</f>
        <v>SAB BARRA PROTEINA LEITE LMPM...01X 06UN</v>
      </c>
      <c r="C755" s="1" t="str">
        <f>VLOOKUP(A755,'322'!A:N,14,0)</f>
        <v>83345-03320-69</v>
      </c>
      <c r="D755" s="1">
        <f>VLOOKUP(A755,'314'!C:K,9,0)</f>
        <v>4005805288970</v>
      </c>
      <c r="E755" s="1">
        <f>VLOOKUP(A755,'314'!C:E,3,0)</f>
        <v>4005900713612</v>
      </c>
      <c r="F755" s="1">
        <f>VLOOKUP(A755,'314'!C:S,17,0)</f>
        <v>4005900713612</v>
      </c>
      <c r="G755" s="1">
        <f>VLOOKUP(A755,'345'!A:M,13,0)</f>
        <v>34011190</v>
      </c>
      <c r="H755" s="1">
        <f>VLOOKUP(A755,'345'!A:Q,17,0)</f>
        <v>2003400</v>
      </c>
      <c r="I755" s="57">
        <f>A755</f>
        <v>14000287</v>
      </c>
      <c r="J755" s="48">
        <f>D755</f>
        <v>4005805288970</v>
      </c>
      <c r="K755" s="48">
        <f>E755</f>
        <v>4005900713612</v>
      </c>
      <c r="L755" s="48">
        <f>F755</f>
        <v>4005900713612</v>
      </c>
      <c r="M755" s="1" t="str">
        <f>C755</f>
        <v>83345-03320-69</v>
      </c>
      <c r="N755" s="57">
        <f>A755</f>
        <v>14000287</v>
      </c>
    </row>
    <row r="756" spans="1:14" s="57" customFormat="1">
      <c r="A756">
        <v>14000294</v>
      </c>
      <c r="B756" s="1" t="str">
        <f>VLOOKUP(A756,'322'!A:B,2,0)</f>
        <v>SAB CREME CARE LMPM.............01X 06UN</v>
      </c>
      <c r="C756" s="1" t="str">
        <f>VLOOKUP(A756,'322'!A:N,14,0)</f>
        <v>82415-03350-56</v>
      </c>
      <c r="D756" s="1">
        <f>VLOOKUP(A756,'314'!C:K,9,0)</f>
        <v>4005805285528</v>
      </c>
      <c r="E756" s="1">
        <f>VLOOKUP(A756,'314'!C:E,3,0)</f>
        <v>4005900701367</v>
      </c>
      <c r="F756" s="1">
        <f>VLOOKUP(A756,'314'!C:S,17,0)</f>
        <v>4005900701367</v>
      </c>
      <c r="G756" s="1">
        <f>VLOOKUP(A756,'345'!A:M,13,0)</f>
        <v>34011190</v>
      </c>
      <c r="H756" s="1">
        <f>VLOOKUP(A756,'345'!A:Q,17,0)</f>
        <v>2003400</v>
      </c>
      <c r="I756" s="57">
        <f>A756</f>
        <v>14000294</v>
      </c>
      <c r="J756" s="48">
        <f>D756</f>
        <v>4005805285528</v>
      </c>
      <c r="K756" s="48">
        <f>E756</f>
        <v>4005900701367</v>
      </c>
      <c r="L756" s="48">
        <f>F756</f>
        <v>4005900701367</v>
      </c>
      <c r="M756" s="1" t="str">
        <f>C756</f>
        <v>82415-03350-56</v>
      </c>
      <c r="N756" s="57">
        <f>A756</f>
        <v>14000294</v>
      </c>
    </row>
    <row r="757" spans="1:14" s="57" customFormat="1">
      <c r="A757">
        <v>14000297</v>
      </c>
      <c r="B757" s="1" t="str">
        <f>VLOOKUP(A757,'322'!A:B,2,0)</f>
        <v>SAB LIQ ANTIBAC 3EM1............01X250ML</v>
      </c>
      <c r="C757" s="1" t="str">
        <f>VLOOKUP(A757,'322'!A:N,14,0)</f>
        <v>95391-03300-70</v>
      </c>
      <c r="D757" s="1">
        <f>VLOOKUP(A757,'314'!C:K,9,0)</f>
        <v>4005805372051</v>
      </c>
      <c r="E757" s="1">
        <f>VLOOKUP(A757,'314'!C:E,3,0)</f>
        <v>4005900919892</v>
      </c>
      <c r="F757" s="1">
        <f>VLOOKUP(A757,'314'!C:S,17,0)</f>
        <v>4005900919892</v>
      </c>
      <c r="G757" s="1">
        <f>VLOOKUP(A757,'345'!A:M,13,0)</f>
        <v>34013000</v>
      </c>
      <c r="H757" s="1">
        <f>VLOOKUP(A757,'345'!A:Q,17,0)</f>
        <v>2003700</v>
      </c>
      <c r="I757" s="57">
        <f>A757</f>
        <v>14000297</v>
      </c>
      <c r="J757" s="48">
        <f>D757</f>
        <v>4005805372051</v>
      </c>
      <c r="K757" s="48">
        <f>E757</f>
        <v>4005900919892</v>
      </c>
      <c r="L757" s="48">
        <f>F757</f>
        <v>4005900919892</v>
      </c>
      <c r="M757" s="1" t="str">
        <f>C757</f>
        <v>95391-03300-70</v>
      </c>
      <c r="N757" s="57">
        <f>A757</f>
        <v>14000297</v>
      </c>
    </row>
    <row r="758" spans="1:14" s="57" customFormat="1">
      <c r="A758">
        <v>14000301</v>
      </c>
      <c r="B758" s="1" t="str">
        <f>VLOOKUP(A758,'322'!A:B,2,0)</f>
        <v>SAB LIQ CREME CARE..............01X250ML</v>
      </c>
      <c r="C758" s="1" t="str">
        <f>VLOOKUP(A758,'322'!A:N,14,0)</f>
        <v>83666-03300-67</v>
      </c>
      <c r="D758" s="1">
        <f>VLOOKUP(A758,'314'!C:K,9,0)</f>
        <v>17319470071930</v>
      </c>
      <c r="E758" s="1">
        <f>VLOOKUP(A758,'314'!C:E,3,0)</f>
        <v>4005900095268</v>
      </c>
      <c r="F758" s="1">
        <f>VLOOKUP(A758,'314'!C:S,17,0)</f>
        <v>4005900095268</v>
      </c>
      <c r="G758" s="1">
        <f>VLOOKUP(A758,'345'!A:M,13,0)</f>
        <v>34013000</v>
      </c>
      <c r="H758" s="1">
        <f>VLOOKUP(A758,'345'!A:Q,17,0)</f>
        <v>2003700</v>
      </c>
      <c r="I758" s="57">
        <f>A758</f>
        <v>14000301</v>
      </c>
      <c r="J758" s="48">
        <f>D758</f>
        <v>17319470071930</v>
      </c>
      <c r="K758" s="48">
        <f>E758</f>
        <v>4005900095268</v>
      </c>
      <c r="L758" s="48">
        <f>F758</f>
        <v>4005900095268</v>
      </c>
      <c r="M758" s="1" t="str">
        <f>C758</f>
        <v>83666-03300-67</v>
      </c>
      <c r="N758" s="57">
        <f>A758</f>
        <v>14000301</v>
      </c>
    </row>
    <row r="759" spans="1:14" s="57" customFormat="1">
      <c r="A759">
        <v>14000303</v>
      </c>
      <c r="B759" s="1" t="str">
        <f>VLOOKUP(A759,'322'!A:B,2,0)</f>
        <v>SAB LIQ CREME SOFT..............01X250ML</v>
      </c>
      <c r="C759" s="1" t="str">
        <f>VLOOKUP(A759,'322'!A:N,14,0)</f>
        <v>80802-03300-72</v>
      </c>
      <c r="D759" s="1">
        <f>VLOOKUP(A759,'314'!C:K,9,0)</f>
        <v>17319470027906</v>
      </c>
      <c r="E759" s="1">
        <f>VLOOKUP(A759,'314'!C:E,3,0)</f>
        <v>4005808513550</v>
      </c>
      <c r="F759" s="1">
        <f>VLOOKUP(A759,'314'!C:S,17,0)</f>
        <v>4005808513550</v>
      </c>
      <c r="G759" s="1">
        <f>VLOOKUP(A759,'345'!A:M,13,0)</f>
        <v>34013000</v>
      </c>
      <c r="H759" s="1">
        <f>VLOOKUP(A759,'345'!A:Q,17,0)</f>
        <v>2003700</v>
      </c>
      <c r="I759" s="57">
        <f>A759</f>
        <v>14000303</v>
      </c>
      <c r="J759" s="48">
        <f>D759</f>
        <v>17319470027906</v>
      </c>
      <c r="K759" s="48">
        <f>E759</f>
        <v>4005808513550</v>
      </c>
      <c r="L759" s="48">
        <f>F759</f>
        <v>4005808513550</v>
      </c>
      <c r="M759" s="1" t="str">
        <f>C759</f>
        <v>80802-03300-72</v>
      </c>
      <c r="N759" s="57">
        <f>A759</f>
        <v>14000303</v>
      </c>
    </row>
    <row r="760" spans="1:14" s="57" customFormat="1">
      <c r="A760">
        <v>14000305</v>
      </c>
      <c r="B760" s="1" t="str">
        <f>VLOOKUP(A760,'322'!A:B,2,0)</f>
        <v>SAB LIQ ERVA DOCE...............01X250ML</v>
      </c>
      <c r="C760" s="1" t="str">
        <f>VLOOKUP(A760,'322'!A:N,14,0)</f>
        <v>81073-03300-72</v>
      </c>
      <c r="D760" s="1">
        <f>VLOOKUP(A760,'314'!C:K,9,0)</f>
        <v>17890704810735</v>
      </c>
      <c r="E760" s="1">
        <f>VLOOKUP(A760,'314'!C:E,3,0)</f>
        <v>7890704810738</v>
      </c>
      <c r="F760" s="1">
        <f>VLOOKUP(A760,'314'!C:S,17,0)</f>
        <v>7890704810738</v>
      </c>
      <c r="G760" s="1">
        <f>VLOOKUP(A760,'345'!A:M,13,0)</f>
        <v>34013000</v>
      </c>
      <c r="H760" s="1">
        <f>VLOOKUP(A760,'345'!A:Q,17,0)</f>
        <v>2003700</v>
      </c>
      <c r="I760" s="57">
        <f>A760</f>
        <v>14000305</v>
      </c>
      <c r="J760" s="48">
        <f>D760</f>
        <v>17890704810735</v>
      </c>
      <c r="K760" s="48">
        <f>E760</f>
        <v>7890704810738</v>
      </c>
      <c r="L760" s="48">
        <f>F760</f>
        <v>7890704810738</v>
      </c>
      <c r="M760" s="1" t="str">
        <f>C760</f>
        <v>81073-03300-72</v>
      </c>
      <c r="N760" s="57">
        <f>A760</f>
        <v>14000305</v>
      </c>
    </row>
    <row r="761" spans="1:14" s="57" customFormat="1">
      <c r="A761">
        <v>14000306</v>
      </c>
      <c r="B761" s="1" t="str">
        <f>VLOOKUP(A761,'322'!A:B,2,0)</f>
        <v>SAB LIQ FRANGIPAN E OIL.........01X250ML</v>
      </c>
      <c r="C761" s="1" t="str">
        <f>VLOOKUP(A761,'322'!A:N,14,0)</f>
        <v>80863-03300-71</v>
      </c>
      <c r="D761" s="1">
        <f>VLOOKUP(A761,'314'!C:K,9,0)</f>
        <v>17319470026886</v>
      </c>
      <c r="E761" s="1">
        <f>VLOOKUP(A761,'314'!C:E,3,0)</f>
        <v>4005808896134</v>
      </c>
      <c r="F761" s="1">
        <f>VLOOKUP(A761,'314'!C:S,17,0)</f>
        <v>4005808896134</v>
      </c>
      <c r="G761" s="1">
        <f>VLOOKUP(A761,'345'!A:M,13,0)</f>
        <v>34013000</v>
      </c>
      <c r="H761" s="1">
        <f>VLOOKUP(A761,'345'!A:Q,17,0)</f>
        <v>2003700</v>
      </c>
      <c r="I761" s="57">
        <f>A761</f>
        <v>14000306</v>
      </c>
      <c r="J761" s="48">
        <f>D761</f>
        <v>17319470026886</v>
      </c>
      <c r="K761" s="48">
        <f>E761</f>
        <v>4005808896134</v>
      </c>
      <c r="L761" s="48">
        <f>F761</f>
        <v>4005808896134</v>
      </c>
      <c r="M761" s="1" t="str">
        <f>C761</f>
        <v>80863-03300-71</v>
      </c>
      <c r="N761" s="57">
        <f>A761</f>
        <v>14000306</v>
      </c>
    </row>
    <row r="762" spans="1:14" s="57" customFormat="1">
      <c r="A762">
        <v>14000310</v>
      </c>
      <c r="B762" s="1" t="str">
        <f>VLOOKUP(A762,'322'!A:B,2,0)</f>
        <v>SAB LIQ OLEO NATURAL............01X200ML</v>
      </c>
      <c r="C762" s="1" t="str">
        <f>VLOOKUP(A762,'322'!A:N,14,0)</f>
        <v>80828-03300-62</v>
      </c>
      <c r="D762" s="1">
        <f>VLOOKUP(A762,'314'!C:K,9,0)</f>
        <v>14005808808288</v>
      </c>
      <c r="E762" s="1">
        <f>VLOOKUP(A762,'314'!C:E,3,0)</f>
        <v>4005808808281</v>
      </c>
      <c r="F762" s="1">
        <f>VLOOKUP(A762,'314'!C:S,17,0)</f>
        <v>4005808808281</v>
      </c>
      <c r="G762" s="1" t="str">
        <f>VLOOKUP(A762,'345'!A:M,13,0)</f>
        <v>34013000B</v>
      </c>
      <c r="H762" s="1">
        <f>VLOOKUP(A762,'345'!A:Q,17,0)</f>
        <v>2003700</v>
      </c>
      <c r="I762" s="57">
        <f>A762</f>
        <v>14000310</v>
      </c>
      <c r="J762" s="48">
        <f>D762</f>
        <v>14005808808288</v>
      </c>
      <c r="K762" s="48">
        <f>E762</f>
        <v>4005808808281</v>
      </c>
      <c r="L762" s="48">
        <f>F762</f>
        <v>4005808808281</v>
      </c>
      <c r="M762" s="1" t="str">
        <f>C762</f>
        <v>80828-03300-62</v>
      </c>
      <c r="N762" s="57">
        <f>A762</f>
        <v>14000310</v>
      </c>
    </row>
    <row r="763" spans="1:14" s="57" customFormat="1">
      <c r="A763">
        <v>14000312</v>
      </c>
      <c r="B763" s="1" t="str">
        <f>VLOOKUP(A763,'322'!A:B,2,0)</f>
        <v>SAB LIQ WATER LILY E OIL........01X250ML</v>
      </c>
      <c r="C763" s="1" t="str">
        <f>VLOOKUP(A763,'322'!A:N,14,0)</f>
        <v>80789-03300-71</v>
      </c>
      <c r="D763" s="1">
        <f>VLOOKUP(A763,'314'!C:K,9,0)</f>
        <v>17319470000053</v>
      </c>
      <c r="E763" s="1">
        <f>VLOOKUP(A763,'314'!C:E,3,0)</f>
        <v>4005808313167</v>
      </c>
      <c r="F763" s="1">
        <f>VLOOKUP(A763,'314'!C:S,17,0)</f>
        <v>4005808313167</v>
      </c>
      <c r="G763" s="1">
        <f>VLOOKUP(A763,'345'!A:M,13,0)</f>
        <v>34013000</v>
      </c>
      <c r="H763" s="1">
        <f>VLOOKUP(A763,'345'!A:Q,17,0)</f>
        <v>2003700</v>
      </c>
      <c r="I763" s="57">
        <f>A763</f>
        <v>14000312</v>
      </c>
      <c r="J763" s="48">
        <f>D763</f>
        <v>17319470000053</v>
      </c>
      <c r="K763" s="48">
        <f>E763</f>
        <v>4005808313167</v>
      </c>
      <c r="L763" s="48">
        <f>F763</f>
        <v>4005808313167</v>
      </c>
      <c r="M763" s="1" t="str">
        <f>C763</f>
        <v>80789-03300-71</v>
      </c>
      <c r="N763" s="57">
        <f>A763</f>
        <v>14000312</v>
      </c>
    </row>
    <row r="764" spans="1:14" s="57" customFormat="1">
      <c r="A764">
        <v>14000300</v>
      </c>
      <c r="B764" s="1" t="str">
        <f>VLOOKUP(A764,'322'!A:B,2,0)</f>
        <v>SAB LIQ CREME CARE REFIL........01X200ML</v>
      </c>
      <c r="C764" s="1" t="str">
        <f>VLOOKUP(A764,'322'!A:N,14,0)</f>
        <v>82597-03300-69</v>
      </c>
      <c r="D764" s="1">
        <f>VLOOKUP(A764,'314'!C:K,9,0)</f>
        <v>4005805296494</v>
      </c>
      <c r="E764" s="1">
        <f>VLOOKUP(A764,'314'!C:E,3,0)</f>
        <v>4005900734082</v>
      </c>
      <c r="F764" s="1">
        <f>VLOOKUP(A764,'314'!C:S,17,0)</f>
        <v>4005900734082</v>
      </c>
      <c r="G764" s="1">
        <f>VLOOKUP(A764,'345'!A:M,13,0)</f>
        <v>34013000</v>
      </c>
      <c r="H764" s="1">
        <f>VLOOKUP(A764,'345'!A:Q,17,0)</f>
        <v>2003700</v>
      </c>
      <c r="I764" s="57">
        <f>A764</f>
        <v>14000300</v>
      </c>
      <c r="J764" s="48">
        <f>D764</f>
        <v>4005805296494</v>
      </c>
      <c r="K764" s="48">
        <f>E764</f>
        <v>4005900734082</v>
      </c>
      <c r="L764" s="48">
        <f>F764</f>
        <v>4005900734082</v>
      </c>
      <c r="M764" s="1" t="str">
        <f>C764</f>
        <v>82597-03300-69</v>
      </c>
      <c r="N764" s="57">
        <f>A764</f>
        <v>14000300</v>
      </c>
    </row>
    <row r="765" spans="1:14" s="57" customFormat="1">
      <c r="A765">
        <v>14000302</v>
      </c>
      <c r="B765" s="1" t="str">
        <f>VLOOKUP(A765,'322'!A:B,2,0)</f>
        <v>SAB LIQ CREME SOFT REFIL........01X200ML</v>
      </c>
      <c r="C765" s="1" t="str">
        <f>VLOOKUP(A765,'322'!A:N,14,0)</f>
        <v>82595-03300-69</v>
      </c>
      <c r="D765" s="1">
        <f>VLOOKUP(A765,'314'!C:K,9,0)</f>
        <v>4005805296470</v>
      </c>
      <c r="E765" s="1">
        <f>VLOOKUP(A765,'314'!C:E,3,0)</f>
        <v>4005900734068</v>
      </c>
      <c r="F765" s="1">
        <f>VLOOKUP(A765,'314'!C:S,17,0)</f>
        <v>4005900734068</v>
      </c>
      <c r="G765" s="1">
        <f>VLOOKUP(A765,'345'!A:M,13,0)</f>
        <v>34013000</v>
      </c>
      <c r="H765" s="1">
        <f>VLOOKUP(A765,'345'!A:Q,17,0)</f>
        <v>2003700</v>
      </c>
      <c r="I765" s="57">
        <f>A765</f>
        <v>14000302</v>
      </c>
      <c r="J765" s="48">
        <f>D765</f>
        <v>4005805296470</v>
      </c>
      <c r="K765" s="48">
        <f>E765</f>
        <v>4005900734068</v>
      </c>
      <c r="L765" s="48">
        <f>F765</f>
        <v>4005900734068</v>
      </c>
      <c r="M765" s="1" t="str">
        <f>C765</f>
        <v>82595-03300-69</v>
      </c>
      <c r="N765" s="57">
        <f>A765</f>
        <v>14000302</v>
      </c>
    </row>
    <row r="766" spans="1:14" s="57" customFormat="1">
      <c r="A766">
        <v>14000304</v>
      </c>
      <c r="B766" s="1" t="str">
        <f>VLOOKUP(A766,'322'!A:B,2,0)</f>
        <v>SAB LIQ ERVA DOCE REFIL.........01X200ML</v>
      </c>
      <c r="C766" s="1" t="str">
        <f>VLOOKUP(A766,'322'!A:N,14,0)</f>
        <v>82596-03300-69</v>
      </c>
      <c r="D766" s="1">
        <f>VLOOKUP(A766,'314'!C:K,9,0)</f>
        <v>4005805296487</v>
      </c>
      <c r="E766" s="1">
        <f>VLOOKUP(A766,'314'!C:E,3,0)</f>
        <v>4005900734075</v>
      </c>
      <c r="F766" s="1">
        <f>VLOOKUP(A766,'314'!C:S,17,0)</f>
        <v>4005900734075</v>
      </c>
      <c r="G766" s="1">
        <f>VLOOKUP(A766,'345'!A:M,13,0)</f>
        <v>34013000</v>
      </c>
      <c r="H766" s="1">
        <f>VLOOKUP(A766,'345'!A:Q,17,0)</f>
        <v>2003700</v>
      </c>
      <c r="I766" s="57">
        <f>A766</f>
        <v>14000304</v>
      </c>
      <c r="J766" s="48">
        <f>D766</f>
        <v>4005805296487</v>
      </c>
      <c r="K766" s="48">
        <f>E766</f>
        <v>4005900734075</v>
      </c>
      <c r="L766" s="48">
        <f>F766</f>
        <v>4005900734075</v>
      </c>
      <c r="M766" s="1" t="str">
        <f>C766</f>
        <v>82596-03300-69</v>
      </c>
      <c r="N766" s="57">
        <f>A766</f>
        <v>14000304</v>
      </c>
    </row>
    <row r="767" spans="1:14" s="57" customFormat="1">
      <c r="A767">
        <v>15800001</v>
      </c>
      <c r="B767" s="1" t="str">
        <f>VLOOKUP(A767,'322'!A:B,2,0)</f>
        <v>ACHOCOLATADO PRONTO MOCOCA......01X200ML</v>
      </c>
      <c r="C767" s="1">
        <f>VLOOKUP(A767,'322'!A:N,14,0)</f>
        <v>10010006</v>
      </c>
      <c r="D767" s="1">
        <f>VLOOKUP(A767,'314'!C:K,9,0)</f>
        <v>37891030003017</v>
      </c>
      <c r="E767" s="1">
        <f>VLOOKUP(A767,'314'!C:E,3,0)</f>
        <v>7891030003016</v>
      </c>
      <c r="F767" s="1">
        <f>VLOOKUP(A767,'314'!C:S,17,0)</f>
        <v>7891030003016</v>
      </c>
      <c r="G767" s="1" t="str">
        <f>VLOOKUP(A767,'345'!A:M,13,0)</f>
        <v>22029900A</v>
      </c>
      <c r="H767" s="1">
        <f>VLOOKUP(A767,'345'!A:Q,17,0)</f>
        <v>1711500</v>
      </c>
      <c r="I767" s="57">
        <f>A767</f>
        <v>15800001</v>
      </c>
      <c r="J767" s="48">
        <f>D767</f>
        <v>37891030003017</v>
      </c>
      <c r="K767" s="48">
        <f>E767</f>
        <v>7891030003016</v>
      </c>
      <c r="L767" s="48">
        <f>F767</f>
        <v>7891030003016</v>
      </c>
      <c r="M767" s="1">
        <f>C767</f>
        <v>10010006</v>
      </c>
      <c r="N767" s="57">
        <f>A767</f>
        <v>15800001</v>
      </c>
    </row>
    <row r="768" spans="1:14" s="57" customFormat="1">
      <c r="A768">
        <v>15800002</v>
      </c>
      <c r="B768" s="1" t="str">
        <f>VLOOKUP(A768,'322'!A:B,2,0)</f>
        <v>MIST LACTEA CONDENSADA TP.......01X395GR</v>
      </c>
      <c r="C768" s="1">
        <f>VLOOKUP(A768,'322'!A:N,14,0)</f>
        <v>10060004</v>
      </c>
      <c r="D768" s="1">
        <f>VLOOKUP(A768,'314'!C:K,9,0)</f>
        <v>17891030300204</v>
      </c>
      <c r="E768" s="1">
        <f>VLOOKUP(A768,'314'!C:E,3,0)</f>
        <v>7891030300207</v>
      </c>
      <c r="F768" s="1">
        <f>VLOOKUP(A768,'314'!C:S,17,0)</f>
        <v>7891030300207</v>
      </c>
      <c r="G768" s="1">
        <f>VLOOKUP(A768,'345'!A:M,13,0)</f>
        <v>19019090</v>
      </c>
      <c r="H768" s="1">
        <f>VLOOKUP(A768,'345'!A:Q,17,0)</f>
        <v>0</v>
      </c>
      <c r="I768" s="57">
        <f>A768</f>
        <v>15800002</v>
      </c>
      <c r="J768" s="48">
        <f>D768</f>
        <v>17891030300204</v>
      </c>
      <c r="K768" s="48">
        <f>E768</f>
        <v>7891030300207</v>
      </c>
      <c r="L768" s="48">
        <f>F768</f>
        <v>7891030300207</v>
      </c>
      <c r="M768" s="1">
        <f>C768</f>
        <v>10060004</v>
      </c>
      <c r="N768" s="57">
        <f>A768</f>
        <v>15800002</v>
      </c>
    </row>
    <row r="769" spans="1:14" s="57" customFormat="1">
      <c r="A769">
        <v>15800004</v>
      </c>
      <c r="B769" s="1" t="str">
        <f>VLOOKUP(A769,'322'!A:B,2,0)</f>
        <v>QUEIJO RALADO MOCOCA............01X 40GR</v>
      </c>
      <c r="C769" s="1">
        <f>VLOOKUP(A769,'322'!A:N,14,0)</f>
        <v>10070004</v>
      </c>
      <c r="D769" s="1">
        <f>VLOOKUP(A769,'314'!C:K,9,0)</f>
        <v>17891030300136</v>
      </c>
      <c r="E769" s="1">
        <f>VLOOKUP(A769,'314'!C:E,3,0)</f>
        <v>7891030300139</v>
      </c>
      <c r="F769" s="1">
        <f>VLOOKUP(A769,'314'!C:S,17,0)</f>
        <v>7891030300139</v>
      </c>
      <c r="G769" s="1">
        <f>VLOOKUP(A769,'345'!A:M,13,0)</f>
        <v>4062000</v>
      </c>
      <c r="H769" s="1">
        <f>VLOOKUP(A769,'345'!A:Q,17,0)</f>
        <v>1702400</v>
      </c>
      <c r="I769" s="57">
        <f>A769</f>
        <v>15800004</v>
      </c>
      <c r="J769" s="48">
        <f>D769</f>
        <v>17891030300136</v>
      </c>
      <c r="K769" s="48">
        <f>E769</f>
        <v>7891030300139</v>
      </c>
      <c r="L769" s="48">
        <f>F769</f>
        <v>7891030300139</v>
      </c>
      <c r="M769" s="1">
        <f>C769</f>
        <v>10070004</v>
      </c>
      <c r="N769" s="57">
        <f>A769</f>
        <v>15800004</v>
      </c>
    </row>
    <row r="770" spans="1:14" s="57" customFormat="1">
      <c r="A770">
        <v>15800005</v>
      </c>
      <c r="B770" s="1" t="str">
        <f>VLOOKUP(A770,'322'!A:B,2,0)</f>
        <v>COCO RALADO.....................01X 50GR</v>
      </c>
      <c r="C770" s="1">
        <f>VLOOKUP(A770,'322'!A:N,14,0)</f>
        <v>10100001</v>
      </c>
      <c r="D770" s="1">
        <f>VLOOKUP(A770,'314'!C:K,9,0)</f>
        <v>17891030300181</v>
      </c>
      <c r="E770" s="1">
        <f>VLOOKUP(A770,'314'!C:E,3,0)</f>
        <v>7891030300184</v>
      </c>
      <c r="F770" s="1">
        <f>VLOOKUP(A770,'314'!C:S,17,0)</f>
        <v>7891030300184</v>
      </c>
      <c r="G770" s="1">
        <f>VLOOKUP(A770,'345'!A:M,13,0)</f>
        <v>8011100</v>
      </c>
      <c r="H770" s="1">
        <f>VLOOKUP(A770,'345'!A:Q,17,0)</f>
        <v>0</v>
      </c>
      <c r="I770" s="57">
        <f>A770</f>
        <v>15800005</v>
      </c>
      <c r="J770" s="48">
        <f>D770</f>
        <v>17891030300181</v>
      </c>
      <c r="K770" s="48">
        <f>E770</f>
        <v>7891030300184</v>
      </c>
      <c r="L770" s="48">
        <f>F770</f>
        <v>7891030300184</v>
      </c>
      <c r="M770" s="1">
        <f>C770</f>
        <v>10100001</v>
      </c>
      <c r="N770" s="57">
        <f>A770</f>
        <v>15800005</v>
      </c>
    </row>
    <row r="771" spans="1:14" s="57" customFormat="1">
      <c r="A771">
        <v>15800006</v>
      </c>
      <c r="B771" s="1" t="str">
        <f>VLOOKUP(A771,'322'!A:B,2,0)</f>
        <v>COCO RALADO.....................01X100GR</v>
      </c>
      <c r="C771" s="1">
        <f>VLOOKUP(A771,'322'!A:N,14,0)</f>
        <v>10100003</v>
      </c>
      <c r="D771" s="1">
        <f>VLOOKUP(A771,'314'!C:K,9,0)</f>
        <v>17891030300198</v>
      </c>
      <c r="E771" s="1">
        <f>VLOOKUP(A771,'314'!C:E,3,0)</f>
        <v>7891030300191</v>
      </c>
      <c r="F771" s="1">
        <f>VLOOKUP(A771,'314'!C:S,17,0)</f>
        <v>7891030300191</v>
      </c>
      <c r="G771" s="1">
        <f>VLOOKUP(A771,'345'!A:M,13,0)</f>
        <v>8011100</v>
      </c>
      <c r="H771" s="1">
        <f>VLOOKUP(A771,'345'!A:Q,17,0)</f>
        <v>0</v>
      </c>
      <c r="I771" s="57">
        <f>A771</f>
        <v>15800006</v>
      </c>
      <c r="J771" s="48">
        <f>D771</f>
        <v>17891030300198</v>
      </c>
      <c r="K771" s="48">
        <f>E771</f>
        <v>7891030300191</v>
      </c>
      <c r="L771" s="48">
        <f>F771</f>
        <v>7891030300191</v>
      </c>
      <c r="M771" s="1">
        <f>C771</f>
        <v>10100003</v>
      </c>
      <c r="N771" s="57">
        <f>A771</f>
        <v>15800006</v>
      </c>
    </row>
    <row r="772" spans="1:14" s="57" customFormat="1">
      <c r="A772">
        <v>15800007</v>
      </c>
      <c r="B772" s="1" t="str">
        <f>VLOOKUP(A772,'322'!A:B,2,0)</f>
        <v>COMPOSTO LACTEO.................01X200GR</v>
      </c>
      <c r="C772" s="1">
        <f>VLOOKUP(A772,'322'!A:N,14,0)</f>
        <v>10080007</v>
      </c>
      <c r="D772" s="1">
        <f>VLOOKUP(A772,'314'!C:K,9,0)</f>
        <v>17891030300518</v>
      </c>
      <c r="E772" s="1">
        <f>VLOOKUP(A772,'314'!C:E,3,0)</f>
        <v>7891030300511</v>
      </c>
      <c r="F772" s="1">
        <f>VLOOKUP(A772,'314'!C:S,17,0)</f>
        <v>7891030300511</v>
      </c>
      <c r="G772" s="1">
        <f>VLOOKUP(A772,'345'!A:M,13,0)</f>
        <v>19019090</v>
      </c>
      <c r="H772" s="1">
        <f>VLOOKUP(A772,'345'!A:Q,17,0)</f>
        <v>0</v>
      </c>
      <c r="I772" s="57">
        <f>A772</f>
        <v>15800007</v>
      </c>
      <c r="J772" s="48">
        <f>D772</f>
        <v>17891030300518</v>
      </c>
      <c r="K772" s="48">
        <f>E772</f>
        <v>7891030300511</v>
      </c>
      <c r="L772" s="48">
        <f>F772</f>
        <v>7891030300511</v>
      </c>
      <c r="M772" s="1">
        <f>C772</f>
        <v>10080007</v>
      </c>
      <c r="N772" s="57">
        <f>A772</f>
        <v>15800007</v>
      </c>
    </row>
    <row r="773" spans="1:14" s="57" customFormat="1">
      <c r="A773">
        <v>15800008</v>
      </c>
      <c r="B773" s="1" t="str">
        <f>VLOOKUP(A773,'322'!A:B,2,0)</f>
        <v>COMPOSTO LACTEO.................01X400GR</v>
      </c>
      <c r="C773" s="1">
        <f>VLOOKUP(A773,'322'!A:N,14,0)</f>
        <v>10080009</v>
      </c>
      <c r="D773" s="1">
        <f>VLOOKUP(A773,'314'!C:K,9,0)</f>
        <v>17891030300501</v>
      </c>
      <c r="E773" s="1">
        <f>VLOOKUP(A773,'314'!C:E,3,0)</f>
        <v>7891030300504</v>
      </c>
      <c r="F773" s="1">
        <f>VLOOKUP(A773,'314'!C:S,17,0)</f>
        <v>7891030300504</v>
      </c>
      <c r="G773" s="1">
        <f>VLOOKUP(A773,'345'!A:M,13,0)</f>
        <v>19019090</v>
      </c>
      <c r="H773" s="1">
        <f>VLOOKUP(A773,'345'!A:Q,17,0)</f>
        <v>0</v>
      </c>
      <c r="I773" s="57">
        <f>A773</f>
        <v>15800008</v>
      </c>
      <c r="J773" s="48">
        <f>D773</f>
        <v>17891030300501</v>
      </c>
      <c r="K773" s="48">
        <f>E773</f>
        <v>7891030300504</v>
      </c>
      <c r="L773" s="48">
        <f>F773</f>
        <v>7891030300504</v>
      </c>
      <c r="M773" s="1">
        <f>C773</f>
        <v>10080009</v>
      </c>
      <c r="N773" s="57">
        <f>A773</f>
        <v>15800008</v>
      </c>
    </row>
    <row r="774" spans="1:14" s="57" customFormat="1">
      <c r="A774">
        <v>15800009</v>
      </c>
      <c r="B774" s="1" t="str">
        <f>VLOOKUP(A774,'322'!A:B,2,0)</f>
        <v>COMPOSTO LACTEO.................01X800GR</v>
      </c>
      <c r="C774" s="1">
        <f>VLOOKUP(A774,'322'!A:N,14,0)</f>
        <v>10080006</v>
      </c>
      <c r="D774" s="1">
        <f>VLOOKUP(A774,'314'!C:K,9,0)</f>
        <v>17891030300525</v>
      </c>
      <c r="E774" s="1">
        <f>VLOOKUP(A774,'314'!C:E,3,0)</f>
        <v>7891030300528</v>
      </c>
      <c r="F774" s="1">
        <f>VLOOKUP(A774,'314'!C:S,17,0)</f>
        <v>7891030300528</v>
      </c>
      <c r="G774" s="1">
        <f>VLOOKUP(A774,'345'!A:M,13,0)</f>
        <v>19019090</v>
      </c>
      <c r="H774" s="1">
        <f>VLOOKUP(A774,'345'!A:Q,17,0)</f>
        <v>0</v>
      </c>
      <c r="I774" s="57">
        <f>A774</f>
        <v>15800009</v>
      </c>
      <c r="J774" s="48">
        <f>D774</f>
        <v>17891030300525</v>
      </c>
      <c r="K774" s="48">
        <f>E774</f>
        <v>7891030300528</v>
      </c>
      <c r="L774" s="48">
        <f>F774</f>
        <v>7891030300528</v>
      </c>
      <c r="M774" s="1">
        <f>C774</f>
        <v>10080006</v>
      </c>
      <c r="N774" s="57">
        <f>A774</f>
        <v>15800009</v>
      </c>
    </row>
    <row r="775" spans="1:14" s="57" customFormat="1">
      <c r="A775">
        <v>15800010</v>
      </c>
      <c r="B775" s="1" t="str">
        <f>VLOOKUP(A775,'322'!A:B,2,0)</f>
        <v>CREME DE LEITE TP...............01X200GR</v>
      </c>
      <c r="C775" s="1">
        <f>VLOOKUP(A775,'322'!A:N,14,0)</f>
        <v>10020003</v>
      </c>
      <c r="D775" s="1">
        <f>VLOOKUP(A775,'314'!C:K,9,0)</f>
        <v>17891030002450</v>
      </c>
      <c r="E775" s="1">
        <f>VLOOKUP(A775,'314'!C:E,3,0)</f>
        <v>7891030003467</v>
      </c>
      <c r="F775" s="1">
        <f>VLOOKUP(A775,'314'!C:S,17,0)</f>
        <v>7891030003467</v>
      </c>
      <c r="G775" s="1">
        <f>VLOOKUP(A775,'345'!A:M,13,0)</f>
        <v>4015021</v>
      </c>
      <c r="H775" s="1">
        <f>VLOOKUP(A775,'345'!A:Q,17,0)</f>
        <v>1701902</v>
      </c>
      <c r="I775" s="57">
        <f>A775</f>
        <v>15800010</v>
      </c>
      <c r="J775" s="48">
        <f>D775</f>
        <v>17891030002450</v>
      </c>
      <c r="K775" s="48">
        <f>E775</f>
        <v>7891030003467</v>
      </c>
      <c r="L775" s="48">
        <f>F775</f>
        <v>7891030003467</v>
      </c>
      <c r="M775" s="1">
        <f>C775</f>
        <v>10020003</v>
      </c>
      <c r="N775" s="57">
        <f>A775</f>
        <v>15800010</v>
      </c>
    </row>
    <row r="776" spans="1:14" s="57" customFormat="1">
      <c r="A776">
        <v>15800012</v>
      </c>
      <c r="B776" s="1" t="str">
        <f>VLOOKUP(A776,'322'!A:B,2,0)</f>
        <v>LEITE DE COCO GARRAFA...........01X200ML</v>
      </c>
      <c r="C776" s="1">
        <f>VLOOKUP(A776,'322'!A:N,14,0)</f>
        <v>10110001</v>
      </c>
      <c r="D776" s="1">
        <f>VLOOKUP(A776,'314'!C:K,9,0)</f>
        <v>17891030300167</v>
      </c>
      <c r="E776" s="1">
        <f>VLOOKUP(A776,'314'!C:E,3,0)</f>
        <v>7891030300160</v>
      </c>
      <c r="F776" s="1">
        <f>VLOOKUP(A776,'314'!C:S,17,0)</f>
        <v>7891030300160</v>
      </c>
      <c r="G776" s="1">
        <f>VLOOKUP(A776,'345'!A:M,13,0)</f>
        <v>20098990</v>
      </c>
      <c r="H776" s="1">
        <f>VLOOKUP(A776,'345'!A:Q,17,0)</f>
        <v>1701000</v>
      </c>
      <c r="I776" s="57">
        <f>A776</f>
        <v>15800012</v>
      </c>
      <c r="J776" s="48">
        <f>D776</f>
        <v>17891030300167</v>
      </c>
      <c r="K776" s="48">
        <f>E776</f>
        <v>7891030300160</v>
      </c>
      <c r="L776" s="48">
        <f>F776</f>
        <v>7891030300160</v>
      </c>
      <c r="M776" s="1">
        <f>C776</f>
        <v>10110001</v>
      </c>
      <c r="N776" s="57">
        <f>A776</f>
        <v>15800012</v>
      </c>
    </row>
    <row r="777" spans="1:14" s="57" customFormat="1">
      <c r="A777">
        <v>15800013</v>
      </c>
      <c r="B777" s="1" t="str">
        <f>VLOOKUP(A777,'322'!A:B,2,0)</f>
        <v>LEITE DE COCO GARRAFA...........01X500ML</v>
      </c>
      <c r="C777" s="1">
        <f>VLOOKUP(A777,'322'!A:N,14,0)</f>
        <v>10110003</v>
      </c>
      <c r="D777" s="1">
        <f>VLOOKUP(A777,'314'!C:K,9,0)</f>
        <v>17891030300174</v>
      </c>
      <c r="E777" s="1">
        <f>VLOOKUP(A777,'314'!C:E,3,0)</f>
        <v>7891030300177</v>
      </c>
      <c r="F777" s="1">
        <f>VLOOKUP(A777,'314'!C:S,17,0)</f>
        <v>7891030300177</v>
      </c>
      <c r="G777" s="1">
        <f>VLOOKUP(A777,'345'!A:M,13,0)</f>
        <v>20098990</v>
      </c>
      <c r="H777" s="1">
        <f>VLOOKUP(A777,'345'!A:Q,17,0)</f>
        <v>1701000</v>
      </c>
      <c r="I777" s="57">
        <f>A777</f>
        <v>15800013</v>
      </c>
      <c r="J777" s="48">
        <f>D777</f>
        <v>17891030300174</v>
      </c>
      <c r="K777" s="48">
        <f>E777</f>
        <v>7891030300177</v>
      </c>
      <c r="L777" s="48">
        <f>F777</f>
        <v>7891030300177</v>
      </c>
      <c r="M777" s="1">
        <f>C777</f>
        <v>10110003</v>
      </c>
      <c r="N777" s="57">
        <f>A777</f>
        <v>15800013</v>
      </c>
    </row>
    <row r="778" spans="1:14" s="57" customFormat="1">
      <c r="A778">
        <v>15800014</v>
      </c>
      <c r="B778" s="1" t="str">
        <f>VLOOKUP(A778,'322'!A:B,2,0)</f>
        <v>MANTEIGA COM SAL LATA...........01X200GR</v>
      </c>
      <c r="C778" s="1">
        <f>VLOOKUP(A778,'322'!A:N,14,0)</f>
        <v>10090002</v>
      </c>
      <c r="D778" s="1">
        <f>VLOOKUP(A778,'314'!C:K,9,0)</f>
        <v>17891030000029</v>
      </c>
      <c r="E778" s="1">
        <f>VLOOKUP(A778,'314'!C:E,3,0)</f>
        <v>7891030000022</v>
      </c>
      <c r="F778" s="1">
        <f>VLOOKUP(A778,'314'!C:S,17,0)</f>
        <v>7891030000022</v>
      </c>
      <c r="G778" s="1">
        <f>VLOOKUP(A778,'345'!A:M,13,0)</f>
        <v>4051000</v>
      </c>
      <c r="H778" s="1">
        <f>VLOOKUP(A778,'345'!A:Q,17,0)</f>
        <v>1702500</v>
      </c>
      <c r="I778" s="57">
        <f>A778</f>
        <v>15800014</v>
      </c>
      <c r="J778" s="48">
        <f>D778</f>
        <v>17891030000029</v>
      </c>
      <c r="K778" s="48">
        <f>E778</f>
        <v>7891030000022</v>
      </c>
      <c r="L778" s="48">
        <f>F778</f>
        <v>7891030000022</v>
      </c>
      <c r="M778" s="1">
        <f>C778</f>
        <v>10090002</v>
      </c>
      <c r="N778" s="57">
        <f>A778</f>
        <v>15800014</v>
      </c>
    </row>
    <row r="779" spans="1:14" s="57" customFormat="1">
      <c r="A779">
        <v>15800016</v>
      </c>
      <c r="B779" s="1" t="str">
        <f>VLOOKUP(A779,'322'!A:B,2,0)</f>
        <v>MIST LACTEA CONDENSADA BAG......01X2.5KG</v>
      </c>
      <c r="C779" s="1">
        <f>VLOOKUP(A779,'322'!A:N,14,0)</f>
        <v>10060006</v>
      </c>
      <c r="D779" s="1">
        <f>VLOOKUP(A779,'314'!C:K,9,0)</f>
        <v>17891030300273</v>
      </c>
      <c r="E779" s="1">
        <f>VLOOKUP(A779,'314'!C:E,3,0)</f>
        <v>7891030300276</v>
      </c>
      <c r="F779" s="1">
        <f>VLOOKUP(A779,'314'!C:S,17,0)</f>
        <v>7891030300276</v>
      </c>
      <c r="G779" s="1">
        <f>VLOOKUP(A779,'345'!A:M,13,0)</f>
        <v>19019090</v>
      </c>
      <c r="H779" s="1">
        <f>VLOOKUP(A779,'345'!A:Q,17,0)</f>
        <v>0</v>
      </c>
      <c r="I779" s="57">
        <f>A779</f>
        <v>15800016</v>
      </c>
      <c r="J779" s="48">
        <f>D779</f>
        <v>17891030300273</v>
      </c>
      <c r="K779" s="48">
        <f>E779</f>
        <v>7891030300276</v>
      </c>
      <c r="L779" s="48">
        <f>F779</f>
        <v>7891030300276</v>
      </c>
      <c r="M779" s="1">
        <f>C779</f>
        <v>10060006</v>
      </c>
      <c r="N779" s="57">
        <f>A779</f>
        <v>15800016</v>
      </c>
    </row>
    <row r="780" spans="1:14" s="57" customFormat="1">
      <c r="B780" s="1" t="e">
        <f>VLOOKUP(A780,'322'!A:B,2,0)</f>
        <v>#N/A</v>
      </c>
      <c r="C780" s="1" t="e">
        <f>VLOOKUP(A780,'322'!A:N,14,0)</f>
        <v>#N/A</v>
      </c>
      <c r="D780" s="1" t="e">
        <f>VLOOKUP(A780,'314'!C:K,9,0)</f>
        <v>#N/A</v>
      </c>
      <c r="E780" s="1" t="e">
        <f>VLOOKUP(A780,'314'!C:E,3,0)</f>
        <v>#N/A</v>
      </c>
      <c r="F780" s="1" t="e">
        <f>VLOOKUP(A780,'314'!C:S,17,0)</f>
        <v>#N/A</v>
      </c>
      <c r="G780" s="1" t="e">
        <f>VLOOKUP(A780,'345'!A:M,13,0)</f>
        <v>#N/A</v>
      </c>
      <c r="H780" s="1" t="e">
        <f>VLOOKUP(A780,'345'!A:Q,17,0)</f>
        <v>#N/A</v>
      </c>
      <c r="I780" s="57">
        <f>A780</f>
        <v>0</v>
      </c>
      <c r="J780" s="48" t="e">
        <f>D780</f>
        <v>#N/A</v>
      </c>
      <c r="K780" s="48" t="e">
        <f>E780</f>
        <v>#N/A</v>
      </c>
      <c r="L780" s="48" t="e">
        <f>F780</f>
        <v>#N/A</v>
      </c>
      <c r="M780" s="1" t="e">
        <f>C780</f>
        <v>#N/A</v>
      </c>
      <c r="N780" s="57">
        <f>A780</f>
        <v>0</v>
      </c>
    </row>
    <row r="781" spans="1:14" s="57" customFormat="1">
      <c r="B781" s="1" t="e">
        <f>VLOOKUP(A781,'322'!A:B,2,0)</f>
        <v>#N/A</v>
      </c>
      <c r="C781" s="1" t="e">
        <f>VLOOKUP(A781,'322'!A:N,14,0)</f>
        <v>#N/A</v>
      </c>
      <c r="D781" s="1" t="e">
        <f>VLOOKUP(A781,'314'!C:K,9,0)</f>
        <v>#N/A</v>
      </c>
      <c r="E781" s="1" t="e">
        <f>VLOOKUP(A781,'314'!C:E,3,0)</f>
        <v>#N/A</v>
      </c>
      <c r="F781" s="1" t="e">
        <f>VLOOKUP(A781,'314'!C:S,17,0)</f>
        <v>#N/A</v>
      </c>
      <c r="G781" s="1" t="e">
        <f>VLOOKUP(A781,'345'!A:M,13,0)</f>
        <v>#N/A</v>
      </c>
      <c r="H781" s="1" t="e">
        <f>VLOOKUP(A781,'345'!A:Q,17,0)</f>
        <v>#N/A</v>
      </c>
      <c r="I781" s="57">
        <f>A781</f>
        <v>0</v>
      </c>
      <c r="J781" s="48" t="e">
        <f>D781</f>
        <v>#N/A</v>
      </c>
      <c r="K781" s="48" t="e">
        <f>E781</f>
        <v>#N/A</v>
      </c>
      <c r="L781" s="48" t="e">
        <f>F781</f>
        <v>#N/A</v>
      </c>
      <c r="M781" s="1" t="e">
        <f>C781</f>
        <v>#N/A</v>
      </c>
      <c r="N781" s="57">
        <f>A781</f>
        <v>0</v>
      </c>
    </row>
    <row r="782" spans="1:14" s="57" customFormat="1">
      <c r="B782" s="1" t="e">
        <f>VLOOKUP(A782,'322'!A:B,2,0)</f>
        <v>#N/A</v>
      </c>
      <c r="C782" s="1" t="e">
        <f>VLOOKUP(A782,'322'!A:N,14,0)</f>
        <v>#N/A</v>
      </c>
      <c r="D782" s="1" t="e">
        <f>VLOOKUP(A782,'314'!C:K,9,0)</f>
        <v>#N/A</v>
      </c>
      <c r="E782" s="1" t="e">
        <f>VLOOKUP(A782,'314'!C:E,3,0)</f>
        <v>#N/A</v>
      </c>
      <c r="F782" s="1" t="e">
        <f>VLOOKUP(A782,'314'!C:S,17,0)</f>
        <v>#N/A</v>
      </c>
      <c r="G782" s="1" t="e">
        <f>VLOOKUP(A782,'345'!A:M,13,0)</f>
        <v>#N/A</v>
      </c>
      <c r="H782" s="1" t="e">
        <f>VLOOKUP(A782,'345'!A:Q,17,0)</f>
        <v>#N/A</v>
      </c>
      <c r="I782" s="57">
        <f>A782</f>
        <v>0</v>
      </c>
      <c r="J782" s="48" t="e">
        <f>D782</f>
        <v>#N/A</v>
      </c>
      <c r="K782" s="48" t="e">
        <f>E782</f>
        <v>#N/A</v>
      </c>
      <c r="L782" s="48" t="e">
        <f>F782</f>
        <v>#N/A</v>
      </c>
      <c r="M782" s="1" t="e">
        <f>C782</f>
        <v>#N/A</v>
      </c>
      <c r="N782" s="57">
        <f>A782</f>
        <v>0</v>
      </c>
    </row>
    <row r="783" spans="1:14" s="57" customFormat="1">
      <c r="B783" s="1" t="e">
        <f>VLOOKUP(A783,'322'!A:B,2,0)</f>
        <v>#N/A</v>
      </c>
      <c r="C783" s="1" t="e">
        <f>VLOOKUP(A783,'322'!A:N,14,0)</f>
        <v>#N/A</v>
      </c>
      <c r="D783" s="1" t="e">
        <f>VLOOKUP(A783,'314'!C:K,9,0)</f>
        <v>#N/A</v>
      </c>
      <c r="E783" s="1" t="e">
        <f>VLOOKUP(A783,'314'!C:E,3,0)</f>
        <v>#N/A</v>
      </c>
      <c r="F783" s="1" t="e">
        <f>VLOOKUP(A783,'314'!C:S,17,0)</f>
        <v>#N/A</v>
      </c>
      <c r="G783" s="1" t="e">
        <f>VLOOKUP(A783,'345'!A:M,13,0)</f>
        <v>#N/A</v>
      </c>
      <c r="H783" s="1" t="e">
        <f>VLOOKUP(A783,'345'!A:Q,17,0)</f>
        <v>#N/A</v>
      </c>
      <c r="I783" s="57">
        <f>A783</f>
        <v>0</v>
      </c>
      <c r="J783" s="48" t="e">
        <f>D783</f>
        <v>#N/A</v>
      </c>
      <c r="K783" s="48" t="e">
        <f>E783</f>
        <v>#N/A</v>
      </c>
      <c r="L783" s="48" t="e">
        <f>F783</f>
        <v>#N/A</v>
      </c>
      <c r="M783" s="1" t="e">
        <f>C783</f>
        <v>#N/A</v>
      </c>
      <c r="N783" s="57">
        <f>A783</f>
        <v>0</v>
      </c>
    </row>
    <row r="784" spans="1:14" s="57" customFormat="1">
      <c r="B784" s="1" t="e">
        <f>VLOOKUP(A784,'322'!A:B,2,0)</f>
        <v>#N/A</v>
      </c>
      <c r="C784" s="1" t="e">
        <f>VLOOKUP(A784,'322'!A:N,14,0)</f>
        <v>#N/A</v>
      </c>
      <c r="D784" s="1" t="e">
        <f>VLOOKUP(A784,'314'!C:K,9,0)</f>
        <v>#N/A</v>
      </c>
      <c r="E784" s="1" t="e">
        <f>VLOOKUP(A784,'314'!C:E,3,0)</f>
        <v>#N/A</v>
      </c>
      <c r="F784" s="1" t="e">
        <f>VLOOKUP(A784,'314'!C:S,17,0)</f>
        <v>#N/A</v>
      </c>
      <c r="G784" s="1" t="e">
        <f>VLOOKUP(A784,'345'!A:M,13,0)</f>
        <v>#N/A</v>
      </c>
      <c r="H784" s="1" t="e">
        <f>VLOOKUP(A784,'345'!A:Q,17,0)</f>
        <v>#N/A</v>
      </c>
      <c r="I784" s="57">
        <f>A784</f>
        <v>0</v>
      </c>
      <c r="J784" s="48" t="e">
        <f>D784</f>
        <v>#N/A</v>
      </c>
      <c r="K784" s="48" t="e">
        <f>E784</f>
        <v>#N/A</v>
      </c>
      <c r="L784" s="48" t="e">
        <f>F784</f>
        <v>#N/A</v>
      </c>
      <c r="M784" s="1" t="e">
        <f>C784</f>
        <v>#N/A</v>
      </c>
      <c r="N784" s="57">
        <f>A784</f>
        <v>0</v>
      </c>
    </row>
    <row r="785" spans="2:14" s="57" customFormat="1">
      <c r="B785" s="1" t="e">
        <f>VLOOKUP(A785,'322'!A:B,2,0)</f>
        <v>#N/A</v>
      </c>
      <c r="C785" s="1" t="e">
        <f>VLOOKUP(A785,'322'!A:N,14,0)</f>
        <v>#N/A</v>
      </c>
      <c r="D785" s="1" t="e">
        <f>VLOOKUP(A785,'314'!C:K,9,0)</f>
        <v>#N/A</v>
      </c>
      <c r="E785" s="1" t="e">
        <f>VLOOKUP(A785,'314'!C:E,3,0)</f>
        <v>#N/A</v>
      </c>
      <c r="F785" s="1" t="e">
        <f>VLOOKUP(A785,'314'!C:S,17,0)</f>
        <v>#N/A</v>
      </c>
      <c r="G785" s="1" t="e">
        <f>VLOOKUP(A785,'345'!A:M,13,0)</f>
        <v>#N/A</v>
      </c>
      <c r="H785" s="1" t="e">
        <f>VLOOKUP(A785,'345'!A:Q,17,0)</f>
        <v>#N/A</v>
      </c>
      <c r="I785" s="57">
        <f>A785</f>
        <v>0</v>
      </c>
      <c r="J785" s="48" t="e">
        <f>D785</f>
        <v>#N/A</v>
      </c>
      <c r="K785" s="48" t="e">
        <f>E785</f>
        <v>#N/A</v>
      </c>
      <c r="L785" s="48" t="e">
        <f>F785</f>
        <v>#N/A</v>
      </c>
      <c r="M785" s="1" t="e">
        <f>C785</f>
        <v>#N/A</v>
      </c>
      <c r="N785" s="57">
        <f>A785</f>
        <v>0</v>
      </c>
    </row>
    <row r="786" spans="2:14" s="57" customFormat="1">
      <c r="B786" s="1" t="e">
        <f>VLOOKUP(A786,'322'!A:B,2,0)</f>
        <v>#N/A</v>
      </c>
      <c r="C786" s="1" t="e">
        <f>VLOOKUP(A786,'322'!A:N,14,0)</f>
        <v>#N/A</v>
      </c>
      <c r="D786" s="1" t="e">
        <f>VLOOKUP(A786,'314'!C:K,9,0)</f>
        <v>#N/A</v>
      </c>
      <c r="E786" s="1" t="e">
        <f>VLOOKUP(A786,'314'!C:E,3,0)</f>
        <v>#N/A</v>
      </c>
      <c r="F786" s="1" t="e">
        <f>VLOOKUP(A786,'314'!C:S,17,0)</f>
        <v>#N/A</v>
      </c>
      <c r="G786" s="1" t="e">
        <f>VLOOKUP(A786,'345'!A:M,13,0)</f>
        <v>#N/A</v>
      </c>
      <c r="H786" s="1" t="e">
        <f>VLOOKUP(A786,'345'!A:Q,17,0)</f>
        <v>#N/A</v>
      </c>
      <c r="I786" s="57">
        <f>A786</f>
        <v>0</v>
      </c>
      <c r="J786" s="48" t="e">
        <f>D786</f>
        <v>#N/A</v>
      </c>
      <c r="K786" s="48" t="e">
        <f>E786</f>
        <v>#N/A</v>
      </c>
      <c r="L786" s="48" t="e">
        <f>F786</f>
        <v>#N/A</v>
      </c>
      <c r="M786" s="1" t="e">
        <f>C786</f>
        <v>#N/A</v>
      </c>
      <c r="N786" s="57">
        <f>A786</f>
        <v>0</v>
      </c>
    </row>
    <row r="787" spans="2:14" s="57" customFormat="1">
      <c r="B787" s="1" t="e">
        <f>VLOOKUP(A787,'322'!A:B,2,0)</f>
        <v>#N/A</v>
      </c>
      <c r="C787" s="1" t="e">
        <f>VLOOKUP(A787,'322'!A:N,14,0)</f>
        <v>#N/A</v>
      </c>
      <c r="D787" s="1" t="e">
        <f>VLOOKUP(A787,'314'!C:K,9,0)</f>
        <v>#N/A</v>
      </c>
      <c r="E787" s="1" t="e">
        <f>VLOOKUP(A787,'314'!C:E,3,0)</f>
        <v>#N/A</v>
      </c>
      <c r="F787" s="1" t="e">
        <f>VLOOKUP(A787,'314'!C:S,17,0)</f>
        <v>#N/A</v>
      </c>
      <c r="G787" s="1" t="e">
        <f>VLOOKUP(A787,'345'!A:M,13,0)</f>
        <v>#N/A</v>
      </c>
      <c r="H787" s="1" t="e">
        <f>VLOOKUP(A787,'345'!A:Q,17,0)</f>
        <v>#N/A</v>
      </c>
      <c r="I787" s="57">
        <f>A787</f>
        <v>0</v>
      </c>
      <c r="J787" s="48" t="e">
        <f>D787</f>
        <v>#N/A</v>
      </c>
      <c r="K787" s="48" t="e">
        <f>E787</f>
        <v>#N/A</v>
      </c>
      <c r="L787" s="48" t="e">
        <f>F787</f>
        <v>#N/A</v>
      </c>
      <c r="M787" s="1" t="e">
        <f>C787</f>
        <v>#N/A</v>
      </c>
      <c r="N787" s="57">
        <f>A787</f>
        <v>0</v>
      </c>
    </row>
    <row r="788" spans="2:14" s="57" customFormat="1">
      <c r="B788" s="1" t="e">
        <f>VLOOKUP(A788,'322'!A:B,2,0)</f>
        <v>#N/A</v>
      </c>
      <c r="C788" s="1" t="e">
        <f>VLOOKUP(A788,'322'!A:N,14,0)</f>
        <v>#N/A</v>
      </c>
      <c r="D788" s="1" t="e">
        <f>VLOOKUP(A788,'314'!C:K,9,0)</f>
        <v>#N/A</v>
      </c>
      <c r="E788" s="1" t="e">
        <f>VLOOKUP(A788,'314'!C:E,3,0)</f>
        <v>#N/A</v>
      </c>
      <c r="F788" s="1" t="e">
        <f>VLOOKUP(A788,'314'!C:S,17,0)</f>
        <v>#N/A</v>
      </c>
      <c r="G788" s="1" t="e">
        <f>VLOOKUP(A788,'345'!A:M,13,0)</f>
        <v>#N/A</v>
      </c>
      <c r="H788" s="1" t="e">
        <f>VLOOKUP(A788,'345'!A:Q,17,0)</f>
        <v>#N/A</v>
      </c>
      <c r="I788" s="57">
        <f>A788</f>
        <v>0</v>
      </c>
      <c r="J788" s="48" t="e">
        <f>D788</f>
        <v>#N/A</v>
      </c>
      <c r="K788" s="48" t="e">
        <f>E788</f>
        <v>#N/A</v>
      </c>
      <c r="L788" s="48" t="e">
        <f>F788</f>
        <v>#N/A</v>
      </c>
      <c r="M788" s="1" t="e">
        <f>C788</f>
        <v>#N/A</v>
      </c>
      <c r="N788" s="57">
        <f>A788</f>
        <v>0</v>
      </c>
    </row>
    <row r="789" spans="2:14" s="57" customFormat="1">
      <c r="B789" s="1" t="e">
        <f>VLOOKUP(A789,'322'!A:B,2,0)</f>
        <v>#N/A</v>
      </c>
      <c r="C789" s="1" t="e">
        <f>VLOOKUP(A789,'322'!A:N,14,0)</f>
        <v>#N/A</v>
      </c>
      <c r="D789" s="1" t="e">
        <f>VLOOKUP(A789,'314'!C:K,9,0)</f>
        <v>#N/A</v>
      </c>
      <c r="E789" s="1" t="e">
        <f>VLOOKUP(A789,'314'!C:E,3,0)</f>
        <v>#N/A</v>
      </c>
      <c r="F789" s="1" t="e">
        <f>VLOOKUP(A789,'314'!C:S,17,0)</f>
        <v>#N/A</v>
      </c>
      <c r="G789" s="1" t="e">
        <f>VLOOKUP(A789,'345'!A:M,13,0)</f>
        <v>#N/A</v>
      </c>
      <c r="H789" s="1" t="e">
        <f>VLOOKUP(A789,'345'!A:Q,17,0)</f>
        <v>#N/A</v>
      </c>
      <c r="I789" s="57">
        <f>A789</f>
        <v>0</v>
      </c>
      <c r="J789" s="48" t="e">
        <f>D789</f>
        <v>#N/A</v>
      </c>
      <c r="K789" s="48" t="e">
        <f>E789</f>
        <v>#N/A</v>
      </c>
      <c r="L789" s="48" t="e">
        <f>F789</f>
        <v>#N/A</v>
      </c>
      <c r="M789" s="1" t="e">
        <f>C789</f>
        <v>#N/A</v>
      </c>
      <c r="N789" s="57">
        <f>A789</f>
        <v>0</v>
      </c>
    </row>
    <row r="790" spans="2:14" s="57" customFormat="1">
      <c r="B790" s="1" t="e">
        <f>VLOOKUP(A790,'322'!A:B,2,0)</f>
        <v>#N/A</v>
      </c>
      <c r="C790" s="1" t="e">
        <f>VLOOKUP(A790,'322'!A:N,14,0)</f>
        <v>#N/A</v>
      </c>
      <c r="D790" s="1" t="e">
        <f>VLOOKUP(A790,'314'!C:K,9,0)</f>
        <v>#N/A</v>
      </c>
      <c r="E790" s="1" t="e">
        <f>VLOOKUP(A790,'314'!C:E,3,0)</f>
        <v>#N/A</v>
      </c>
      <c r="F790" s="1" t="e">
        <f>VLOOKUP(A790,'314'!C:S,17,0)</f>
        <v>#N/A</v>
      </c>
      <c r="G790" s="1" t="e">
        <f>VLOOKUP(A790,'345'!A:M,13,0)</f>
        <v>#N/A</v>
      </c>
      <c r="H790" s="1" t="e">
        <f>VLOOKUP(A790,'345'!A:Q,17,0)</f>
        <v>#N/A</v>
      </c>
      <c r="I790" s="57">
        <f>A790</f>
        <v>0</v>
      </c>
      <c r="J790" s="48" t="e">
        <f>D790</f>
        <v>#N/A</v>
      </c>
      <c r="K790" s="48" t="e">
        <f>E790</f>
        <v>#N/A</v>
      </c>
      <c r="L790" s="48" t="e">
        <f>F790</f>
        <v>#N/A</v>
      </c>
      <c r="M790" s="1" t="e">
        <f>C790</f>
        <v>#N/A</v>
      </c>
      <c r="N790" s="57">
        <f>A790</f>
        <v>0</v>
      </c>
    </row>
    <row r="791" spans="2:14" s="57" customFormat="1">
      <c r="B791" s="1" t="e">
        <f>VLOOKUP(A791,'322'!A:B,2,0)</f>
        <v>#N/A</v>
      </c>
      <c r="C791" s="1" t="e">
        <f>VLOOKUP(A791,'322'!A:N,14,0)</f>
        <v>#N/A</v>
      </c>
      <c r="D791" s="1" t="e">
        <f>VLOOKUP(A791,'314'!C:K,9,0)</f>
        <v>#N/A</v>
      </c>
      <c r="E791" s="1" t="e">
        <f>VLOOKUP(A791,'314'!C:E,3,0)</f>
        <v>#N/A</v>
      </c>
      <c r="F791" s="1" t="e">
        <f>VLOOKUP(A791,'314'!C:S,17,0)</f>
        <v>#N/A</v>
      </c>
      <c r="G791" s="1" t="e">
        <f>VLOOKUP(A791,'345'!A:M,13,0)</f>
        <v>#N/A</v>
      </c>
      <c r="H791" s="1" t="e">
        <f>VLOOKUP(A791,'345'!A:Q,17,0)</f>
        <v>#N/A</v>
      </c>
      <c r="I791" s="57">
        <f>A791</f>
        <v>0</v>
      </c>
      <c r="J791" s="48" t="e">
        <f>D791</f>
        <v>#N/A</v>
      </c>
      <c r="K791" s="48" t="e">
        <f>E791</f>
        <v>#N/A</v>
      </c>
      <c r="L791" s="48" t="e">
        <f>F791</f>
        <v>#N/A</v>
      </c>
      <c r="M791" s="1" t="e">
        <f>C791</f>
        <v>#N/A</v>
      </c>
      <c r="N791" s="57">
        <f>A791</f>
        <v>0</v>
      </c>
    </row>
    <row r="792" spans="2:14" s="57" customFormat="1">
      <c r="B792" s="1" t="e">
        <f>VLOOKUP(A792,'322'!A:B,2,0)</f>
        <v>#N/A</v>
      </c>
      <c r="C792" s="1" t="e">
        <f>VLOOKUP(A792,'322'!A:N,14,0)</f>
        <v>#N/A</v>
      </c>
      <c r="D792" s="1" t="e">
        <f>VLOOKUP(A792,'314'!C:K,9,0)</f>
        <v>#N/A</v>
      </c>
      <c r="E792" s="1" t="e">
        <f>VLOOKUP(A792,'314'!C:E,3,0)</f>
        <v>#N/A</v>
      </c>
      <c r="F792" s="1" t="e">
        <f>VLOOKUP(A792,'314'!C:S,17,0)</f>
        <v>#N/A</v>
      </c>
      <c r="G792" s="1" t="e">
        <f>VLOOKUP(A792,'345'!A:M,13,0)</f>
        <v>#N/A</v>
      </c>
      <c r="H792" s="1" t="e">
        <f>VLOOKUP(A792,'345'!A:Q,17,0)</f>
        <v>#N/A</v>
      </c>
      <c r="I792" s="57">
        <f>A792</f>
        <v>0</v>
      </c>
      <c r="J792" s="48" t="e">
        <f>D792</f>
        <v>#N/A</v>
      </c>
      <c r="K792" s="48" t="e">
        <f>E792</f>
        <v>#N/A</v>
      </c>
      <c r="L792" s="48" t="e">
        <f>F792</f>
        <v>#N/A</v>
      </c>
      <c r="M792" s="1" t="e">
        <f>C792</f>
        <v>#N/A</v>
      </c>
      <c r="N792" s="57">
        <f>A792</f>
        <v>0</v>
      </c>
    </row>
    <row r="793" spans="2:14" s="57" customFormat="1">
      <c r="B793" s="1" t="e">
        <f>VLOOKUP(A793,'322'!A:B,2,0)</f>
        <v>#N/A</v>
      </c>
      <c r="C793" s="1" t="e">
        <f>VLOOKUP(A793,'322'!A:N,14,0)</f>
        <v>#N/A</v>
      </c>
      <c r="D793" s="1" t="e">
        <f>VLOOKUP(A793,'314'!C:K,9,0)</f>
        <v>#N/A</v>
      </c>
      <c r="E793" s="1" t="e">
        <f>VLOOKUP(A793,'314'!C:E,3,0)</f>
        <v>#N/A</v>
      </c>
      <c r="F793" s="1" t="e">
        <f>VLOOKUP(A793,'314'!C:S,17,0)</f>
        <v>#N/A</v>
      </c>
      <c r="G793" s="1" t="e">
        <f>VLOOKUP(A793,'345'!A:M,13,0)</f>
        <v>#N/A</v>
      </c>
      <c r="H793" s="1" t="e">
        <f>VLOOKUP(A793,'345'!A:Q,17,0)</f>
        <v>#N/A</v>
      </c>
      <c r="I793" s="57">
        <f>A793</f>
        <v>0</v>
      </c>
      <c r="J793" s="48" t="e">
        <f>D793</f>
        <v>#N/A</v>
      </c>
      <c r="K793" s="48" t="e">
        <f>E793</f>
        <v>#N/A</v>
      </c>
      <c r="L793" s="48" t="e">
        <f>F793</f>
        <v>#N/A</v>
      </c>
      <c r="M793" s="1" t="e">
        <f>C793</f>
        <v>#N/A</v>
      </c>
      <c r="N793" s="57">
        <f>A793</f>
        <v>0</v>
      </c>
    </row>
    <row r="794" spans="2:14" s="57" customFormat="1">
      <c r="B794" s="1" t="e">
        <f>VLOOKUP(A794,'322'!A:B,2,0)</f>
        <v>#N/A</v>
      </c>
      <c r="C794" s="1" t="e">
        <f>VLOOKUP(A794,'322'!A:N,14,0)</f>
        <v>#N/A</v>
      </c>
      <c r="D794" s="1" t="e">
        <f>VLOOKUP(A794,'314'!C:K,9,0)</f>
        <v>#N/A</v>
      </c>
      <c r="E794" s="1" t="e">
        <f>VLOOKUP(A794,'314'!C:E,3,0)</f>
        <v>#N/A</v>
      </c>
      <c r="F794" s="1" t="e">
        <f>VLOOKUP(A794,'314'!C:S,17,0)</f>
        <v>#N/A</v>
      </c>
      <c r="G794" s="1" t="e">
        <f>VLOOKUP(A794,'345'!A:M,13,0)</f>
        <v>#N/A</v>
      </c>
      <c r="H794" s="1" t="e">
        <f>VLOOKUP(A794,'345'!A:Q,17,0)</f>
        <v>#N/A</v>
      </c>
      <c r="I794" s="57">
        <f>A794</f>
        <v>0</v>
      </c>
      <c r="J794" s="48" t="e">
        <f>D794</f>
        <v>#N/A</v>
      </c>
      <c r="K794" s="48" t="e">
        <f>E794</f>
        <v>#N/A</v>
      </c>
      <c r="L794" s="48" t="e">
        <f>F794</f>
        <v>#N/A</v>
      </c>
      <c r="M794" s="1" t="e">
        <f>C794</f>
        <v>#N/A</v>
      </c>
      <c r="N794" s="57">
        <f>A794</f>
        <v>0</v>
      </c>
    </row>
    <row r="795" spans="2:14" s="57" customFormat="1">
      <c r="B795" s="1" t="e">
        <f>VLOOKUP(A795,'322'!A:B,2,0)</f>
        <v>#N/A</v>
      </c>
      <c r="C795" s="1" t="e">
        <f>VLOOKUP(A795,'322'!A:N,14,0)</f>
        <v>#N/A</v>
      </c>
      <c r="D795" s="1" t="e">
        <f>VLOOKUP(A795,'314'!C:K,9,0)</f>
        <v>#N/A</v>
      </c>
      <c r="E795" s="1" t="e">
        <f>VLOOKUP(A795,'314'!C:E,3,0)</f>
        <v>#N/A</v>
      </c>
      <c r="F795" s="1" t="e">
        <f>VLOOKUP(A795,'314'!C:S,17,0)</f>
        <v>#N/A</v>
      </c>
      <c r="G795" s="1" t="e">
        <f>VLOOKUP(A795,'345'!A:M,13,0)</f>
        <v>#N/A</v>
      </c>
      <c r="H795" s="1" t="e">
        <f>VLOOKUP(A795,'345'!A:Q,17,0)</f>
        <v>#N/A</v>
      </c>
      <c r="I795" s="57">
        <f>A795</f>
        <v>0</v>
      </c>
      <c r="J795" s="48" t="e">
        <f>D795</f>
        <v>#N/A</v>
      </c>
      <c r="K795" s="48" t="e">
        <f>E795</f>
        <v>#N/A</v>
      </c>
      <c r="L795" s="48" t="e">
        <f>F795</f>
        <v>#N/A</v>
      </c>
      <c r="M795" s="1" t="e">
        <f>C795</f>
        <v>#N/A</v>
      </c>
      <c r="N795" s="57">
        <f>A795</f>
        <v>0</v>
      </c>
    </row>
    <row r="796" spans="2:14" s="57" customFormat="1">
      <c r="B796" s="1" t="e">
        <f>VLOOKUP(A796,'322'!A:B,2,0)</f>
        <v>#N/A</v>
      </c>
      <c r="C796" s="1" t="e">
        <f>VLOOKUP(A796,'322'!A:N,14,0)</f>
        <v>#N/A</v>
      </c>
      <c r="D796" s="1" t="e">
        <f>VLOOKUP(A796,'314'!C:K,9,0)</f>
        <v>#N/A</v>
      </c>
      <c r="E796" s="1" t="e">
        <f>VLOOKUP(A796,'314'!C:E,3,0)</f>
        <v>#N/A</v>
      </c>
      <c r="F796" s="1" t="e">
        <f>VLOOKUP(A796,'314'!C:S,17,0)</f>
        <v>#N/A</v>
      </c>
      <c r="G796" s="1" t="e">
        <f>VLOOKUP(A796,'345'!A:M,13,0)</f>
        <v>#N/A</v>
      </c>
      <c r="H796" s="1" t="e">
        <f>VLOOKUP(A796,'345'!A:Q,17,0)</f>
        <v>#N/A</v>
      </c>
      <c r="I796" s="57">
        <f>A796</f>
        <v>0</v>
      </c>
      <c r="J796" s="48" t="e">
        <f>D796</f>
        <v>#N/A</v>
      </c>
      <c r="K796" s="48" t="e">
        <f>E796</f>
        <v>#N/A</v>
      </c>
      <c r="L796" s="48" t="e">
        <f>F796</f>
        <v>#N/A</v>
      </c>
      <c r="M796" s="1" t="e">
        <f>C796</f>
        <v>#N/A</v>
      </c>
      <c r="N796" s="57">
        <f>A796</f>
        <v>0</v>
      </c>
    </row>
    <row r="797" spans="2:14" s="57" customFormat="1">
      <c r="B797" s="1" t="e">
        <f>VLOOKUP(A797,'322'!A:B,2,0)</f>
        <v>#N/A</v>
      </c>
      <c r="C797" s="1" t="e">
        <f>VLOOKUP(A797,'322'!A:N,14,0)</f>
        <v>#N/A</v>
      </c>
      <c r="D797" s="1" t="e">
        <f>VLOOKUP(A797,'314'!C:K,9,0)</f>
        <v>#N/A</v>
      </c>
      <c r="E797" s="1" t="e">
        <f>VLOOKUP(A797,'314'!C:E,3,0)</f>
        <v>#N/A</v>
      </c>
      <c r="F797" s="1" t="e">
        <f>VLOOKUP(A797,'314'!C:S,17,0)</f>
        <v>#N/A</v>
      </c>
      <c r="G797" s="1" t="e">
        <f>VLOOKUP(A797,'345'!A:M,13,0)</f>
        <v>#N/A</v>
      </c>
      <c r="H797" s="1" t="e">
        <f>VLOOKUP(A797,'345'!A:Q,17,0)</f>
        <v>#N/A</v>
      </c>
      <c r="I797" s="57">
        <f>A797</f>
        <v>0</v>
      </c>
      <c r="J797" s="48" t="e">
        <f>D797</f>
        <v>#N/A</v>
      </c>
      <c r="K797" s="48" t="e">
        <f>E797</f>
        <v>#N/A</v>
      </c>
      <c r="L797" s="48" t="e">
        <f>F797</f>
        <v>#N/A</v>
      </c>
      <c r="M797" s="1" t="e">
        <f>C797</f>
        <v>#N/A</v>
      </c>
      <c r="N797" s="57">
        <f>A797</f>
        <v>0</v>
      </c>
    </row>
    <row r="798" spans="2:14" s="57" customFormat="1">
      <c r="B798" s="1" t="e">
        <f>VLOOKUP(A798,'322'!A:B,2,0)</f>
        <v>#N/A</v>
      </c>
      <c r="C798" s="1" t="e">
        <f>VLOOKUP(A798,'322'!A:N,14,0)</f>
        <v>#N/A</v>
      </c>
      <c r="D798" s="1" t="e">
        <f>VLOOKUP(A798,'314'!C:K,9,0)</f>
        <v>#N/A</v>
      </c>
      <c r="E798" s="1" t="e">
        <f>VLOOKUP(A798,'314'!C:E,3,0)</f>
        <v>#N/A</v>
      </c>
      <c r="F798" s="1" t="e">
        <f>VLOOKUP(A798,'314'!C:S,17,0)</f>
        <v>#N/A</v>
      </c>
      <c r="G798" s="1" t="e">
        <f>VLOOKUP(A798,'345'!A:M,13,0)</f>
        <v>#N/A</v>
      </c>
      <c r="H798" s="1" t="e">
        <f>VLOOKUP(A798,'345'!A:Q,17,0)</f>
        <v>#N/A</v>
      </c>
      <c r="I798" s="57">
        <f>A798</f>
        <v>0</v>
      </c>
      <c r="J798" s="48" t="e">
        <f>D798</f>
        <v>#N/A</v>
      </c>
      <c r="K798" s="48" t="e">
        <f>E798</f>
        <v>#N/A</v>
      </c>
      <c r="L798" s="48" t="e">
        <f>F798</f>
        <v>#N/A</v>
      </c>
      <c r="M798" s="1" t="e">
        <f>C798</f>
        <v>#N/A</v>
      </c>
      <c r="N798" s="57">
        <f>A798</f>
        <v>0</v>
      </c>
    </row>
    <row r="799" spans="2:14" s="57" customFormat="1">
      <c r="B799" s="1" t="e">
        <f>VLOOKUP(A799,'322'!A:B,2,0)</f>
        <v>#N/A</v>
      </c>
      <c r="C799" s="1" t="e">
        <f>VLOOKUP(A799,'322'!A:N,14,0)</f>
        <v>#N/A</v>
      </c>
      <c r="D799" s="1" t="e">
        <f>VLOOKUP(A799,'314'!C:K,9,0)</f>
        <v>#N/A</v>
      </c>
      <c r="E799" s="1" t="e">
        <f>VLOOKUP(A799,'314'!C:E,3,0)</f>
        <v>#N/A</v>
      </c>
      <c r="F799" s="1" t="e">
        <f>VLOOKUP(A799,'314'!C:S,17,0)</f>
        <v>#N/A</v>
      </c>
      <c r="G799" s="1" t="e">
        <f>VLOOKUP(A799,'345'!A:M,13,0)</f>
        <v>#N/A</v>
      </c>
      <c r="H799" s="1" t="e">
        <f>VLOOKUP(A799,'345'!A:Q,17,0)</f>
        <v>#N/A</v>
      </c>
      <c r="I799" s="57">
        <f>A799</f>
        <v>0</v>
      </c>
      <c r="J799" s="48" t="e">
        <f>D799</f>
        <v>#N/A</v>
      </c>
      <c r="K799" s="48" t="e">
        <f>E799</f>
        <v>#N/A</v>
      </c>
      <c r="L799" s="48" t="e">
        <f>F799</f>
        <v>#N/A</v>
      </c>
      <c r="M799" s="1" t="e">
        <f>C799</f>
        <v>#N/A</v>
      </c>
      <c r="N799" s="57">
        <f>A799</f>
        <v>0</v>
      </c>
    </row>
    <row r="800" spans="2:14" s="57" customFormat="1">
      <c r="B800" s="1" t="e">
        <f>VLOOKUP(A800,'322'!A:B,2,0)</f>
        <v>#N/A</v>
      </c>
      <c r="C800" s="1" t="e">
        <f>VLOOKUP(A800,'322'!A:N,14,0)</f>
        <v>#N/A</v>
      </c>
      <c r="D800" s="1" t="e">
        <f>VLOOKUP(A800,'314'!C:K,9,0)</f>
        <v>#N/A</v>
      </c>
      <c r="E800" s="1" t="e">
        <f>VLOOKUP(A800,'314'!C:E,3,0)</f>
        <v>#N/A</v>
      </c>
      <c r="F800" s="1" t="e">
        <f>VLOOKUP(A800,'314'!C:S,17,0)</f>
        <v>#N/A</v>
      </c>
      <c r="G800" s="1" t="e">
        <f>VLOOKUP(A800,'345'!A:M,13,0)</f>
        <v>#N/A</v>
      </c>
      <c r="H800" s="1" t="e">
        <f>VLOOKUP(A800,'345'!A:Q,17,0)</f>
        <v>#N/A</v>
      </c>
      <c r="I800" s="57">
        <f>A800</f>
        <v>0</v>
      </c>
      <c r="J800" s="48" t="e">
        <f>D800</f>
        <v>#N/A</v>
      </c>
      <c r="K800" s="48" t="e">
        <f>E800</f>
        <v>#N/A</v>
      </c>
      <c r="L800" s="48" t="e">
        <f>F800</f>
        <v>#N/A</v>
      </c>
      <c r="M800" s="1" t="e">
        <f>C800</f>
        <v>#N/A</v>
      </c>
      <c r="N800" s="57">
        <f>A800</f>
        <v>0</v>
      </c>
    </row>
    <row r="801" spans="2:14" s="57" customFormat="1">
      <c r="B801" s="1" t="e">
        <f>VLOOKUP(A801,'322'!A:B,2,0)</f>
        <v>#N/A</v>
      </c>
      <c r="C801" s="1" t="e">
        <f>VLOOKUP(A801,'322'!A:N,14,0)</f>
        <v>#N/A</v>
      </c>
      <c r="D801" s="1" t="e">
        <f>VLOOKUP(A801,'314'!C:K,9,0)</f>
        <v>#N/A</v>
      </c>
      <c r="E801" s="1" t="e">
        <f>VLOOKUP(A801,'314'!C:E,3,0)</f>
        <v>#N/A</v>
      </c>
      <c r="F801" s="1" t="e">
        <f>VLOOKUP(A801,'314'!C:S,17,0)</f>
        <v>#N/A</v>
      </c>
      <c r="G801" s="1" t="e">
        <f>VLOOKUP(A801,'345'!A:M,13,0)</f>
        <v>#N/A</v>
      </c>
      <c r="H801" s="1" t="e">
        <f>VLOOKUP(A801,'345'!A:Q,17,0)</f>
        <v>#N/A</v>
      </c>
      <c r="I801" s="57">
        <f>A801</f>
        <v>0</v>
      </c>
      <c r="J801" s="48" t="e">
        <f>D801</f>
        <v>#N/A</v>
      </c>
      <c r="K801" s="48" t="e">
        <f>E801</f>
        <v>#N/A</v>
      </c>
      <c r="L801" s="48" t="e">
        <f>F801</f>
        <v>#N/A</v>
      </c>
      <c r="M801" s="1" t="e">
        <f>C801</f>
        <v>#N/A</v>
      </c>
      <c r="N801" s="57">
        <f>A801</f>
        <v>0</v>
      </c>
    </row>
    <row r="802" spans="2:14" s="57" customFormat="1">
      <c r="B802" s="1" t="e">
        <f>VLOOKUP(A802,'322'!A:B,2,0)</f>
        <v>#N/A</v>
      </c>
      <c r="C802" s="1" t="e">
        <f>VLOOKUP(A802,'322'!A:N,14,0)</f>
        <v>#N/A</v>
      </c>
      <c r="D802" s="1" t="e">
        <f>VLOOKUP(A802,'314'!C:K,9,0)</f>
        <v>#N/A</v>
      </c>
      <c r="E802" s="1" t="e">
        <f>VLOOKUP(A802,'314'!C:E,3,0)</f>
        <v>#N/A</v>
      </c>
      <c r="F802" s="1" t="e">
        <f>VLOOKUP(A802,'314'!C:S,17,0)</f>
        <v>#N/A</v>
      </c>
      <c r="G802" s="1" t="e">
        <f>VLOOKUP(A802,'345'!A:M,13,0)</f>
        <v>#N/A</v>
      </c>
      <c r="H802" s="1" t="e">
        <f>VLOOKUP(A802,'345'!A:Q,17,0)</f>
        <v>#N/A</v>
      </c>
      <c r="I802" s="57">
        <f>A802</f>
        <v>0</v>
      </c>
      <c r="J802" s="48" t="e">
        <f>D802</f>
        <v>#N/A</v>
      </c>
      <c r="K802" s="48" t="e">
        <f>E802</f>
        <v>#N/A</v>
      </c>
      <c r="L802" s="48" t="e">
        <f>F802</f>
        <v>#N/A</v>
      </c>
      <c r="M802" s="1" t="e">
        <f>C802</f>
        <v>#N/A</v>
      </c>
      <c r="N802" s="57">
        <f>A802</f>
        <v>0</v>
      </c>
    </row>
    <row r="803" spans="2:14" s="57" customFormat="1">
      <c r="B803" s="1" t="e">
        <f>VLOOKUP(A803,'322'!A:B,2,0)</f>
        <v>#N/A</v>
      </c>
      <c r="C803" s="1" t="e">
        <f>VLOOKUP(A803,'322'!A:N,14,0)</f>
        <v>#N/A</v>
      </c>
      <c r="D803" s="1" t="e">
        <f>VLOOKUP(A803,'314'!C:K,9,0)</f>
        <v>#N/A</v>
      </c>
      <c r="E803" s="1" t="e">
        <f>VLOOKUP(A803,'314'!C:E,3,0)</f>
        <v>#N/A</v>
      </c>
      <c r="F803" s="1" t="e">
        <f>VLOOKUP(A803,'314'!C:S,17,0)</f>
        <v>#N/A</v>
      </c>
      <c r="G803" s="1" t="e">
        <f>VLOOKUP(A803,'345'!A:M,13,0)</f>
        <v>#N/A</v>
      </c>
      <c r="H803" s="1" t="e">
        <f>VLOOKUP(A803,'345'!A:Q,17,0)</f>
        <v>#N/A</v>
      </c>
      <c r="I803" s="57">
        <f>A803</f>
        <v>0</v>
      </c>
      <c r="J803" s="48" t="e">
        <f>D803</f>
        <v>#N/A</v>
      </c>
      <c r="K803" s="48" t="e">
        <f>E803</f>
        <v>#N/A</v>
      </c>
      <c r="L803" s="48" t="e">
        <f>F803</f>
        <v>#N/A</v>
      </c>
      <c r="M803" s="1" t="e">
        <f>C803</f>
        <v>#N/A</v>
      </c>
      <c r="N803" s="57">
        <f>A803</f>
        <v>0</v>
      </c>
    </row>
    <row r="804" spans="2:14" s="57" customFormat="1">
      <c r="B804" s="1" t="e">
        <f>VLOOKUP(A804,'322'!A:B,2,0)</f>
        <v>#N/A</v>
      </c>
      <c r="C804" s="1" t="e">
        <f>VLOOKUP(A804,'322'!A:N,14,0)</f>
        <v>#N/A</v>
      </c>
      <c r="D804" s="1" t="e">
        <f>VLOOKUP(A804,'314'!C:K,9,0)</f>
        <v>#N/A</v>
      </c>
      <c r="E804" s="1" t="e">
        <f>VLOOKUP(A804,'314'!C:E,3,0)</f>
        <v>#N/A</v>
      </c>
      <c r="F804" s="1" t="e">
        <f>VLOOKUP(A804,'314'!C:S,17,0)</f>
        <v>#N/A</v>
      </c>
      <c r="G804" s="1" t="e">
        <f>VLOOKUP(A804,'345'!A:M,13,0)</f>
        <v>#N/A</v>
      </c>
      <c r="H804" s="1" t="e">
        <f>VLOOKUP(A804,'345'!A:Q,17,0)</f>
        <v>#N/A</v>
      </c>
      <c r="I804" s="57">
        <f>A804</f>
        <v>0</v>
      </c>
      <c r="J804" s="48" t="e">
        <f>D804</f>
        <v>#N/A</v>
      </c>
      <c r="K804" s="48" t="e">
        <f>E804</f>
        <v>#N/A</v>
      </c>
      <c r="L804" s="48" t="e">
        <f>F804</f>
        <v>#N/A</v>
      </c>
      <c r="M804" s="1" t="e">
        <f>C804</f>
        <v>#N/A</v>
      </c>
      <c r="N804" s="57">
        <f>A804</f>
        <v>0</v>
      </c>
    </row>
    <row r="805" spans="2:14" s="57" customFormat="1">
      <c r="B805" s="1" t="e">
        <f>VLOOKUP(A805,'322'!A:B,2,0)</f>
        <v>#N/A</v>
      </c>
      <c r="C805" s="1" t="e">
        <f>VLOOKUP(A805,'322'!A:N,14,0)</f>
        <v>#N/A</v>
      </c>
      <c r="D805" s="1" t="e">
        <f>VLOOKUP(A805,'314'!C:K,9,0)</f>
        <v>#N/A</v>
      </c>
      <c r="E805" s="1" t="e">
        <f>VLOOKUP(A805,'314'!C:E,3,0)</f>
        <v>#N/A</v>
      </c>
      <c r="F805" s="1" t="e">
        <f>VLOOKUP(A805,'314'!C:S,17,0)</f>
        <v>#N/A</v>
      </c>
      <c r="G805" s="1" t="e">
        <f>VLOOKUP(A805,'345'!A:M,13,0)</f>
        <v>#N/A</v>
      </c>
      <c r="H805" s="1" t="e">
        <f>VLOOKUP(A805,'345'!A:Q,17,0)</f>
        <v>#N/A</v>
      </c>
      <c r="I805" s="57">
        <f>A805</f>
        <v>0</v>
      </c>
      <c r="J805" s="48" t="e">
        <f>D805</f>
        <v>#N/A</v>
      </c>
      <c r="K805" s="48" t="e">
        <f>E805</f>
        <v>#N/A</v>
      </c>
      <c r="L805" s="48" t="e">
        <f>F805</f>
        <v>#N/A</v>
      </c>
      <c r="M805" s="1" t="e">
        <f>C805</f>
        <v>#N/A</v>
      </c>
      <c r="N805" s="57">
        <f>A805</f>
        <v>0</v>
      </c>
    </row>
    <row r="806" spans="2:14" s="57" customFormat="1">
      <c r="B806" s="1" t="e">
        <f>VLOOKUP(A806,'322'!A:B,2,0)</f>
        <v>#N/A</v>
      </c>
      <c r="C806" s="1" t="e">
        <f>VLOOKUP(A806,'322'!A:N,14,0)</f>
        <v>#N/A</v>
      </c>
      <c r="D806" s="1" t="e">
        <f>VLOOKUP(A806,'314'!C:K,9,0)</f>
        <v>#N/A</v>
      </c>
      <c r="E806" s="1" t="e">
        <f>VLOOKUP(A806,'314'!C:E,3,0)</f>
        <v>#N/A</v>
      </c>
      <c r="F806" s="1" t="e">
        <f>VLOOKUP(A806,'314'!C:S,17,0)</f>
        <v>#N/A</v>
      </c>
      <c r="G806" s="1" t="e">
        <f>VLOOKUP(A806,'345'!A:M,13,0)</f>
        <v>#N/A</v>
      </c>
      <c r="H806" s="1" t="e">
        <f>VLOOKUP(A806,'345'!A:Q,17,0)</f>
        <v>#N/A</v>
      </c>
      <c r="I806" s="57">
        <f>A806</f>
        <v>0</v>
      </c>
      <c r="J806" s="48" t="e">
        <f>D806</f>
        <v>#N/A</v>
      </c>
      <c r="K806" s="48" t="e">
        <f>E806</f>
        <v>#N/A</v>
      </c>
      <c r="L806" s="48" t="e">
        <f>F806</f>
        <v>#N/A</v>
      </c>
      <c r="M806" s="1" t="e">
        <f>C806</f>
        <v>#N/A</v>
      </c>
      <c r="N806" s="57">
        <f>A806</f>
        <v>0</v>
      </c>
    </row>
    <row r="807" spans="2:14" s="57" customFormat="1">
      <c r="B807" s="1" t="e">
        <f>VLOOKUP(A807,'322'!A:B,2,0)</f>
        <v>#N/A</v>
      </c>
      <c r="C807" s="1" t="e">
        <f>VLOOKUP(A807,'322'!A:N,14,0)</f>
        <v>#N/A</v>
      </c>
      <c r="D807" s="1" t="e">
        <f>VLOOKUP(A807,'314'!C:K,9,0)</f>
        <v>#N/A</v>
      </c>
      <c r="E807" s="1" t="e">
        <f>VLOOKUP(A807,'314'!C:E,3,0)</f>
        <v>#N/A</v>
      </c>
      <c r="F807" s="1" t="e">
        <f>VLOOKUP(A807,'314'!C:S,17,0)</f>
        <v>#N/A</v>
      </c>
      <c r="G807" s="1" t="e">
        <f>VLOOKUP(A807,'345'!A:M,13,0)</f>
        <v>#N/A</v>
      </c>
      <c r="H807" s="1" t="e">
        <f>VLOOKUP(A807,'345'!A:Q,17,0)</f>
        <v>#N/A</v>
      </c>
      <c r="I807" s="57">
        <f>A807</f>
        <v>0</v>
      </c>
      <c r="J807" s="48" t="e">
        <f>D807</f>
        <v>#N/A</v>
      </c>
      <c r="K807" s="48" t="e">
        <f>E807</f>
        <v>#N/A</v>
      </c>
      <c r="L807" s="48" t="e">
        <f>F807</f>
        <v>#N/A</v>
      </c>
      <c r="M807" s="1" t="e">
        <f>C807</f>
        <v>#N/A</v>
      </c>
      <c r="N807" s="57">
        <f>A807</f>
        <v>0</v>
      </c>
    </row>
    <row r="808" spans="2:14" s="57" customFormat="1">
      <c r="B808" s="1" t="e">
        <f>VLOOKUP(A808,'322'!A:B,2,0)</f>
        <v>#N/A</v>
      </c>
      <c r="C808" s="1" t="e">
        <f>VLOOKUP(A808,'322'!A:N,14,0)</f>
        <v>#N/A</v>
      </c>
      <c r="D808" s="1" t="e">
        <f>VLOOKUP(A808,'314'!C:K,9,0)</f>
        <v>#N/A</v>
      </c>
      <c r="E808" s="1" t="e">
        <f>VLOOKUP(A808,'314'!C:E,3,0)</f>
        <v>#N/A</v>
      </c>
      <c r="F808" s="1" t="e">
        <f>VLOOKUP(A808,'314'!C:S,17,0)</f>
        <v>#N/A</v>
      </c>
      <c r="G808" s="1" t="e">
        <f>VLOOKUP(A808,'345'!A:M,13,0)</f>
        <v>#N/A</v>
      </c>
      <c r="H808" s="1" t="e">
        <f>VLOOKUP(A808,'345'!A:Q,17,0)</f>
        <v>#N/A</v>
      </c>
      <c r="I808" s="57">
        <f>A808</f>
        <v>0</v>
      </c>
      <c r="J808" s="48" t="e">
        <f>D808</f>
        <v>#N/A</v>
      </c>
      <c r="K808" s="48" t="e">
        <f>E808</f>
        <v>#N/A</v>
      </c>
      <c r="L808" s="48" t="e">
        <f>F808</f>
        <v>#N/A</v>
      </c>
      <c r="M808" s="1" t="e">
        <f>C808</f>
        <v>#N/A</v>
      </c>
      <c r="N808" s="57">
        <f>A808</f>
        <v>0</v>
      </c>
    </row>
    <row r="809" spans="2:14" s="57" customFormat="1">
      <c r="B809" s="1" t="e">
        <f>VLOOKUP(A809,'322'!A:B,2,0)</f>
        <v>#N/A</v>
      </c>
      <c r="C809" s="1" t="e">
        <f>VLOOKUP(A809,'322'!A:N,14,0)</f>
        <v>#N/A</v>
      </c>
      <c r="D809" s="1" t="e">
        <f>VLOOKUP(A809,'314'!C:K,9,0)</f>
        <v>#N/A</v>
      </c>
      <c r="E809" s="1" t="e">
        <f>VLOOKUP(A809,'314'!C:E,3,0)</f>
        <v>#N/A</v>
      </c>
      <c r="F809" s="1" t="e">
        <f>VLOOKUP(A809,'314'!C:S,17,0)</f>
        <v>#N/A</v>
      </c>
      <c r="G809" s="1" t="e">
        <f>VLOOKUP(A809,'345'!A:M,13,0)</f>
        <v>#N/A</v>
      </c>
      <c r="H809" s="1" t="e">
        <f>VLOOKUP(A809,'345'!A:Q,17,0)</f>
        <v>#N/A</v>
      </c>
      <c r="I809" s="57">
        <f>A809</f>
        <v>0</v>
      </c>
      <c r="J809" s="48" t="e">
        <f>D809</f>
        <v>#N/A</v>
      </c>
      <c r="K809" s="48" t="e">
        <f>E809</f>
        <v>#N/A</v>
      </c>
      <c r="L809" s="48" t="e">
        <f>F809</f>
        <v>#N/A</v>
      </c>
      <c r="M809" s="1" t="e">
        <f>C809</f>
        <v>#N/A</v>
      </c>
      <c r="N809" s="57">
        <f>A809</f>
        <v>0</v>
      </c>
    </row>
    <row r="810" spans="2:14" s="57" customFormat="1">
      <c r="B810" s="1" t="e">
        <f>VLOOKUP(A810,'322'!A:B,2,0)</f>
        <v>#N/A</v>
      </c>
      <c r="C810" s="1" t="e">
        <f>VLOOKUP(A810,'322'!A:N,14,0)</f>
        <v>#N/A</v>
      </c>
      <c r="D810" s="1" t="e">
        <f>VLOOKUP(A810,'314'!C:K,9,0)</f>
        <v>#N/A</v>
      </c>
      <c r="E810" s="1" t="e">
        <f>VLOOKUP(A810,'314'!C:E,3,0)</f>
        <v>#N/A</v>
      </c>
      <c r="F810" s="1" t="e">
        <f>VLOOKUP(A810,'314'!C:S,17,0)</f>
        <v>#N/A</v>
      </c>
      <c r="G810" s="1" t="e">
        <f>VLOOKUP(A810,'345'!A:M,13,0)</f>
        <v>#N/A</v>
      </c>
      <c r="H810" s="1" t="e">
        <f>VLOOKUP(A810,'345'!A:Q,17,0)</f>
        <v>#N/A</v>
      </c>
      <c r="I810" s="57">
        <f>A810</f>
        <v>0</v>
      </c>
      <c r="J810" s="48" t="e">
        <f>D810</f>
        <v>#N/A</v>
      </c>
      <c r="K810" s="48" t="e">
        <f>E810</f>
        <v>#N/A</v>
      </c>
      <c r="L810" s="48" t="e">
        <f>F810</f>
        <v>#N/A</v>
      </c>
      <c r="M810" s="1" t="e">
        <f>C810</f>
        <v>#N/A</v>
      </c>
      <c r="N810" s="57">
        <f>A810</f>
        <v>0</v>
      </c>
    </row>
    <row r="811" spans="2:14" s="57" customFormat="1">
      <c r="B811" s="1" t="e">
        <f>VLOOKUP(A811,'322'!A:B,2,0)</f>
        <v>#N/A</v>
      </c>
      <c r="C811" s="1" t="e">
        <f>VLOOKUP(A811,'322'!A:N,14,0)</f>
        <v>#N/A</v>
      </c>
      <c r="D811" s="1" t="e">
        <f>VLOOKUP(A811,'314'!C:K,9,0)</f>
        <v>#N/A</v>
      </c>
      <c r="E811" s="1" t="e">
        <f>VLOOKUP(A811,'314'!C:E,3,0)</f>
        <v>#N/A</v>
      </c>
      <c r="F811" s="1" t="e">
        <f>VLOOKUP(A811,'314'!C:S,17,0)</f>
        <v>#N/A</v>
      </c>
      <c r="G811" s="1" t="e">
        <f>VLOOKUP(A811,'345'!A:M,13,0)</f>
        <v>#N/A</v>
      </c>
      <c r="H811" s="1" t="e">
        <f>VLOOKUP(A811,'345'!A:Q,17,0)</f>
        <v>#N/A</v>
      </c>
      <c r="I811" s="57">
        <f>A811</f>
        <v>0</v>
      </c>
      <c r="J811" s="48" t="e">
        <f>D811</f>
        <v>#N/A</v>
      </c>
      <c r="K811" s="48" t="e">
        <f>E811</f>
        <v>#N/A</v>
      </c>
      <c r="L811" s="48" t="e">
        <f>F811</f>
        <v>#N/A</v>
      </c>
      <c r="M811" s="1" t="e">
        <f>C811</f>
        <v>#N/A</v>
      </c>
      <c r="N811" s="57">
        <f>A811</f>
        <v>0</v>
      </c>
    </row>
    <row r="812" spans="2:14" s="57" customFormat="1">
      <c r="B812" s="1" t="e">
        <f>VLOOKUP(A812,'322'!A:B,2,0)</f>
        <v>#N/A</v>
      </c>
      <c r="C812" s="1" t="e">
        <f>VLOOKUP(A812,'322'!A:N,14,0)</f>
        <v>#N/A</v>
      </c>
      <c r="D812" s="1" t="e">
        <f>VLOOKUP(A812,'314'!C:K,9,0)</f>
        <v>#N/A</v>
      </c>
      <c r="E812" s="1" t="e">
        <f>VLOOKUP(A812,'314'!C:E,3,0)</f>
        <v>#N/A</v>
      </c>
      <c r="F812" s="1" t="e">
        <f>VLOOKUP(A812,'314'!C:S,17,0)</f>
        <v>#N/A</v>
      </c>
      <c r="G812" s="1" t="e">
        <f>VLOOKUP(A812,'345'!A:M,13,0)</f>
        <v>#N/A</v>
      </c>
      <c r="H812" s="1" t="e">
        <f>VLOOKUP(A812,'345'!A:Q,17,0)</f>
        <v>#N/A</v>
      </c>
      <c r="I812" s="57">
        <f>A812</f>
        <v>0</v>
      </c>
      <c r="J812" s="48" t="e">
        <f>D812</f>
        <v>#N/A</v>
      </c>
      <c r="K812" s="48" t="e">
        <f>E812</f>
        <v>#N/A</v>
      </c>
      <c r="L812" s="48" t="e">
        <f>F812</f>
        <v>#N/A</v>
      </c>
      <c r="M812" s="1" t="e">
        <f>C812</f>
        <v>#N/A</v>
      </c>
      <c r="N812" s="57">
        <f>A812</f>
        <v>0</v>
      </c>
    </row>
    <row r="813" spans="2:14" s="57" customFormat="1">
      <c r="B813" s="1" t="e">
        <f>VLOOKUP(A813,'322'!A:B,2,0)</f>
        <v>#N/A</v>
      </c>
      <c r="C813" s="1" t="e">
        <f>VLOOKUP(A813,'322'!A:N,14,0)</f>
        <v>#N/A</v>
      </c>
      <c r="D813" s="1" t="e">
        <f>VLOOKUP(A813,'314'!C:K,9,0)</f>
        <v>#N/A</v>
      </c>
      <c r="E813" s="1" t="e">
        <f>VLOOKUP(A813,'314'!C:E,3,0)</f>
        <v>#N/A</v>
      </c>
      <c r="F813" s="1" t="e">
        <f>VLOOKUP(A813,'314'!C:S,17,0)</f>
        <v>#N/A</v>
      </c>
      <c r="G813" s="1" t="e">
        <f>VLOOKUP(A813,'345'!A:M,13,0)</f>
        <v>#N/A</v>
      </c>
      <c r="H813" s="1" t="e">
        <f>VLOOKUP(A813,'345'!A:Q,17,0)</f>
        <v>#N/A</v>
      </c>
      <c r="I813" s="57">
        <f>A813</f>
        <v>0</v>
      </c>
      <c r="J813" s="48" t="e">
        <f>D813</f>
        <v>#N/A</v>
      </c>
      <c r="K813" s="48" t="e">
        <f>E813</f>
        <v>#N/A</v>
      </c>
      <c r="L813" s="48" t="e">
        <f>F813</f>
        <v>#N/A</v>
      </c>
      <c r="M813" s="1" t="e">
        <f>C813</f>
        <v>#N/A</v>
      </c>
      <c r="N813" s="57">
        <f>A813</f>
        <v>0</v>
      </c>
    </row>
    <row r="814" spans="2:14" s="57" customFormat="1">
      <c r="B814" s="1" t="e">
        <f>VLOOKUP(A814,'322'!A:B,2,0)</f>
        <v>#N/A</v>
      </c>
      <c r="C814" s="1" t="e">
        <f>VLOOKUP(A814,'322'!A:N,14,0)</f>
        <v>#N/A</v>
      </c>
      <c r="D814" s="1" t="e">
        <f>VLOOKUP(A814,'314'!C:K,9,0)</f>
        <v>#N/A</v>
      </c>
      <c r="E814" s="1" t="e">
        <f>VLOOKUP(A814,'314'!C:E,3,0)</f>
        <v>#N/A</v>
      </c>
      <c r="F814" s="1" t="e">
        <f>VLOOKUP(A814,'314'!C:S,17,0)</f>
        <v>#N/A</v>
      </c>
      <c r="G814" s="1" t="e">
        <f>VLOOKUP(A814,'345'!A:M,13,0)</f>
        <v>#N/A</v>
      </c>
      <c r="H814" s="1" t="e">
        <f>VLOOKUP(A814,'345'!A:Q,17,0)</f>
        <v>#N/A</v>
      </c>
      <c r="I814" s="57">
        <f>A814</f>
        <v>0</v>
      </c>
      <c r="J814" s="48" t="e">
        <f>D814</f>
        <v>#N/A</v>
      </c>
      <c r="K814" s="48" t="e">
        <f>E814</f>
        <v>#N/A</v>
      </c>
      <c r="L814" s="48" t="e">
        <f>F814</f>
        <v>#N/A</v>
      </c>
      <c r="M814" s="1" t="e">
        <f>C814</f>
        <v>#N/A</v>
      </c>
      <c r="N814" s="57">
        <f>A814</f>
        <v>0</v>
      </c>
    </row>
    <row r="815" spans="2:14" s="57" customFormat="1">
      <c r="B815" s="1" t="e">
        <f>VLOOKUP(A815,'322'!A:B,2,0)</f>
        <v>#N/A</v>
      </c>
      <c r="C815" s="1" t="e">
        <f>VLOOKUP(A815,'322'!A:N,14,0)</f>
        <v>#N/A</v>
      </c>
      <c r="D815" s="1" t="e">
        <f>VLOOKUP(A815,'314'!C:K,9,0)</f>
        <v>#N/A</v>
      </c>
      <c r="E815" s="1" t="e">
        <f>VLOOKUP(A815,'314'!C:E,3,0)</f>
        <v>#N/A</v>
      </c>
      <c r="F815" s="1" t="e">
        <f>VLOOKUP(A815,'314'!C:S,17,0)</f>
        <v>#N/A</v>
      </c>
      <c r="G815" s="1" t="e">
        <f>VLOOKUP(A815,'345'!A:M,13,0)</f>
        <v>#N/A</v>
      </c>
      <c r="H815" s="1" t="e">
        <f>VLOOKUP(A815,'345'!A:Q,17,0)</f>
        <v>#N/A</v>
      </c>
      <c r="I815" s="57">
        <f>A815</f>
        <v>0</v>
      </c>
      <c r="J815" s="48" t="e">
        <f>D815</f>
        <v>#N/A</v>
      </c>
      <c r="K815" s="48" t="e">
        <f>E815</f>
        <v>#N/A</v>
      </c>
      <c r="L815" s="48" t="e">
        <f>F815</f>
        <v>#N/A</v>
      </c>
      <c r="M815" s="1" t="e">
        <f>C815</f>
        <v>#N/A</v>
      </c>
      <c r="N815" s="57">
        <f>A815</f>
        <v>0</v>
      </c>
    </row>
    <row r="816" spans="2:14" s="57" customFormat="1">
      <c r="B816" s="1" t="e">
        <f>VLOOKUP(A816,'322'!A:B,2,0)</f>
        <v>#N/A</v>
      </c>
      <c r="C816" s="1" t="e">
        <f>VLOOKUP(A816,'322'!A:N,14,0)</f>
        <v>#N/A</v>
      </c>
      <c r="D816" s="1" t="e">
        <f>VLOOKUP(A816,'314'!C:K,9,0)</f>
        <v>#N/A</v>
      </c>
      <c r="E816" s="1" t="e">
        <f>VLOOKUP(A816,'314'!C:E,3,0)</f>
        <v>#N/A</v>
      </c>
      <c r="F816" s="1" t="e">
        <f>VLOOKUP(A816,'314'!C:S,17,0)</f>
        <v>#N/A</v>
      </c>
      <c r="G816" s="1" t="e">
        <f>VLOOKUP(A816,'345'!A:M,13,0)</f>
        <v>#N/A</v>
      </c>
      <c r="H816" s="1" t="e">
        <f>VLOOKUP(A816,'345'!A:Q,17,0)</f>
        <v>#N/A</v>
      </c>
      <c r="I816" s="57">
        <f>A816</f>
        <v>0</v>
      </c>
      <c r="J816" s="48" t="e">
        <f>D816</f>
        <v>#N/A</v>
      </c>
      <c r="K816" s="48" t="e">
        <f>E816</f>
        <v>#N/A</v>
      </c>
      <c r="L816" s="48" t="e">
        <f>F816</f>
        <v>#N/A</v>
      </c>
      <c r="M816" s="1" t="e">
        <f>C816</f>
        <v>#N/A</v>
      </c>
      <c r="N816" s="57">
        <f>A816</f>
        <v>0</v>
      </c>
    </row>
    <row r="817" spans="2:14" s="57" customFormat="1">
      <c r="B817" s="1" t="e">
        <f>VLOOKUP(A817,'322'!A:B,2,0)</f>
        <v>#N/A</v>
      </c>
      <c r="C817" s="1" t="e">
        <f>VLOOKUP(A817,'322'!A:N,14,0)</f>
        <v>#N/A</v>
      </c>
      <c r="D817" s="1" t="e">
        <f>VLOOKUP(A817,'314'!C:K,9,0)</f>
        <v>#N/A</v>
      </c>
      <c r="E817" s="1" t="e">
        <f>VLOOKUP(A817,'314'!C:E,3,0)</f>
        <v>#N/A</v>
      </c>
      <c r="F817" s="1" t="e">
        <f>VLOOKUP(A817,'314'!C:S,17,0)</f>
        <v>#N/A</v>
      </c>
      <c r="G817" s="1" t="e">
        <f>VLOOKUP(A817,'345'!A:M,13,0)</f>
        <v>#N/A</v>
      </c>
      <c r="H817" s="1" t="e">
        <f>VLOOKUP(A817,'345'!A:Q,17,0)</f>
        <v>#N/A</v>
      </c>
      <c r="I817" s="57">
        <f>A817</f>
        <v>0</v>
      </c>
      <c r="J817" s="48" t="e">
        <f>D817</f>
        <v>#N/A</v>
      </c>
      <c r="K817" s="48" t="e">
        <f>E817</f>
        <v>#N/A</v>
      </c>
      <c r="L817" s="48" t="e">
        <f>F817</f>
        <v>#N/A</v>
      </c>
      <c r="M817" s="1" t="e">
        <f>C817</f>
        <v>#N/A</v>
      </c>
      <c r="N817" s="57">
        <f>A817</f>
        <v>0</v>
      </c>
    </row>
    <row r="818" spans="2:14" s="57" customFormat="1">
      <c r="B818" s="1" t="e">
        <f>VLOOKUP(A818,'322'!A:B,2,0)</f>
        <v>#N/A</v>
      </c>
      <c r="C818" s="1" t="e">
        <f>VLOOKUP(A818,'322'!A:N,14,0)</f>
        <v>#N/A</v>
      </c>
      <c r="D818" s="1" t="e">
        <f>VLOOKUP(A818,'314'!C:K,9,0)</f>
        <v>#N/A</v>
      </c>
      <c r="E818" s="1" t="e">
        <f>VLOOKUP(A818,'314'!C:E,3,0)</f>
        <v>#N/A</v>
      </c>
      <c r="F818" s="1" t="e">
        <f>VLOOKUP(A818,'314'!C:S,17,0)</f>
        <v>#N/A</v>
      </c>
      <c r="G818" s="1" t="e">
        <f>VLOOKUP(A818,'345'!A:M,13,0)</f>
        <v>#N/A</v>
      </c>
      <c r="H818" s="1" t="e">
        <f>VLOOKUP(A818,'345'!A:Q,17,0)</f>
        <v>#N/A</v>
      </c>
      <c r="I818" s="57">
        <f>A818</f>
        <v>0</v>
      </c>
      <c r="J818" s="48" t="e">
        <f>D818</f>
        <v>#N/A</v>
      </c>
      <c r="K818" s="48" t="e">
        <f>E818</f>
        <v>#N/A</v>
      </c>
      <c r="L818" s="48" t="e">
        <f>F818</f>
        <v>#N/A</v>
      </c>
      <c r="M818" s="1" t="e">
        <f>C818</f>
        <v>#N/A</v>
      </c>
      <c r="N818" s="57">
        <f>A818</f>
        <v>0</v>
      </c>
    </row>
    <row r="819" spans="2:14" s="57" customFormat="1">
      <c r="B819" s="1" t="e">
        <f>VLOOKUP(A819,'322'!A:B,2,0)</f>
        <v>#N/A</v>
      </c>
      <c r="C819" s="1" t="e">
        <f>VLOOKUP(A819,'322'!A:N,14,0)</f>
        <v>#N/A</v>
      </c>
      <c r="D819" s="1" t="e">
        <f>VLOOKUP(A819,'314'!C:K,9,0)</f>
        <v>#N/A</v>
      </c>
      <c r="E819" s="1" t="e">
        <f>VLOOKUP(A819,'314'!C:E,3,0)</f>
        <v>#N/A</v>
      </c>
      <c r="F819" s="1" t="e">
        <f>VLOOKUP(A819,'314'!C:S,17,0)</f>
        <v>#N/A</v>
      </c>
      <c r="G819" s="1" t="e">
        <f>VLOOKUP(A819,'345'!A:M,13,0)</f>
        <v>#N/A</v>
      </c>
      <c r="H819" s="1" t="e">
        <f>VLOOKUP(A819,'345'!A:Q,17,0)</f>
        <v>#N/A</v>
      </c>
      <c r="I819" s="57">
        <f>A819</f>
        <v>0</v>
      </c>
      <c r="J819" s="48" t="e">
        <f>D819</f>
        <v>#N/A</v>
      </c>
      <c r="K819" s="48" t="e">
        <f>E819</f>
        <v>#N/A</v>
      </c>
      <c r="L819" s="48" t="e">
        <f>F819</f>
        <v>#N/A</v>
      </c>
      <c r="M819" s="1" t="e">
        <f>C819</f>
        <v>#N/A</v>
      </c>
      <c r="N819" s="57">
        <f>A819</f>
        <v>0</v>
      </c>
    </row>
    <row r="820" spans="2:14" s="57" customFormat="1">
      <c r="B820" s="1" t="e">
        <f>VLOOKUP(A820,'322'!A:B,2,0)</f>
        <v>#N/A</v>
      </c>
      <c r="C820" s="1" t="e">
        <f>VLOOKUP(A820,'322'!A:N,14,0)</f>
        <v>#N/A</v>
      </c>
      <c r="D820" s="1" t="e">
        <f>VLOOKUP(A820,'314'!C:K,9,0)</f>
        <v>#N/A</v>
      </c>
      <c r="E820" s="1" t="e">
        <f>VLOOKUP(A820,'314'!C:E,3,0)</f>
        <v>#N/A</v>
      </c>
      <c r="F820" s="1" t="e">
        <f>VLOOKUP(A820,'314'!C:S,17,0)</f>
        <v>#N/A</v>
      </c>
      <c r="G820" s="1" t="e">
        <f>VLOOKUP(A820,'345'!A:M,13,0)</f>
        <v>#N/A</v>
      </c>
      <c r="H820" s="1" t="e">
        <f>VLOOKUP(A820,'345'!A:Q,17,0)</f>
        <v>#N/A</v>
      </c>
      <c r="I820" s="57">
        <f>A820</f>
        <v>0</v>
      </c>
      <c r="J820" s="48" t="e">
        <f>D820</f>
        <v>#N/A</v>
      </c>
      <c r="K820" s="48" t="e">
        <f>E820</f>
        <v>#N/A</v>
      </c>
      <c r="L820" s="48" t="e">
        <f>F820</f>
        <v>#N/A</v>
      </c>
      <c r="M820" s="1" t="e">
        <f>C820</f>
        <v>#N/A</v>
      </c>
      <c r="N820" s="57">
        <f>A820</f>
        <v>0</v>
      </c>
    </row>
    <row r="821" spans="2:14" s="57" customFormat="1">
      <c r="B821" s="1" t="e">
        <f>VLOOKUP(A821,'322'!A:B,2,0)</f>
        <v>#N/A</v>
      </c>
      <c r="C821" s="1" t="e">
        <f>VLOOKUP(A821,'322'!A:N,14,0)</f>
        <v>#N/A</v>
      </c>
      <c r="D821" s="1" t="e">
        <f>VLOOKUP(A821,'314'!C:K,9,0)</f>
        <v>#N/A</v>
      </c>
      <c r="E821" s="1" t="e">
        <f>VLOOKUP(A821,'314'!C:E,3,0)</f>
        <v>#N/A</v>
      </c>
      <c r="F821" s="1" t="e">
        <f>VLOOKUP(A821,'314'!C:S,17,0)</f>
        <v>#N/A</v>
      </c>
      <c r="G821" s="1" t="e">
        <f>VLOOKUP(A821,'345'!A:M,13,0)</f>
        <v>#N/A</v>
      </c>
      <c r="H821" s="1" t="e">
        <f>VLOOKUP(A821,'345'!A:Q,17,0)</f>
        <v>#N/A</v>
      </c>
      <c r="I821" s="57">
        <f>A821</f>
        <v>0</v>
      </c>
      <c r="J821" s="48" t="e">
        <f>D821</f>
        <v>#N/A</v>
      </c>
      <c r="K821" s="48" t="e">
        <f>E821</f>
        <v>#N/A</v>
      </c>
      <c r="L821" s="48" t="e">
        <f>F821</f>
        <v>#N/A</v>
      </c>
      <c r="M821" s="1" t="e">
        <f>C821</f>
        <v>#N/A</v>
      </c>
      <c r="N821" s="57">
        <f>A821</f>
        <v>0</v>
      </c>
    </row>
    <row r="822" spans="2:14" s="57" customFormat="1">
      <c r="B822" s="1" t="e">
        <f>VLOOKUP(A822,'322'!A:B,2,0)</f>
        <v>#N/A</v>
      </c>
      <c r="C822" s="1" t="e">
        <f>VLOOKUP(A822,'322'!A:N,14,0)</f>
        <v>#N/A</v>
      </c>
      <c r="D822" s="1" t="e">
        <f>VLOOKUP(A822,'314'!C:K,9,0)</f>
        <v>#N/A</v>
      </c>
      <c r="E822" s="1" t="e">
        <f>VLOOKUP(A822,'314'!C:E,3,0)</f>
        <v>#N/A</v>
      </c>
      <c r="F822" s="1" t="e">
        <f>VLOOKUP(A822,'314'!C:S,17,0)</f>
        <v>#N/A</v>
      </c>
      <c r="G822" s="1" t="e">
        <f>VLOOKUP(A822,'345'!A:M,13,0)</f>
        <v>#N/A</v>
      </c>
      <c r="H822" s="1" t="e">
        <f>VLOOKUP(A822,'345'!A:Q,17,0)</f>
        <v>#N/A</v>
      </c>
      <c r="I822" s="57">
        <f>A822</f>
        <v>0</v>
      </c>
      <c r="J822" s="48" t="e">
        <f>D822</f>
        <v>#N/A</v>
      </c>
      <c r="K822" s="48" t="e">
        <f>E822</f>
        <v>#N/A</v>
      </c>
      <c r="L822" s="48" t="e">
        <f>F822</f>
        <v>#N/A</v>
      </c>
      <c r="M822" s="1" t="e">
        <f>C822</f>
        <v>#N/A</v>
      </c>
      <c r="N822" s="57">
        <f>A822</f>
        <v>0</v>
      </c>
    </row>
    <row r="823" spans="2:14" s="57" customFormat="1">
      <c r="B823" s="1" t="e">
        <f>VLOOKUP(A823,'322'!A:B,2,0)</f>
        <v>#N/A</v>
      </c>
      <c r="C823" s="1" t="e">
        <f>VLOOKUP(A823,'322'!A:N,14,0)</f>
        <v>#N/A</v>
      </c>
      <c r="D823" s="1" t="e">
        <f>VLOOKUP(A823,'314'!C:K,9,0)</f>
        <v>#N/A</v>
      </c>
      <c r="E823" s="1" t="e">
        <f>VLOOKUP(A823,'314'!C:E,3,0)</f>
        <v>#N/A</v>
      </c>
      <c r="F823" s="1" t="e">
        <f>VLOOKUP(A823,'314'!C:S,17,0)</f>
        <v>#N/A</v>
      </c>
      <c r="G823" s="1" t="e">
        <f>VLOOKUP(A823,'345'!A:M,13,0)</f>
        <v>#N/A</v>
      </c>
      <c r="H823" s="1" t="e">
        <f>VLOOKUP(A823,'345'!A:Q,17,0)</f>
        <v>#N/A</v>
      </c>
      <c r="I823" s="57">
        <f>A823</f>
        <v>0</v>
      </c>
      <c r="J823" s="48" t="e">
        <f>D823</f>
        <v>#N/A</v>
      </c>
      <c r="K823" s="48" t="e">
        <f>E823</f>
        <v>#N/A</v>
      </c>
      <c r="L823" s="48" t="e">
        <f>F823</f>
        <v>#N/A</v>
      </c>
      <c r="M823" s="1" t="e">
        <f>C823</f>
        <v>#N/A</v>
      </c>
      <c r="N823" s="57">
        <f>A823</f>
        <v>0</v>
      </c>
    </row>
    <row r="824" spans="2:14" s="57" customFormat="1">
      <c r="B824" s="1" t="e">
        <f>VLOOKUP(A824,'322'!A:B,2,0)</f>
        <v>#N/A</v>
      </c>
      <c r="C824" s="1" t="e">
        <f>VLOOKUP(A824,'322'!A:N,14,0)</f>
        <v>#N/A</v>
      </c>
      <c r="D824" s="1" t="e">
        <f>VLOOKUP(A824,'314'!C:K,9,0)</f>
        <v>#N/A</v>
      </c>
      <c r="E824" s="1" t="e">
        <f>VLOOKUP(A824,'314'!C:E,3,0)</f>
        <v>#N/A</v>
      </c>
      <c r="F824" s="1" t="e">
        <f>VLOOKUP(A824,'314'!C:S,17,0)</f>
        <v>#N/A</v>
      </c>
      <c r="G824" s="1" t="e">
        <f>VLOOKUP(A824,'345'!A:M,13,0)</f>
        <v>#N/A</v>
      </c>
      <c r="H824" s="1" t="e">
        <f>VLOOKUP(A824,'345'!A:Q,17,0)</f>
        <v>#N/A</v>
      </c>
      <c r="I824" s="57">
        <f>A824</f>
        <v>0</v>
      </c>
      <c r="J824" s="48" t="e">
        <f>D824</f>
        <v>#N/A</v>
      </c>
      <c r="K824" s="48" t="e">
        <f>E824</f>
        <v>#N/A</v>
      </c>
      <c r="L824" s="48" t="e">
        <f>F824</f>
        <v>#N/A</v>
      </c>
      <c r="M824" s="1" t="e">
        <f>C824</f>
        <v>#N/A</v>
      </c>
      <c r="N824" s="57">
        <f>A824</f>
        <v>0</v>
      </c>
    </row>
    <row r="825" spans="2:14" s="57" customFormat="1">
      <c r="B825" s="1" t="e">
        <f>VLOOKUP(A825,'322'!A:B,2,0)</f>
        <v>#N/A</v>
      </c>
      <c r="C825" s="1" t="e">
        <f>VLOOKUP(A825,'322'!A:N,14,0)</f>
        <v>#N/A</v>
      </c>
      <c r="D825" s="1" t="e">
        <f>VLOOKUP(A825,'314'!C:K,9,0)</f>
        <v>#N/A</v>
      </c>
      <c r="E825" s="1" t="e">
        <f>VLOOKUP(A825,'314'!C:E,3,0)</f>
        <v>#N/A</v>
      </c>
      <c r="F825" s="1" t="e">
        <f>VLOOKUP(A825,'314'!C:S,17,0)</f>
        <v>#N/A</v>
      </c>
      <c r="G825" s="1" t="e">
        <f>VLOOKUP(A825,'345'!A:M,13,0)</f>
        <v>#N/A</v>
      </c>
      <c r="H825" s="1" t="e">
        <f>VLOOKUP(A825,'345'!A:Q,17,0)</f>
        <v>#N/A</v>
      </c>
      <c r="I825" s="57">
        <f>A825</f>
        <v>0</v>
      </c>
      <c r="J825" s="48" t="e">
        <f>D825</f>
        <v>#N/A</v>
      </c>
      <c r="K825" s="48" t="e">
        <f>E825</f>
        <v>#N/A</v>
      </c>
      <c r="L825" s="48" t="e">
        <f>F825</f>
        <v>#N/A</v>
      </c>
      <c r="M825" s="1" t="e">
        <f>C825</f>
        <v>#N/A</v>
      </c>
      <c r="N825" s="57">
        <f>A825</f>
        <v>0</v>
      </c>
    </row>
    <row r="826" spans="2:14" s="57" customFormat="1">
      <c r="B826" s="1" t="e">
        <f>VLOOKUP(A826,'322'!A:B,2,0)</f>
        <v>#N/A</v>
      </c>
      <c r="C826" s="1" t="e">
        <f>VLOOKUP(A826,'322'!A:N,14,0)</f>
        <v>#N/A</v>
      </c>
      <c r="D826" s="1" t="e">
        <f>VLOOKUP(A826,'314'!C:K,9,0)</f>
        <v>#N/A</v>
      </c>
      <c r="E826" s="1" t="e">
        <f>VLOOKUP(A826,'314'!C:E,3,0)</f>
        <v>#N/A</v>
      </c>
      <c r="F826" s="1" t="e">
        <f>VLOOKUP(A826,'314'!C:S,17,0)</f>
        <v>#N/A</v>
      </c>
      <c r="G826" s="1" t="e">
        <f>VLOOKUP(A826,'345'!A:M,13,0)</f>
        <v>#N/A</v>
      </c>
      <c r="H826" s="1" t="e">
        <f>VLOOKUP(A826,'345'!A:Q,17,0)</f>
        <v>#N/A</v>
      </c>
      <c r="I826" s="57">
        <f>A826</f>
        <v>0</v>
      </c>
      <c r="J826" s="48" t="e">
        <f>D826</f>
        <v>#N/A</v>
      </c>
      <c r="K826" s="48" t="e">
        <f>E826</f>
        <v>#N/A</v>
      </c>
      <c r="L826" s="48" t="e">
        <f>F826</f>
        <v>#N/A</v>
      </c>
      <c r="M826" s="1" t="e">
        <f>C826</f>
        <v>#N/A</v>
      </c>
      <c r="N826" s="57">
        <f>A826</f>
        <v>0</v>
      </c>
    </row>
    <row r="827" spans="2:14" s="57" customFormat="1">
      <c r="B827" s="1" t="e">
        <f>VLOOKUP(A827,'322'!A:B,2,0)</f>
        <v>#N/A</v>
      </c>
      <c r="C827" s="1" t="e">
        <f>VLOOKUP(A827,'322'!A:N,14,0)</f>
        <v>#N/A</v>
      </c>
      <c r="D827" s="1" t="e">
        <f>VLOOKUP(A827,'314'!C:K,9,0)</f>
        <v>#N/A</v>
      </c>
      <c r="E827" s="1" t="e">
        <f>VLOOKUP(A827,'314'!C:E,3,0)</f>
        <v>#N/A</v>
      </c>
      <c r="F827" s="1" t="e">
        <f>VLOOKUP(A827,'314'!C:S,17,0)</f>
        <v>#N/A</v>
      </c>
      <c r="G827" s="1" t="e">
        <f>VLOOKUP(A827,'345'!A:M,13,0)</f>
        <v>#N/A</v>
      </c>
      <c r="H827" s="1" t="e">
        <f>VLOOKUP(A827,'345'!A:Q,17,0)</f>
        <v>#N/A</v>
      </c>
      <c r="I827" s="57">
        <f>A827</f>
        <v>0</v>
      </c>
      <c r="J827" s="48" t="e">
        <f>D827</f>
        <v>#N/A</v>
      </c>
      <c r="K827" s="48" t="e">
        <f>E827</f>
        <v>#N/A</v>
      </c>
      <c r="L827" s="48" t="e">
        <f>F827</f>
        <v>#N/A</v>
      </c>
      <c r="M827" s="1" t="e">
        <f>C827</f>
        <v>#N/A</v>
      </c>
      <c r="N827" s="57">
        <f>A827</f>
        <v>0</v>
      </c>
    </row>
    <row r="828" spans="2:14" s="57" customFormat="1">
      <c r="B828" s="1" t="e">
        <f>VLOOKUP(A828,'322'!A:B,2,0)</f>
        <v>#N/A</v>
      </c>
      <c r="C828" s="1" t="e">
        <f>VLOOKUP(A828,'322'!A:N,14,0)</f>
        <v>#N/A</v>
      </c>
      <c r="D828" s="1" t="e">
        <f>VLOOKUP(A828,'314'!C:K,9,0)</f>
        <v>#N/A</v>
      </c>
      <c r="E828" s="1" t="e">
        <f>VLOOKUP(A828,'314'!C:E,3,0)</f>
        <v>#N/A</v>
      </c>
      <c r="F828" s="1" t="e">
        <f>VLOOKUP(A828,'314'!C:S,17,0)</f>
        <v>#N/A</v>
      </c>
      <c r="G828" s="1" t="e">
        <f>VLOOKUP(A828,'345'!A:M,13,0)</f>
        <v>#N/A</v>
      </c>
      <c r="H828" s="1" t="e">
        <f>VLOOKUP(A828,'345'!A:Q,17,0)</f>
        <v>#N/A</v>
      </c>
      <c r="I828" s="57">
        <f>A828</f>
        <v>0</v>
      </c>
      <c r="J828" s="48" t="e">
        <f>D828</f>
        <v>#N/A</v>
      </c>
      <c r="K828" s="48" t="e">
        <f>E828</f>
        <v>#N/A</v>
      </c>
      <c r="L828" s="48" t="e">
        <f>F828</f>
        <v>#N/A</v>
      </c>
      <c r="M828" s="1" t="e">
        <f>C828</f>
        <v>#N/A</v>
      </c>
      <c r="N828" s="57">
        <f>A828</f>
        <v>0</v>
      </c>
    </row>
    <row r="829" spans="2:14" s="57" customFormat="1">
      <c r="B829" s="1" t="e">
        <f>VLOOKUP(A829,'322'!A:B,2,0)</f>
        <v>#N/A</v>
      </c>
      <c r="C829" s="1" t="e">
        <f>VLOOKUP(A829,'322'!A:N,14,0)</f>
        <v>#N/A</v>
      </c>
      <c r="D829" s="1" t="e">
        <f>VLOOKUP(A829,'314'!C:K,9,0)</f>
        <v>#N/A</v>
      </c>
      <c r="E829" s="1" t="e">
        <f>VLOOKUP(A829,'314'!C:E,3,0)</f>
        <v>#N/A</v>
      </c>
      <c r="F829" s="1" t="e">
        <f>VLOOKUP(A829,'314'!C:S,17,0)</f>
        <v>#N/A</v>
      </c>
      <c r="G829" s="1" t="e">
        <f>VLOOKUP(A829,'345'!A:M,13,0)</f>
        <v>#N/A</v>
      </c>
      <c r="H829" s="1" t="e">
        <f>VLOOKUP(A829,'345'!A:Q,17,0)</f>
        <v>#N/A</v>
      </c>
      <c r="I829" s="57">
        <f>A829</f>
        <v>0</v>
      </c>
      <c r="J829" s="48" t="e">
        <f>D829</f>
        <v>#N/A</v>
      </c>
      <c r="K829" s="48" t="e">
        <f>E829</f>
        <v>#N/A</v>
      </c>
      <c r="L829" s="48" t="e">
        <f>F829</f>
        <v>#N/A</v>
      </c>
      <c r="M829" s="1" t="e">
        <f>C829</f>
        <v>#N/A</v>
      </c>
      <c r="N829" s="57">
        <f>A829</f>
        <v>0</v>
      </c>
    </row>
    <row r="830" spans="2:14" s="57" customFormat="1">
      <c r="B830" s="1" t="e">
        <f>VLOOKUP(A830,'322'!A:B,2,0)</f>
        <v>#N/A</v>
      </c>
      <c r="C830" s="1" t="e">
        <f>VLOOKUP(A830,'322'!A:N,14,0)</f>
        <v>#N/A</v>
      </c>
      <c r="D830" s="1" t="e">
        <f>VLOOKUP(A830,'314'!C:K,9,0)</f>
        <v>#N/A</v>
      </c>
      <c r="E830" s="1" t="e">
        <f>VLOOKUP(A830,'314'!C:E,3,0)</f>
        <v>#N/A</v>
      </c>
      <c r="F830" s="1" t="e">
        <f>VLOOKUP(A830,'314'!C:S,17,0)</f>
        <v>#N/A</v>
      </c>
      <c r="G830" s="1" t="e">
        <f>VLOOKUP(A830,'345'!A:M,13,0)</f>
        <v>#N/A</v>
      </c>
      <c r="H830" s="1" t="e">
        <f>VLOOKUP(A830,'345'!A:Q,17,0)</f>
        <v>#N/A</v>
      </c>
      <c r="I830" s="57">
        <f>A830</f>
        <v>0</v>
      </c>
      <c r="J830" s="48" t="e">
        <f>D830</f>
        <v>#N/A</v>
      </c>
      <c r="K830" s="48" t="e">
        <f>E830</f>
        <v>#N/A</v>
      </c>
      <c r="L830" s="48" t="e">
        <f>F830</f>
        <v>#N/A</v>
      </c>
      <c r="M830" s="1" t="e">
        <f>C830</f>
        <v>#N/A</v>
      </c>
      <c r="N830" s="57">
        <f>A830</f>
        <v>0</v>
      </c>
    </row>
    <row r="831" spans="2:14" s="57" customFormat="1">
      <c r="B831" s="1" t="e">
        <f>VLOOKUP(A831,'322'!A:B,2,0)</f>
        <v>#N/A</v>
      </c>
      <c r="C831" s="1" t="e">
        <f>VLOOKUP(A831,'322'!A:N,14,0)</f>
        <v>#N/A</v>
      </c>
      <c r="D831" s="1" t="e">
        <f>VLOOKUP(A831,'314'!C:K,9,0)</f>
        <v>#N/A</v>
      </c>
      <c r="E831" s="1" t="e">
        <f>VLOOKUP(A831,'314'!C:E,3,0)</f>
        <v>#N/A</v>
      </c>
      <c r="F831" s="1" t="e">
        <f>VLOOKUP(A831,'314'!C:S,17,0)</f>
        <v>#N/A</v>
      </c>
      <c r="G831" s="1" t="e">
        <f>VLOOKUP(A831,'345'!A:M,13,0)</f>
        <v>#N/A</v>
      </c>
      <c r="H831" s="1" t="e">
        <f>VLOOKUP(A831,'345'!A:Q,17,0)</f>
        <v>#N/A</v>
      </c>
      <c r="I831" s="57">
        <f>A831</f>
        <v>0</v>
      </c>
      <c r="J831" s="48" t="e">
        <f>D831</f>
        <v>#N/A</v>
      </c>
      <c r="K831" s="48" t="e">
        <f>E831</f>
        <v>#N/A</v>
      </c>
      <c r="L831" s="48" t="e">
        <f>F831</f>
        <v>#N/A</v>
      </c>
      <c r="M831" s="1" t="e">
        <f>C831</f>
        <v>#N/A</v>
      </c>
      <c r="N831" s="57">
        <f>A831</f>
        <v>0</v>
      </c>
    </row>
    <row r="832" spans="2:14" s="57" customFormat="1">
      <c r="B832" s="1" t="e">
        <f>VLOOKUP(A832,'322'!A:B,2,0)</f>
        <v>#N/A</v>
      </c>
      <c r="C832" s="1" t="e">
        <f>VLOOKUP(A832,'322'!A:N,14,0)</f>
        <v>#N/A</v>
      </c>
      <c r="D832" s="1" t="e">
        <f>VLOOKUP(A832,'314'!C:K,9,0)</f>
        <v>#N/A</v>
      </c>
      <c r="E832" s="1" t="e">
        <f>VLOOKUP(A832,'314'!C:E,3,0)</f>
        <v>#N/A</v>
      </c>
      <c r="F832" s="1" t="e">
        <f>VLOOKUP(A832,'314'!C:S,17,0)</f>
        <v>#N/A</v>
      </c>
      <c r="G832" s="1" t="e">
        <f>VLOOKUP(A832,'345'!A:M,13,0)</f>
        <v>#N/A</v>
      </c>
      <c r="H832" s="1" t="e">
        <f>VLOOKUP(A832,'345'!A:Q,17,0)</f>
        <v>#N/A</v>
      </c>
      <c r="I832" s="57">
        <f>A832</f>
        <v>0</v>
      </c>
      <c r="J832" s="48" t="e">
        <f>D832</f>
        <v>#N/A</v>
      </c>
      <c r="K832" s="48" t="e">
        <f>E832</f>
        <v>#N/A</v>
      </c>
      <c r="L832" s="48" t="e">
        <f>F832</f>
        <v>#N/A</v>
      </c>
      <c r="M832" s="1" t="e">
        <f>C832</f>
        <v>#N/A</v>
      </c>
      <c r="N832" s="57">
        <f>A832</f>
        <v>0</v>
      </c>
    </row>
    <row r="833" spans="2:14" s="57" customFormat="1">
      <c r="B833" s="1" t="e">
        <f>VLOOKUP(A833,'322'!A:B,2,0)</f>
        <v>#N/A</v>
      </c>
      <c r="C833" s="1" t="e">
        <f>VLOOKUP(A833,'322'!A:N,14,0)</f>
        <v>#N/A</v>
      </c>
      <c r="D833" s="1" t="e">
        <f>VLOOKUP(A833,'314'!C:K,9,0)</f>
        <v>#N/A</v>
      </c>
      <c r="E833" s="1" t="e">
        <f>VLOOKUP(A833,'314'!C:E,3,0)</f>
        <v>#N/A</v>
      </c>
      <c r="F833" s="1" t="e">
        <f>VLOOKUP(A833,'314'!C:S,17,0)</f>
        <v>#N/A</v>
      </c>
      <c r="G833" s="1" t="e">
        <f>VLOOKUP(A833,'345'!A:M,13,0)</f>
        <v>#N/A</v>
      </c>
      <c r="H833" s="1" t="e">
        <f>VLOOKUP(A833,'345'!A:Q,17,0)</f>
        <v>#N/A</v>
      </c>
      <c r="I833" s="57">
        <f>A833</f>
        <v>0</v>
      </c>
      <c r="J833" s="48" t="e">
        <f>D833</f>
        <v>#N/A</v>
      </c>
      <c r="K833" s="48" t="e">
        <f>E833</f>
        <v>#N/A</v>
      </c>
      <c r="L833" s="48" t="e">
        <f>F833</f>
        <v>#N/A</v>
      </c>
      <c r="M833" s="1" t="e">
        <f>C833</f>
        <v>#N/A</v>
      </c>
      <c r="N833" s="57">
        <f>A833</f>
        <v>0</v>
      </c>
    </row>
    <row r="834" spans="2:14" s="57" customFormat="1">
      <c r="B834" s="1" t="e">
        <f>VLOOKUP(A834,'322'!A:B,2,0)</f>
        <v>#N/A</v>
      </c>
      <c r="C834" s="1" t="e">
        <f>VLOOKUP(A834,'322'!A:N,14,0)</f>
        <v>#N/A</v>
      </c>
      <c r="D834" s="1" t="e">
        <f>VLOOKUP(A834,'314'!C:K,9,0)</f>
        <v>#N/A</v>
      </c>
      <c r="E834" s="1" t="e">
        <f>VLOOKUP(A834,'314'!C:E,3,0)</f>
        <v>#N/A</v>
      </c>
      <c r="F834" s="1" t="e">
        <f>VLOOKUP(A834,'314'!C:S,17,0)</f>
        <v>#N/A</v>
      </c>
      <c r="G834" s="1" t="e">
        <f>VLOOKUP(A834,'345'!A:M,13,0)</f>
        <v>#N/A</v>
      </c>
      <c r="H834" s="1" t="e">
        <f>VLOOKUP(A834,'345'!A:Q,17,0)</f>
        <v>#N/A</v>
      </c>
      <c r="I834" s="57">
        <f>A834</f>
        <v>0</v>
      </c>
      <c r="J834" s="48" t="e">
        <f>D834</f>
        <v>#N/A</v>
      </c>
      <c r="K834" s="48" t="e">
        <f>E834</f>
        <v>#N/A</v>
      </c>
      <c r="L834" s="48" t="e">
        <f>F834</f>
        <v>#N/A</v>
      </c>
      <c r="M834" s="1" t="e">
        <f>C834</f>
        <v>#N/A</v>
      </c>
      <c r="N834" s="57">
        <f>A834</f>
        <v>0</v>
      </c>
    </row>
    <row r="835" spans="2:14" s="57" customFormat="1">
      <c r="B835" s="1" t="e">
        <f>VLOOKUP(A835,'322'!A:B,2,0)</f>
        <v>#N/A</v>
      </c>
      <c r="C835" s="1" t="e">
        <f>VLOOKUP(A835,'322'!A:N,14,0)</f>
        <v>#N/A</v>
      </c>
      <c r="D835" s="1" t="e">
        <f>VLOOKUP(A835,'314'!C:K,9,0)</f>
        <v>#N/A</v>
      </c>
      <c r="E835" s="1" t="e">
        <f>VLOOKUP(A835,'314'!C:E,3,0)</f>
        <v>#N/A</v>
      </c>
      <c r="F835" s="1" t="e">
        <f>VLOOKUP(A835,'314'!C:S,17,0)</f>
        <v>#N/A</v>
      </c>
      <c r="G835" s="1" t="e">
        <f>VLOOKUP(A835,'345'!A:M,13,0)</f>
        <v>#N/A</v>
      </c>
      <c r="H835" s="1" t="e">
        <f>VLOOKUP(A835,'345'!A:Q,17,0)</f>
        <v>#N/A</v>
      </c>
      <c r="I835" s="57">
        <f>A835</f>
        <v>0</v>
      </c>
      <c r="J835" s="48" t="e">
        <f>D835</f>
        <v>#N/A</v>
      </c>
      <c r="K835" s="48" t="e">
        <f>E835</f>
        <v>#N/A</v>
      </c>
      <c r="L835" s="48" t="e">
        <f>F835</f>
        <v>#N/A</v>
      </c>
      <c r="M835" s="1" t="e">
        <f>C835</f>
        <v>#N/A</v>
      </c>
      <c r="N835" s="57">
        <f>A835</f>
        <v>0</v>
      </c>
    </row>
    <row r="836" spans="2:14" s="57" customFormat="1">
      <c r="B836" s="1" t="e">
        <f>VLOOKUP(A836,'322'!A:B,2,0)</f>
        <v>#N/A</v>
      </c>
      <c r="C836" s="1" t="e">
        <f>VLOOKUP(A836,'322'!A:N,14,0)</f>
        <v>#N/A</v>
      </c>
      <c r="D836" s="1" t="e">
        <f>VLOOKUP(A836,'314'!C:K,9,0)</f>
        <v>#N/A</v>
      </c>
      <c r="E836" s="1" t="e">
        <f>VLOOKUP(A836,'314'!C:E,3,0)</f>
        <v>#N/A</v>
      </c>
      <c r="F836" s="1" t="e">
        <f>VLOOKUP(A836,'314'!C:S,17,0)</f>
        <v>#N/A</v>
      </c>
      <c r="G836" s="1" t="e">
        <f>VLOOKUP(A836,'345'!A:M,13,0)</f>
        <v>#N/A</v>
      </c>
      <c r="H836" s="1" t="e">
        <f>VLOOKUP(A836,'345'!A:Q,17,0)</f>
        <v>#N/A</v>
      </c>
      <c r="I836" s="57">
        <f>A836</f>
        <v>0</v>
      </c>
      <c r="J836" s="48" t="e">
        <f>D836</f>
        <v>#N/A</v>
      </c>
      <c r="K836" s="48" t="e">
        <f>E836</f>
        <v>#N/A</v>
      </c>
      <c r="L836" s="48" t="e">
        <f>F836</f>
        <v>#N/A</v>
      </c>
      <c r="M836" s="1" t="e">
        <f>C836</f>
        <v>#N/A</v>
      </c>
      <c r="N836" s="57">
        <f>A836</f>
        <v>0</v>
      </c>
    </row>
    <row r="837" spans="2:14" s="57" customFormat="1">
      <c r="B837" s="1" t="e">
        <f>VLOOKUP(A837,'322'!A:B,2,0)</f>
        <v>#N/A</v>
      </c>
      <c r="C837" s="1" t="e">
        <f>VLOOKUP(A837,'322'!A:N,14,0)</f>
        <v>#N/A</v>
      </c>
      <c r="D837" s="1" t="e">
        <f>VLOOKUP(A837,'314'!C:K,9,0)</f>
        <v>#N/A</v>
      </c>
      <c r="E837" s="1" t="e">
        <f>VLOOKUP(A837,'314'!C:E,3,0)</f>
        <v>#N/A</v>
      </c>
      <c r="F837" s="1" t="e">
        <f>VLOOKUP(A837,'314'!C:S,17,0)</f>
        <v>#N/A</v>
      </c>
      <c r="G837" s="1" t="e">
        <f>VLOOKUP(A837,'345'!A:M,13,0)</f>
        <v>#N/A</v>
      </c>
      <c r="H837" s="1" t="e">
        <f>VLOOKUP(A837,'345'!A:Q,17,0)</f>
        <v>#N/A</v>
      </c>
      <c r="I837" s="57">
        <f>A837</f>
        <v>0</v>
      </c>
      <c r="J837" s="48" t="e">
        <f>D837</f>
        <v>#N/A</v>
      </c>
      <c r="K837" s="48" t="e">
        <f>E837</f>
        <v>#N/A</v>
      </c>
      <c r="L837" s="48" t="e">
        <f>F837</f>
        <v>#N/A</v>
      </c>
      <c r="M837" s="1" t="e">
        <f>C837</f>
        <v>#N/A</v>
      </c>
      <c r="N837" s="57">
        <f>A837</f>
        <v>0</v>
      </c>
    </row>
    <row r="838" spans="2:14" s="57" customFormat="1">
      <c r="B838" s="1" t="e">
        <f>VLOOKUP(A838,'322'!A:B,2,0)</f>
        <v>#N/A</v>
      </c>
      <c r="C838" s="1" t="e">
        <f>VLOOKUP(A838,'322'!A:N,14,0)</f>
        <v>#N/A</v>
      </c>
      <c r="D838" s="1" t="e">
        <f>VLOOKUP(A838,'314'!C:K,9,0)</f>
        <v>#N/A</v>
      </c>
      <c r="E838" s="1" t="e">
        <f>VLOOKUP(A838,'314'!C:E,3,0)</f>
        <v>#N/A</v>
      </c>
      <c r="F838" s="1" t="e">
        <f>VLOOKUP(A838,'314'!C:S,17,0)</f>
        <v>#N/A</v>
      </c>
      <c r="G838" s="1" t="e">
        <f>VLOOKUP(A838,'345'!A:M,13,0)</f>
        <v>#N/A</v>
      </c>
      <c r="H838" s="1" t="e">
        <f>VLOOKUP(A838,'345'!A:Q,17,0)</f>
        <v>#N/A</v>
      </c>
      <c r="I838" s="57">
        <f>A838</f>
        <v>0</v>
      </c>
      <c r="J838" s="48" t="e">
        <f>D838</f>
        <v>#N/A</v>
      </c>
      <c r="K838" s="48" t="e">
        <f>E838</f>
        <v>#N/A</v>
      </c>
      <c r="L838" s="48" t="e">
        <f>F838</f>
        <v>#N/A</v>
      </c>
      <c r="M838" s="1" t="e">
        <f>C838</f>
        <v>#N/A</v>
      </c>
      <c r="N838" s="57">
        <f>A838</f>
        <v>0</v>
      </c>
    </row>
    <row r="839" spans="2:14" s="57" customFormat="1">
      <c r="B839" s="1" t="e">
        <f>VLOOKUP(A839,'322'!A:B,2,0)</f>
        <v>#N/A</v>
      </c>
      <c r="C839" s="1" t="e">
        <f>VLOOKUP(A839,'322'!A:N,14,0)</f>
        <v>#N/A</v>
      </c>
      <c r="D839" s="1" t="e">
        <f>VLOOKUP(A839,'314'!C:K,9,0)</f>
        <v>#N/A</v>
      </c>
      <c r="E839" s="1" t="e">
        <f>VLOOKUP(A839,'314'!C:E,3,0)</f>
        <v>#N/A</v>
      </c>
      <c r="F839" s="1" t="e">
        <f>VLOOKUP(A839,'314'!C:S,17,0)</f>
        <v>#N/A</v>
      </c>
      <c r="G839" s="1" t="e">
        <f>VLOOKUP(A839,'345'!A:M,13,0)</f>
        <v>#N/A</v>
      </c>
      <c r="H839" s="1" t="e">
        <f>VLOOKUP(A839,'345'!A:Q,17,0)</f>
        <v>#N/A</v>
      </c>
      <c r="I839" s="57">
        <f>A839</f>
        <v>0</v>
      </c>
      <c r="J839" s="48" t="e">
        <f>D839</f>
        <v>#N/A</v>
      </c>
      <c r="K839" s="48" t="e">
        <f>E839</f>
        <v>#N/A</v>
      </c>
      <c r="L839" s="48" t="e">
        <f>F839</f>
        <v>#N/A</v>
      </c>
      <c r="M839" s="1" t="e">
        <f>C839</f>
        <v>#N/A</v>
      </c>
      <c r="N839" s="57">
        <f>A839</f>
        <v>0</v>
      </c>
    </row>
    <row r="840" spans="2:14" s="57" customFormat="1">
      <c r="B840" s="1" t="e">
        <f>VLOOKUP(A840,'322'!A:B,2,0)</f>
        <v>#N/A</v>
      </c>
      <c r="C840" s="1" t="e">
        <f>VLOOKUP(A840,'322'!A:N,14,0)</f>
        <v>#N/A</v>
      </c>
      <c r="D840" s="1" t="e">
        <f>VLOOKUP(A840,'314'!C:K,9,0)</f>
        <v>#N/A</v>
      </c>
      <c r="E840" s="1" t="e">
        <f>VLOOKUP(A840,'314'!C:E,3,0)</f>
        <v>#N/A</v>
      </c>
      <c r="F840" s="1" t="e">
        <f>VLOOKUP(A840,'314'!C:S,17,0)</f>
        <v>#N/A</v>
      </c>
      <c r="G840" s="1" t="e">
        <f>VLOOKUP(A840,'345'!A:M,13,0)</f>
        <v>#N/A</v>
      </c>
      <c r="H840" s="1" t="e">
        <f>VLOOKUP(A840,'345'!A:Q,17,0)</f>
        <v>#N/A</v>
      </c>
      <c r="I840" s="57">
        <f>A840</f>
        <v>0</v>
      </c>
      <c r="J840" s="48" t="e">
        <f>D840</f>
        <v>#N/A</v>
      </c>
      <c r="K840" s="48" t="e">
        <f>E840</f>
        <v>#N/A</v>
      </c>
      <c r="L840" s="48" t="e">
        <f>F840</f>
        <v>#N/A</v>
      </c>
      <c r="M840" s="1" t="e">
        <f>C840</f>
        <v>#N/A</v>
      </c>
      <c r="N840" s="57">
        <f>A840</f>
        <v>0</v>
      </c>
    </row>
    <row r="841" spans="2:14" s="57" customFormat="1">
      <c r="B841" s="1" t="e">
        <f>VLOOKUP(A841,'322'!A:B,2,0)</f>
        <v>#N/A</v>
      </c>
      <c r="C841" s="1" t="e">
        <f>VLOOKUP(A841,'322'!A:N,14,0)</f>
        <v>#N/A</v>
      </c>
      <c r="D841" s="1" t="e">
        <f>VLOOKUP(A841,'314'!C:K,9,0)</f>
        <v>#N/A</v>
      </c>
      <c r="E841" s="1" t="e">
        <f>VLOOKUP(A841,'314'!C:E,3,0)</f>
        <v>#N/A</v>
      </c>
      <c r="F841" s="1" t="e">
        <f>VLOOKUP(A841,'314'!C:S,17,0)</f>
        <v>#N/A</v>
      </c>
      <c r="G841" s="1" t="e">
        <f>VLOOKUP(A841,'345'!A:M,13,0)</f>
        <v>#N/A</v>
      </c>
      <c r="H841" s="1" t="e">
        <f>VLOOKUP(A841,'345'!A:Q,17,0)</f>
        <v>#N/A</v>
      </c>
      <c r="I841" s="57">
        <f>A841</f>
        <v>0</v>
      </c>
      <c r="J841" s="48" t="e">
        <f>D841</f>
        <v>#N/A</v>
      </c>
      <c r="K841" s="48" t="e">
        <f>E841</f>
        <v>#N/A</v>
      </c>
      <c r="L841" s="48" t="e">
        <f>F841</f>
        <v>#N/A</v>
      </c>
      <c r="M841" s="1" t="e">
        <f>C841</f>
        <v>#N/A</v>
      </c>
      <c r="N841" s="57">
        <f>A841</f>
        <v>0</v>
      </c>
    </row>
    <row r="842" spans="2:14" s="57" customFormat="1">
      <c r="B842" s="1" t="e">
        <f>VLOOKUP(A842,'322'!A:B,2,0)</f>
        <v>#N/A</v>
      </c>
      <c r="C842" s="1" t="e">
        <f>VLOOKUP(A842,'322'!A:N,14,0)</f>
        <v>#N/A</v>
      </c>
      <c r="D842" s="1" t="e">
        <f>VLOOKUP(A842,'314'!C:K,9,0)</f>
        <v>#N/A</v>
      </c>
      <c r="E842" s="1" t="e">
        <f>VLOOKUP(A842,'314'!C:E,3,0)</f>
        <v>#N/A</v>
      </c>
      <c r="F842" s="1" t="e">
        <f>VLOOKUP(A842,'314'!C:S,17,0)</f>
        <v>#N/A</v>
      </c>
      <c r="G842" s="1" t="e">
        <f>VLOOKUP(A842,'345'!A:M,13,0)</f>
        <v>#N/A</v>
      </c>
      <c r="H842" s="1" t="e">
        <f>VLOOKUP(A842,'345'!A:Q,17,0)</f>
        <v>#N/A</v>
      </c>
      <c r="I842" s="57">
        <f>A842</f>
        <v>0</v>
      </c>
      <c r="J842" s="48" t="e">
        <f>D842</f>
        <v>#N/A</v>
      </c>
      <c r="K842" s="48" t="e">
        <f>E842</f>
        <v>#N/A</v>
      </c>
      <c r="L842" s="48" t="e">
        <f>F842</f>
        <v>#N/A</v>
      </c>
      <c r="M842" s="1" t="e">
        <f>C842</f>
        <v>#N/A</v>
      </c>
      <c r="N842" s="57">
        <f>A842</f>
        <v>0</v>
      </c>
    </row>
    <row r="843" spans="2:14" s="57" customFormat="1">
      <c r="B843" s="1" t="e">
        <f>VLOOKUP(A843,'322'!A:B,2,0)</f>
        <v>#N/A</v>
      </c>
      <c r="C843" s="1" t="e">
        <f>VLOOKUP(A843,'322'!A:N,14,0)</f>
        <v>#N/A</v>
      </c>
      <c r="D843" s="1" t="e">
        <f>VLOOKUP(A843,'314'!C:K,9,0)</f>
        <v>#N/A</v>
      </c>
      <c r="E843" s="1" t="e">
        <f>VLOOKUP(A843,'314'!C:E,3,0)</f>
        <v>#N/A</v>
      </c>
      <c r="F843" s="1" t="e">
        <f>VLOOKUP(A843,'314'!C:S,17,0)</f>
        <v>#N/A</v>
      </c>
      <c r="G843" s="1" t="e">
        <f>VLOOKUP(A843,'345'!A:M,13,0)</f>
        <v>#N/A</v>
      </c>
      <c r="H843" s="1" t="e">
        <f>VLOOKUP(A843,'345'!A:Q,17,0)</f>
        <v>#N/A</v>
      </c>
      <c r="I843" s="57">
        <f>A843</f>
        <v>0</v>
      </c>
      <c r="J843" s="48" t="e">
        <f>D843</f>
        <v>#N/A</v>
      </c>
      <c r="K843" s="48" t="e">
        <f>E843</f>
        <v>#N/A</v>
      </c>
      <c r="L843" s="48" t="e">
        <f>F843</f>
        <v>#N/A</v>
      </c>
      <c r="M843" s="1" t="e">
        <f>C843</f>
        <v>#N/A</v>
      </c>
      <c r="N843" s="57">
        <f>A843</f>
        <v>0</v>
      </c>
    </row>
    <row r="844" spans="2:14" s="57" customFormat="1">
      <c r="B844" s="1" t="e">
        <f>VLOOKUP(A844,'322'!A:B,2,0)</f>
        <v>#N/A</v>
      </c>
      <c r="C844" s="1" t="e">
        <f>VLOOKUP(A844,'322'!A:N,14,0)</f>
        <v>#N/A</v>
      </c>
      <c r="D844" s="1" t="e">
        <f>VLOOKUP(A844,'314'!C:K,9,0)</f>
        <v>#N/A</v>
      </c>
      <c r="E844" s="1" t="e">
        <f>VLOOKUP(A844,'314'!C:E,3,0)</f>
        <v>#N/A</v>
      </c>
      <c r="F844" s="1" t="e">
        <f>VLOOKUP(A844,'314'!C:S,17,0)</f>
        <v>#N/A</v>
      </c>
      <c r="G844" s="1" t="e">
        <f>VLOOKUP(A844,'345'!A:M,13,0)</f>
        <v>#N/A</v>
      </c>
      <c r="H844" s="1" t="e">
        <f>VLOOKUP(A844,'345'!A:Q,17,0)</f>
        <v>#N/A</v>
      </c>
      <c r="I844" s="57">
        <f>A844</f>
        <v>0</v>
      </c>
      <c r="J844" s="48" t="e">
        <f>D844</f>
        <v>#N/A</v>
      </c>
      <c r="K844" s="48" t="e">
        <f>E844</f>
        <v>#N/A</v>
      </c>
      <c r="L844" s="48" t="e">
        <f>F844</f>
        <v>#N/A</v>
      </c>
      <c r="M844" s="1" t="e">
        <f>C844</f>
        <v>#N/A</v>
      </c>
      <c r="N844" s="57">
        <f>A844</f>
        <v>0</v>
      </c>
    </row>
    <row r="845" spans="2:14" s="57" customFormat="1">
      <c r="B845" s="1" t="e">
        <f>VLOOKUP(A845,'322'!A:B,2,0)</f>
        <v>#N/A</v>
      </c>
      <c r="C845" s="1" t="e">
        <f>VLOOKUP(A845,'322'!A:N,14,0)</f>
        <v>#N/A</v>
      </c>
      <c r="D845" s="1" t="e">
        <f>VLOOKUP(A845,'314'!C:K,9,0)</f>
        <v>#N/A</v>
      </c>
      <c r="E845" s="1" t="e">
        <f>VLOOKUP(A845,'314'!C:E,3,0)</f>
        <v>#N/A</v>
      </c>
      <c r="F845" s="1" t="e">
        <f>VLOOKUP(A845,'314'!C:S,17,0)</f>
        <v>#N/A</v>
      </c>
      <c r="G845" s="1" t="e">
        <f>VLOOKUP(A845,'345'!A:M,13,0)</f>
        <v>#N/A</v>
      </c>
      <c r="H845" s="1" t="e">
        <f>VLOOKUP(A845,'345'!A:Q,17,0)</f>
        <v>#N/A</v>
      </c>
      <c r="I845" s="57">
        <f>A845</f>
        <v>0</v>
      </c>
      <c r="J845" s="48" t="e">
        <f>D845</f>
        <v>#N/A</v>
      </c>
      <c r="K845" s="48" t="e">
        <f>E845</f>
        <v>#N/A</v>
      </c>
      <c r="L845" s="48" t="e">
        <f>F845</f>
        <v>#N/A</v>
      </c>
      <c r="M845" s="1" t="e">
        <f>C845</f>
        <v>#N/A</v>
      </c>
      <c r="N845" s="57">
        <f>A845</f>
        <v>0</v>
      </c>
    </row>
    <row r="846" spans="2:14" s="57" customFormat="1">
      <c r="B846" s="1" t="e">
        <f>VLOOKUP(A846,'322'!A:B,2,0)</f>
        <v>#N/A</v>
      </c>
      <c r="C846" s="1" t="e">
        <f>VLOOKUP(A846,'322'!A:N,14,0)</f>
        <v>#N/A</v>
      </c>
      <c r="D846" s="1" t="e">
        <f>VLOOKUP(A846,'314'!C:K,9,0)</f>
        <v>#N/A</v>
      </c>
      <c r="E846" s="1" t="e">
        <f>VLOOKUP(A846,'314'!C:E,3,0)</f>
        <v>#N/A</v>
      </c>
      <c r="F846" s="1" t="e">
        <f>VLOOKUP(A846,'314'!C:S,17,0)</f>
        <v>#N/A</v>
      </c>
      <c r="G846" s="1" t="e">
        <f>VLOOKUP(A846,'345'!A:M,13,0)</f>
        <v>#N/A</v>
      </c>
      <c r="H846" s="1" t="e">
        <f>VLOOKUP(A846,'345'!A:Q,17,0)</f>
        <v>#N/A</v>
      </c>
      <c r="I846" s="57">
        <f>A846</f>
        <v>0</v>
      </c>
      <c r="J846" s="48" t="e">
        <f>D846</f>
        <v>#N/A</v>
      </c>
      <c r="K846" s="48" t="e">
        <f>E846</f>
        <v>#N/A</v>
      </c>
      <c r="L846" s="48" t="e">
        <f>F846</f>
        <v>#N/A</v>
      </c>
      <c r="M846" s="1" t="e">
        <f>C846</f>
        <v>#N/A</v>
      </c>
      <c r="N846" s="57">
        <f>A846</f>
        <v>0</v>
      </c>
    </row>
    <row r="847" spans="2:14" s="57" customFormat="1">
      <c r="B847" s="1" t="e">
        <f>VLOOKUP(A847,'322'!A:B,2,0)</f>
        <v>#N/A</v>
      </c>
      <c r="C847" s="1" t="e">
        <f>VLOOKUP(A847,'322'!A:N,14,0)</f>
        <v>#N/A</v>
      </c>
      <c r="D847" s="1" t="e">
        <f>VLOOKUP(A847,'314'!C:K,9,0)</f>
        <v>#N/A</v>
      </c>
      <c r="E847" s="1" t="e">
        <f>VLOOKUP(A847,'314'!C:E,3,0)</f>
        <v>#N/A</v>
      </c>
      <c r="F847" s="1" t="e">
        <f>VLOOKUP(A847,'314'!C:S,17,0)</f>
        <v>#N/A</v>
      </c>
      <c r="G847" s="1" t="e">
        <f>VLOOKUP(A847,'345'!A:M,13,0)</f>
        <v>#N/A</v>
      </c>
      <c r="H847" s="1" t="e">
        <f>VLOOKUP(A847,'345'!A:Q,17,0)</f>
        <v>#N/A</v>
      </c>
      <c r="I847" s="57">
        <f>A847</f>
        <v>0</v>
      </c>
      <c r="J847" s="48" t="e">
        <f>D847</f>
        <v>#N/A</v>
      </c>
      <c r="K847" s="48" t="e">
        <f>E847</f>
        <v>#N/A</v>
      </c>
      <c r="L847" s="48" t="e">
        <f>F847</f>
        <v>#N/A</v>
      </c>
      <c r="M847" s="1" t="e">
        <f>C847</f>
        <v>#N/A</v>
      </c>
      <c r="N847" s="57">
        <f>A847</f>
        <v>0</v>
      </c>
    </row>
    <row r="848" spans="2:14" s="57" customFormat="1">
      <c r="B848" s="1" t="e">
        <f>VLOOKUP(A848,'322'!A:B,2,0)</f>
        <v>#N/A</v>
      </c>
      <c r="C848" s="1" t="e">
        <f>VLOOKUP(A848,'322'!A:N,14,0)</f>
        <v>#N/A</v>
      </c>
      <c r="D848" s="1" t="e">
        <f>VLOOKUP(A848,'314'!C:K,9,0)</f>
        <v>#N/A</v>
      </c>
      <c r="E848" s="1" t="e">
        <f>VLOOKUP(A848,'314'!C:E,3,0)</f>
        <v>#N/A</v>
      </c>
      <c r="F848" s="1" t="e">
        <f>VLOOKUP(A848,'314'!C:S,17,0)</f>
        <v>#N/A</v>
      </c>
      <c r="G848" s="1" t="e">
        <f>VLOOKUP(A848,'345'!A:M,13,0)</f>
        <v>#N/A</v>
      </c>
      <c r="H848" s="1" t="e">
        <f>VLOOKUP(A848,'345'!A:Q,17,0)</f>
        <v>#N/A</v>
      </c>
      <c r="I848" s="57">
        <f>A848</f>
        <v>0</v>
      </c>
      <c r="J848" s="48" t="e">
        <f>D848</f>
        <v>#N/A</v>
      </c>
      <c r="K848" s="48" t="e">
        <f>E848</f>
        <v>#N/A</v>
      </c>
      <c r="L848" s="48" t="e">
        <f>F848</f>
        <v>#N/A</v>
      </c>
      <c r="M848" s="1" t="e">
        <f>C848</f>
        <v>#N/A</v>
      </c>
      <c r="N848" s="57">
        <f>A848</f>
        <v>0</v>
      </c>
    </row>
    <row r="849" spans="2:14" s="57" customFormat="1">
      <c r="B849" s="1" t="e">
        <f>VLOOKUP(A849,'322'!A:B,2,0)</f>
        <v>#N/A</v>
      </c>
      <c r="C849" s="1" t="e">
        <f>VLOOKUP(A849,'322'!A:N,14,0)</f>
        <v>#N/A</v>
      </c>
      <c r="D849" s="1" t="e">
        <f>VLOOKUP(A849,'314'!C:K,9,0)</f>
        <v>#N/A</v>
      </c>
      <c r="E849" s="1" t="e">
        <f>VLOOKUP(A849,'314'!C:E,3,0)</f>
        <v>#N/A</v>
      </c>
      <c r="F849" s="1" t="e">
        <f>VLOOKUP(A849,'314'!C:S,17,0)</f>
        <v>#N/A</v>
      </c>
      <c r="G849" s="1" t="e">
        <f>VLOOKUP(A849,'345'!A:M,13,0)</f>
        <v>#N/A</v>
      </c>
      <c r="H849" s="1" t="e">
        <f>VLOOKUP(A849,'345'!A:Q,17,0)</f>
        <v>#N/A</v>
      </c>
      <c r="I849" s="57">
        <f>A849</f>
        <v>0</v>
      </c>
      <c r="J849" s="48" t="e">
        <f>D849</f>
        <v>#N/A</v>
      </c>
      <c r="K849" s="48" t="e">
        <f>E849</f>
        <v>#N/A</v>
      </c>
      <c r="L849" s="48" t="e">
        <f>F849</f>
        <v>#N/A</v>
      </c>
      <c r="M849" s="1" t="e">
        <f>C849</f>
        <v>#N/A</v>
      </c>
      <c r="N849" s="57">
        <f>A849</f>
        <v>0</v>
      </c>
    </row>
    <row r="850" spans="2:14" s="57" customFormat="1">
      <c r="B850" s="1" t="e">
        <f>VLOOKUP(A850,'322'!A:B,2,0)</f>
        <v>#N/A</v>
      </c>
      <c r="C850" s="1" t="e">
        <f>VLOOKUP(A850,'322'!A:N,14,0)</f>
        <v>#N/A</v>
      </c>
      <c r="D850" s="1" t="e">
        <f>VLOOKUP(A850,'314'!C:K,9,0)</f>
        <v>#N/A</v>
      </c>
      <c r="E850" s="1" t="e">
        <f>VLOOKUP(A850,'314'!C:E,3,0)</f>
        <v>#N/A</v>
      </c>
      <c r="F850" s="1" t="e">
        <f>VLOOKUP(A850,'314'!C:S,17,0)</f>
        <v>#N/A</v>
      </c>
      <c r="G850" s="1" t="e">
        <f>VLOOKUP(A850,'345'!A:M,13,0)</f>
        <v>#N/A</v>
      </c>
      <c r="H850" s="1" t="e">
        <f>VLOOKUP(A850,'345'!A:Q,17,0)</f>
        <v>#N/A</v>
      </c>
      <c r="I850" s="57">
        <f>A850</f>
        <v>0</v>
      </c>
      <c r="J850" s="48" t="e">
        <f>D850</f>
        <v>#N/A</v>
      </c>
      <c r="K850" s="48" t="e">
        <f>E850</f>
        <v>#N/A</v>
      </c>
      <c r="L850" s="48" t="e">
        <f>F850</f>
        <v>#N/A</v>
      </c>
      <c r="M850" s="1" t="e">
        <f>C850</f>
        <v>#N/A</v>
      </c>
      <c r="N850" s="57">
        <f>A850</f>
        <v>0</v>
      </c>
    </row>
    <row r="851" spans="2:14" s="57" customFormat="1">
      <c r="B851" s="1" t="e">
        <f>VLOOKUP(A851,'322'!A:B,2,0)</f>
        <v>#N/A</v>
      </c>
      <c r="C851" s="1" t="e">
        <f>VLOOKUP(A851,'322'!A:N,14,0)</f>
        <v>#N/A</v>
      </c>
      <c r="D851" s="1" t="e">
        <f>VLOOKUP(A851,'314'!C:K,9,0)</f>
        <v>#N/A</v>
      </c>
      <c r="E851" s="1" t="e">
        <f>VLOOKUP(A851,'314'!C:E,3,0)</f>
        <v>#N/A</v>
      </c>
      <c r="F851" s="1" t="e">
        <f>VLOOKUP(A851,'314'!C:S,17,0)</f>
        <v>#N/A</v>
      </c>
      <c r="G851" s="1" t="e">
        <f>VLOOKUP(A851,'345'!A:M,13,0)</f>
        <v>#N/A</v>
      </c>
      <c r="H851" s="1" t="e">
        <f>VLOOKUP(A851,'345'!A:Q,17,0)</f>
        <v>#N/A</v>
      </c>
      <c r="I851" s="57">
        <f>A851</f>
        <v>0</v>
      </c>
      <c r="J851" s="48" t="e">
        <f>D851</f>
        <v>#N/A</v>
      </c>
      <c r="K851" s="48" t="e">
        <f>E851</f>
        <v>#N/A</v>
      </c>
      <c r="L851" s="48" t="e">
        <f>F851</f>
        <v>#N/A</v>
      </c>
      <c r="M851" s="1" t="e">
        <f>C851</f>
        <v>#N/A</v>
      </c>
      <c r="N851" s="57">
        <f>A851</f>
        <v>0</v>
      </c>
    </row>
    <row r="852" spans="2:14" s="57" customFormat="1">
      <c r="B852" s="1" t="e">
        <f>VLOOKUP(A852,'322'!A:B,2,0)</f>
        <v>#N/A</v>
      </c>
      <c r="C852" s="1" t="e">
        <f>VLOOKUP(A852,'322'!A:N,14,0)</f>
        <v>#N/A</v>
      </c>
      <c r="D852" s="1" t="e">
        <f>VLOOKUP(A852,'314'!C:K,9,0)</f>
        <v>#N/A</v>
      </c>
      <c r="E852" s="1" t="e">
        <f>VLOOKUP(A852,'314'!C:E,3,0)</f>
        <v>#N/A</v>
      </c>
      <c r="F852" s="1" t="e">
        <f>VLOOKUP(A852,'314'!C:S,17,0)</f>
        <v>#N/A</v>
      </c>
      <c r="G852" s="1" t="e">
        <f>VLOOKUP(A852,'345'!A:M,13,0)</f>
        <v>#N/A</v>
      </c>
      <c r="H852" s="1" t="e">
        <f>VLOOKUP(A852,'345'!A:Q,17,0)</f>
        <v>#N/A</v>
      </c>
      <c r="I852" s="57">
        <f>A852</f>
        <v>0</v>
      </c>
      <c r="J852" s="48" t="e">
        <f>D852</f>
        <v>#N/A</v>
      </c>
      <c r="K852" s="48" t="e">
        <f>E852</f>
        <v>#N/A</v>
      </c>
      <c r="L852" s="48" t="e">
        <f>F852</f>
        <v>#N/A</v>
      </c>
      <c r="M852" s="1" t="e">
        <f>C852</f>
        <v>#N/A</v>
      </c>
      <c r="N852" s="57">
        <f>A852</f>
        <v>0</v>
      </c>
    </row>
    <row r="853" spans="2:14" s="57" customFormat="1">
      <c r="B853" s="1" t="e">
        <f>VLOOKUP(A853,'322'!A:B,2,0)</f>
        <v>#N/A</v>
      </c>
      <c r="C853" s="1" t="e">
        <f>VLOOKUP(A853,'322'!A:N,14,0)</f>
        <v>#N/A</v>
      </c>
      <c r="D853" s="1" t="e">
        <f>VLOOKUP(A853,'314'!C:K,9,0)</f>
        <v>#N/A</v>
      </c>
      <c r="E853" s="1" t="e">
        <f>VLOOKUP(A853,'314'!C:E,3,0)</f>
        <v>#N/A</v>
      </c>
      <c r="F853" s="1" t="e">
        <f>VLOOKUP(A853,'314'!C:S,17,0)</f>
        <v>#N/A</v>
      </c>
      <c r="G853" s="1" t="e">
        <f>VLOOKUP(A853,'345'!A:M,13,0)</f>
        <v>#N/A</v>
      </c>
      <c r="H853" s="1" t="e">
        <f>VLOOKUP(A853,'345'!A:Q,17,0)</f>
        <v>#N/A</v>
      </c>
      <c r="I853" s="57">
        <f>A853</f>
        <v>0</v>
      </c>
      <c r="J853" s="48" t="e">
        <f>D853</f>
        <v>#N/A</v>
      </c>
      <c r="K853" s="48" t="e">
        <f>E853</f>
        <v>#N/A</v>
      </c>
      <c r="L853" s="48" t="e">
        <f>F853</f>
        <v>#N/A</v>
      </c>
      <c r="M853" s="1" t="e">
        <f>C853</f>
        <v>#N/A</v>
      </c>
      <c r="N853" s="57">
        <f>A853</f>
        <v>0</v>
      </c>
    </row>
    <row r="854" spans="2:14" s="57" customFormat="1">
      <c r="B854" s="1" t="e">
        <f>VLOOKUP(A854,'322'!A:B,2,0)</f>
        <v>#N/A</v>
      </c>
      <c r="C854" s="1" t="e">
        <f>VLOOKUP(A854,'322'!A:N,14,0)</f>
        <v>#N/A</v>
      </c>
      <c r="D854" s="1" t="e">
        <f>VLOOKUP(A854,'314'!C:K,9,0)</f>
        <v>#N/A</v>
      </c>
      <c r="E854" s="1" t="e">
        <f>VLOOKUP(A854,'314'!C:E,3,0)</f>
        <v>#N/A</v>
      </c>
      <c r="F854" s="1" t="e">
        <f>VLOOKUP(A854,'314'!C:S,17,0)</f>
        <v>#N/A</v>
      </c>
      <c r="G854" s="1" t="e">
        <f>VLOOKUP(A854,'345'!A:M,13,0)</f>
        <v>#N/A</v>
      </c>
      <c r="H854" s="1" t="e">
        <f>VLOOKUP(A854,'345'!A:Q,17,0)</f>
        <v>#N/A</v>
      </c>
      <c r="I854" s="57">
        <f>A854</f>
        <v>0</v>
      </c>
      <c r="J854" s="48" t="e">
        <f>D854</f>
        <v>#N/A</v>
      </c>
      <c r="K854" s="48" t="e">
        <f>E854</f>
        <v>#N/A</v>
      </c>
      <c r="L854" s="48" t="e">
        <f>F854</f>
        <v>#N/A</v>
      </c>
      <c r="M854" s="1" t="e">
        <f>C854</f>
        <v>#N/A</v>
      </c>
      <c r="N854" s="57">
        <f>A854</f>
        <v>0</v>
      </c>
    </row>
    <row r="855" spans="2:14" s="57" customFormat="1">
      <c r="B855" s="1" t="e">
        <f>VLOOKUP(A855,'322'!A:B,2,0)</f>
        <v>#N/A</v>
      </c>
      <c r="C855" s="1" t="e">
        <f>VLOOKUP(A855,'322'!A:N,14,0)</f>
        <v>#N/A</v>
      </c>
      <c r="D855" s="1" t="e">
        <f>VLOOKUP(A855,'314'!C:K,9,0)</f>
        <v>#N/A</v>
      </c>
      <c r="E855" s="1" t="e">
        <f>VLOOKUP(A855,'314'!C:E,3,0)</f>
        <v>#N/A</v>
      </c>
      <c r="F855" s="1" t="e">
        <f>VLOOKUP(A855,'314'!C:S,17,0)</f>
        <v>#N/A</v>
      </c>
      <c r="G855" s="1" t="e">
        <f>VLOOKUP(A855,'345'!A:M,13,0)</f>
        <v>#N/A</v>
      </c>
      <c r="H855" s="1" t="e">
        <f>VLOOKUP(A855,'345'!A:Q,17,0)</f>
        <v>#N/A</v>
      </c>
      <c r="I855" s="57">
        <f>A855</f>
        <v>0</v>
      </c>
      <c r="J855" s="48" t="e">
        <f>D855</f>
        <v>#N/A</v>
      </c>
      <c r="K855" s="48" t="e">
        <f>E855</f>
        <v>#N/A</v>
      </c>
      <c r="L855" s="48" t="e">
        <f>F855</f>
        <v>#N/A</v>
      </c>
      <c r="M855" s="1" t="e">
        <f>C855</f>
        <v>#N/A</v>
      </c>
      <c r="N855" s="57">
        <f>A855</f>
        <v>0</v>
      </c>
    </row>
    <row r="856" spans="2:14" s="57" customFormat="1">
      <c r="B856" s="1" t="e">
        <f>VLOOKUP(A856,'322'!A:B,2,0)</f>
        <v>#N/A</v>
      </c>
      <c r="C856" s="1" t="e">
        <f>VLOOKUP(A856,'322'!A:N,14,0)</f>
        <v>#N/A</v>
      </c>
      <c r="D856" s="1" t="e">
        <f>VLOOKUP(A856,'314'!C:K,9,0)</f>
        <v>#N/A</v>
      </c>
      <c r="E856" s="1" t="e">
        <f>VLOOKUP(A856,'314'!C:E,3,0)</f>
        <v>#N/A</v>
      </c>
      <c r="F856" s="1" t="e">
        <f>VLOOKUP(A856,'314'!C:S,17,0)</f>
        <v>#N/A</v>
      </c>
      <c r="G856" s="1" t="e">
        <f>VLOOKUP(A856,'345'!A:M,13,0)</f>
        <v>#N/A</v>
      </c>
      <c r="H856" s="1" t="e">
        <f>VLOOKUP(A856,'345'!A:Q,17,0)</f>
        <v>#N/A</v>
      </c>
      <c r="I856" s="57">
        <f>A856</f>
        <v>0</v>
      </c>
      <c r="J856" s="48" t="e">
        <f>D856</f>
        <v>#N/A</v>
      </c>
      <c r="K856" s="48" t="e">
        <f>E856</f>
        <v>#N/A</v>
      </c>
      <c r="L856" s="48" t="e">
        <f>F856</f>
        <v>#N/A</v>
      </c>
      <c r="M856" s="1" t="e">
        <f>C856</f>
        <v>#N/A</v>
      </c>
      <c r="N856" s="57">
        <f>A856</f>
        <v>0</v>
      </c>
    </row>
    <row r="857" spans="2:14" s="57" customFormat="1">
      <c r="B857" s="1" t="e">
        <f>VLOOKUP(A857,'322'!A:B,2,0)</f>
        <v>#N/A</v>
      </c>
      <c r="C857" s="1" t="e">
        <f>VLOOKUP(A857,'322'!A:N,14,0)</f>
        <v>#N/A</v>
      </c>
      <c r="D857" s="1" t="e">
        <f>VLOOKUP(A857,'314'!C:K,9,0)</f>
        <v>#N/A</v>
      </c>
      <c r="E857" s="1" t="e">
        <f>VLOOKUP(A857,'314'!C:E,3,0)</f>
        <v>#N/A</v>
      </c>
      <c r="F857" s="1" t="e">
        <f>VLOOKUP(A857,'314'!C:S,17,0)</f>
        <v>#N/A</v>
      </c>
      <c r="G857" s="1" t="e">
        <f>VLOOKUP(A857,'345'!A:M,13,0)</f>
        <v>#N/A</v>
      </c>
      <c r="H857" s="1" t="e">
        <f>VLOOKUP(A857,'345'!A:Q,17,0)</f>
        <v>#N/A</v>
      </c>
      <c r="I857" s="57">
        <f>A857</f>
        <v>0</v>
      </c>
      <c r="J857" s="48" t="e">
        <f>D857</f>
        <v>#N/A</v>
      </c>
      <c r="K857" s="48" t="e">
        <f>E857</f>
        <v>#N/A</v>
      </c>
      <c r="L857" s="48" t="e">
        <f>F857</f>
        <v>#N/A</v>
      </c>
      <c r="M857" s="1" t="e">
        <f>C857</f>
        <v>#N/A</v>
      </c>
      <c r="N857" s="57">
        <f>A857</f>
        <v>0</v>
      </c>
    </row>
    <row r="858" spans="2:14" s="57" customFormat="1">
      <c r="B858" s="1" t="e">
        <f>VLOOKUP(A858,'322'!A:B,2,0)</f>
        <v>#N/A</v>
      </c>
      <c r="C858" s="1" t="e">
        <f>VLOOKUP(A858,'322'!A:N,14,0)</f>
        <v>#N/A</v>
      </c>
      <c r="D858" s="1" t="e">
        <f>VLOOKUP(A858,'314'!C:K,9,0)</f>
        <v>#N/A</v>
      </c>
      <c r="E858" s="1" t="e">
        <f>VLOOKUP(A858,'314'!C:E,3,0)</f>
        <v>#N/A</v>
      </c>
      <c r="F858" s="1" t="e">
        <f>VLOOKUP(A858,'314'!C:S,17,0)</f>
        <v>#N/A</v>
      </c>
      <c r="G858" s="1" t="e">
        <f>VLOOKUP(A858,'345'!A:M,13,0)</f>
        <v>#N/A</v>
      </c>
      <c r="H858" s="1" t="e">
        <f>VLOOKUP(A858,'345'!A:Q,17,0)</f>
        <v>#N/A</v>
      </c>
      <c r="I858" s="57">
        <f>A858</f>
        <v>0</v>
      </c>
      <c r="J858" s="48" t="e">
        <f>D858</f>
        <v>#N/A</v>
      </c>
      <c r="K858" s="48" t="e">
        <f>E858</f>
        <v>#N/A</v>
      </c>
      <c r="L858" s="48" t="e">
        <f>F858</f>
        <v>#N/A</v>
      </c>
      <c r="M858" s="1" t="e">
        <f>C858</f>
        <v>#N/A</v>
      </c>
      <c r="N858" s="57">
        <f>A858</f>
        <v>0</v>
      </c>
    </row>
    <row r="859" spans="2:14" s="57" customFormat="1">
      <c r="B859" s="1" t="e">
        <f>VLOOKUP(A859,'322'!A:B,2,0)</f>
        <v>#N/A</v>
      </c>
      <c r="C859" s="1" t="e">
        <f>VLOOKUP(A859,'322'!A:N,14,0)</f>
        <v>#N/A</v>
      </c>
      <c r="D859" s="1" t="e">
        <f>VLOOKUP(A859,'314'!C:K,9,0)</f>
        <v>#N/A</v>
      </c>
      <c r="E859" s="1" t="e">
        <f>VLOOKUP(A859,'314'!C:E,3,0)</f>
        <v>#N/A</v>
      </c>
      <c r="F859" s="1" t="e">
        <f>VLOOKUP(A859,'314'!C:S,17,0)</f>
        <v>#N/A</v>
      </c>
      <c r="G859" s="1" t="e">
        <f>VLOOKUP(A859,'345'!A:M,13,0)</f>
        <v>#N/A</v>
      </c>
      <c r="H859" s="1" t="e">
        <f>VLOOKUP(A859,'345'!A:Q,17,0)</f>
        <v>#N/A</v>
      </c>
      <c r="I859" s="57">
        <f>A859</f>
        <v>0</v>
      </c>
      <c r="J859" s="48" t="e">
        <f>D859</f>
        <v>#N/A</v>
      </c>
      <c r="K859" s="48" t="e">
        <f>E859</f>
        <v>#N/A</v>
      </c>
      <c r="L859" s="48" t="e">
        <f>F859</f>
        <v>#N/A</v>
      </c>
      <c r="M859" s="1" t="e">
        <f>C859</f>
        <v>#N/A</v>
      </c>
      <c r="N859" s="57">
        <f>A859</f>
        <v>0</v>
      </c>
    </row>
    <row r="860" spans="2:14" s="57" customFormat="1">
      <c r="B860" s="1" t="e">
        <f>VLOOKUP(A860,'322'!A:B,2,0)</f>
        <v>#N/A</v>
      </c>
      <c r="C860" s="1" t="e">
        <f>VLOOKUP(A860,'322'!A:N,14,0)</f>
        <v>#N/A</v>
      </c>
      <c r="D860" s="1" t="e">
        <f>VLOOKUP(A860,'314'!C:K,9,0)</f>
        <v>#N/A</v>
      </c>
      <c r="E860" s="1" t="e">
        <f>VLOOKUP(A860,'314'!C:E,3,0)</f>
        <v>#N/A</v>
      </c>
      <c r="F860" s="1" t="e">
        <f>VLOOKUP(A860,'314'!C:S,17,0)</f>
        <v>#N/A</v>
      </c>
      <c r="G860" s="1" t="e">
        <f>VLOOKUP(A860,'345'!A:M,13,0)</f>
        <v>#N/A</v>
      </c>
      <c r="H860" s="1" t="e">
        <f>VLOOKUP(A860,'345'!A:Q,17,0)</f>
        <v>#N/A</v>
      </c>
      <c r="I860" s="57">
        <f>A860</f>
        <v>0</v>
      </c>
      <c r="J860" s="48" t="e">
        <f>D860</f>
        <v>#N/A</v>
      </c>
      <c r="K860" s="48" t="e">
        <f>E860</f>
        <v>#N/A</v>
      </c>
      <c r="L860" s="48" t="e">
        <f>F860</f>
        <v>#N/A</v>
      </c>
      <c r="M860" s="1" t="e">
        <f>C860</f>
        <v>#N/A</v>
      </c>
      <c r="N860" s="57">
        <f>A860</f>
        <v>0</v>
      </c>
    </row>
    <row r="861" spans="2:14" s="57" customFormat="1">
      <c r="B861" s="1" t="e">
        <f>VLOOKUP(A861,'322'!A:B,2,0)</f>
        <v>#N/A</v>
      </c>
      <c r="C861" s="1" t="e">
        <f>VLOOKUP(A861,'322'!A:N,14,0)</f>
        <v>#N/A</v>
      </c>
      <c r="D861" s="1" t="e">
        <f>VLOOKUP(A861,'314'!C:K,9,0)</f>
        <v>#N/A</v>
      </c>
      <c r="E861" s="1" t="e">
        <f>VLOOKUP(A861,'314'!C:E,3,0)</f>
        <v>#N/A</v>
      </c>
      <c r="F861" s="1" t="e">
        <f>VLOOKUP(A861,'314'!C:S,17,0)</f>
        <v>#N/A</v>
      </c>
      <c r="G861" s="1" t="e">
        <f>VLOOKUP(A861,'345'!A:M,13,0)</f>
        <v>#N/A</v>
      </c>
      <c r="H861" s="1" t="e">
        <f>VLOOKUP(A861,'345'!A:Q,17,0)</f>
        <v>#N/A</v>
      </c>
      <c r="I861" s="57">
        <f>A861</f>
        <v>0</v>
      </c>
      <c r="J861" s="48" t="e">
        <f>D861</f>
        <v>#N/A</v>
      </c>
      <c r="K861" s="48" t="e">
        <f>E861</f>
        <v>#N/A</v>
      </c>
      <c r="L861" s="48" t="e">
        <f>F861</f>
        <v>#N/A</v>
      </c>
      <c r="M861" s="1" t="e">
        <f>C861</f>
        <v>#N/A</v>
      </c>
      <c r="N861" s="57">
        <f>A861</f>
        <v>0</v>
      </c>
    </row>
    <row r="862" spans="2:14" s="57" customFormat="1">
      <c r="B862" s="1" t="e">
        <f>VLOOKUP(A862,'322'!A:B,2,0)</f>
        <v>#N/A</v>
      </c>
      <c r="C862" s="1" t="e">
        <f>VLOOKUP(A862,'322'!A:N,14,0)</f>
        <v>#N/A</v>
      </c>
      <c r="D862" s="1" t="e">
        <f>VLOOKUP(A862,'314'!C:K,9,0)</f>
        <v>#N/A</v>
      </c>
      <c r="E862" s="1" t="e">
        <f>VLOOKUP(A862,'314'!C:E,3,0)</f>
        <v>#N/A</v>
      </c>
      <c r="F862" s="1" t="e">
        <f>VLOOKUP(A862,'314'!C:S,17,0)</f>
        <v>#N/A</v>
      </c>
      <c r="G862" s="1" t="e">
        <f>VLOOKUP(A862,'345'!A:M,13,0)</f>
        <v>#N/A</v>
      </c>
      <c r="H862" s="1" t="e">
        <f>VLOOKUP(A862,'345'!A:Q,17,0)</f>
        <v>#N/A</v>
      </c>
      <c r="I862" s="57">
        <f>A862</f>
        <v>0</v>
      </c>
      <c r="J862" s="48" t="e">
        <f>D862</f>
        <v>#N/A</v>
      </c>
      <c r="K862" s="48" t="e">
        <f>E862</f>
        <v>#N/A</v>
      </c>
      <c r="L862" s="48" t="e">
        <f>F862</f>
        <v>#N/A</v>
      </c>
      <c r="M862" s="1" t="e">
        <f>C862</f>
        <v>#N/A</v>
      </c>
      <c r="N862" s="57">
        <f>A862</f>
        <v>0</v>
      </c>
    </row>
    <row r="863" spans="2:14" s="57" customFormat="1">
      <c r="B863" s="1" t="e">
        <f>VLOOKUP(A863,'322'!A:B,2,0)</f>
        <v>#N/A</v>
      </c>
      <c r="C863" s="1" t="e">
        <f>VLOOKUP(A863,'322'!A:N,14,0)</f>
        <v>#N/A</v>
      </c>
      <c r="D863" s="1" t="e">
        <f>VLOOKUP(A863,'314'!C:K,9,0)</f>
        <v>#N/A</v>
      </c>
      <c r="E863" s="1" t="e">
        <f>VLOOKUP(A863,'314'!C:E,3,0)</f>
        <v>#N/A</v>
      </c>
      <c r="F863" s="1" t="e">
        <f>VLOOKUP(A863,'314'!C:S,17,0)</f>
        <v>#N/A</v>
      </c>
      <c r="G863" s="1" t="e">
        <f>VLOOKUP(A863,'345'!A:M,13,0)</f>
        <v>#N/A</v>
      </c>
      <c r="H863" s="1" t="e">
        <f>VLOOKUP(A863,'345'!A:Q,17,0)</f>
        <v>#N/A</v>
      </c>
      <c r="I863" s="57">
        <f>A863</f>
        <v>0</v>
      </c>
      <c r="J863" s="48" t="e">
        <f>D863</f>
        <v>#N/A</v>
      </c>
      <c r="K863" s="48" t="e">
        <f>E863</f>
        <v>#N/A</v>
      </c>
      <c r="L863" s="48" t="e">
        <f>F863</f>
        <v>#N/A</v>
      </c>
      <c r="M863" s="1" t="e">
        <f>C863</f>
        <v>#N/A</v>
      </c>
      <c r="N863" s="57">
        <f>A863</f>
        <v>0</v>
      </c>
    </row>
    <row r="864" spans="2:14" s="57" customFormat="1">
      <c r="B864" s="1" t="e">
        <f>VLOOKUP(A864,'322'!A:B,2,0)</f>
        <v>#N/A</v>
      </c>
      <c r="C864" s="1" t="e">
        <f>VLOOKUP(A864,'322'!A:N,14,0)</f>
        <v>#N/A</v>
      </c>
      <c r="D864" s="1" t="e">
        <f>VLOOKUP(A864,'314'!C:K,9,0)</f>
        <v>#N/A</v>
      </c>
      <c r="E864" s="1" t="e">
        <f>VLOOKUP(A864,'314'!C:E,3,0)</f>
        <v>#N/A</v>
      </c>
      <c r="F864" s="1" t="e">
        <f>VLOOKUP(A864,'314'!C:S,17,0)</f>
        <v>#N/A</v>
      </c>
      <c r="G864" s="1" t="e">
        <f>VLOOKUP(A864,'345'!A:M,13,0)</f>
        <v>#N/A</v>
      </c>
      <c r="H864" s="1" t="e">
        <f>VLOOKUP(A864,'345'!A:Q,17,0)</f>
        <v>#N/A</v>
      </c>
      <c r="I864" s="57">
        <f>A864</f>
        <v>0</v>
      </c>
      <c r="J864" s="48" t="e">
        <f>D864</f>
        <v>#N/A</v>
      </c>
      <c r="K864" s="48" t="e">
        <f>E864</f>
        <v>#N/A</v>
      </c>
      <c r="L864" s="48" t="e">
        <f>F864</f>
        <v>#N/A</v>
      </c>
      <c r="M864" s="1" t="e">
        <f>C864</f>
        <v>#N/A</v>
      </c>
      <c r="N864" s="57">
        <f>A864</f>
        <v>0</v>
      </c>
    </row>
    <row r="865" spans="2:14" s="57" customFormat="1">
      <c r="B865" s="1" t="e">
        <f>VLOOKUP(A865,'322'!A:B,2,0)</f>
        <v>#N/A</v>
      </c>
      <c r="C865" s="1" t="e">
        <f>VLOOKUP(A865,'322'!A:N,14,0)</f>
        <v>#N/A</v>
      </c>
      <c r="D865" s="1" t="e">
        <f>VLOOKUP(A865,'314'!C:K,9,0)</f>
        <v>#N/A</v>
      </c>
      <c r="E865" s="1" t="e">
        <f>VLOOKUP(A865,'314'!C:E,3,0)</f>
        <v>#N/A</v>
      </c>
      <c r="F865" s="1" t="e">
        <f>VLOOKUP(A865,'314'!C:S,17,0)</f>
        <v>#N/A</v>
      </c>
      <c r="G865" s="1" t="e">
        <f>VLOOKUP(A865,'345'!A:M,13,0)</f>
        <v>#N/A</v>
      </c>
      <c r="H865" s="1" t="e">
        <f>VLOOKUP(A865,'345'!A:Q,17,0)</f>
        <v>#N/A</v>
      </c>
      <c r="I865" s="57">
        <f>A865</f>
        <v>0</v>
      </c>
      <c r="J865" s="48" t="e">
        <f>D865</f>
        <v>#N/A</v>
      </c>
      <c r="K865" s="48" t="e">
        <f>E865</f>
        <v>#N/A</v>
      </c>
      <c r="L865" s="48" t="e">
        <f>F865</f>
        <v>#N/A</v>
      </c>
      <c r="M865" s="1" t="e">
        <f>C865</f>
        <v>#N/A</v>
      </c>
      <c r="N865" s="57">
        <f>A865</f>
        <v>0</v>
      </c>
    </row>
    <row r="866" spans="2:14" s="57" customFormat="1">
      <c r="B866" s="1" t="e">
        <f>VLOOKUP(A866,'322'!A:B,2,0)</f>
        <v>#N/A</v>
      </c>
      <c r="C866" s="1" t="e">
        <f>VLOOKUP(A866,'322'!A:N,14,0)</f>
        <v>#N/A</v>
      </c>
      <c r="D866" s="1" t="e">
        <f>VLOOKUP(A866,'314'!C:K,9,0)</f>
        <v>#N/A</v>
      </c>
      <c r="E866" s="1" t="e">
        <f>VLOOKUP(A866,'314'!C:E,3,0)</f>
        <v>#N/A</v>
      </c>
      <c r="F866" s="1" t="e">
        <f>VLOOKUP(A866,'314'!C:S,17,0)</f>
        <v>#N/A</v>
      </c>
      <c r="G866" s="1" t="e">
        <f>VLOOKUP(A866,'345'!A:M,13,0)</f>
        <v>#N/A</v>
      </c>
      <c r="H866" s="1" t="e">
        <f>VLOOKUP(A866,'345'!A:Q,17,0)</f>
        <v>#N/A</v>
      </c>
      <c r="I866" s="57">
        <f>A866</f>
        <v>0</v>
      </c>
      <c r="J866" s="48" t="e">
        <f>D866</f>
        <v>#N/A</v>
      </c>
      <c r="K866" s="48" t="e">
        <f>E866</f>
        <v>#N/A</v>
      </c>
      <c r="L866" s="48" t="e">
        <f>F866</f>
        <v>#N/A</v>
      </c>
      <c r="M866" s="1" t="e">
        <f>C866</f>
        <v>#N/A</v>
      </c>
      <c r="N866" s="57">
        <f>A866</f>
        <v>0</v>
      </c>
    </row>
    <row r="867" spans="2:14" s="57" customFormat="1">
      <c r="B867" s="1" t="e">
        <f>VLOOKUP(A867,'322'!A:B,2,0)</f>
        <v>#N/A</v>
      </c>
      <c r="C867" s="1" t="e">
        <f>VLOOKUP(A867,'322'!A:N,14,0)</f>
        <v>#N/A</v>
      </c>
      <c r="D867" s="1" t="e">
        <f>VLOOKUP(A867,'314'!C:K,9,0)</f>
        <v>#N/A</v>
      </c>
      <c r="E867" s="1" t="e">
        <f>VLOOKUP(A867,'314'!C:E,3,0)</f>
        <v>#N/A</v>
      </c>
      <c r="F867" s="1" t="e">
        <f>VLOOKUP(A867,'314'!C:S,17,0)</f>
        <v>#N/A</v>
      </c>
      <c r="G867" s="1" t="e">
        <f>VLOOKUP(A867,'345'!A:M,13,0)</f>
        <v>#N/A</v>
      </c>
      <c r="H867" s="1" t="e">
        <f>VLOOKUP(A867,'345'!A:Q,17,0)</f>
        <v>#N/A</v>
      </c>
      <c r="I867" s="57">
        <f>A867</f>
        <v>0</v>
      </c>
      <c r="J867" s="48" t="e">
        <f>D867</f>
        <v>#N/A</v>
      </c>
      <c r="K867" s="48" t="e">
        <f>E867</f>
        <v>#N/A</v>
      </c>
      <c r="L867" s="48" t="e">
        <f>F867</f>
        <v>#N/A</v>
      </c>
      <c r="M867" s="1" t="e">
        <f>C867</f>
        <v>#N/A</v>
      </c>
      <c r="N867" s="57">
        <f>A867</f>
        <v>0</v>
      </c>
    </row>
    <row r="868" spans="2:14" s="57" customFormat="1">
      <c r="B868" s="1" t="e">
        <f>VLOOKUP(A868,'322'!A:B,2,0)</f>
        <v>#N/A</v>
      </c>
      <c r="C868" s="1" t="e">
        <f>VLOOKUP(A868,'322'!A:N,14,0)</f>
        <v>#N/A</v>
      </c>
      <c r="D868" s="1" t="e">
        <f>VLOOKUP(A868,'314'!C:K,9,0)</f>
        <v>#N/A</v>
      </c>
      <c r="E868" s="1" t="e">
        <f>VLOOKUP(A868,'314'!C:E,3,0)</f>
        <v>#N/A</v>
      </c>
      <c r="F868" s="1" t="e">
        <f>VLOOKUP(A868,'314'!C:S,17,0)</f>
        <v>#N/A</v>
      </c>
      <c r="G868" s="1" t="e">
        <f>VLOOKUP(A868,'345'!A:M,13,0)</f>
        <v>#N/A</v>
      </c>
      <c r="H868" s="1" t="e">
        <f>VLOOKUP(A868,'345'!A:Q,17,0)</f>
        <v>#N/A</v>
      </c>
      <c r="I868" s="57">
        <f>A868</f>
        <v>0</v>
      </c>
      <c r="J868" s="48" t="e">
        <f>D868</f>
        <v>#N/A</v>
      </c>
      <c r="K868" s="48" t="e">
        <f>E868</f>
        <v>#N/A</v>
      </c>
      <c r="L868" s="48" t="e">
        <f>F868</f>
        <v>#N/A</v>
      </c>
      <c r="M868" s="1" t="e">
        <f>C868</f>
        <v>#N/A</v>
      </c>
      <c r="N868" s="57">
        <f>A868</f>
        <v>0</v>
      </c>
    </row>
    <row r="869" spans="2:14" s="57" customFormat="1">
      <c r="B869" s="1" t="e">
        <f>VLOOKUP(A869,'322'!A:B,2,0)</f>
        <v>#N/A</v>
      </c>
      <c r="C869" s="1" t="e">
        <f>VLOOKUP(A869,'322'!A:N,14,0)</f>
        <v>#N/A</v>
      </c>
      <c r="D869" s="1" t="e">
        <f>VLOOKUP(A869,'314'!C:K,9,0)</f>
        <v>#N/A</v>
      </c>
      <c r="E869" s="1" t="e">
        <f>VLOOKUP(A869,'314'!C:E,3,0)</f>
        <v>#N/A</v>
      </c>
      <c r="F869" s="1" t="e">
        <f>VLOOKUP(A869,'314'!C:S,17,0)</f>
        <v>#N/A</v>
      </c>
      <c r="G869" s="1" t="e">
        <f>VLOOKUP(A869,'345'!A:M,13,0)</f>
        <v>#N/A</v>
      </c>
      <c r="H869" s="1" t="e">
        <f>VLOOKUP(A869,'345'!A:Q,17,0)</f>
        <v>#N/A</v>
      </c>
      <c r="I869" s="57">
        <f>A869</f>
        <v>0</v>
      </c>
      <c r="J869" s="48" t="e">
        <f>D869</f>
        <v>#N/A</v>
      </c>
      <c r="K869" s="48" t="e">
        <f>E869</f>
        <v>#N/A</v>
      </c>
      <c r="L869" s="48" t="e">
        <f>F869</f>
        <v>#N/A</v>
      </c>
      <c r="M869" s="1" t="e">
        <f>C869</f>
        <v>#N/A</v>
      </c>
      <c r="N869" s="57">
        <f>A869</f>
        <v>0</v>
      </c>
    </row>
    <row r="870" spans="2:14" s="57" customFormat="1">
      <c r="B870" s="1" t="e">
        <f>VLOOKUP(A870,'322'!A:B,2,0)</f>
        <v>#N/A</v>
      </c>
      <c r="C870" s="1" t="e">
        <f>VLOOKUP(A870,'322'!A:N,14,0)</f>
        <v>#N/A</v>
      </c>
      <c r="D870" s="1" t="e">
        <f>VLOOKUP(A870,'314'!C:K,9,0)</f>
        <v>#N/A</v>
      </c>
      <c r="E870" s="1" t="e">
        <f>VLOOKUP(A870,'314'!C:E,3,0)</f>
        <v>#N/A</v>
      </c>
      <c r="F870" s="1" t="e">
        <f>VLOOKUP(A870,'314'!C:S,17,0)</f>
        <v>#N/A</v>
      </c>
      <c r="G870" s="1" t="e">
        <f>VLOOKUP(A870,'345'!A:M,13,0)</f>
        <v>#N/A</v>
      </c>
      <c r="H870" s="1" t="e">
        <f>VLOOKUP(A870,'345'!A:Q,17,0)</f>
        <v>#N/A</v>
      </c>
      <c r="I870" s="57">
        <f>A870</f>
        <v>0</v>
      </c>
      <c r="J870" s="48" t="e">
        <f>D870</f>
        <v>#N/A</v>
      </c>
      <c r="K870" s="48" t="e">
        <f>E870</f>
        <v>#N/A</v>
      </c>
      <c r="L870" s="48" t="e">
        <f>F870</f>
        <v>#N/A</v>
      </c>
      <c r="M870" s="1" t="e">
        <f>C870</f>
        <v>#N/A</v>
      </c>
      <c r="N870" s="57">
        <f>A870</f>
        <v>0</v>
      </c>
    </row>
    <row r="871" spans="2:14" s="57" customFormat="1">
      <c r="B871" s="1" t="e">
        <f>VLOOKUP(A871,'322'!A:B,2,0)</f>
        <v>#N/A</v>
      </c>
      <c r="C871" s="1" t="e">
        <f>VLOOKUP(A871,'322'!A:N,14,0)</f>
        <v>#N/A</v>
      </c>
      <c r="D871" s="1" t="e">
        <f>VLOOKUP(A871,'314'!C:K,9,0)</f>
        <v>#N/A</v>
      </c>
      <c r="E871" s="1" t="e">
        <f>VLOOKUP(A871,'314'!C:E,3,0)</f>
        <v>#N/A</v>
      </c>
      <c r="F871" s="1" t="e">
        <f>VLOOKUP(A871,'314'!C:S,17,0)</f>
        <v>#N/A</v>
      </c>
      <c r="G871" s="1" t="e">
        <f>VLOOKUP(A871,'345'!A:M,13,0)</f>
        <v>#N/A</v>
      </c>
      <c r="H871" s="1" t="e">
        <f>VLOOKUP(A871,'345'!A:Q,17,0)</f>
        <v>#N/A</v>
      </c>
      <c r="I871" s="57">
        <f>A871</f>
        <v>0</v>
      </c>
      <c r="J871" s="48" t="e">
        <f>D871</f>
        <v>#N/A</v>
      </c>
      <c r="K871" s="48" t="e">
        <f>E871</f>
        <v>#N/A</v>
      </c>
      <c r="L871" s="48" t="e">
        <f>F871</f>
        <v>#N/A</v>
      </c>
      <c r="M871" s="1" t="e">
        <f>C871</f>
        <v>#N/A</v>
      </c>
      <c r="N871" s="57">
        <f>A871</f>
        <v>0</v>
      </c>
    </row>
    <row r="872" spans="2:14" s="57" customFormat="1">
      <c r="B872" s="1" t="e">
        <f>VLOOKUP(A872,'322'!A:B,2,0)</f>
        <v>#N/A</v>
      </c>
      <c r="C872" s="1" t="e">
        <f>VLOOKUP(A872,'322'!A:N,14,0)</f>
        <v>#N/A</v>
      </c>
      <c r="D872" s="1" t="e">
        <f>VLOOKUP(A872,'314'!C:K,9,0)</f>
        <v>#N/A</v>
      </c>
      <c r="E872" s="1" t="e">
        <f>VLOOKUP(A872,'314'!C:E,3,0)</f>
        <v>#N/A</v>
      </c>
      <c r="F872" s="1" t="e">
        <f>VLOOKUP(A872,'314'!C:S,17,0)</f>
        <v>#N/A</v>
      </c>
      <c r="G872" s="1" t="e">
        <f>VLOOKUP(A872,'345'!A:M,13,0)</f>
        <v>#N/A</v>
      </c>
      <c r="H872" s="1" t="e">
        <f>VLOOKUP(A872,'345'!A:Q,17,0)</f>
        <v>#N/A</v>
      </c>
      <c r="I872" s="57">
        <f>A872</f>
        <v>0</v>
      </c>
      <c r="J872" s="48" t="e">
        <f>D872</f>
        <v>#N/A</v>
      </c>
      <c r="K872" s="48" t="e">
        <f>E872</f>
        <v>#N/A</v>
      </c>
      <c r="L872" s="48" t="e">
        <f>F872</f>
        <v>#N/A</v>
      </c>
      <c r="M872" s="1" t="e">
        <f>C872</f>
        <v>#N/A</v>
      </c>
      <c r="N872" s="57">
        <f>A872</f>
        <v>0</v>
      </c>
    </row>
    <row r="873" spans="2:14" s="57" customFormat="1">
      <c r="B873" s="1" t="e">
        <f>VLOOKUP(A873,'322'!A:B,2,0)</f>
        <v>#N/A</v>
      </c>
      <c r="C873" s="1" t="e">
        <f>VLOOKUP(A873,'322'!A:N,14,0)</f>
        <v>#N/A</v>
      </c>
      <c r="D873" s="1" t="e">
        <f>VLOOKUP(A873,'314'!C:K,9,0)</f>
        <v>#N/A</v>
      </c>
      <c r="E873" s="1" t="e">
        <f>VLOOKUP(A873,'314'!C:E,3,0)</f>
        <v>#N/A</v>
      </c>
      <c r="F873" s="1" t="e">
        <f>VLOOKUP(A873,'314'!C:S,17,0)</f>
        <v>#N/A</v>
      </c>
      <c r="G873" s="1" t="e">
        <f>VLOOKUP(A873,'345'!A:M,13,0)</f>
        <v>#N/A</v>
      </c>
      <c r="H873" s="1" t="e">
        <f>VLOOKUP(A873,'345'!A:Q,17,0)</f>
        <v>#N/A</v>
      </c>
      <c r="I873" s="57">
        <f>A873</f>
        <v>0</v>
      </c>
      <c r="J873" s="48" t="e">
        <f>D873</f>
        <v>#N/A</v>
      </c>
      <c r="K873" s="48" t="e">
        <f>E873</f>
        <v>#N/A</v>
      </c>
      <c r="L873" s="48" t="e">
        <f>F873</f>
        <v>#N/A</v>
      </c>
      <c r="M873" s="1" t="e">
        <f>C873</f>
        <v>#N/A</v>
      </c>
      <c r="N873" s="57">
        <f>A873</f>
        <v>0</v>
      </c>
    </row>
    <row r="874" spans="2:14" s="57" customFormat="1">
      <c r="B874" s="1" t="e">
        <f>VLOOKUP(A874,'322'!A:B,2,0)</f>
        <v>#N/A</v>
      </c>
      <c r="C874" s="1" t="e">
        <f>VLOOKUP(A874,'322'!A:N,14,0)</f>
        <v>#N/A</v>
      </c>
      <c r="D874" s="1" t="e">
        <f>VLOOKUP(A874,'314'!C:K,9,0)</f>
        <v>#N/A</v>
      </c>
      <c r="E874" s="1" t="e">
        <f>VLOOKUP(A874,'314'!C:E,3,0)</f>
        <v>#N/A</v>
      </c>
      <c r="F874" s="1" t="e">
        <f>VLOOKUP(A874,'314'!C:S,17,0)</f>
        <v>#N/A</v>
      </c>
      <c r="G874" s="1" t="e">
        <f>VLOOKUP(A874,'345'!A:M,13,0)</f>
        <v>#N/A</v>
      </c>
      <c r="H874" s="1" t="e">
        <f>VLOOKUP(A874,'345'!A:Q,17,0)</f>
        <v>#N/A</v>
      </c>
      <c r="I874" s="57">
        <f>A874</f>
        <v>0</v>
      </c>
      <c r="J874" s="48" t="e">
        <f>D874</f>
        <v>#N/A</v>
      </c>
      <c r="K874" s="48" t="e">
        <f>E874</f>
        <v>#N/A</v>
      </c>
      <c r="L874" s="48" t="e">
        <f>F874</f>
        <v>#N/A</v>
      </c>
      <c r="M874" s="1" t="e">
        <f>C874</f>
        <v>#N/A</v>
      </c>
      <c r="N874" s="57">
        <f>A874</f>
        <v>0</v>
      </c>
    </row>
    <row r="875" spans="2:14" s="57" customFormat="1">
      <c r="B875" s="1" t="e">
        <f>VLOOKUP(A875,'322'!A:B,2,0)</f>
        <v>#N/A</v>
      </c>
      <c r="C875" s="1" t="e">
        <f>VLOOKUP(A875,'322'!A:N,14,0)</f>
        <v>#N/A</v>
      </c>
      <c r="D875" s="1" t="e">
        <f>VLOOKUP(A875,'314'!C:K,9,0)</f>
        <v>#N/A</v>
      </c>
      <c r="E875" s="1" t="e">
        <f>VLOOKUP(A875,'314'!C:E,3,0)</f>
        <v>#N/A</v>
      </c>
      <c r="F875" s="1" t="e">
        <f>VLOOKUP(A875,'314'!C:S,17,0)</f>
        <v>#N/A</v>
      </c>
      <c r="G875" s="1" t="e">
        <f>VLOOKUP(A875,'345'!A:M,13,0)</f>
        <v>#N/A</v>
      </c>
      <c r="H875" s="1" t="e">
        <f>VLOOKUP(A875,'345'!A:Q,17,0)</f>
        <v>#N/A</v>
      </c>
      <c r="I875" s="57">
        <f>A875</f>
        <v>0</v>
      </c>
      <c r="J875" s="48" t="e">
        <f>D875</f>
        <v>#N/A</v>
      </c>
      <c r="K875" s="48" t="e">
        <f>E875</f>
        <v>#N/A</v>
      </c>
      <c r="L875" s="48" t="e">
        <f>F875</f>
        <v>#N/A</v>
      </c>
      <c r="M875" s="1" t="e">
        <f>C875</f>
        <v>#N/A</v>
      </c>
      <c r="N875" s="57">
        <f>A875</f>
        <v>0</v>
      </c>
    </row>
    <row r="876" spans="2:14" s="57" customFormat="1">
      <c r="B876" s="1" t="e">
        <f>VLOOKUP(A876,'322'!A:B,2,0)</f>
        <v>#N/A</v>
      </c>
      <c r="C876" s="1" t="e">
        <f>VLOOKUP(A876,'322'!A:N,14,0)</f>
        <v>#N/A</v>
      </c>
      <c r="D876" s="1" t="e">
        <f>VLOOKUP(A876,'314'!C:K,9,0)</f>
        <v>#N/A</v>
      </c>
      <c r="E876" s="1" t="e">
        <f>VLOOKUP(A876,'314'!C:E,3,0)</f>
        <v>#N/A</v>
      </c>
      <c r="F876" s="1" t="e">
        <f>VLOOKUP(A876,'314'!C:S,17,0)</f>
        <v>#N/A</v>
      </c>
      <c r="G876" s="1" t="e">
        <f>VLOOKUP(A876,'345'!A:M,13,0)</f>
        <v>#N/A</v>
      </c>
      <c r="H876" s="1" t="e">
        <f>VLOOKUP(A876,'345'!A:Q,17,0)</f>
        <v>#N/A</v>
      </c>
      <c r="I876" s="57">
        <f>A876</f>
        <v>0</v>
      </c>
      <c r="J876" s="48" t="e">
        <f>D876</f>
        <v>#N/A</v>
      </c>
      <c r="K876" s="48" t="e">
        <f>E876</f>
        <v>#N/A</v>
      </c>
      <c r="L876" s="48" t="e">
        <f>F876</f>
        <v>#N/A</v>
      </c>
      <c r="M876" s="1" t="e">
        <f>C876</f>
        <v>#N/A</v>
      </c>
      <c r="N876" s="57">
        <f>A876</f>
        <v>0</v>
      </c>
    </row>
    <row r="877" spans="2:14" s="57" customFormat="1">
      <c r="B877" s="1" t="e">
        <f>VLOOKUP(A877,'322'!A:B,2,0)</f>
        <v>#N/A</v>
      </c>
      <c r="C877" s="1" t="e">
        <f>VLOOKUP(A877,'322'!A:N,14,0)</f>
        <v>#N/A</v>
      </c>
      <c r="D877" s="1" t="e">
        <f>VLOOKUP(A877,'314'!C:K,9,0)</f>
        <v>#N/A</v>
      </c>
      <c r="E877" s="1" t="e">
        <f>VLOOKUP(A877,'314'!C:E,3,0)</f>
        <v>#N/A</v>
      </c>
      <c r="F877" s="1" t="e">
        <f>VLOOKUP(A877,'314'!C:S,17,0)</f>
        <v>#N/A</v>
      </c>
      <c r="G877" s="1" t="e">
        <f>VLOOKUP(A877,'345'!A:M,13,0)</f>
        <v>#N/A</v>
      </c>
      <c r="H877" s="1" t="e">
        <f>VLOOKUP(A877,'345'!A:Q,17,0)</f>
        <v>#N/A</v>
      </c>
      <c r="I877" s="57">
        <f>A877</f>
        <v>0</v>
      </c>
      <c r="J877" s="48" t="e">
        <f>D877</f>
        <v>#N/A</v>
      </c>
      <c r="K877" s="48" t="e">
        <f>E877</f>
        <v>#N/A</v>
      </c>
      <c r="L877" s="48" t="e">
        <f>F877</f>
        <v>#N/A</v>
      </c>
      <c r="M877" s="1" t="e">
        <f>C877</f>
        <v>#N/A</v>
      </c>
      <c r="N877" s="57">
        <f>A877</f>
        <v>0</v>
      </c>
    </row>
    <row r="878" spans="2:14" s="57" customFormat="1">
      <c r="B878" s="1" t="e">
        <f>VLOOKUP(A878,'322'!A:B,2,0)</f>
        <v>#N/A</v>
      </c>
      <c r="C878" s="1" t="e">
        <f>VLOOKUP(A878,'322'!A:N,14,0)</f>
        <v>#N/A</v>
      </c>
      <c r="D878" s="1" t="e">
        <f>VLOOKUP(A878,'314'!C:K,9,0)</f>
        <v>#N/A</v>
      </c>
      <c r="E878" s="1" t="e">
        <f>VLOOKUP(A878,'314'!C:E,3,0)</f>
        <v>#N/A</v>
      </c>
      <c r="F878" s="1" t="e">
        <f>VLOOKUP(A878,'314'!C:S,17,0)</f>
        <v>#N/A</v>
      </c>
      <c r="G878" s="1" t="e">
        <f>VLOOKUP(A878,'345'!A:M,13,0)</f>
        <v>#N/A</v>
      </c>
      <c r="H878" s="1" t="e">
        <f>VLOOKUP(A878,'345'!A:Q,17,0)</f>
        <v>#N/A</v>
      </c>
      <c r="I878" s="57">
        <f>A878</f>
        <v>0</v>
      </c>
      <c r="J878" s="48" t="e">
        <f>D878</f>
        <v>#N/A</v>
      </c>
      <c r="K878" s="48" t="e">
        <f>E878</f>
        <v>#N/A</v>
      </c>
      <c r="L878" s="48" t="e">
        <f>F878</f>
        <v>#N/A</v>
      </c>
      <c r="M878" s="1" t="e">
        <f>C878</f>
        <v>#N/A</v>
      </c>
      <c r="N878" s="57">
        <f>A878</f>
        <v>0</v>
      </c>
    </row>
    <row r="879" spans="2:14" s="57" customFormat="1">
      <c r="B879" s="1" t="e">
        <f>VLOOKUP(A879,'322'!A:B,2,0)</f>
        <v>#N/A</v>
      </c>
      <c r="C879" s="1" t="e">
        <f>VLOOKUP(A879,'322'!A:N,14,0)</f>
        <v>#N/A</v>
      </c>
      <c r="D879" s="1" t="e">
        <f>VLOOKUP(A879,'314'!C:K,9,0)</f>
        <v>#N/A</v>
      </c>
      <c r="E879" s="1" t="e">
        <f>VLOOKUP(A879,'314'!C:E,3,0)</f>
        <v>#N/A</v>
      </c>
      <c r="F879" s="1" t="e">
        <f>VLOOKUP(A879,'314'!C:S,17,0)</f>
        <v>#N/A</v>
      </c>
      <c r="G879" s="1" t="e">
        <f>VLOOKUP(A879,'345'!A:M,13,0)</f>
        <v>#N/A</v>
      </c>
      <c r="H879" s="1" t="e">
        <f>VLOOKUP(A879,'345'!A:Q,17,0)</f>
        <v>#N/A</v>
      </c>
      <c r="I879" s="57">
        <f>A879</f>
        <v>0</v>
      </c>
      <c r="J879" s="48" t="e">
        <f>D879</f>
        <v>#N/A</v>
      </c>
      <c r="K879" s="48" t="e">
        <f>E879</f>
        <v>#N/A</v>
      </c>
      <c r="L879" s="48" t="e">
        <f>F879</f>
        <v>#N/A</v>
      </c>
      <c r="M879" s="1" t="e">
        <f>C879</f>
        <v>#N/A</v>
      </c>
      <c r="N879" s="57">
        <f>A879</f>
        <v>0</v>
      </c>
    </row>
    <row r="880" spans="2:14" s="57" customFormat="1">
      <c r="B880" s="1" t="e">
        <f>VLOOKUP(A880,'322'!A:B,2,0)</f>
        <v>#N/A</v>
      </c>
      <c r="C880" s="1" t="e">
        <f>VLOOKUP(A880,'322'!A:N,14,0)</f>
        <v>#N/A</v>
      </c>
      <c r="D880" s="1" t="e">
        <f>VLOOKUP(A880,'314'!C:K,9,0)</f>
        <v>#N/A</v>
      </c>
      <c r="E880" s="1" t="e">
        <f>VLOOKUP(A880,'314'!C:E,3,0)</f>
        <v>#N/A</v>
      </c>
      <c r="F880" s="1" t="e">
        <f>VLOOKUP(A880,'314'!C:S,17,0)</f>
        <v>#N/A</v>
      </c>
      <c r="G880" s="1" t="e">
        <f>VLOOKUP(A880,'345'!A:M,13,0)</f>
        <v>#N/A</v>
      </c>
      <c r="H880" s="1" t="e">
        <f>VLOOKUP(A880,'345'!A:Q,17,0)</f>
        <v>#N/A</v>
      </c>
      <c r="I880" s="57">
        <f>A880</f>
        <v>0</v>
      </c>
      <c r="J880" s="48" t="e">
        <f>D880</f>
        <v>#N/A</v>
      </c>
      <c r="K880" s="48" t="e">
        <f>E880</f>
        <v>#N/A</v>
      </c>
      <c r="L880" s="48" t="e">
        <f>F880</f>
        <v>#N/A</v>
      </c>
      <c r="M880" s="1" t="e">
        <f>C880</f>
        <v>#N/A</v>
      </c>
      <c r="N880" s="57">
        <f>A880</f>
        <v>0</v>
      </c>
    </row>
    <row r="881" spans="2:14" s="57" customFormat="1">
      <c r="B881" s="1" t="e">
        <f>VLOOKUP(A881,'322'!A:B,2,0)</f>
        <v>#N/A</v>
      </c>
      <c r="C881" s="1" t="e">
        <f>VLOOKUP(A881,'322'!A:N,14,0)</f>
        <v>#N/A</v>
      </c>
      <c r="D881" s="1" t="e">
        <f>VLOOKUP(A881,'314'!C:K,9,0)</f>
        <v>#N/A</v>
      </c>
      <c r="E881" s="1" t="e">
        <f>VLOOKUP(A881,'314'!C:E,3,0)</f>
        <v>#N/A</v>
      </c>
      <c r="F881" s="1" t="e">
        <f>VLOOKUP(A881,'314'!C:S,17,0)</f>
        <v>#N/A</v>
      </c>
      <c r="G881" s="1" t="e">
        <f>VLOOKUP(A881,'345'!A:M,13,0)</f>
        <v>#N/A</v>
      </c>
      <c r="H881" s="1" t="e">
        <f>VLOOKUP(A881,'345'!A:Q,17,0)</f>
        <v>#N/A</v>
      </c>
      <c r="I881" s="57">
        <f>A881</f>
        <v>0</v>
      </c>
      <c r="J881" s="48" t="e">
        <f>D881</f>
        <v>#N/A</v>
      </c>
      <c r="K881" s="48" t="e">
        <f>E881</f>
        <v>#N/A</v>
      </c>
      <c r="L881" s="48" t="e">
        <f>F881</f>
        <v>#N/A</v>
      </c>
      <c r="M881" s="1" t="e">
        <f>C881</f>
        <v>#N/A</v>
      </c>
      <c r="N881" s="57">
        <f>A881</f>
        <v>0</v>
      </c>
    </row>
    <row r="882" spans="2:14" s="57" customFormat="1">
      <c r="B882" s="1" t="e">
        <f>VLOOKUP(A882,'322'!A:B,2,0)</f>
        <v>#N/A</v>
      </c>
      <c r="C882" s="1" t="e">
        <f>VLOOKUP(A882,'322'!A:N,14,0)</f>
        <v>#N/A</v>
      </c>
      <c r="D882" s="1" t="e">
        <f>VLOOKUP(A882,'314'!C:K,9,0)</f>
        <v>#N/A</v>
      </c>
      <c r="E882" s="1" t="e">
        <f>VLOOKUP(A882,'314'!C:E,3,0)</f>
        <v>#N/A</v>
      </c>
      <c r="F882" s="1" t="e">
        <f>VLOOKUP(A882,'314'!C:S,17,0)</f>
        <v>#N/A</v>
      </c>
      <c r="G882" s="1" t="e">
        <f>VLOOKUP(A882,'345'!A:M,13,0)</f>
        <v>#N/A</v>
      </c>
      <c r="H882" s="1" t="e">
        <f>VLOOKUP(A882,'345'!A:Q,17,0)</f>
        <v>#N/A</v>
      </c>
      <c r="I882" s="57">
        <f>A882</f>
        <v>0</v>
      </c>
      <c r="J882" s="48" t="e">
        <f>D882</f>
        <v>#N/A</v>
      </c>
      <c r="K882" s="48" t="e">
        <f>E882</f>
        <v>#N/A</v>
      </c>
      <c r="L882" s="48" t="e">
        <f>F882</f>
        <v>#N/A</v>
      </c>
      <c r="M882" s="1" t="e">
        <f>C882</f>
        <v>#N/A</v>
      </c>
      <c r="N882" s="57">
        <f>A882</f>
        <v>0</v>
      </c>
    </row>
    <row r="883" spans="2:14" s="57" customFormat="1">
      <c r="B883" s="1" t="e">
        <f>VLOOKUP(A883,'322'!A:B,2,0)</f>
        <v>#N/A</v>
      </c>
      <c r="C883" s="1" t="e">
        <f>VLOOKUP(A883,'322'!A:N,14,0)</f>
        <v>#N/A</v>
      </c>
      <c r="D883" s="1" t="e">
        <f>VLOOKUP(A883,'314'!C:K,9,0)</f>
        <v>#N/A</v>
      </c>
      <c r="E883" s="1" t="e">
        <f>VLOOKUP(A883,'314'!C:E,3,0)</f>
        <v>#N/A</v>
      </c>
      <c r="F883" s="1" t="e">
        <f>VLOOKUP(A883,'314'!C:S,17,0)</f>
        <v>#N/A</v>
      </c>
      <c r="G883" s="1" t="e">
        <f>VLOOKUP(A883,'345'!A:M,13,0)</f>
        <v>#N/A</v>
      </c>
      <c r="H883" s="1" t="e">
        <f>VLOOKUP(A883,'345'!A:Q,17,0)</f>
        <v>#N/A</v>
      </c>
      <c r="I883" s="57">
        <f>A883</f>
        <v>0</v>
      </c>
      <c r="J883" s="48" t="e">
        <f>D883</f>
        <v>#N/A</v>
      </c>
      <c r="K883" s="48" t="e">
        <f>E883</f>
        <v>#N/A</v>
      </c>
      <c r="L883" s="48" t="e">
        <f>F883</f>
        <v>#N/A</v>
      </c>
      <c r="M883" s="1" t="e">
        <f>C883</f>
        <v>#N/A</v>
      </c>
      <c r="N883" s="57">
        <f>A883</f>
        <v>0</v>
      </c>
    </row>
    <row r="884" spans="2:14" s="57" customFormat="1">
      <c r="B884" s="1" t="e">
        <f>VLOOKUP(A884,'322'!A:B,2,0)</f>
        <v>#N/A</v>
      </c>
      <c r="C884" s="1" t="e">
        <f>VLOOKUP(A884,'322'!A:N,14,0)</f>
        <v>#N/A</v>
      </c>
      <c r="D884" s="1" t="e">
        <f>VLOOKUP(A884,'314'!C:K,9,0)</f>
        <v>#N/A</v>
      </c>
      <c r="E884" s="1" t="e">
        <f>VLOOKUP(A884,'314'!C:E,3,0)</f>
        <v>#N/A</v>
      </c>
      <c r="F884" s="1" t="e">
        <f>VLOOKUP(A884,'314'!C:S,17,0)</f>
        <v>#N/A</v>
      </c>
      <c r="G884" s="1" t="e">
        <f>VLOOKUP(A884,'345'!A:M,13,0)</f>
        <v>#N/A</v>
      </c>
      <c r="H884" s="1" t="e">
        <f>VLOOKUP(A884,'345'!A:Q,17,0)</f>
        <v>#N/A</v>
      </c>
      <c r="I884" s="57">
        <f>A884</f>
        <v>0</v>
      </c>
      <c r="J884" s="48" t="e">
        <f>D884</f>
        <v>#N/A</v>
      </c>
      <c r="K884" s="48" t="e">
        <f>E884</f>
        <v>#N/A</v>
      </c>
      <c r="L884" s="48" t="e">
        <f>F884</f>
        <v>#N/A</v>
      </c>
      <c r="M884" s="1" t="e">
        <f>C884</f>
        <v>#N/A</v>
      </c>
      <c r="N884" s="57">
        <f>A884</f>
        <v>0</v>
      </c>
    </row>
    <row r="885" spans="2:14" s="57" customFormat="1">
      <c r="B885" s="1" t="e">
        <f>VLOOKUP(A885,'322'!A:B,2,0)</f>
        <v>#N/A</v>
      </c>
      <c r="C885" s="1" t="e">
        <f>VLOOKUP(A885,'322'!A:N,14,0)</f>
        <v>#N/A</v>
      </c>
      <c r="D885" s="1" t="e">
        <f>VLOOKUP(A885,'314'!C:K,9,0)</f>
        <v>#N/A</v>
      </c>
      <c r="E885" s="1" t="e">
        <f>VLOOKUP(A885,'314'!C:E,3,0)</f>
        <v>#N/A</v>
      </c>
      <c r="F885" s="1" t="e">
        <f>VLOOKUP(A885,'314'!C:S,17,0)</f>
        <v>#N/A</v>
      </c>
      <c r="G885" s="1" t="e">
        <f>VLOOKUP(A885,'345'!A:M,13,0)</f>
        <v>#N/A</v>
      </c>
      <c r="H885" s="1" t="e">
        <f>VLOOKUP(A885,'345'!A:Q,17,0)</f>
        <v>#N/A</v>
      </c>
      <c r="I885" s="57">
        <f>A885</f>
        <v>0</v>
      </c>
      <c r="J885" s="48" t="e">
        <f>D885</f>
        <v>#N/A</v>
      </c>
      <c r="K885" s="48" t="e">
        <f>E885</f>
        <v>#N/A</v>
      </c>
      <c r="L885" s="48" t="e">
        <f>F885</f>
        <v>#N/A</v>
      </c>
      <c r="M885" s="1" t="e">
        <f>C885</f>
        <v>#N/A</v>
      </c>
      <c r="N885" s="57">
        <f>A885</f>
        <v>0</v>
      </c>
    </row>
    <row r="886" spans="2:14" s="57" customFormat="1">
      <c r="B886" s="1" t="e">
        <f>VLOOKUP(A886,'322'!A:B,2,0)</f>
        <v>#N/A</v>
      </c>
      <c r="C886" s="1" t="e">
        <f>VLOOKUP(A886,'322'!A:N,14,0)</f>
        <v>#N/A</v>
      </c>
      <c r="D886" s="1" t="e">
        <f>VLOOKUP(A886,'314'!C:K,9,0)</f>
        <v>#N/A</v>
      </c>
      <c r="E886" s="1" t="e">
        <f>VLOOKUP(A886,'314'!C:E,3,0)</f>
        <v>#N/A</v>
      </c>
      <c r="F886" s="1" t="e">
        <f>VLOOKUP(A886,'314'!C:S,17,0)</f>
        <v>#N/A</v>
      </c>
      <c r="G886" s="1" t="e">
        <f>VLOOKUP(A886,'345'!A:M,13,0)</f>
        <v>#N/A</v>
      </c>
      <c r="H886" s="1" t="e">
        <f>VLOOKUP(A886,'345'!A:Q,17,0)</f>
        <v>#N/A</v>
      </c>
      <c r="I886" s="57">
        <f>A886</f>
        <v>0</v>
      </c>
      <c r="J886" s="48" t="e">
        <f>D886</f>
        <v>#N/A</v>
      </c>
      <c r="K886" s="48" t="e">
        <f>E886</f>
        <v>#N/A</v>
      </c>
      <c r="L886" s="48" t="e">
        <f>F886</f>
        <v>#N/A</v>
      </c>
      <c r="M886" s="1" t="e">
        <f>C886</f>
        <v>#N/A</v>
      </c>
      <c r="N886" s="57">
        <f>A886</f>
        <v>0</v>
      </c>
    </row>
    <row r="887" spans="2:14" s="57" customFormat="1">
      <c r="B887" s="1" t="e">
        <f>VLOOKUP(A887,'322'!A:B,2,0)</f>
        <v>#N/A</v>
      </c>
      <c r="C887" s="1" t="e">
        <f>VLOOKUP(A887,'322'!A:N,14,0)</f>
        <v>#N/A</v>
      </c>
      <c r="D887" s="1" t="e">
        <f>VLOOKUP(A887,'314'!C:K,9,0)</f>
        <v>#N/A</v>
      </c>
      <c r="E887" s="1" t="e">
        <f>VLOOKUP(A887,'314'!C:E,3,0)</f>
        <v>#N/A</v>
      </c>
      <c r="F887" s="1" t="e">
        <f>VLOOKUP(A887,'314'!C:S,17,0)</f>
        <v>#N/A</v>
      </c>
      <c r="G887" s="1" t="e">
        <f>VLOOKUP(A887,'345'!A:M,13,0)</f>
        <v>#N/A</v>
      </c>
      <c r="H887" s="1" t="e">
        <f>VLOOKUP(A887,'345'!A:Q,17,0)</f>
        <v>#N/A</v>
      </c>
      <c r="I887" s="57">
        <f>A887</f>
        <v>0</v>
      </c>
      <c r="J887" s="48" t="e">
        <f>D887</f>
        <v>#N/A</v>
      </c>
      <c r="K887" s="48" t="e">
        <f>E887</f>
        <v>#N/A</v>
      </c>
      <c r="L887" s="48" t="e">
        <f>F887</f>
        <v>#N/A</v>
      </c>
      <c r="M887" s="1" t="e">
        <f>C887</f>
        <v>#N/A</v>
      </c>
      <c r="N887" s="57">
        <f>A887</f>
        <v>0</v>
      </c>
    </row>
    <row r="888" spans="2:14" s="57" customFormat="1">
      <c r="B888" s="1" t="e">
        <f>VLOOKUP(A888,'322'!A:B,2,0)</f>
        <v>#N/A</v>
      </c>
      <c r="C888" s="1" t="e">
        <f>VLOOKUP(A888,'322'!A:N,14,0)</f>
        <v>#N/A</v>
      </c>
      <c r="D888" s="1" t="e">
        <f>VLOOKUP(A888,'314'!C:K,9,0)</f>
        <v>#N/A</v>
      </c>
      <c r="E888" s="1" t="e">
        <f>VLOOKUP(A888,'314'!C:E,3,0)</f>
        <v>#N/A</v>
      </c>
      <c r="F888" s="1" t="e">
        <f>VLOOKUP(A888,'314'!C:S,17,0)</f>
        <v>#N/A</v>
      </c>
      <c r="G888" s="1" t="e">
        <f>VLOOKUP(A888,'345'!A:M,13,0)</f>
        <v>#N/A</v>
      </c>
      <c r="H888" s="1" t="e">
        <f>VLOOKUP(A888,'345'!A:Q,17,0)</f>
        <v>#N/A</v>
      </c>
      <c r="I888" s="57">
        <f>A888</f>
        <v>0</v>
      </c>
      <c r="J888" s="48" t="e">
        <f>D888</f>
        <v>#N/A</v>
      </c>
      <c r="K888" s="48" t="e">
        <f>E888</f>
        <v>#N/A</v>
      </c>
      <c r="L888" s="48" t="e">
        <f>F888</f>
        <v>#N/A</v>
      </c>
      <c r="M888" s="1" t="e">
        <f>C888</f>
        <v>#N/A</v>
      </c>
      <c r="N888" s="57">
        <f>A888</f>
        <v>0</v>
      </c>
    </row>
    <row r="889" spans="2:14" s="57" customFormat="1">
      <c r="B889" s="1" t="e">
        <f>VLOOKUP(A889,'322'!A:B,2,0)</f>
        <v>#N/A</v>
      </c>
      <c r="C889" s="1" t="e">
        <f>VLOOKUP(A889,'322'!A:N,14,0)</f>
        <v>#N/A</v>
      </c>
      <c r="D889" s="1" t="e">
        <f>VLOOKUP(A889,'314'!C:K,9,0)</f>
        <v>#N/A</v>
      </c>
      <c r="E889" s="1" t="e">
        <f>VLOOKUP(A889,'314'!C:E,3,0)</f>
        <v>#N/A</v>
      </c>
      <c r="F889" s="1" t="e">
        <f>VLOOKUP(A889,'314'!C:S,17,0)</f>
        <v>#N/A</v>
      </c>
      <c r="G889" s="1" t="e">
        <f>VLOOKUP(A889,'345'!A:M,13,0)</f>
        <v>#N/A</v>
      </c>
      <c r="H889" s="1" t="e">
        <f>VLOOKUP(A889,'345'!A:Q,17,0)</f>
        <v>#N/A</v>
      </c>
      <c r="I889" s="57">
        <f>A889</f>
        <v>0</v>
      </c>
      <c r="J889" s="48" t="e">
        <f>D889</f>
        <v>#N/A</v>
      </c>
      <c r="K889" s="48" t="e">
        <f>E889</f>
        <v>#N/A</v>
      </c>
      <c r="L889" s="48" t="e">
        <f>F889</f>
        <v>#N/A</v>
      </c>
      <c r="M889" s="1" t="e">
        <f>C889</f>
        <v>#N/A</v>
      </c>
      <c r="N889" s="57">
        <f>A889</f>
        <v>0</v>
      </c>
    </row>
    <row r="890" spans="2:14" s="57" customFormat="1">
      <c r="B890" s="1" t="e">
        <f>VLOOKUP(A890,'322'!A:B,2,0)</f>
        <v>#N/A</v>
      </c>
      <c r="C890" s="1" t="e">
        <f>VLOOKUP(A890,'322'!A:N,14,0)</f>
        <v>#N/A</v>
      </c>
      <c r="D890" s="1" t="e">
        <f>VLOOKUP(A890,'314'!C:K,9,0)</f>
        <v>#N/A</v>
      </c>
      <c r="E890" s="1" t="e">
        <f>VLOOKUP(A890,'314'!C:E,3,0)</f>
        <v>#N/A</v>
      </c>
      <c r="F890" s="1" t="e">
        <f>VLOOKUP(A890,'314'!C:S,17,0)</f>
        <v>#N/A</v>
      </c>
      <c r="G890" s="1" t="e">
        <f>VLOOKUP(A890,'345'!A:M,13,0)</f>
        <v>#N/A</v>
      </c>
      <c r="H890" s="1" t="e">
        <f>VLOOKUP(A890,'345'!A:Q,17,0)</f>
        <v>#N/A</v>
      </c>
      <c r="I890" s="57">
        <f>A890</f>
        <v>0</v>
      </c>
      <c r="J890" s="48" t="e">
        <f>D890</f>
        <v>#N/A</v>
      </c>
      <c r="K890" s="48" t="e">
        <f>E890</f>
        <v>#N/A</v>
      </c>
      <c r="L890" s="48" t="e">
        <f>F890</f>
        <v>#N/A</v>
      </c>
      <c r="M890" s="1" t="e">
        <f>C890</f>
        <v>#N/A</v>
      </c>
      <c r="N890" s="57">
        <f>A890</f>
        <v>0</v>
      </c>
    </row>
    <row r="891" spans="2:14" s="57" customFormat="1">
      <c r="B891" s="1" t="e">
        <f>VLOOKUP(A891,'322'!A:B,2,0)</f>
        <v>#N/A</v>
      </c>
      <c r="C891" s="1" t="e">
        <f>VLOOKUP(A891,'322'!A:N,14,0)</f>
        <v>#N/A</v>
      </c>
      <c r="D891" s="1" t="e">
        <f>VLOOKUP(A891,'314'!C:K,9,0)</f>
        <v>#N/A</v>
      </c>
      <c r="E891" s="1" t="e">
        <f>VLOOKUP(A891,'314'!C:E,3,0)</f>
        <v>#N/A</v>
      </c>
      <c r="F891" s="1" t="e">
        <f>VLOOKUP(A891,'314'!C:S,17,0)</f>
        <v>#N/A</v>
      </c>
      <c r="G891" s="1" t="e">
        <f>VLOOKUP(A891,'345'!A:M,13,0)</f>
        <v>#N/A</v>
      </c>
      <c r="H891" s="1" t="e">
        <f>VLOOKUP(A891,'345'!A:Q,17,0)</f>
        <v>#N/A</v>
      </c>
      <c r="I891" s="57">
        <f>A891</f>
        <v>0</v>
      </c>
      <c r="J891" s="48" t="e">
        <f>D891</f>
        <v>#N/A</v>
      </c>
      <c r="K891" s="48" t="e">
        <f>E891</f>
        <v>#N/A</v>
      </c>
      <c r="L891" s="48" t="e">
        <f>F891</f>
        <v>#N/A</v>
      </c>
      <c r="M891" s="1" t="e">
        <f>C891</f>
        <v>#N/A</v>
      </c>
      <c r="N891" s="57">
        <f>A891</f>
        <v>0</v>
      </c>
    </row>
    <row r="892" spans="2:14" s="57" customFormat="1">
      <c r="B892" s="1" t="e">
        <f>VLOOKUP(A892,'322'!A:B,2,0)</f>
        <v>#N/A</v>
      </c>
      <c r="C892" s="1" t="e">
        <f>VLOOKUP(A892,'322'!A:N,14,0)</f>
        <v>#N/A</v>
      </c>
      <c r="D892" s="1" t="e">
        <f>VLOOKUP(A892,'314'!C:K,9,0)</f>
        <v>#N/A</v>
      </c>
      <c r="E892" s="1" t="e">
        <f>VLOOKUP(A892,'314'!C:E,3,0)</f>
        <v>#N/A</v>
      </c>
      <c r="F892" s="1" t="e">
        <f>VLOOKUP(A892,'314'!C:S,17,0)</f>
        <v>#N/A</v>
      </c>
      <c r="G892" s="1" t="e">
        <f>VLOOKUP(A892,'345'!A:M,13,0)</f>
        <v>#N/A</v>
      </c>
      <c r="H892" s="1" t="e">
        <f>VLOOKUP(A892,'345'!A:Q,17,0)</f>
        <v>#N/A</v>
      </c>
      <c r="I892" s="57">
        <f>A892</f>
        <v>0</v>
      </c>
      <c r="J892" s="48" t="e">
        <f>D892</f>
        <v>#N/A</v>
      </c>
      <c r="K892" s="48" t="e">
        <f>E892</f>
        <v>#N/A</v>
      </c>
      <c r="L892" s="48" t="e">
        <f>F892</f>
        <v>#N/A</v>
      </c>
      <c r="M892" s="1" t="e">
        <f>C892</f>
        <v>#N/A</v>
      </c>
      <c r="N892" s="57">
        <f>A892</f>
        <v>0</v>
      </c>
    </row>
    <row r="893" spans="2:14" s="57" customFormat="1">
      <c r="B893" s="1" t="e">
        <f>VLOOKUP(A893,'322'!A:B,2,0)</f>
        <v>#N/A</v>
      </c>
      <c r="C893" s="1" t="e">
        <f>VLOOKUP(A893,'322'!A:N,14,0)</f>
        <v>#N/A</v>
      </c>
      <c r="D893" s="1" t="e">
        <f>VLOOKUP(A893,'314'!C:K,9,0)</f>
        <v>#N/A</v>
      </c>
      <c r="E893" s="1" t="e">
        <f>VLOOKUP(A893,'314'!C:E,3,0)</f>
        <v>#N/A</v>
      </c>
      <c r="F893" s="1" t="e">
        <f>VLOOKUP(A893,'314'!C:S,17,0)</f>
        <v>#N/A</v>
      </c>
      <c r="G893" s="1" t="e">
        <f>VLOOKUP(A893,'345'!A:M,13,0)</f>
        <v>#N/A</v>
      </c>
      <c r="H893" s="1" t="e">
        <f>VLOOKUP(A893,'345'!A:Q,17,0)</f>
        <v>#N/A</v>
      </c>
      <c r="I893" s="57">
        <f>A893</f>
        <v>0</v>
      </c>
      <c r="J893" s="48" t="e">
        <f>D893</f>
        <v>#N/A</v>
      </c>
      <c r="K893" s="48" t="e">
        <f>E893</f>
        <v>#N/A</v>
      </c>
      <c r="L893" s="48" t="e">
        <f>F893</f>
        <v>#N/A</v>
      </c>
      <c r="M893" s="1" t="e">
        <f>C893</f>
        <v>#N/A</v>
      </c>
      <c r="N893" s="57">
        <f>A893</f>
        <v>0</v>
      </c>
    </row>
    <row r="894" spans="2:14" s="57" customFormat="1">
      <c r="B894" s="1" t="e">
        <f>VLOOKUP(A894,'322'!A:B,2,0)</f>
        <v>#N/A</v>
      </c>
      <c r="C894" s="1" t="e">
        <f>VLOOKUP(A894,'322'!A:N,14,0)</f>
        <v>#N/A</v>
      </c>
      <c r="D894" s="1" t="e">
        <f>VLOOKUP(A894,'314'!C:K,9,0)</f>
        <v>#N/A</v>
      </c>
      <c r="E894" s="1" t="e">
        <f>VLOOKUP(A894,'314'!C:E,3,0)</f>
        <v>#N/A</v>
      </c>
      <c r="F894" s="1" t="e">
        <f>VLOOKUP(A894,'314'!C:S,17,0)</f>
        <v>#N/A</v>
      </c>
      <c r="G894" s="1" t="e">
        <f>VLOOKUP(A894,'345'!A:M,13,0)</f>
        <v>#N/A</v>
      </c>
      <c r="H894" s="1" t="e">
        <f>VLOOKUP(A894,'345'!A:Q,17,0)</f>
        <v>#N/A</v>
      </c>
      <c r="I894" s="57">
        <f>A894</f>
        <v>0</v>
      </c>
      <c r="J894" s="48" t="e">
        <f>D894</f>
        <v>#N/A</v>
      </c>
      <c r="K894" s="48" t="e">
        <f>E894</f>
        <v>#N/A</v>
      </c>
      <c r="L894" s="48" t="e">
        <f>F894</f>
        <v>#N/A</v>
      </c>
      <c r="M894" s="1" t="e">
        <f>C894</f>
        <v>#N/A</v>
      </c>
      <c r="N894" s="57">
        <f>A894</f>
        <v>0</v>
      </c>
    </row>
    <row r="895" spans="2:14" s="57" customFormat="1">
      <c r="B895" s="1" t="e">
        <f>VLOOKUP(A895,'322'!A:B,2,0)</f>
        <v>#N/A</v>
      </c>
      <c r="C895" s="1" t="e">
        <f>VLOOKUP(A895,'322'!A:N,14,0)</f>
        <v>#N/A</v>
      </c>
      <c r="D895" s="1" t="e">
        <f>VLOOKUP(A895,'314'!C:K,9,0)</f>
        <v>#N/A</v>
      </c>
      <c r="E895" s="1" t="e">
        <f>VLOOKUP(A895,'314'!C:E,3,0)</f>
        <v>#N/A</v>
      </c>
      <c r="F895" s="1" t="e">
        <f>VLOOKUP(A895,'314'!C:S,17,0)</f>
        <v>#N/A</v>
      </c>
      <c r="G895" s="1" t="e">
        <f>VLOOKUP(A895,'345'!A:M,13,0)</f>
        <v>#N/A</v>
      </c>
      <c r="H895" s="1" t="e">
        <f>VLOOKUP(A895,'345'!A:Q,17,0)</f>
        <v>#N/A</v>
      </c>
      <c r="I895" s="57">
        <f>A895</f>
        <v>0</v>
      </c>
      <c r="J895" s="48" t="e">
        <f>D895</f>
        <v>#N/A</v>
      </c>
      <c r="K895" s="48" t="e">
        <f>E895</f>
        <v>#N/A</v>
      </c>
      <c r="L895" s="48" t="e">
        <f>F895</f>
        <v>#N/A</v>
      </c>
      <c r="M895" s="1" t="e">
        <f>C895</f>
        <v>#N/A</v>
      </c>
      <c r="N895" s="57">
        <f>A895</f>
        <v>0</v>
      </c>
    </row>
    <row r="896" spans="2:14" s="57" customFormat="1">
      <c r="B896" s="1" t="e">
        <f>VLOOKUP(A896,'322'!A:B,2,0)</f>
        <v>#N/A</v>
      </c>
      <c r="C896" s="1" t="e">
        <f>VLOOKUP(A896,'322'!A:N,14,0)</f>
        <v>#N/A</v>
      </c>
      <c r="D896" s="1" t="e">
        <f>VLOOKUP(A896,'314'!C:K,9,0)</f>
        <v>#N/A</v>
      </c>
      <c r="E896" s="1" t="e">
        <f>VLOOKUP(A896,'314'!C:E,3,0)</f>
        <v>#N/A</v>
      </c>
      <c r="F896" s="1" t="e">
        <f>VLOOKUP(A896,'314'!C:S,17,0)</f>
        <v>#N/A</v>
      </c>
      <c r="G896" s="1" t="e">
        <f>VLOOKUP(A896,'345'!A:M,13,0)</f>
        <v>#N/A</v>
      </c>
      <c r="H896" s="1" t="e">
        <f>VLOOKUP(A896,'345'!A:Q,17,0)</f>
        <v>#N/A</v>
      </c>
      <c r="I896" s="57">
        <f>A896</f>
        <v>0</v>
      </c>
      <c r="J896" s="48" t="e">
        <f>D896</f>
        <v>#N/A</v>
      </c>
      <c r="K896" s="48" t="e">
        <f>E896</f>
        <v>#N/A</v>
      </c>
      <c r="L896" s="48" t="e">
        <f>F896</f>
        <v>#N/A</v>
      </c>
      <c r="M896" s="1" t="e">
        <f>C896</f>
        <v>#N/A</v>
      </c>
      <c r="N896" s="57">
        <f>A896</f>
        <v>0</v>
      </c>
    </row>
    <row r="897" spans="2:14" s="57" customFormat="1">
      <c r="B897" s="1" t="e">
        <f>VLOOKUP(A897,'322'!A:B,2,0)</f>
        <v>#N/A</v>
      </c>
      <c r="C897" s="1" t="e">
        <f>VLOOKUP(A897,'322'!A:N,14,0)</f>
        <v>#N/A</v>
      </c>
      <c r="D897" s="1" t="e">
        <f>VLOOKUP(A897,'314'!C:K,9,0)</f>
        <v>#N/A</v>
      </c>
      <c r="E897" s="1" t="e">
        <f>VLOOKUP(A897,'314'!C:E,3,0)</f>
        <v>#N/A</v>
      </c>
      <c r="F897" s="1" t="e">
        <f>VLOOKUP(A897,'314'!C:S,17,0)</f>
        <v>#N/A</v>
      </c>
      <c r="G897" s="1" t="e">
        <f>VLOOKUP(A897,'345'!A:M,13,0)</f>
        <v>#N/A</v>
      </c>
      <c r="H897" s="1" t="e">
        <f>VLOOKUP(A897,'345'!A:Q,17,0)</f>
        <v>#N/A</v>
      </c>
      <c r="I897" s="57">
        <f>A897</f>
        <v>0</v>
      </c>
      <c r="J897" s="48" t="e">
        <f>D897</f>
        <v>#N/A</v>
      </c>
      <c r="K897" s="48" t="e">
        <f>E897</f>
        <v>#N/A</v>
      </c>
      <c r="L897" s="48" t="e">
        <f>F897</f>
        <v>#N/A</v>
      </c>
      <c r="M897" s="1" t="e">
        <f>C897</f>
        <v>#N/A</v>
      </c>
      <c r="N897" s="57">
        <f>A897</f>
        <v>0</v>
      </c>
    </row>
    <row r="898" spans="2:14" s="57" customFormat="1">
      <c r="B898" s="1" t="e">
        <f>VLOOKUP(A898,'322'!A:B,2,0)</f>
        <v>#N/A</v>
      </c>
      <c r="C898" s="1" t="e">
        <f>VLOOKUP(A898,'322'!A:N,14,0)</f>
        <v>#N/A</v>
      </c>
      <c r="D898" s="1" t="e">
        <f>VLOOKUP(A898,'314'!C:K,9,0)</f>
        <v>#N/A</v>
      </c>
      <c r="E898" s="1" t="e">
        <f>VLOOKUP(A898,'314'!C:E,3,0)</f>
        <v>#N/A</v>
      </c>
      <c r="F898" s="1" t="e">
        <f>VLOOKUP(A898,'314'!C:S,17,0)</f>
        <v>#N/A</v>
      </c>
      <c r="G898" s="1" t="e">
        <f>VLOOKUP(A898,'345'!A:M,13,0)</f>
        <v>#N/A</v>
      </c>
      <c r="H898" s="1" t="e">
        <f>VLOOKUP(A898,'345'!A:Q,17,0)</f>
        <v>#N/A</v>
      </c>
      <c r="I898" s="57">
        <f>A898</f>
        <v>0</v>
      </c>
      <c r="J898" s="48" t="e">
        <f>D898</f>
        <v>#N/A</v>
      </c>
      <c r="K898" s="48" t="e">
        <f>E898</f>
        <v>#N/A</v>
      </c>
      <c r="L898" s="48" t="e">
        <f>F898</f>
        <v>#N/A</v>
      </c>
      <c r="M898" s="1" t="e">
        <f>C898</f>
        <v>#N/A</v>
      </c>
      <c r="N898" s="57">
        <f>A898</f>
        <v>0</v>
      </c>
    </row>
    <row r="899" spans="2:14" s="57" customFormat="1">
      <c r="B899" s="1" t="e">
        <f>VLOOKUP(A899,'322'!A:B,2,0)</f>
        <v>#N/A</v>
      </c>
      <c r="C899" s="1" t="e">
        <f>VLOOKUP(A899,'322'!A:N,14,0)</f>
        <v>#N/A</v>
      </c>
      <c r="D899" s="1" t="e">
        <f>VLOOKUP(A899,'314'!C:K,9,0)</f>
        <v>#N/A</v>
      </c>
      <c r="E899" s="1" t="e">
        <f>VLOOKUP(A899,'314'!C:E,3,0)</f>
        <v>#N/A</v>
      </c>
      <c r="F899" s="1" t="e">
        <f>VLOOKUP(A899,'314'!C:S,17,0)</f>
        <v>#N/A</v>
      </c>
      <c r="G899" s="1" t="e">
        <f>VLOOKUP(A899,'345'!A:M,13,0)</f>
        <v>#N/A</v>
      </c>
      <c r="H899" s="1" t="e">
        <f>VLOOKUP(A899,'345'!A:Q,17,0)</f>
        <v>#N/A</v>
      </c>
      <c r="I899" s="57">
        <f>A899</f>
        <v>0</v>
      </c>
      <c r="J899" s="48" t="e">
        <f>D899</f>
        <v>#N/A</v>
      </c>
      <c r="K899" s="48" t="e">
        <f>E899</f>
        <v>#N/A</v>
      </c>
      <c r="L899" s="48" t="e">
        <f>F899</f>
        <v>#N/A</v>
      </c>
      <c r="M899" s="1" t="e">
        <f>C899</f>
        <v>#N/A</v>
      </c>
      <c r="N899" s="57">
        <f>A899</f>
        <v>0</v>
      </c>
    </row>
    <row r="900" spans="2:14" s="57" customFormat="1">
      <c r="B900" s="1" t="e">
        <f>VLOOKUP(A900,'322'!A:B,2,0)</f>
        <v>#N/A</v>
      </c>
      <c r="C900" s="1" t="e">
        <f>VLOOKUP(A900,'322'!A:N,14,0)</f>
        <v>#N/A</v>
      </c>
      <c r="D900" s="1" t="e">
        <f>VLOOKUP(A900,'314'!C:K,9,0)</f>
        <v>#N/A</v>
      </c>
      <c r="E900" s="1" t="e">
        <f>VLOOKUP(A900,'314'!C:E,3,0)</f>
        <v>#N/A</v>
      </c>
      <c r="F900" s="1" t="e">
        <f>VLOOKUP(A900,'314'!C:S,17,0)</f>
        <v>#N/A</v>
      </c>
      <c r="G900" s="1" t="e">
        <f>VLOOKUP(A900,'345'!A:M,13,0)</f>
        <v>#N/A</v>
      </c>
      <c r="H900" s="1" t="e">
        <f>VLOOKUP(A900,'345'!A:Q,17,0)</f>
        <v>#N/A</v>
      </c>
      <c r="I900" s="57">
        <f>A900</f>
        <v>0</v>
      </c>
      <c r="J900" s="48" t="e">
        <f>D900</f>
        <v>#N/A</v>
      </c>
      <c r="K900" s="48" t="e">
        <f>E900</f>
        <v>#N/A</v>
      </c>
      <c r="L900" s="48" t="e">
        <f>F900</f>
        <v>#N/A</v>
      </c>
      <c r="M900" s="1" t="e">
        <f>C900</f>
        <v>#N/A</v>
      </c>
      <c r="N900" s="57">
        <f>A900</f>
        <v>0</v>
      </c>
    </row>
    <row r="901" spans="2:14" s="57" customFormat="1">
      <c r="B901" s="1" t="e">
        <f>VLOOKUP(A901,'322'!A:B,2,0)</f>
        <v>#N/A</v>
      </c>
      <c r="C901" s="1" t="e">
        <f>VLOOKUP(A901,'322'!A:N,14,0)</f>
        <v>#N/A</v>
      </c>
      <c r="D901" s="1" t="e">
        <f>VLOOKUP(A901,'314'!C:K,9,0)</f>
        <v>#N/A</v>
      </c>
      <c r="E901" s="1" t="e">
        <f>VLOOKUP(A901,'314'!C:E,3,0)</f>
        <v>#N/A</v>
      </c>
      <c r="F901" s="1" t="e">
        <f>VLOOKUP(A901,'314'!C:S,17,0)</f>
        <v>#N/A</v>
      </c>
      <c r="G901" s="1" t="e">
        <f>VLOOKUP(A901,'345'!A:M,13,0)</f>
        <v>#N/A</v>
      </c>
      <c r="H901" s="1" t="e">
        <f>VLOOKUP(A901,'345'!A:Q,17,0)</f>
        <v>#N/A</v>
      </c>
      <c r="I901" s="57">
        <f>A901</f>
        <v>0</v>
      </c>
      <c r="J901" s="48" t="e">
        <f>D901</f>
        <v>#N/A</v>
      </c>
      <c r="K901" s="48" t="e">
        <f>E901</f>
        <v>#N/A</v>
      </c>
      <c r="L901" s="48" t="e">
        <f>F901</f>
        <v>#N/A</v>
      </c>
      <c r="M901" s="1" t="e">
        <f>C901</f>
        <v>#N/A</v>
      </c>
      <c r="N901" s="57">
        <f>A901</f>
        <v>0</v>
      </c>
    </row>
    <row r="902" spans="2:14" s="57" customFormat="1">
      <c r="B902" s="1" t="e">
        <f>VLOOKUP(A902,'322'!A:B,2,0)</f>
        <v>#N/A</v>
      </c>
      <c r="C902" s="1" t="e">
        <f>VLOOKUP(A902,'322'!A:N,14,0)</f>
        <v>#N/A</v>
      </c>
      <c r="D902" s="1" t="e">
        <f>VLOOKUP(A902,'314'!C:K,9,0)</f>
        <v>#N/A</v>
      </c>
      <c r="E902" s="1" t="e">
        <f>VLOOKUP(A902,'314'!C:E,3,0)</f>
        <v>#N/A</v>
      </c>
      <c r="F902" s="1" t="e">
        <f>VLOOKUP(A902,'314'!C:S,17,0)</f>
        <v>#N/A</v>
      </c>
      <c r="G902" s="1" t="e">
        <f>VLOOKUP(A902,'345'!A:M,13,0)</f>
        <v>#N/A</v>
      </c>
      <c r="H902" s="1" t="e">
        <f>VLOOKUP(A902,'345'!A:Q,17,0)</f>
        <v>#N/A</v>
      </c>
      <c r="I902" s="57">
        <f>A902</f>
        <v>0</v>
      </c>
      <c r="J902" s="48" t="e">
        <f>D902</f>
        <v>#N/A</v>
      </c>
      <c r="K902" s="48" t="e">
        <f>E902</f>
        <v>#N/A</v>
      </c>
      <c r="L902" s="48" t="e">
        <f>F902</f>
        <v>#N/A</v>
      </c>
      <c r="M902" s="1" t="e">
        <f>C902</f>
        <v>#N/A</v>
      </c>
      <c r="N902" s="57">
        <f>A902</f>
        <v>0</v>
      </c>
    </row>
    <row r="903" spans="2:14" s="57" customFormat="1">
      <c r="B903" s="1" t="e">
        <f>VLOOKUP(A903,'322'!A:B,2,0)</f>
        <v>#N/A</v>
      </c>
      <c r="C903" s="1" t="e">
        <f>VLOOKUP(A903,'322'!A:N,14,0)</f>
        <v>#N/A</v>
      </c>
      <c r="D903" s="1" t="e">
        <f>VLOOKUP(A903,'314'!C:K,9,0)</f>
        <v>#N/A</v>
      </c>
      <c r="E903" s="1" t="e">
        <f>VLOOKUP(A903,'314'!C:E,3,0)</f>
        <v>#N/A</v>
      </c>
      <c r="F903" s="1" t="e">
        <f>VLOOKUP(A903,'314'!C:S,17,0)</f>
        <v>#N/A</v>
      </c>
      <c r="G903" s="1" t="e">
        <f>VLOOKUP(A903,'345'!A:M,13,0)</f>
        <v>#N/A</v>
      </c>
      <c r="H903" s="1" t="e">
        <f>VLOOKUP(A903,'345'!A:Q,17,0)</f>
        <v>#N/A</v>
      </c>
      <c r="I903" s="57">
        <f>A903</f>
        <v>0</v>
      </c>
      <c r="J903" s="48" t="e">
        <f>D903</f>
        <v>#N/A</v>
      </c>
      <c r="K903" s="48" t="e">
        <f>E903</f>
        <v>#N/A</v>
      </c>
      <c r="L903" s="48" t="e">
        <f>F903</f>
        <v>#N/A</v>
      </c>
      <c r="M903" s="1" t="e">
        <f>C903</f>
        <v>#N/A</v>
      </c>
      <c r="N903" s="57">
        <f>A903</f>
        <v>0</v>
      </c>
    </row>
    <row r="904" spans="2:14" s="57" customFormat="1">
      <c r="B904" s="1" t="e">
        <f>VLOOKUP(A904,'322'!A:B,2,0)</f>
        <v>#N/A</v>
      </c>
      <c r="C904" s="1" t="e">
        <f>VLOOKUP(A904,'322'!A:N,14,0)</f>
        <v>#N/A</v>
      </c>
      <c r="D904" s="1" t="e">
        <f>VLOOKUP(A904,'314'!C:K,9,0)</f>
        <v>#N/A</v>
      </c>
      <c r="E904" s="1" t="e">
        <f>VLOOKUP(A904,'314'!C:E,3,0)</f>
        <v>#N/A</v>
      </c>
      <c r="F904" s="1" t="e">
        <f>VLOOKUP(A904,'314'!C:S,17,0)</f>
        <v>#N/A</v>
      </c>
      <c r="G904" s="1" t="e">
        <f>VLOOKUP(A904,'345'!A:M,13,0)</f>
        <v>#N/A</v>
      </c>
      <c r="H904" s="1" t="e">
        <f>VLOOKUP(A904,'345'!A:Q,17,0)</f>
        <v>#N/A</v>
      </c>
      <c r="I904" s="57">
        <f>A904</f>
        <v>0</v>
      </c>
      <c r="J904" s="48" t="e">
        <f>D904</f>
        <v>#N/A</v>
      </c>
      <c r="K904" s="48" t="e">
        <f>E904</f>
        <v>#N/A</v>
      </c>
      <c r="L904" s="48" t="e">
        <f>F904</f>
        <v>#N/A</v>
      </c>
      <c r="M904" s="1" t="e">
        <f>C904</f>
        <v>#N/A</v>
      </c>
      <c r="N904" s="57">
        <f>A904</f>
        <v>0</v>
      </c>
    </row>
    <row r="905" spans="2:14" s="57" customFormat="1">
      <c r="B905" s="1" t="e">
        <f>VLOOKUP(A905,'322'!A:B,2,0)</f>
        <v>#N/A</v>
      </c>
      <c r="C905" s="1" t="e">
        <f>VLOOKUP(A905,'322'!A:N,14,0)</f>
        <v>#N/A</v>
      </c>
      <c r="D905" s="1" t="e">
        <f>VLOOKUP(A905,'314'!C:K,9,0)</f>
        <v>#N/A</v>
      </c>
      <c r="E905" s="1" t="e">
        <f>VLOOKUP(A905,'314'!C:E,3,0)</f>
        <v>#N/A</v>
      </c>
      <c r="F905" s="1" t="e">
        <f>VLOOKUP(A905,'314'!C:S,17,0)</f>
        <v>#N/A</v>
      </c>
      <c r="G905" s="1" t="e">
        <f>VLOOKUP(A905,'345'!A:M,13,0)</f>
        <v>#N/A</v>
      </c>
      <c r="H905" s="1" t="e">
        <f>VLOOKUP(A905,'345'!A:Q,17,0)</f>
        <v>#N/A</v>
      </c>
      <c r="I905" s="57">
        <f>A905</f>
        <v>0</v>
      </c>
      <c r="J905" s="48" t="e">
        <f>D905</f>
        <v>#N/A</v>
      </c>
      <c r="K905" s="48" t="e">
        <f>E905</f>
        <v>#N/A</v>
      </c>
      <c r="L905" s="48" t="e">
        <f>F905</f>
        <v>#N/A</v>
      </c>
      <c r="M905" s="1" t="e">
        <f>C905</f>
        <v>#N/A</v>
      </c>
      <c r="N905" s="57">
        <f>A905</f>
        <v>0</v>
      </c>
    </row>
    <row r="906" spans="2:14" s="57" customFormat="1">
      <c r="B906" s="1" t="e">
        <f>VLOOKUP(A906,'322'!A:B,2,0)</f>
        <v>#N/A</v>
      </c>
      <c r="C906" s="1" t="e">
        <f>VLOOKUP(A906,'322'!A:N,14,0)</f>
        <v>#N/A</v>
      </c>
      <c r="D906" s="1" t="e">
        <f>VLOOKUP(A906,'314'!C:K,9,0)</f>
        <v>#N/A</v>
      </c>
      <c r="E906" s="1" t="e">
        <f>VLOOKUP(A906,'314'!C:E,3,0)</f>
        <v>#N/A</v>
      </c>
      <c r="F906" s="1" t="e">
        <f>VLOOKUP(A906,'314'!C:S,17,0)</f>
        <v>#N/A</v>
      </c>
      <c r="G906" s="1" t="e">
        <f>VLOOKUP(A906,'345'!A:M,13,0)</f>
        <v>#N/A</v>
      </c>
      <c r="H906" s="1" t="e">
        <f>VLOOKUP(A906,'345'!A:Q,17,0)</f>
        <v>#N/A</v>
      </c>
      <c r="I906" s="57">
        <f>A906</f>
        <v>0</v>
      </c>
      <c r="J906" s="48" t="e">
        <f>D906</f>
        <v>#N/A</v>
      </c>
      <c r="K906" s="48" t="e">
        <f>E906</f>
        <v>#N/A</v>
      </c>
      <c r="L906" s="48" t="e">
        <f>F906</f>
        <v>#N/A</v>
      </c>
      <c r="M906" s="1" t="e">
        <f>C906</f>
        <v>#N/A</v>
      </c>
      <c r="N906" s="57">
        <f>A906</f>
        <v>0</v>
      </c>
    </row>
    <row r="907" spans="2:14" s="57" customFormat="1">
      <c r="B907" s="1" t="e">
        <f>VLOOKUP(A907,'322'!A:B,2,0)</f>
        <v>#N/A</v>
      </c>
      <c r="C907" s="1" t="e">
        <f>VLOOKUP(A907,'322'!A:N,14,0)</f>
        <v>#N/A</v>
      </c>
      <c r="D907" s="1" t="e">
        <f>VLOOKUP(A907,'314'!C:K,9,0)</f>
        <v>#N/A</v>
      </c>
      <c r="E907" s="1" t="e">
        <f>VLOOKUP(A907,'314'!C:E,3,0)</f>
        <v>#N/A</v>
      </c>
      <c r="F907" s="1" t="e">
        <f>VLOOKUP(A907,'314'!C:S,17,0)</f>
        <v>#N/A</v>
      </c>
      <c r="G907" s="1" t="e">
        <f>VLOOKUP(A907,'345'!A:M,13,0)</f>
        <v>#N/A</v>
      </c>
      <c r="H907" s="1" t="e">
        <f>VLOOKUP(A907,'345'!A:Q,17,0)</f>
        <v>#N/A</v>
      </c>
      <c r="I907" s="57">
        <f>A907</f>
        <v>0</v>
      </c>
      <c r="J907" s="48" t="e">
        <f>D907</f>
        <v>#N/A</v>
      </c>
      <c r="K907" s="48" t="e">
        <f>E907</f>
        <v>#N/A</v>
      </c>
      <c r="L907" s="48" t="e">
        <f>F907</f>
        <v>#N/A</v>
      </c>
      <c r="M907" s="1" t="e">
        <f>C907</f>
        <v>#N/A</v>
      </c>
      <c r="N907" s="57">
        <f>A907</f>
        <v>0</v>
      </c>
    </row>
    <row r="908" spans="2:14" s="57" customFormat="1">
      <c r="B908" s="1" t="e">
        <f>VLOOKUP(A908,'322'!A:B,2,0)</f>
        <v>#N/A</v>
      </c>
      <c r="C908" s="1" t="e">
        <f>VLOOKUP(A908,'322'!A:N,14,0)</f>
        <v>#N/A</v>
      </c>
      <c r="D908" s="1" t="e">
        <f>VLOOKUP(A908,'314'!C:K,9,0)</f>
        <v>#N/A</v>
      </c>
      <c r="E908" s="1" t="e">
        <f>VLOOKUP(A908,'314'!C:E,3,0)</f>
        <v>#N/A</v>
      </c>
      <c r="F908" s="1" t="e">
        <f>VLOOKUP(A908,'314'!C:S,17,0)</f>
        <v>#N/A</v>
      </c>
      <c r="G908" s="1" t="e">
        <f>VLOOKUP(A908,'345'!A:M,13,0)</f>
        <v>#N/A</v>
      </c>
      <c r="H908" s="1" t="e">
        <f>VLOOKUP(A908,'345'!A:Q,17,0)</f>
        <v>#N/A</v>
      </c>
      <c r="I908" s="57">
        <f>A908</f>
        <v>0</v>
      </c>
      <c r="J908" s="48" t="e">
        <f>D908</f>
        <v>#N/A</v>
      </c>
      <c r="K908" s="48" t="e">
        <f>E908</f>
        <v>#N/A</v>
      </c>
      <c r="L908" s="48" t="e">
        <f>F908</f>
        <v>#N/A</v>
      </c>
      <c r="M908" s="1" t="e">
        <f>C908</f>
        <v>#N/A</v>
      </c>
      <c r="N908" s="57">
        <f>A908</f>
        <v>0</v>
      </c>
    </row>
    <row r="909" spans="2:14" s="57" customFormat="1">
      <c r="B909" s="1" t="e">
        <f>VLOOKUP(A909,'322'!A:B,2,0)</f>
        <v>#N/A</v>
      </c>
      <c r="C909" s="1" t="e">
        <f>VLOOKUP(A909,'322'!A:N,14,0)</f>
        <v>#N/A</v>
      </c>
      <c r="D909" s="1" t="e">
        <f>VLOOKUP(A909,'314'!C:K,9,0)</f>
        <v>#N/A</v>
      </c>
      <c r="E909" s="1" t="e">
        <f>VLOOKUP(A909,'314'!C:E,3,0)</f>
        <v>#N/A</v>
      </c>
      <c r="F909" s="1" t="e">
        <f>VLOOKUP(A909,'314'!C:S,17,0)</f>
        <v>#N/A</v>
      </c>
      <c r="G909" s="1" t="e">
        <f>VLOOKUP(A909,'345'!A:M,13,0)</f>
        <v>#N/A</v>
      </c>
      <c r="H909" s="1" t="e">
        <f>VLOOKUP(A909,'345'!A:Q,17,0)</f>
        <v>#N/A</v>
      </c>
      <c r="I909" s="57">
        <f>A909</f>
        <v>0</v>
      </c>
      <c r="J909" s="48" t="e">
        <f>D909</f>
        <v>#N/A</v>
      </c>
      <c r="K909" s="48" t="e">
        <f>E909</f>
        <v>#N/A</v>
      </c>
      <c r="L909" s="48" t="e">
        <f>F909</f>
        <v>#N/A</v>
      </c>
      <c r="M909" s="1" t="e">
        <f>C909</f>
        <v>#N/A</v>
      </c>
      <c r="N909" s="57">
        <f>A909</f>
        <v>0</v>
      </c>
    </row>
    <row r="910" spans="2:14" s="57" customFormat="1">
      <c r="B910" s="1" t="e">
        <f>VLOOKUP(A910,'322'!A:B,2,0)</f>
        <v>#N/A</v>
      </c>
      <c r="C910" s="1" t="e">
        <f>VLOOKUP(A910,'322'!A:N,14,0)</f>
        <v>#N/A</v>
      </c>
      <c r="D910" s="1" t="e">
        <f>VLOOKUP(A910,'314'!C:K,9,0)</f>
        <v>#N/A</v>
      </c>
      <c r="E910" s="1" t="e">
        <f>VLOOKUP(A910,'314'!C:E,3,0)</f>
        <v>#N/A</v>
      </c>
      <c r="F910" s="1" t="e">
        <f>VLOOKUP(A910,'314'!C:S,17,0)</f>
        <v>#N/A</v>
      </c>
      <c r="G910" s="1" t="e">
        <f>VLOOKUP(A910,'345'!A:M,13,0)</f>
        <v>#N/A</v>
      </c>
      <c r="H910" s="1" t="e">
        <f>VLOOKUP(A910,'345'!A:Q,17,0)</f>
        <v>#N/A</v>
      </c>
      <c r="I910" s="57">
        <f>A910</f>
        <v>0</v>
      </c>
      <c r="J910" s="48" t="e">
        <f>D910</f>
        <v>#N/A</v>
      </c>
      <c r="K910" s="48" t="e">
        <f>E910</f>
        <v>#N/A</v>
      </c>
      <c r="L910" s="48" t="e">
        <f>F910</f>
        <v>#N/A</v>
      </c>
      <c r="M910" s="1" t="e">
        <f>C910</f>
        <v>#N/A</v>
      </c>
      <c r="N910" s="57">
        <f>A910</f>
        <v>0</v>
      </c>
    </row>
    <row r="911" spans="2:14" s="57" customFormat="1">
      <c r="B911" s="1" t="e">
        <f>VLOOKUP(A911,'322'!A:B,2,0)</f>
        <v>#N/A</v>
      </c>
      <c r="C911" s="1" t="e">
        <f>VLOOKUP(A911,'322'!A:N,14,0)</f>
        <v>#N/A</v>
      </c>
      <c r="D911" s="1" t="e">
        <f>VLOOKUP(A911,'314'!C:K,9,0)</f>
        <v>#N/A</v>
      </c>
      <c r="E911" s="1" t="e">
        <f>VLOOKUP(A911,'314'!C:E,3,0)</f>
        <v>#N/A</v>
      </c>
      <c r="F911" s="1" t="e">
        <f>VLOOKUP(A911,'314'!C:S,17,0)</f>
        <v>#N/A</v>
      </c>
      <c r="G911" s="1" t="e">
        <f>VLOOKUP(A911,'345'!A:M,13,0)</f>
        <v>#N/A</v>
      </c>
      <c r="H911" s="1" t="e">
        <f>VLOOKUP(A911,'345'!A:Q,17,0)</f>
        <v>#N/A</v>
      </c>
      <c r="I911" s="57">
        <f>A911</f>
        <v>0</v>
      </c>
      <c r="J911" s="48" t="e">
        <f>D911</f>
        <v>#N/A</v>
      </c>
      <c r="K911" s="48" t="e">
        <f>E911</f>
        <v>#N/A</v>
      </c>
      <c r="L911" s="48" t="e">
        <f>F911</f>
        <v>#N/A</v>
      </c>
      <c r="M911" s="1" t="e">
        <f>C911</f>
        <v>#N/A</v>
      </c>
      <c r="N911" s="57">
        <f>A911</f>
        <v>0</v>
      </c>
    </row>
    <row r="912" spans="2:14" s="57" customFormat="1">
      <c r="B912" s="1" t="e">
        <f>VLOOKUP(A912,'322'!A:B,2,0)</f>
        <v>#N/A</v>
      </c>
      <c r="C912" s="1" t="e">
        <f>VLOOKUP(A912,'322'!A:N,14,0)</f>
        <v>#N/A</v>
      </c>
      <c r="D912" s="1" t="e">
        <f>VLOOKUP(A912,'314'!C:K,9,0)</f>
        <v>#N/A</v>
      </c>
      <c r="E912" s="1" t="e">
        <f>VLOOKUP(A912,'314'!C:E,3,0)</f>
        <v>#N/A</v>
      </c>
      <c r="F912" s="1" t="e">
        <f>VLOOKUP(A912,'314'!C:S,17,0)</f>
        <v>#N/A</v>
      </c>
      <c r="G912" s="1" t="e">
        <f>VLOOKUP(A912,'345'!A:M,13,0)</f>
        <v>#N/A</v>
      </c>
      <c r="H912" s="1" t="e">
        <f>VLOOKUP(A912,'345'!A:Q,17,0)</f>
        <v>#N/A</v>
      </c>
      <c r="I912" s="57">
        <f>A912</f>
        <v>0</v>
      </c>
      <c r="J912" s="48" t="e">
        <f>D912</f>
        <v>#N/A</v>
      </c>
      <c r="K912" s="48" t="e">
        <f>E912</f>
        <v>#N/A</v>
      </c>
      <c r="L912" s="48" t="e">
        <f>F912</f>
        <v>#N/A</v>
      </c>
      <c r="M912" s="1" t="e">
        <f>C912</f>
        <v>#N/A</v>
      </c>
      <c r="N912" s="57">
        <f>A912</f>
        <v>0</v>
      </c>
    </row>
    <row r="913" spans="2:14" s="57" customFormat="1">
      <c r="B913" s="1" t="e">
        <f>VLOOKUP(A913,'322'!A:B,2,0)</f>
        <v>#N/A</v>
      </c>
      <c r="C913" s="1" t="e">
        <f>VLOOKUP(A913,'322'!A:N,14,0)</f>
        <v>#N/A</v>
      </c>
      <c r="D913" s="1" t="e">
        <f>VLOOKUP(A913,'314'!C:K,9,0)</f>
        <v>#N/A</v>
      </c>
      <c r="E913" s="1" t="e">
        <f>VLOOKUP(A913,'314'!C:E,3,0)</f>
        <v>#N/A</v>
      </c>
      <c r="F913" s="1" t="e">
        <f>VLOOKUP(A913,'314'!C:S,17,0)</f>
        <v>#N/A</v>
      </c>
      <c r="G913" s="1" t="e">
        <f>VLOOKUP(A913,'345'!A:M,13,0)</f>
        <v>#N/A</v>
      </c>
      <c r="H913" s="1" t="e">
        <f>VLOOKUP(A913,'345'!A:Q,17,0)</f>
        <v>#N/A</v>
      </c>
      <c r="I913" s="57">
        <f>A913</f>
        <v>0</v>
      </c>
      <c r="J913" s="48" t="e">
        <f>D913</f>
        <v>#N/A</v>
      </c>
      <c r="K913" s="48" t="e">
        <f>E913</f>
        <v>#N/A</v>
      </c>
      <c r="L913" s="48" t="e">
        <f>F913</f>
        <v>#N/A</v>
      </c>
      <c r="M913" s="1" t="e">
        <f>C913</f>
        <v>#N/A</v>
      </c>
      <c r="N913" s="57">
        <f>A913</f>
        <v>0</v>
      </c>
    </row>
    <row r="914" spans="2:14" s="57" customFormat="1">
      <c r="B914" s="1" t="e">
        <f>VLOOKUP(A914,'322'!A:B,2,0)</f>
        <v>#N/A</v>
      </c>
      <c r="C914" s="1" t="e">
        <f>VLOOKUP(A914,'322'!A:N,14,0)</f>
        <v>#N/A</v>
      </c>
      <c r="D914" s="1" t="e">
        <f>VLOOKUP(A914,'314'!C:K,9,0)</f>
        <v>#N/A</v>
      </c>
      <c r="E914" s="1" t="e">
        <f>VLOOKUP(A914,'314'!C:E,3,0)</f>
        <v>#N/A</v>
      </c>
      <c r="F914" s="1" t="e">
        <f>VLOOKUP(A914,'314'!C:S,17,0)</f>
        <v>#N/A</v>
      </c>
      <c r="G914" s="1" t="e">
        <f>VLOOKUP(A914,'345'!A:M,13,0)</f>
        <v>#N/A</v>
      </c>
      <c r="H914" s="1" t="e">
        <f>VLOOKUP(A914,'345'!A:Q,17,0)</f>
        <v>#N/A</v>
      </c>
      <c r="I914" s="57">
        <f>A914</f>
        <v>0</v>
      </c>
      <c r="J914" s="48" t="e">
        <f>D914</f>
        <v>#N/A</v>
      </c>
      <c r="K914" s="48" t="e">
        <f>E914</f>
        <v>#N/A</v>
      </c>
      <c r="L914" s="48" t="e">
        <f>F914</f>
        <v>#N/A</v>
      </c>
      <c r="M914" s="1" t="e">
        <f>C914</f>
        <v>#N/A</v>
      </c>
      <c r="N914" s="57">
        <f>A914</f>
        <v>0</v>
      </c>
    </row>
    <row r="915" spans="2:14" s="57" customFormat="1">
      <c r="B915" s="1" t="e">
        <f>VLOOKUP(A915,'322'!A:B,2,0)</f>
        <v>#N/A</v>
      </c>
      <c r="C915" s="1" t="e">
        <f>VLOOKUP(A915,'322'!A:N,14,0)</f>
        <v>#N/A</v>
      </c>
      <c r="D915" s="1" t="e">
        <f>VLOOKUP(A915,'314'!C:K,9,0)</f>
        <v>#N/A</v>
      </c>
      <c r="E915" s="1" t="e">
        <f>VLOOKUP(A915,'314'!C:E,3,0)</f>
        <v>#N/A</v>
      </c>
      <c r="F915" s="1" t="e">
        <f>VLOOKUP(A915,'314'!C:S,17,0)</f>
        <v>#N/A</v>
      </c>
      <c r="G915" s="1" t="e">
        <f>VLOOKUP(A915,'345'!A:M,13,0)</f>
        <v>#N/A</v>
      </c>
      <c r="H915" s="1" t="e">
        <f>VLOOKUP(A915,'345'!A:Q,17,0)</f>
        <v>#N/A</v>
      </c>
      <c r="I915" s="57">
        <f>A915</f>
        <v>0</v>
      </c>
      <c r="J915" s="48" t="e">
        <f>D915</f>
        <v>#N/A</v>
      </c>
      <c r="K915" s="48" t="e">
        <f>E915</f>
        <v>#N/A</v>
      </c>
      <c r="L915" s="48" t="e">
        <f>F915</f>
        <v>#N/A</v>
      </c>
      <c r="M915" s="1" t="e">
        <f>C915</f>
        <v>#N/A</v>
      </c>
      <c r="N915" s="57">
        <f>A915</f>
        <v>0</v>
      </c>
    </row>
    <row r="916" spans="2:14" s="57" customFormat="1">
      <c r="B916" s="1" t="e">
        <f>VLOOKUP(A916,'322'!A:B,2,0)</f>
        <v>#N/A</v>
      </c>
      <c r="C916" s="1" t="e">
        <f>VLOOKUP(A916,'322'!A:N,14,0)</f>
        <v>#N/A</v>
      </c>
      <c r="D916" s="1" t="e">
        <f>VLOOKUP(A916,'314'!C:K,9,0)</f>
        <v>#N/A</v>
      </c>
      <c r="E916" s="1" t="e">
        <f>VLOOKUP(A916,'314'!C:E,3,0)</f>
        <v>#N/A</v>
      </c>
      <c r="F916" s="1" t="e">
        <f>VLOOKUP(A916,'314'!C:S,17,0)</f>
        <v>#N/A</v>
      </c>
      <c r="G916" s="1" t="e">
        <f>VLOOKUP(A916,'345'!A:M,13,0)</f>
        <v>#N/A</v>
      </c>
      <c r="H916" s="1" t="e">
        <f>VLOOKUP(A916,'345'!A:Q,17,0)</f>
        <v>#N/A</v>
      </c>
      <c r="I916" s="57">
        <f>A916</f>
        <v>0</v>
      </c>
      <c r="J916" s="48" t="e">
        <f>D916</f>
        <v>#N/A</v>
      </c>
      <c r="K916" s="48" t="e">
        <f>E916</f>
        <v>#N/A</v>
      </c>
      <c r="L916" s="48" t="e">
        <f>F916</f>
        <v>#N/A</v>
      </c>
      <c r="M916" s="1" t="e">
        <f>C916</f>
        <v>#N/A</v>
      </c>
      <c r="N916" s="57">
        <f>A916</f>
        <v>0</v>
      </c>
    </row>
    <row r="917" spans="2:14" s="57" customFormat="1">
      <c r="B917" s="1" t="e">
        <f>VLOOKUP(A917,'322'!A:B,2,0)</f>
        <v>#N/A</v>
      </c>
      <c r="C917" s="1" t="e">
        <f>VLOOKUP(A917,'322'!A:N,14,0)</f>
        <v>#N/A</v>
      </c>
      <c r="D917" s="1" t="e">
        <f>VLOOKUP(A917,'314'!C:K,9,0)</f>
        <v>#N/A</v>
      </c>
      <c r="E917" s="1" t="e">
        <f>VLOOKUP(A917,'314'!C:E,3,0)</f>
        <v>#N/A</v>
      </c>
      <c r="F917" s="1" t="e">
        <f>VLOOKUP(A917,'314'!C:S,17,0)</f>
        <v>#N/A</v>
      </c>
      <c r="G917" s="1" t="e">
        <f>VLOOKUP(A917,'345'!A:M,13,0)</f>
        <v>#N/A</v>
      </c>
      <c r="H917" s="1" t="e">
        <f>VLOOKUP(A917,'345'!A:Q,17,0)</f>
        <v>#N/A</v>
      </c>
      <c r="I917" s="57">
        <f>A917</f>
        <v>0</v>
      </c>
      <c r="J917" s="48" t="e">
        <f>D917</f>
        <v>#N/A</v>
      </c>
      <c r="K917" s="48" t="e">
        <f>E917</f>
        <v>#N/A</v>
      </c>
      <c r="L917" s="48" t="e">
        <f>F917</f>
        <v>#N/A</v>
      </c>
      <c r="M917" s="1" t="e">
        <f>C917</f>
        <v>#N/A</v>
      </c>
      <c r="N917" s="57">
        <f>A917</f>
        <v>0</v>
      </c>
    </row>
    <row r="918" spans="2:14" s="57" customFormat="1">
      <c r="B918" s="1" t="e">
        <f>VLOOKUP(A918,'322'!A:B,2,0)</f>
        <v>#N/A</v>
      </c>
      <c r="C918" s="1" t="e">
        <f>VLOOKUP(A918,'322'!A:N,14,0)</f>
        <v>#N/A</v>
      </c>
      <c r="D918" s="1" t="e">
        <f>VLOOKUP(A918,'314'!C:K,9,0)</f>
        <v>#N/A</v>
      </c>
      <c r="E918" s="1" t="e">
        <f>VLOOKUP(A918,'314'!C:E,3,0)</f>
        <v>#N/A</v>
      </c>
      <c r="F918" s="1" t="e">
        <f>VLOOKUP(A918,'314'!C:S,17,0)</f>
        <v>#N/A</v>
      </c>
      <c r="G918" s="1" t="e">
        <f>VLOOKUP(A918,'345'!A:M,13,0)</f>
        <v>#N/A</v>
      </c>
      <c r="H918" s="1" t="e">
        <f>VLOOKUP(A918,'345'!A:Q,17,0)</f>
        <v>#N/A</v>
      </c>
      <c r="I918" s="57">
        <f>A918</f>
        <v>0</v>
      </c>
      <c r="J918" s="48" t="e">
        <f>D918</f>
        <v>#N/A</v>
      </c>
      <c r="K918" s="48" t="e">
        <f>E918</f>
        <v>#N/A</v>
      </c>
      <c r="L918" s="48" t="e">
        <f>F918</f>
        <v>#N/A</v>
      </c>
      <c r="M918" s="1" t="e">
        <f>C918</f>
        <v>#N/A</v>
      </c>
      <c r="N918" s="57">
        <f>A918</f>
        <v>0</v>
      </c>
    </row>
    <row r="919" spans="2:14" s="57" customFormat="1">
      <c r="B919" s="1" t="e">
        <f>VLOOKUP(A919,'322'!A:B,2,0)</f>
        <v>#N/A</v>
      </c>
      <c r="C919" s="1" t="e">
        <f>VLOOKUP(A919,'322'!A:N,14,0)</f>
        <v>#N/A</v>
      </c>
      <c r="D919" s="1" t="e">
        <f>VLOOKUP(A919,'314'!C:K,9,0)</f>
        <v>#N/A</v>
      </c>
      <c r="E919" s="1" t="e">
        <f>VLOOKUP(A919,'314'!C:E,3,0)</f>
        <v>#N/A</v>
      </c>
      <c r="F919" s="1" t="e">
        <f>VLOOKUP(A919,'314'!C:S,17,0)</f>
        <v>#N/A</v>
      </c>
      <c r="G919" s="1" t="e">
        <f>VLOOKUP(A919,'345'!A:M,13,0)</f>
        <v>#N/A</v>
      </c>
      <c r="H919" s="1" t="e">
        <f>VLOOKUP(A919,'345'!A:Q,17,0)</f>
        <v>#N/A</v>
      </c>
      <c r="I919" s="57">
        <f>A919</f>
        <v>0</v>
      </c>
      <c r="J919" s="48" t="e">
        <f>D919</f>
        <v>#N/A</v>
      </c>
      <c r="K919" s="48" t="e">
        <f>E919</f>
        <v>#N/A</v>
      </c>
      <c r="L919" s="48" t="e">
        <f>F919</f>
        <v>#N/A</v>
      </c>
      <c r="M919" s="1" t="e">
        <f>C919</f>
        <v>#N/A</v>
      </c>
      <c r="N919" s="57">
        <f>A919</f>
        <v>0</v>
      </c>
    </row>
    <row r="920" spans="2:14" s="57" customFormat="1">
      <c r="B920" s="1" t="e">
        <f>VLOOKUP(A920,'322'!A:B,2,0)</f>
        <v>#N/A</v>
      </c>
      <c r="C920" s="1" t="e">
        <f>VLOOKUP(A920,'322'!A:N,14,0)</f>
        <v>#N/A</v>
      </c>
      <c r="D920" s="1" t="e">
        <f>VLOOKUP(A920,'314'!C:K,9,0)</f>
        <v>#N/A</v>
      </c>
      <c r="E920" s="1" t="e">
        <f>VLOOKUP(A920,'314'!C:E,3,0)</f>
        <v>#N/A</v>
      </c>
      <c r="F920" s="1" t="e">
        <f>VLOOKUP(A920,'314'!C:S,17,0)</f>
        <v>#N/A</v>
      </c>
      <c r="G920" s="1" t="e">
        <f>VLOOKUP(A920,'345'!A:M,13,0)</f>
        <v>#N/A</v>
      </c>
      <c r="H920" s="1" t="e">
        <f>VLOOKUP(A920,'345'!A:Q,17,0)</f>
        <v>#N/A</v>
      </c>
      <c r="I920" s="57">
        <f>A920</f>
        <v>0</v>
      </c>
      <c r="J920" s="48" t="e">
        <f>D920</f>
        <v>#N/A</v>
      </c>
      <c r="K920" s="48" t="e">
        <f>E920</f>
        <v>#N/A</v>
      </c>
      <c r="L920" s="48" t="e">
        <f>F920</f>
        <v>#N/A</v>
      </c>
      <c r="M920" s="1" t="e">
        <f>C920</f>
        <v>#N/A</v>
      </c>
      <c r="N920" s="57">
        <f>A920</f>
        <v>0</v>
      </c>
    </row>
    <row r="921" spans="2:14" s="57" customFormat="1">
      <c r="B921" s="1" t="e">
        <f>VLOOKUP(A921,'322'!A:B,2,0)</f>
        <v>#N/A</v>
      </c>
      <c r="C921" s="1" t="e">
        <f>VLOOKUP(A921,'322'!A:N,14,0)</f>
        <v>#N/A</v>
      </c>
      <c r="D921" s="1" t="e">
        <f>VLOOKUP(A921,'314'!C:K,9,0)</f>
        <v>#N/A</v>
      </c>
      <c r="E921" s="1" t="e">
        <f>VLOOKUP(A921,'314'!C:E,3,0)</f>
        <v>#N/A</v>
      </c>
      <c r="F921" s="1" t="e">
        <f>VLOOKUP(A921,'314'!C:S,17,0)</f>
        <v>#N/A</v>
      </c>
      <c r="G921" s="1" t="e">
        <f>VLOOKUP(A921,'345'!A:M,13,0)</f>
        <v>#N/A</v>
      </c>
      <c r="H921" s="1" t="e">
        <f>VLOOKUP(A921,'345'!A:Q,17,0)</f>
        <v>#N/A</v>
      </c>
      <c r="I921" s="57">
        <f>A921</f>
        <v>0</v>
      </c>
      <c r="J921" s="48" t="e">
        <f>D921</f>
        <v>#N/A</v>
      </c>
      <c r="K921" s="48" t="e">
        <f>E921</f>
        <v>#N/A</v>
      </c>
      <c r="L921" s="48" t="e">
        <f>F921</f>
        <v>#N/A</v>
      </c>
      <c r="M921" s="1" t="e">
        <f>C921</f>
        <v>#N/A</v>
      </c>
      <c r="N921" s="57">
        <f>A921</f>
        <v>0</v>
      </c>
    </row>
    <row r="922" spans="2:14" s="57" customFormat="1">
      <c r="B922" s="1" t="e">
        <f>VLOOKUP(A922,'322'!A:B,2,0)</f>
        <v>#N/A</v>
      </c>
      <c r="C922" s="1" t="e">
        <f>VLOOKUP(A922,'322'!A:N,14,0)</f>
        <v>#N/A</v>
      </c>
      <c r="D922" s="1" t="e">
        <f>VLOOKUP(A922,'314'!C:K,9,0)</f>
        <v>#N/A</v>
      </c>
      <c r="E922" s="1" t="e">
        <f>VLOOKUP(A922,'314'!C:E,3,0)</f>
        <v>#N/A</v>
      </c>
      <c r="F922" s="1" t="e">
        <f>VLOOKUP(A922,'314'!C:S,17,0)</f>
        <v>#N/A</v>
      </c>
      <c r="G922" s="1" t="e">
        <f>VLOOKUP(A922,'345'!A:M,13,0)</f>
        <v>#N/A</v>
      </c>
      <c r="H922" s="1" t="e">
        <f>VLOOKUP(A922,'345'!A:Q,17,0)</f>
        <v>#N/A</v>
      </c>
      <c r="I922" s="57">
        <f>A922</f>
        <v>0</v>
      </c>
      <c r="J922" s="48" t="e">
        <f>D922</f>
        <v>#N/A</v>
      </c>
      <c r="K922" s="48" t="e">
        <f>E922</f>
        <v>#N/A</v>
      </c>
      <c r="L922" s="48" t="e">
        <f>F922</f>
        <v>#N/A</v>
      </c>
      <c r="M922" s="1" t="e">
        <f>C922</f>
        <v>#N/A</v>
      </c>
      <c r="N922" s="57">
        <f>A922</f>
        <v>0</v>
      </c>
    </row>
    <row r="923" spans="2:14" s="57" customFormat="1">
      <c r="B923" s="1" t="e">
        <f>VLOOKUP(A923,'322'!A:B,2,0)</f>
        <v>#N/A</v>
      </c>
      <c r="C923" s="1" t="e">
        <f>VLOOKUP(A923,'322'!A:N,14,0)</f>
        <v>#N/A</v>
      </c>
      <c r="D923" s="1" t="e">
        <f>VLOOKUP(A923,'314'!C:K,9,0)</f>
        <v>#N/A</v>
      </c>
      <c r="E923" s="1" t="e">
        <f>VLOOKUP(A923,'314'!C:E,3,0)</f>
        <v>#N/A</v>
      </c>
      <c r="F923" s="1" t="e">
        <f>VLOOKUP(A923,'314'!C:S,17,0)</f>
        <v>#N/A</v>
      </c>
      <c r="G923" s="1" t="e">
        <f>VLOOKUP(A923,'345'!A:M,13,0)</f>
        <v>#N/A</v>
      </c>
      <c r="H923" s="1" t="e">
        <f>VLOOKUP(A923,'345'!A:Q,17,0)</f>
        <v>#N/A</v>
      </c>
      <c r="I923" s="57">
        <f>A923</f>
        <v>0</v>
      </c>
      <c r="J923" s="48" t="e">
        <f>D923</f>
        <v>#N/A</v>
      </c>
      <c r="K923" s="48" t="e">
        <f>E923</f>
        <v>#N/A</v>
      </c>
      <c r="L923" s="48" t="e">
        <f>F923</f>
        <v>#N/A</v>
      </c>
      <c r="M923" s="1" t="e">
        <f>C923</f>
        <v>#N/A</v>
      </c>
      <c r="N923" s="57">
        <f>A923</f>
        <v>0</v>
      </c>
    </row>
    <row r="924" spans="2:14" s="57" customFormat="1">
      <c r="B924" s="1" t="e">
        <f>VLOOKUP(A924,'322'!A:B,2,0)</f>
        <v>#N/A</v>
      </c>
      <c r="C924" s="1" t="e">
        <f>VLOOKUP(A924,'322'!A:N,14,0)</f>
        <v>#N/A</v>
      </c>
      <c r="D924" s="1" t="e">
        <f>VLOOKUP(A924,'314'!C:K,9,0)</f>
        <v>#N/A</v>
      </c>
      <c r="E924" s="1" t="e">
        <f>VLOOKUP(A924,'314'!C:E,3,0)</f>
        <v>#N/A</v>
      </c>
      <c r="F924" s="1" t="e">
        <f>VLOOKUP(A924,'314'!C:S,17,0)</f>
        <v>#N/A</v>
      </c>
      <c r="G924" s="1" t="e">
        <f>VLOOKUP(A924,'345'!A:M,13,0)</f>
        <v>#N/A</v>
      </c>
      <c r="H924" s="1" t="e">
        <f>VLOOKUP(A924,'345'!A:Q,17,0)</f>
        <v>#N/A</v>
      </c>
      <c r="I924" s="57">
        <f>A924</f>
        <v>0</v>
      </c>
      <c r="J924" s="48" t="e">
        <f>D924</f>
        <v>#N/A</v>
      </c>
      <c r="K924" s="48" t="e">
        <f>E924</f>
        <v>#N/A</v>
      </c>
      <c r="L924" s="48" t="e">
        <f>F924</f>
        <v>#N/A</v>
      </c>
      <c r="M924" s="1" t="e">
        <f>C924</f>
        <v>#N/A</v>
      </c>
      <c r="N924" s="57">
        <f>A924</f>
        <v>0</v>
      </c>
    </row>
    <row r="925" spans="2:14" s="57" customFormat="1">
      <c r="B925" s="1" t="e">
        <f>VLOOKUP(A925,'322'!A:B,2,0)</f>
        <v>#N/A</v>
      </c>
      <c r="C925" s="1" t="e">
        <f>VLOOKUP(A925,'322'!A:N,14,0)</f>
        <v>#N/A</v>
      </c>
      <c r="D925" s="1" t="e">
        <f>VLOOKUP(A925,'314'!C:K,9,0)</f>
        <v>#N/A</v>
      </c>
      <c r="E925" s="1" t="e">
        <f>VLOOKUP(A925,'314'!C:E,3,0)</f>
        <v>#N/A</v>
      </c>
      <c r="F925" s="1" t="e">
        <f>VLOOKUP(A925,'314'!C:S,17,0)</f>
        <v>#N/A</v>
      </c>
      <c r="G925" s="1" t="e">
        <f>VLOOKUP(A925,'345'!A:M,13,0)</f>
        <v>#N/A</v>
      </c>
      <c r="H925" s="1" t="e">
        <f>VLOOKUP(A925,'345'!A:Q,17,0)</f>
        <v>#N/A</v>
      </c>
      <c r="I925" s="57">
        <f>A925</f>
        <v>0</v>
      </c>
      <c r="J925" s="48" t="e">
        <f>D925</f>
        <v>#N/A</v>
      </c>
      <c r="K925" s="48" t="e">
        <f>E925</f>
        <v>#N/A</v>
      </c>
      <c r="L925" s="48" t="e">
        <f>F925</f>
        <v>#N/A</v>
      </c>
      <c r="M925" s="1" t="e">
        <f>C925</f>
        <v>#N/A</v>
      </c>
      <c r="N925" s="57">
        <f>A925</f>
        <v>0</v>
      </c>
    </row>
    <row r="926" spans="2:14" s="57" customFormat="1">
      <c r="B926" s="1" t="e">
        <f>VLOOKUP(A926,'322'!A:B,2,0)</f>
        <v>#N/A</v>
      </c>
      <c r="C926" s="1" t="e">
        <f>VLOOKUP(A926,'322'!A:N,14,0)</f>
        <v>#N/A</v>
      </c>
      <c r="D926" s="1" t="e">
        <f>VLOOKUP(A926,'314'!C:K,9,0)</f>
        <v>#N/A</v>
      </c>
      <c r="E926" s="1" t="e">
        <f>VLOOKUP(A926,'314'!C:E,3,0)</f>
        <v>#N/A</v>
      </c>
      <c r="F926" s="1" t="e">
        <f>VLOOKUP(A926,'314'!C:S,17,0)</f>
        <v>#N/A</v>
      </c>
      <c r="G926" s="1" t="e">
        <f>VLOOKUP(A926,'345'!A:M,13,0)</f>
        <v>#N/A</v>
      </c>
      <c r="H926" s="1" t="e">
        <f>VLOOKUP(A926,'345'!A:Q,17,0)</f>
        <v>#N/A</v>
      </c>
      <c r="I926" s="57">
        <f>A926</f>
        <v>0</v>
      </c>
      <c r="J926" s="48" t="e">
        <f>D926</f>
        <v>#N/A</v>
      </c>
      <c r="K926" s="48" t="e">
        <f>E926</f>
        <v>#N/A</v>
      </c>
      <c r="L926" s="48" t="e">
        <f>F926</f>
        <v>#N/A</v>
      </c>
      <c r="M926" s="1" t="e">
        <f>C926</f>
        <v>#N/A</v>
      </c>
      <c r="N926" s="57">
        <f>A926</f>
        <v>0</v>
      </c>
    </row>
    <row r="927" spans="2:14" s="57" customFormat="1">
      <c r="B927" s="1" t="e">
        <f>VLOOKUP(A927,'322'!A:B,2,0)</f>
        <v>#N/A</v>
      </c>
      <c r="C927" s="1" t="e">
        <f>VLOOKUP(A927,'322'!A:N,14,0)</f>
        <v>#N/A</v>
      </c>
      <c r="D927" s="1" t="e">
        <f>VLOOKUP(A927,'314'!C:K,9,0)</f>
        <v>#N/A</v>
      </c>
      <c r="E927" s="1" t="e">
        <f>VLOOKUP(A927,'314'!C:E,3,0)</f>
        <v>#N/A</v>
      </c>
      <c r="F927" s="1" t="e">
        <f>VLOOKUP(A927,'314'!C:S,17,0)</f>
        <v>#N/A</v>
      </c>
      <c r="G927" s="1" t="e">
        <f>VLOOKUP(A927,'345'!A:M,13,0)</f>
        <v>#N/A</v>
      </c>
      <c r="H927" s="1" t="e">
        <f>VLOOKUP(A927,'345'!A:Q,17,0)</f>
        <v>#N/A</v>
      </c>
      <c r="I927" s="57">
        <f>A927</f>
        <v>0</v>
      </c>
      <c r="J927" s="48" t="e">
        <f>D927</f>
        <v>#N/A</v>
      </c>
      <c r="K927" s="48" t="e">
        <f>E927</f>
        <v>#N/A</v>
      </c>
      <c r="L927" s="48" t="e">
        <f>F927</f>
        <v>#N/A</v>
      </c>
      <c r="M927" s="1" t="e">
        <f>C927</f>
        <v>#N/A</v>
      </c>
      <c r="N927" s="57">
        <f>A927</f>
        <v>0</v>
      </c>
    </row>
    <row r="928" spans="2:14" s="57" customFormat="1">
      <c r="B928" s="1" t="e">
        <f>VLOOKUP(A928,'322'!A:B,2,0)</f>
        <v>#N/A</v>
      </c>
      <c r="C928" s="1" t="e">
        <f>VLOOKUP(A928,'322'!A:N,14,0)</f>
        <v>#N/A</v>
      </c>
      <c r="D928" s="1" t="e">
        <f>VLOOKUP(A928,'314'!C:K,9,0)</f>
        <v>#N/A</v>
      </c>
      <c r="E928" s="1" t="e">
        <f>VLOOKUP(A928,'314'!C:E,3,0)</f>
        <v>#N/A</v>
      </c>
      <c r="F928" s="1" t="e">
        <f>VLOOKUP(A928,'314'!C:S,17,0)</f>
        <v>#N/A</v>
      </c>
      <c r="G928" s="1" t="e">
        <f>VLOOKUP(A928,'345'!A:M,13,0)</f>
        <v>#N/A</v>
      </c>
      <c r="H928" s="1" t="e">
        <f>VLOOKUP(A928,'345'!A:Q,17,0)</f>
        <v>#N/A</v>
      </c>
      <c r="I928" s="57">
        <f>A928</f>
        <v>0</v>
      </c>
      <c r="J928" s="48" t="e">
        <f>D928</f>
        <v>#N/A</v>
      </c>
      <c r="K928" s="48" t="e">
        <f>E928</f>
        <v>#N/A</v>
      </c>
      <c r="L928" s="48" t="e">
        <f>F928</f>
        <v>#N/A</v>
      </c>
      <c r="M928" s="1" t="e">
        <f>C928</f>
        <v>#N/A</v>
      </c>
      <c r="N928" s="57">
        <f>A928</f>
        <v>0</v>
      </c>
    </row>
    <row r="929" spans="2:14" s="57" customFormat="1">
      <c r="B929" s="1" t="e">
        <f>VLOOKUP(A929,'322'!A:B,2,0)</f>
        <v>#N/A</v>
      </c>
      <c r="C929" s="1" t="e">
        <f>VLOOKUP(A929,'322'!A:N,14,0)</f>
        <v>#N/A</v>
      </c>
      <c r="D929" s="1" t="e">
        <f>VLOOKUP(A929,'314'!C:K,9,0)</f>
        <v>#N/A</v>
      </c>
      <c r="E929" s="1" t="e">
        <f>VLOOKUP(A929,'314'!C:E,3,0)</f>
        <v>#N/A</v>
      </c>
      <c r="F929" s="1" t="e">
        <f>VLOOKUP(A929,'314'!C:S,17,0)</f>
        <v>#N/A</v>
      </c>
      <c r="G929" s="1" t="e">
        <f>VLOOKUP(A929,'345'!A:M,13,0)</f>
        <v>#N/A</v>
      </c>
      <c r="H929" s="1" t="e">
        <f>VLOOKUP(A929,'345'!A:Q,17,0)</f>
        <v>#N/A</v>
      </c>
      <c r="I929" s="57">
        <f>A929</f>
        <v>0</v>
      </c>
      <c r="J929" s="48" t="e">
        <f>D929</f>
        <v>#N/A</v>
      </c>
      <c r="K929" s="48" t="e">
        <f>E929</f>
        <v>#N/A</v>
      </c>
      <c r="L929" s="48" t="e">
        <f>F929</f>
        <v>#N/A</v>
      </c>
      <c r="M929" s="1" t="e">
        <f>C929</f>
        <v>#N/A</v>
      </c>
      <c r="N929" s="57">
        <f>A929</f>
        <v>0</v>
      </c>
    </row>
    <row r="930" spans="2:14" s="57" customFormat="1">
      <c r="B930" s="1" t="e">
        <f>VLOOKUP(A930,'322'!A:B,2,0)</f>
        <v>#N/A</v>
      </c>
      <c r="C930" s="1" t="e">
        <f>VLOOKUP(A930,'322'!A:N,14,0)</f>
        <v>#N/A</v>
      </c>
      <c r="D930" s="1" t="e">
        <f>VLOOKUP(A930,'314'!C:K,9,0)</f>
        <v>#N/A</v>
      </c>
      <c r="E930" s="1" t="e">
        <f>VLOOKUP(A930,'314'!C:E,3,0)</f>
        <v>#N/A</v>
      </c>
      <c r="F930" s="1" t="e">
        <f>VLOOKUP(A930,'314'!C:S,17,0)</f>
        <v>#N/A</v>
      </c>
      <c r="G930" s="1" t="e">
        <f>VLOOKUP(A930,'345'!A:M,13,0)</f>
        <v>#N/A</v>
      </c>
      <c r="H930" s="1" t="e">
        <f>VLOOKUP(A930,'345'!A:Q,17,0)</f>
        <v>#N/A</v>
      </c>
      <c r="I930" s="57">
        <f>A930</f>
        <v>0</v>
      </c>
      <c r="J930" s="48" t="e">
        <f>D930</f>
        <v>#N/A</v>
      </c>
      <c r="K930" s="48" t="e">
        <f>E930</f>
        <v>#N/A</v>
      </c>
      <c r="L930" s="48" t="e">
        <f>F930</f>
        <v>#N/A</v>
      </c>
      <c r="M930" s="1" t="e">
        <f>C930</f>
        <v>#N/A</v>
      </c>
      <c r="N930" s="57">
        <f>A930</f>
        <v>0</v>
      </c>
    </row>
    <row r="931" spans="2:14" s="57" customFormat="1">
      <c r="B931" s="1" t="e">
        <f>VLOOKUP(A931,'322'!A:B,2,0)</f>
        <v>#N/A</v>
      </c>
      <c r="C931" s="1" t="e">
        <f>VLOOKUP(A931,'322'!A:N,14,0)</f>
        <v>#N/A</v>
      </c>
      <c r="D931" s="1" t="e">
        <f>VLOOKUP(A931,'314'!C:K,9,0)</f>
        <v>#N/A</v>
      </c>
      <c r="E931" s="1" t="e">
        <f>VLOOKUP(A931,'314'!C:E,3,0)</f>
        <v>#N/A</v>
      </c>
      <c r="F931" s="1" t="e">
        <f>VLOOKUP(A931,'314'!C:S,17,0)</f>
        <v>#N/A</v>
      </c>
      <c r="G931" s="1" t="e">
        <f>VLOOKUP(A931,'345'!A:M,13,0)</f>
        <v>#N/A</v>
      </c>
      <c r="H931" s="1" t="e">
        <f>VLOOKUP(A931,'345'!A:Q,17,0)</f>
        <v>#N/A</v>
      </c>
      <c r="I931" s="57">
        <f>A931</f>
        <v>0</v>
      </c>
      <c r="J931" s="48" t="e">
        <f>D931</f>
        <v>#N/A</v>
      </c>
      <c r="K931" s="48" t="e">
        <f>E931</f>
        <v>#N/A</v>
      </c>
      <c r="L931" s="48" t="e">
        <f>F931</f>
        <v>#N/A</v>
      </c>
      <c r="M931" s="1" t="e">
        <f>C931</f>
        <v>#N/A</v>
      </c>
      <c r="N931" s="57">
        <f>A931</f>
        <v>0</v>
      </c>
    </row>
    <row r="932" spans="2:14" s="57" customFormat="1">
      <c r="B932" s="1" t="e">
        <f>VLOOKUP(A932,'322'!A:B,2,0)</f>
        <v>#N/A</v>
      </c>
      <c r="C932" s="1" t="e">
        <f>VLOOKUP(A932,'322'!A:N,14,0)</f>
        <v>#N/A</v>
      </c>
      <c r="D932" s="1" t="e">
        <f>VLOOKUP(A932,'314'!C:K,9,0)</f>
        <v>#N/A</v>
      </c>
      <c r="E932" s="1" t="e">
        <f>VLOOKUP(A932,'314'!C:E,3,0)</f>
        <v>#N/A</v>
      </c>
      <c r="F932" s="1" t="e">
        <f>VLOOKUP(A932,'314'!C:S,17,0)</f>
        <v>#N/A</v>
      </c>
      <c r="G932" s="1" t="e">
        <f>VLOOKUP(A932,'345'!A:M,13,0)</f>
        <v>#N/A</v>
      </c>
      <c r="H932" s="1" t="e">
        <f>VLOOKUP(A932,'345'!A:Q,17,0)</f>
        <v>#N/A</v>
      </c>
      <c r="I932" s="57">
        <f>A932</f>
        <v>0</v>
      </c>
      <c r="J932" s="48" t="e">
        <f>D932</f>
        <v>#N/A</v>
      </c>
      <c r="K932" s="48" t="e">
        <f>E932</f>
        <v>#N/A</v>
      </c>
      <c r="L932" s="48" t="e">
        <f>F932</f>
        <v>#N/A</v>
      </c>
      <c r="M932" s="1" t="e">
        <f>C932</f>
        <v>#N/A</v>
      </c>
      <c r="N932" s="57">
        <f>A932</f>
        <v>0</v>
      </c>
    </row>
    <row r="933" spans="2:14" s="57" customFormat="1">
      <c r="B933" s="1" t="e">
        <f>VLOOKUP(A933,'322'!A:B,2,0)</f>
        <v>#N/A</v>
      </c>
      <c r="C933" s="1" t="e">
        <f>VLOOKUP(A933,'322'!A:N,14,0)</f>
        <v>#N/A</v>
      </c>
      <c r="D933" s="1" t="e">
        <f>VLOOKUP(A933,'314'!C:K,9,0)</f>
        <v>#N/A</v>
      </c>
      <c r="E933" s="1" t="e">
        <f>VLOOKUP(A933,'314'!C:E,3,0)</f>
        <v>#N/A</v>
      </c>
      <c r="F933" s="1" t="e">
        <f>VLOOKUP(A933,'314'!C:S,17,0)</f>
        <v>#N/A</v>
      </c>
      <c r="G933" s="1" t="e">
        <f>VLOOKUP(A933,'345'!A:M,13,0)</f>
        <v>#N/A</v>
      </c>
      <c r="H933" s="1" t="e">
        <f>VLOOKUP(A933,'345'!A:Q,17,0)</f>
        <v>#N/A</v>
      </c>
      <c r="I933" s="57">
        <f>A933</f>
        <v>0</v>
      </c>
      <c r="J933" s="48" t="e">
        <f>D933</f>
        <v>#N/A</v>
      </c>
      <c r="K933" s="48" t="e">
        <f>E933</f>
        <v>#N/A</v>
      </c>
      <c r="L933" s="48" t="e">
        <f>F933</f>
        <v>#N/A</v>
      </c>
      <c r="M933" s="1" t="e">
        <f>C933</f>
        <v>#N/A</v>
      </c>
      <c r="N933" s="57">
        <f>A933</f>
        <v>0</v>
      </c>
    </row>
    <row r="934" spans="2:14" s="57" customFormat="1">
      <c r="B934" s="1" t="e">
        <f>VLOOKUP(A934,'322'!A:B,2,0)</f>
        <v>#N/A</v>
      </c>
      <c r="C934" s="1" t="e">
        <f>VLOOKUP(A934,'322'!A:N,14,0)</f>
        <v>#N/A</v>
      </c>
      <c r="D934" s="1" t="e">
        <f>VLOOKUP(A934,'314'!C:K,9,0)</f>
        <v>#N/A</v>
      </c>
      <c r="E934" s="1" t="e">
        <f>VLOOKUP(A934,'314'!C:E,3,0)</f>
        <v>#N/A</v>
      </c>
      <c r="F934" s="1" t="e">
        <f>VLOOKUP(A934,'314'!C:S,17,0)</f>
        <v>#N/A</v>
      </c>
      <c r="G934" s="1" t="e">
        <f>VLOOKUP(A934,'345'!A:M,13,0)</f>
        <v>#N/A</v>
      </c>
      <c r="H934" s="1" t="e">
        <f>VLOOKUP(A934,'345'!A:Q,17,0)</f>
        <v>#N/A</v>
      </c>
      <c r="I934" s="57">
        <f>A934</f>
        <v>0</v>
      </c>
      <c r="J934" s="48" t="e">
        <f>D934</f>
        <v>#N/A</v>
      </c>
      <c r="K934" s="48" t="e">
        <f>E934</f>
        <v>#N/A</v>
      </c>
      <c r="L934" s="48" t="e">
        <f>F934</f>
        <v>#N/A</v>
      </c>
      <c r="M934" s="1" t="e">
        <f>C934</f>
        <v>#N/A</v>
      </c>
      <c r="N934" s="57">
        <f>A934</f>
        <v>0</v>
      </c>
    </row>
    <row r="935" spans="2:14" s="57" customFormat="1">
      <c r="B935" s="1" t="e">
        <f>VLOOKUP(A935,'322'!A:B,2,0)</f>
        <v>#N/A</v>
      </c>
      <c r="C935" s="1" t="e">
        <f>VLOOKUP(A935,'322'!A:N,14,0)</f>
        <v>#N/A</v>
      </c>
      <c r="D935" s="1" t="e">
        <f>VLOOKUP(A935,'314'!C:K,9,0)</f>
        <v>#N/A</v>
      </c>
      <c r="E935" s="1" t="e">
        <f>VLOOKUP(A935,'314'!C:E,3,0)</f>
        <v>#N/A</v>
      </c>
      <c r="F935" s="1" t="e">
        <f>VLOOKUP(A935,'314'!C:S,17,0)</f>
        <v>#N/A</v>
      </c>
      <c r="G935" s="1" t="e">
        <f>VLOOKUP(A935,'345'!A:M,13,0)</f>
        <v>#N/A</v>
      </c>
      <c r="H935" s="1" t="e">
        <f>VLOOKUP(A935,'345'!A:Q,17,0)</f>
        <v>#N/A</v>
      </c>
      <c r="I935" s="57">
        <f>A935</f>
        <v>0</v>
      </c>
      <c r="J935" s="48" t="e">
        <f>D935</f>
        <v>#N/A</v>
      </c>
      <c r="K935" s="48" t="e">
        <f>E935</f>
        <v>#N/A</v>
      </c>
      <c r="L935" s="48" t="e">
        <f>F935</f>
        <v>#N/A</v>
      </c>
      <c r="M935" s="1" t="e">
        <f>C935</f>
        <v>#N/A</v>
      </c>
      <c r="N935" s="57">
        <f>A935</f>
        <v>0</v>
      </c>
    </row>
    <row r="936" spans="2:14" s="57" customFormat="1">
      <c r="B936" s="1" t="e">
        <f>VLOOKUP(A936,'322'!A:B,2,0)</f>
        <v>#N/A</v>
      </c>
      <c r="C936" s="1" t="e">
        <f>VLOOKUP(A936,'322'!A:N,14,0)</f>
        <v>#N/A</v>
      </c>
      <c r="D936" s="1" t="e">
        <f>VLOOKUP(A936,'314'!C:K,9,0)</f>
        <v>#N/A</v>
      </c>
      <c r="E936" s="1" t="e">
        <f>VLOOKUP(A936,'314'!C:E,3,0)</f>
        <v>#N/A</v>
      </c>
      <c r="F936" s="1" t="e">
        <f>VLOOKUP(A936,'314'!C:S,17,0)</f>
        <v>#N/A</v>
      </c>
      <c r="G936" s="1" t="e">
        <f>VLOOKUP(A936,'345'!A:M,13,0)</f>
        <v>#N/A</v>
      </c>
      <c r="H936" s="1" t="e">
        <f>VLOOKUP(A936,'345'!A:Q,17,0)</f>
        <v>#N/A</v>
      </c>
      <c r="I936" s="57">
        <f>A936</f>
        <v>0</v>
      </c>
      <c r="J936" s="48" t="e">
        <f>D936</f>
        <v>#N/A</v>
      </c>
      <c r="K936" s="48" t="e">
        <f>E936</f>
        <v>#N/A</v>
      </c>
      <c r="L936" s="48" t="e">
        <f>F936</f>
        <v>#N/A</v>
      </c>
      <c r="M936" s="1" t="e">
        <f>C936</f>
        <v>#N/A</v>
      </c>
      <c r="N936" s="57">
        <f>A936</f>
        <v>0</v>
      </c>
    </row>
    <row r="937" spans="2:14" s="57" customFormat="1">
      <c r="B937" s="1" t="e">
        <f>VLOOKUP(A937,'322'!A:B,2,0)</f>
        <v>#N/A</v>
      </c>
      <c r="C937" s="1" t="e">
        <f>VLOOKUP(A937,'322'!A:N,14,0)</f>
        <v>#N/A</v>
      </c>
      <c r="D937" s="1" t="e">
        <f>VLOOKUP(A937,'314'!C:K,9,0)</f>
        <v>#N/A</v>
      </c>
      <c r="E937" s="1" t="e">
        <f>VLOOKUP(A937,'314'!C:E,3,0)</f>
        <v>#N/A</v>
      </c>
      <c r="F937" s="1" t="e">
        <f>VLOOKUP(A937,'314'!C:S,17,0)</f>
        <v>#N/A</v>
      </c>
      <c r="G937" s="1" t="e">
        <f>VLOOKUP(A937,'345'!A:M,13,0)</f>
        <v>#N/A</v>
      </c>
      <c r="H937" s="1" t="e">
        <f>VLOOKUP(A937,'345'!A:Q,17,0)</f>
        <v>#N/A</v>
      </c>
      <c r="I937" s="57">
        <f>A937</f>
        <v>0</v>
      </c>
      <c r="J937" s="48" t="e">
        <f>D937</f>
        <v>#N/A</v>
      </c>
      <c r="K937" s="48" t="e">
        <f>E937</f>
        <v>#N/A</v>
      </c>
      <c r="L937" s="48" t="e">
        <f>F937</f>
        <v>#N/A</v>
      </c>
      <c r="M937" s="1" t="e">
        <f>C937</f>
        <v>#N/A</v>
      </c>
      <c r="N937" s="57">
        <f>A937</f>
        <v>0</v>
      </c>
    </row>
    <row r="938" spans="2:14" s="57" customFormat="1">
      <c r="B938" s="1" t="e">
        <f>VLOOKUP(A938,'322'!A:B,2,0)</f>
        <v>#N/A</v>
      </c>
      <c r="C938" s="1" t="e">
        <f>VLOOKUP(A938,'322'!A:N,14,0)</f>
        <v>#N/A</v>
      </c>
      <c r="D938" s="1" t="e">
        <f>VLOOKUP(A938,'314'!C:K,9,0)</f>
        <v>#N/A</v>
      </c>
      <c r="E938" s="1" t="e">
        <f>VLOOKUP(A938,'314'!C:E,3,0)</f>
        <v>#N/A</v>
      </c>
      <c r="F938" s="1" t="e">
        <f>VLOOKUP(A938,'314'!C:S,17,0)</f>
        <v>#N/A</v>
      </c>
      <c r="G938" s="1" t="e">
        <f>VLOOKUP(A938,'345'!A:M,13,0)</f>
        <v>#N/A</v>
      </c>
      <c r="H938" s="1" t="e">
        <f>VLOOKUP(A938,'345'!A:Q,17,0)</f>
        <v>#N/A</v>
      </c>
      <c r="I938" s="57">
        <f>A938</f>
        <v>0</v>
      </c>
      <c r="J938" s="48" t="e">
        <f>D938</f>
        <v>#N/A</v>
      </c>
      <c r="K938" s="48" t="e">
        <f>E938</f>
        <v>#N/A</v>
      </c>
      <c r="L938" s="48" t="e">
        <f>F938</f>
        <v>#N/A</v>
      </c>
      <c r="M938" s="1" t="e">
        <f>C938</f>
        <v>#N/A</v>
      </c>
      <c r="N938" s="57">
        <f>A938</f>
        <v>0</v>
      </c>
    </row>
    <row r="939" spans="2:14" s="57" customFormat="1">
      <c r="B939" s="1" t="e">
        <f>VLOOKUP(A939,'322'!A:B,2,0)</f>
        <v>#N/A</v>
      </c>
      <c r="C939" s="1" t="e">
        <f>VLOOKUP(A939,'322'!A:N,14,0)</f>
        <v>#N/A</v>
      </c>
      <c r="D939" s="1" t="e">
        <f>VLOOKUP(A939,'314'!C:K,9,0)</f>
        <v>#N/A</v>
      </c>
      <c r="E939" s="1" t="e">
        <f>VLOOKUP(A939,'314'!C:E,3,0)</f>
        <v>#N/A</v>
      </c>
      <c r="F939" s="1" t="e">
        <f>VLOOKUP(A939,'314'!C:S,17,0)</f>
        <v>#N/A</v>
      </c>
      <c r="G939" s="1" t="e">
        <f>VLOOKUP(A939,'345'!A:M,13,0)</f>
        <v>#N/A</v>
      </c>
      <c r="H939" s="1" t="e">
        <f>VLOOKUP(A939,'345'!A:Q,17,0)</f>
        <v>#N/A</v>
      </c>
      <c r="I939" s="57">
        <f>A939</f>
        <v>0</v>
      </c>
      <c r="J939" s="48" t="e">
        <f>D939</f>
        <v>#N/A</v>
      </c>
      <c r="K939" s="48" t="e">
        <f>E939</f>
        <v>#N/A</v>
      </c>
      <c r="L939" s="48" t="e">
        <f>F939</f>
        <v>#N/A</v>
      </c>
      <c r="M939" s="1" t="e">
        <f>C939</f>
        <v>#N/A</v>
      </c>
      <c r="N939" s="57">
        <f>A939</f>
        <v>0</v>
      </c>
    </row>
    <row r="940" spans="2:14" s="57" customFormat="1">
      <c r="B940" s="1" t="e">
        <f>VLOOKUP(A940,'322'!A:B,2,0)</f>
        <v>#N/A</v>
      </c>
      <c r="C940" s="1" t="e">
        <f>VLOOKUP(A940,'322'!A:N,14,0)</f>
        <v>#N/A</v>
      </c>
      <c r="D940" s="1" t="e">
        <f>VLOOKUP(A940,'314'!C:K,9,0)</f>
        <v>#N/A</v>
      </c>
      <c r="E940" s="1" t="e">
        <f>VLOOKUP(A940,'314'!C:E,3,0)</f>
        <v>#N/A</v>
      </c>
      <c r="F940" s="1" t="e">
        <f>VLOOKUP(A940,'314'!C:S,17,0)</f>
        <v>#N/A</v>
      </c>
      <c r="G940" s="1" t="e">
        <f>VLOOKUP(A940,'345'!A:M,13,0)</f>
        <v>#N/A</v>
      </c>
      <c r="H940" s="1" t="e">
        <f>VLOOKUP(A940,'345'!A:Q,17,0)</f>
        <v>#N/A</v>
      </c>
      <c r="I940" s="57">
        <f>A940</f>
        <v>0</v>
      </c>
      <c r="J940" s="48" t="e">
        <f>D940</f>
        <v>#N/A</v>
      </c>
      <c r="K940" s="48" t="e">
        <f>E940</f>
        <v>#N/A</v>
      </c>
      <c r="L940" s="48" t="e">
        <f>F940</f>
        <v>#N/A</v>
      </c>
      <c r="M940" s="1" t="e">
        <f>C940</f>
        <v>#N/A</v>
      </c>
      <c r="N940" s="57">
        <f>A940</f>
        <v>0</v>
      </c>
    </row>
    <row r="941" spans="2:14" s="57" customFormat="1">
      <c r="B941" s="1" t="e">
        <f>VLOOKUP(A941,'322'!A:B,2,0)</f>
        <v>#N/A</v>
      </c>
      <c r="C941" s="1" t="e">
        <f>VLOOKUP(A941,'322'!A:N,14,0)</f>
        <v>#N/A</v>
      </c>
      <c r="D941" s="1" t="e">
        <f>VLOOKUP(A941,'314'!C:K,9,0)</f>
        <v>#N/A</v>
      </c>
      <c r="E941" s="1" t="e">
        <f>VLOOKUP(A941,'314'!C:E,3,0)</f>
        <v>#N/A</v>
      </c>
      <c r="F941" s="1" t="e">
        <f>VLOOKUP(A941,'314'!C:S,17,0)</f>
        <v>#N/A</v>
      </c>
      <c r="G941" s="1" t="e">
        <f>VLOOKUP(A941,'345'!A:M,13,0)</f>
        <v>#N/A</v>
      </c>
      <c r="H941" s="1" t="e">
        <f>VLOOKUP(A941,'345'!A:Q,17,0)</f>
        <v>#N/A</v>
      </c>
      <c r="I941" s="57">
        <f>A941</f>
        <v>0</v>
      </c>
      <c r="J941" s="48" t="e">
        <f>D941</f>
        <v>#N/A</v>
      </c>
      <c r="K941" s="48" t="e">
        <f>E941</f>
        <v>#N/A</v>
      </c>
      <c r="L941" s="48" t="e">
        <f>F941</f>
        <v>#N/A</v>
      </c>
      <c r="M941" s="1" t="e">
        <f>C941</f>
        <v>#N/A</v>
      </c>
      <c r="N941" s="57">
        <f>A941</f>
        <v>0</v>
      </c>
    </row>
    <row r="942" spans="2:14" s="57" customFormat="1">
      <c r="B942" s="1" t="e">
        <f>VLOOKUP(A942,'322'!A:B,2,0)</f>
        <v>#N/A</v>
      </c>
      <c r="C942" s="1" t="e">
        <f>VLOOKUP(A942,'322'!A:N,14,0)</f>
        <v>#N/A</v>
      </c>
      <c r="D942" s="1" t="e">
        <f>VLOOKUP(A942,'314'!C:K,9,0)</f>
        <v>#N/A</v>
      </c>
      <c r="E942" s="1" t="e">
        <f>VLOOKUP(A942,'314'!C:E,3,0)</f>
        <v>#N/A</v>
      </c>
      <c r="F942" s="1" t="e">
        <f>VLOOKUP(A942,'314'!C:S,17,0)</f>
        <v>#N/A</v>
      </c>
      <c r="G942" s="1" t="e">
        <f>VLOOKUP(A942,'345'!A:M,13,0)</f>
        <v>#N/A</v>
      </c>
      <c r="H942" s="1" t="e">
        <f>VLOOKUP(A942,'345'!A:Q,17,0)</f>
        <v>#N/A</v>
      </c>
      <c r="I942" s="57">
        <f>A942</f>
        <v>0</v>
      </c>
      <c r="J942" s="48" t="e">
        <f>D942</f>
        <v>#N/A</v>
      </c>
      <c r="K942" s="48" t="e">
        <f>E942</f>
        <v>#N/A</v>
      </c>
      <c r="L942" s="48" t="e">
        <f>F942</f>
        <v>#N/A</v>
      </c>
      <c r="M942" s="1" t="e">
        <f>C942</f>
        <v>#N/A</v>
      </c>
      <c r="N942" s="57">
        <f>A942</f>
        <v>0</v>
      </c>
    </row>
    <row r="943" spans="2:14" s="57" customFormat="1">
      <c r="B943" s="1" t="e">
        <f>VLOOKUP(A943,'322'!A:B,2,0)</f>
        <v>#N/A</v>
      </c>
      <c r="C943" s="1" t="e">
        <f>VLOOKUP(A943,'322'!A:N,14,0)</f>
        <v>#N/A</v>
      </c>
      <c r="D943" s="1" t="e">
        <f>VLOOKUP(A943,'314'!C:K,9,0)</f>
        <v>#N/A</v>
      </c>
      <c r="E943" s="1" t="e">
        <f>VLOOKUP(A943,'314'!C:E,3,0)</f>
        <v>#N/A</v>
      </c>
      <c r="F943" s="1" t="e">
        <f>VLOOKUP(A943,'314'!C:S,17,0)</f>
        <v>#N/A</v>
      </c>
      <c r="G943" s="1" t="e">
        <f>VLOOKUP(A943,'345'!A:M,13,0)</f>
        <v>#N/A</v>
      </c>
      <c r="H943" s="1" t="e">
        <f>VLOOKUP(A943,'345'!A:Q,17,0)</f>
        <v>#N/A</v>
      </c>
      <c r="I943" s="57">
        <f>A943</f>
        <v>0</v>
      </c>
      <c r="J943" s="48" t="e">
        <f>D943</f>
        <v>#N/A</v>
      </c>
      <c r="K943" s="48" t="e">
        <f>E943</f>
        <v>#N/A</v>
      </c>
      <c r="L943" s="48" t="e">
        <f>F943</f>
        <v>#N/A</v>
      </c>
      <c r="M943" s="1" t="e">
        <f>C943</f>
        <v>#N/A</v>
      </c>
      <c r="N943" s="57">
        <f>A943</f>
        <v>0</v>
      </c>
    </row>
    <row r="944" spans="2:14" s="57" customFormat="1">
      <c r="B944" s="1" t="e">
        <f>VLOOKUP(A944,'322'!A:B,2,0)</f>
        <v>#N/A</v>
      </c>
      <c r="C944" s="1" t="e">
        <f>VLOOKUP(A944,'322'!A:N,14,0)</f>
        <v>#N/A</v>
      </c>
      <c r="D944" s="1" t="e">
        <f>VLOOKUP(A944,'314'!C:K,9,0)</f>
        <v>#N/A</v>
      </c>
      <c r="E944" s="1" t="e">
        <f>VLOOKUP(A944,'314'!C:E,3,0)</f>
        <v>#N/A</v>
      </c>
      <c r="F944" s="1" t="e">
        <f>VLOOKUP(A944,'314'!C:S,17,0)</f>
        <v>#N/A</v>
      </c>
      <c r="G944" s="1" t="e">
        <f>VLOOKUP(A944,'345'!A:M,13,0)</f>
        <v>#N/A</v>
      </c>
      <c r="H944" s="1" t="e">
        <f>VLOOKUP(A944,'345'!A:Q,17,0)</f>
        <v>#N/A</v>
      </c>
      <c r="I944" s="57">
        <f>A944</f>
        <v>0</v>
      </c>
      <c r="J944" s="48" t="e">
        <f>D944</f>
        <v>#N/A</v>
      </c>
      <c r="K944" s="48" t="e">
        <f>E944</f>
        <v>#N/A</v>
      </c>
      <c r="L944" s="48" t="e">
        <f>F944</f>
        <v>#N/A</v>
      </c>
      <c r="M944" s="1" t="e">
        <f>C944</f>
        <v>#N/A</v>
      </c>
      <c r="N944" s="57">
        <f>A944</f>
        <v>0</v>
      </c>
    </row>
    <row r="945" spans="2:14" s="57" customFormat="1">
      <c r="B945" s="1" t="e">
        <f>VLOOKUP(A945,'322'!A:B,2,0)</f>
        <v>#N/A</v>
      </c>
      <c r="C945" s="1" t="e">
        <f>VLOOKUP(A945,'322'!A:N,14,0)</f>
        <v>#N/A</v>
      </c>
      <c r="D945" s="1" t="e">
        <f>VLOOKUP(A945,'314'!C:K,9,0)</f>
        <v>#N/A</v>
      </c>
      <c r="E945" s="1" t="e">
        <f>VLOOKUP(A945,'314'!C:E,3,0)</f>
        <v>#N/A</v>
      </c>
      <c r="F945" s="1" t="e">
        <f>VLOOKUP(A945,'314'!C:S,17,0)</f>
        <v>#N/A</v>
      </c>
      <c r="G945" s="1" t="e">
        <f>VLOOKUP(A945,'345'!A:M,13,0)</f>
        <v>#N/A</v>
      </c>
      <c r="H945" s="1" t="e">
        <f>VLOOKUP(A945,'345'!A:Q,17,0)</f>
        <v>#N/A</v>
      </c>
      <c r="I945" s="57">
        <f>A945</f>
        <v>0</v>
      </c>
      <c r="J945" s="48" t="e">
        <f>D945</f>
        <v>#N/A</v>
      </c>
      <c r="K945" s="48" t="e">
        <f>E945</f>
        <v>#N/A</v>
      </c>
      <c r="L945" s="48" t="e">
        <f>F945</f>
        <v>#N/A</v>
      </c>
      <c r="M945" s="1" t="e">
        <f>C945</f>
        <v>#N/A</v>
      </c>
      <c r="N945" s="57">
        <f>A945</f>
        <v>0</v>
      </c>
    </row>
    <row r="946" spans="2:14" s="57" customFormat="1">
      <c r="B946" s="1" t="e">
        <f>VLOOKUP(A946,'322'!A:B,2,0)</f>
        <v>#N/A</v>
      </c>
      <c r="C946" s="1" t="e">
        <f>VLOOKUP(A946,'322'!A:N,14,0)</f>
        <v>#N/A</v>
      </c>
      <c r="D946" s="1" t="e">
        <f>VLOOKUP(A946,'314'!C:K,9,0)</f>
        <v>#N/A</v>
      </c>
      <c r="E946" s="1" t="e">
        <f>VLOOKUP(A946,'314'!C:E,3,0)</f>
        <v>#N/A</v>
      </c>
      <c r="F946" s="1" t="e">
        <f>VLOOKUP(A946,'314'!C:S,17,0)</f>
        <v>#N/A</v>
      </c>
      <c r="G946" s="1" t="e">
        <f>VLOOKUP(A946,'345'!A:M,13,0)</f>
        <v>#N/A</v>
      </c>
      <c r="H946" s="1" t="e">
        <f>VLOOKUP(A946,'345'!A:Q,17,0)</f>
        <v>#N/A</v>
      </c>
      <c r="I946" s="57">
        <f>A946</f>
        <v>0</v>
      </c>
      <c r="J946" s="48" t="e">
        <f>D946</f>
        <v>#N/A</v>
      </c>
      <c r="K946" s="48" t="e">
        <f>E946</f>
        <v>#N/A</v>
      </c>
      <c r="L946" s="48" t="e">
        <f>F946</f>
        <v>#N/A</v>
      </c>
      <c r="M946" s="1" t="e">
        <f>C946</f>
        <v>#N/A</v>
      </c>
      <c r="N946" s="57">
        <f>A946</f>
        <v>0</v>
      </c>
    </row>
    <row r="947" spans="2:14" s="57" customFormat="1">
      <c r="B947" s="1" t="e">
        <f>VLOOKUP(A947,'322'!A:B,2,0)</f>
        <v>#N/A</v>
      </c>
      <c r="C947" s="1" t="e">
        <f>VLOOKUP(A947,'322'!A:N,14,0)</f>
        <v>#N/A</v>
      </c>
      <c r="D947" s="1" t="e">
        <f>VLOOKUP(A947,'314'!C:K,9,0)</f>
        <v>#N/A</v>
      </c>
      <c r="E947" s="1" t="e">
        <f>VLOOKUP(A947,'314'!C:E,3,0)</f>
        <v>#N/A</v>
      </c>
      <c r="F947" s="1" t="e">
        <f>VLOOKUP(A947,'314'!C:S,17,0)</f>
        <v>#N/A</v>
      </c>
      <c r="G947" s="1" t="e">
        <f>VLOOKUP(A947,'345'!A:M,13,0)</f>
        <v>#N/A</v>
      </c>
      <c r="H947" s="1" t="e">
        <f>VLOOKUP(A947,'345'!A:Q,17,0)</f>
        <v>#N/A</v>
      </c>
      <c r="I947" s="57">
        <f>A947</f>
        <v>0</v>
      </c>
      <c r="J947" s="48" t="e">
        <f>D947</f>
        <v>#N/A</v>
      </c>
      <c r="K947" s="48" t="e">
        <f>E947</f>
        <v>#N/A</v>
      </c>
      <c r="L947" s="48" t="e">
        <f>F947</f>
        <v>#N/A</v>
      </c>
      <c r="M947" s="1" t="e">
        <f>C947</f>
        <v>#N/A</v>
      </c>
      <c r="N947" s="57">
        <f>A947</f>
        <v>0</v>
      </c>
    </row>
    <row r="948" spans="2:14" s="57" customFormat="1">
      <c r="B948" s="1" t="e">
        <f>VLOOKUP(A948,'322'!A:B,2,0)</f>
        <v>#N/A</v>
      </c>
      <c r="C948" s="1" t="e">
        <f>VLOOKUP(A948,'322'!A:N,14,0)</f>
        <v>#N/A</v>
      </c>
      <c r="D948" s="1" t="e">
        <f>VLOOKUP(A948,'314'!C:K,9,0)</f>
        <v>#N/A</v>
      </c>
      <c r="E948" s="1" t="e">
        <f>VLOOKUP(A948,'314'!C:E,3,0)</f>
        <v>#N/A</v>
      </c>
      <c r="F948" s="1" t="e">
        <f>VLOOKUP(A948,'314'!C:S,17,0)</f>
        <v>#N/A</v>
      </c>
      <c r="G948" s="1" t="e">
        <f>VLOOKUP(A948,'345'!A:M,13,0)</f>
        <v>#N/A</v>
      </c>
      <c r="H948" s="1" t="e">
        <f>VLOOKUP(A948,'345'!A:Q,17,0)</f>
        <v>#N/A</v>
      </c>
      <c r="I948" s="57">
        <f>A948</f>
        <v>0</v>
      </c>
      <c r="J948" s="48" t="e">
        <f>D948</f>
        <v>#N/A</v>
      </c>
      <c r="K948" s="48" t="e">
        <f>E948</f>
        <v>#N/A</v>
      </c>
      <c r="L948" s="48" t="e">
        <f>F948</f>
        <v>#N/A</v>
      </c>
      <c r="M948" s="1" t="e">
        <f>C948</f>
        <v>#N/A</v>
      </c>
      <c r="N948" s="57">
        <f>A948</f>
        <v>0</v>
      </c>
    </row>
    <row r="949" spans="2:14" s="57" customFormat="1">
      <c r="B949" s="1" t="e">
        <f>VLOOKUP(A949,'322'!A:B,2,0)</f>
        <v>#N/A</v>
      </c>
      <c r="C949" s="1" t="e">
        <f>VLOOKUP(A949,'322'!A:N,14,0)</f>
        <v>#N/A</v>
      </c>
      <c r="D949" s="1" t="e">
        <f>VLOOKUP(A949,'314'!C:K,9,0)</f>
        <v>#N/A</v>
      </c>
      <c r="E949" s="1" t="e">
        <f>VLOOKUP(A949,'314'!C:E,3,0)</f>
        <v>#N/A</v>
      </c>
      <c r="F949" s="1" t="e">
        <f>VLOOKUP(A949,'314'!C:S,17,0)</f>
        <v>#N/A</v>
      </c>
      <c r="G949" s="1" t="e">
        <f>VLOOKUP(A949,'345'!A:M,13,0)</f>
        <v>#N/A</v>
      </c>
      <c r="H949" s="1" t="e">
        <f>VLOOKUP(A949,'345'!A:Q,17,0)</f>
        <v>#N/A</v>
      </c>
      <c r="I949" s="57">
        <f>A949</f>
        <v>0</v>
      </c>
      <c r="J949" s="48" t="e">
        <f>D949</f>
        <v>#N/A</v>
      </c>
      <c r="K949" s="48" t="e">
        <f>E949</f>
        <v>#N/A</v>
      </c>
      <c r="L949" s="48" t="e">
        <f>F949</f>
        <v>#N/A</v>
      </c>
      <c r="M949" s="1" t="e">
        <f>C949</f>
        <v>#N/A</v>
      </c>
      <c r="N949" s="57">
        <f>A949</f>
        <v>0</v>
      </c>
    </row>
    <row r="950" spans="2:14" s="57" customFormat="1">
      <c r="B950" s="1" t="e">
        <f>VLOOKUP(A950,'322'!A:B,2,0)</f>
        <v>#N/A</v>
      </c>
      <c r="C950" s="1" t="e">
        <f>VLOOKUP(A950,'322'!A:N,14,0)</f>
        <v>#N/A</v>
      </c>
      <c r="D950" s="1" t="e">
        <f>VLOOKUP(A950,'314'!C:K,9,0)</f>
        <v>#N/A</v>
      </c>
      <c r="E950" s="1" t="e">
        <f>VLOOKUP(A950,'314'!C:E,3,0)</f>
        <v>#N/A</v>
      </c>
      <c r="F950" s="1" t="e">
        <f>VLOOKUP(A950,'314'!C:S,17,0)</f>
        <v>#N/A</v>
      </c>
      <c r="G950" s="1" t="e">
        <f>VLOOKUP(A950,'345'!A:M,13,0)</f>
        <v>#N/A</v>
      </c>
      <c r="H950" s="1" t="e">
        <f>VLOOKUP(A950,'345'!A:Q,17,0)</f>
        <v>#N/A</v>
      </c>
      <c r="I950" s="57">
        <f>A950</f>
        <v>0</v>
      </c>
      <c r="J950" s="48" t="e">
        <f>D950</f>
        <v>#N/A</v>
      </c>
      <c r="K950" s="48" t="e">
        <f>E950</f>
        <v>#N/A</v>
      </c>
      <c r="L950" s="48" t="e">
        <f>F950</f>
        <v>#N/A</v>
      </c>
      <c r="M950" s="1" t="e">
        <f>C950</f>
        <v>#N/A</v>
      </c>
      <c r="N950" s="57">
        <f>A950</f>
        <v>0</v>
      </c>
    </row>
    <row r="951" spans="2:14" s="57" customFormat="1">
      <c r="B951" s="1" t="e">
        <f>VLOOKUP(A951,'322'!A:B,2,0)</f>
        <v>#N/A</v>
      </c>
      <c r="C951" s="1" t="e">
        <f>VLOOKUP(A951,'322'!A:N,14,0)</f>
        <v>#N/A</v>
      </c>
      <c r="D951" s="1" t="e">
        <f>VLOOKUP(A951,'314'!C:K,9,0)</f>
        <v>#N/A</v>
      </c>
      <c r="E951" s="1" t="e">
        <f>VLOOKUP(A951,'314'!C:E,3,0)</f>
        <v>#N/A</v>
      </c>
      <c r="F951" s="1" t="e">
        <f>VLOOKUP(A951,'314'!C:S,17,0)</f>
        <v>#N/A</v>
      </c>
      <c r="G951" s="1" t="e">
        <f>VLOOKUP(A951,'345'!A:M,13,0)</f>
        <v>#N/A</v>
      </c>
      <c r="H951" s="1" t="e">
        <f>VLOOKUP(A951,'345'!A:Q,17,0)</f>
        <v>#N/A</v>
      </c>
      <c r="I951" s="57">
        <f>A951</f>
        <v>0</v>
      </c>
      <c r="J951" s="48" t="e">
        <f>D951</f>
        <v>#N/A</v>
      </c>
      <c r="K951" s="48" t="e">
        <f>E951</f>
        <v>#N/A</v>
      </c>
      <c r="L951" s="48" t="e">
        <f>F951</f>
        <v>#N/A</v>
      </c>
      <c r="M951" s="1" t="e">
        <f>C951</f>
        <v>#N/A</v>
      </c>
      <c r="N951" s="57">
        <f>A951</f>
        <v>0</v>
      </c>
    </row>
    <row r="952" spans="2:14" s="57" customFormat="1">
      <c r="B952" s="1" t="e">
        <f>VLOOKUP(A952,'322'!A:B,2,0)</f>
        <v>#N/A</v>
      </c>
      <c r="C952" s="1" t="e">
        <f>VLOOKUP(A952,'322'!A:N,14,0)</f>
        <v>#N/A</v>
      </c>
      <c r="D952" s="1" t="e">
        <f>VLOOKUP(A952,'314'!C:K,9,0)</f>
        <v>#N/A</v>
      </c>
      <c r="E952" s="1" t="e">
        <f>VLOOKUP(A952,'314'!C:E,3,0)</f>
        <v>#N/A</v>
      </c>
      <c r="F952" s="1" t="e">
        <f>VLOOKUP(A952,'314'!C:S,17,0)</f>
        <v>#N/A</v>
      </c>
      <c r="G952" s="1" t="e">
        <f>VLOOKUP(A952,'345'!A:M,13,0)</f>
        <v>#N/A</v>
      </c>
      <c r="H952" s="1" t="e">
        <f>VLOOKUP(A952,'345'!A:Q,17,0)</f>
        <v>#N/A</v>
      </c>
      <c r="I952" s="57">
        <f>A952</f>
        <v>0</v>
      </c>
      <c r="J952" s="48" t="e">
        <f>D952</f>
        <v>#N/A</v>
      </c>
      <c r="K952" s="48" t="e">
        <f>E952</f>
        <v>#N/A</v>
      </c>
      <c r="L952" s="48" t="e">
        <f>F952</f>
        <v>#N/A</v>
      </c>
      <c r="M952" s="1" t="e">
        <f>C952</f>
        <v>#N/A</v>
      </c>
      <c r="N952" s="57">
        <f>A952</f>
        <v>0</v>
      </c>
    </row>
    <row r="953" spans="2:14" s="57" customFormat="1">
      <c r="B953" s="1" t="e">
        <f>VLOOKUP(A953,'322'!A:B,2,0)</f>
        <v>#N/A</v>
      </c>
      <c r="C953" s="1" t="e">
        <f>VLOOKUP(A953,'322'!A:N,14,0)</f>
        <v>#N/A</v>
      </c>
      <c r="D953" s="1" t="e">
        <f>VLOOKUP(A953,'314'!C:K,9,0)</f>
        <v>#N/A</v>
      </c>
      <c r="E953" s="1" t="e">
        <f>VLOOKUP(A953,'314'!C:E,3,0)</f>
        <v>#N/A</v>
      </c>
      <c r="F953" s="1" t="e">
        <f>VLOOKUP(A953,'314'!C:S,17,0)</f>
        <v>#N/A</v>
      </c>
      <c r="G953" s="1" t="e">
        <f>VLOOKUP(A953,'345'!A:M,13,0)</f>
        <v>#N/A</v>
      </c>
      <c r="H953" s="1" t="e">
        <f>VLOOKUP(A953,'345'!A:Q,17,0)</f>
        <v>#N/A</v>
      </c>
      <c r="I953" s="57">
        <f>A953</f>
        <v>0</v>
      </c>
      <c r="J953" s="48" t="e">
        <f>D953</f>
        <v>#N/A</v>
      </c>
      <c r="K953" s="48" t="e">
        <f>E953</f>
        <v>#N/A</v>
      </c>
      <c r="L953" s="48" t="e">
        <f>F953</f>
        <v>#N/A</v>
      </c>
      <c r="M953" s="1" t="e">
        <f>C953</f>
        <v>#N/A</v>
      </c>
      <c r="N953" s="57">
        <f>A953</f>
        <v>0</v>
      </c>
    </row>
    <row r="954" spans="2:14" s="57" customFormat="1">
      <c r="B954" s="1" t="e">
        <f>VLOOKUP(A954,'322'!A:B,2,0)</f>
        <v>#N/A</v>
      </c>
      <c r="C954" s="1" t="e">
        <f>VLOOKUP(A954,'322'!A:N,14,0)</f>
        <v>#N/A</v>
      </c>
      <c r="D954" s="1" t="e">
        <f>VLOOKUP(A954,'314'!C:K,9,0)</f>
        <v>#N/A</v>
      </c>
      <c r="E954" s="1" t="e">
        <f>VLOOKUP(A954,'314'!C:E,3,0)</f>
        <v>#N/A</v>
      </c>
      <c r="F954" s="1" t="e">
        <f>VLOOKUP(A954,'314'!C:S,17,0)</f>
        <v>#N/A</v>
      </c>
      <c r="G954" s="1" t="e">
        <f>VLOOKUP(A954,'345'!A:M,13,0)</f>
        <v>#N/A</v>
      </c>
      <c r="H954" s="1" t="e">
        <f>VLOOKUP(A954,'345'!A:Q,17,0)</f>
        <v>#N/A</v>
      </c>
      <c r="I954" s="57">
        <f>A954</f>
        <v>0</v>
      </c>
      <c r="J954" s="48" t="e">
        <f>D954</f>
        <v>#N/A</v>
      </c>
      <c r="K954" s="48" t="e">
        <f>E954</f>
        <v>#N/A</v>
      </c>
      <c r="L954" s="48" t="e">
        <f>F954</f>
        <v>#N/A</v>
      </c>
      <c r="M954" s="1" t="e">
        <f>C954</f>
        <v>#N/A</v>
      </c>
      <c r="N954" s="57">
        <f>A954</f>
        <v>0</v>
      </c>
    </row>
    <row r="955" spans="2:14" s="57" customFormat="1">
      <c r="B955" s="1" t="e">
        <f>VLOOKUP(A955,'322'!A:B,2,0)</f>
        <v>#N/A</v>
      </c>
      <c r="C955" s="1" t="e">
        <f>VLOOKUP(A955,'322'!A:N,14,0)</f>
        <v>#N/A</v>
      </c>
      <c r="D955" s="1" t="e">
        <f>VLOOKUP(A955,'314'!C:K,9,0)</f>
        <v>#N/A</v>
      </c>
      <c r="E955" s="1" t="e">
        <f>VLOOKUP(A955,'314'!C:E,3,0)</f>
        <v>#N/A</v>
      </c>
      <c r="F955" s="1" t="e">
        <f>VLOOKUP(A955,'314'!C:S,17,0)</f>
        <v>#N/A</v>
      </c>
      <c r="G955" s="1" t="e">
        <f>VLOOKUP(A955,'345'!A:M,13,0)</f>
        <v>#N/A</v>
      </c>
      <c r="H955" s="1" t="e">
        <f>VLOOKUP(A955,'345'!A:Q,17,0)</f>
        <v>#N/A</v>
      </c>
      <c r="I955" s="57">
        <f>A955</f>
        <v>0</v>
      </c>
      <c r="J955" s="48" t="e">
        <f>D955</f>
        <v>#N/A</v>
      </c>
      <c r="K955" s="48" t="e">
        <f>E955</f>
        <v>#N/A</v>
      </c>
      <c r="L955" s="48" t="e">
        <f>F955</f>
        <v>#N/A</v>
      </c>
      <c r="M955" s="1" t="e">
        <f>C955</f>
        <v>#N/A</v>
      </c>
      <c r="N955" s="57">
        <f>A955</f>
        <v>0</v>
      </c>
    </row>
    <row r="956" spans="2:14" s="57" customFormat="1">
      <c r="B956" s="1" t="e">
        <f>VLOOKUP(A956,'322'!A:B,2,0)</f>
        <v>#N/A</v>
      </c>
      <c r="C956" s="1" t="e">
        <f>VLOOKUP(A956,'322'!A:N,14,0)</f>
        <v>#N/A</v>
      </c>
      <c r="D956" s="1" t="e">
        <f>VLOOKUP(A956,'314'!C:K,9,0)</f>
        <v>#N/A</v>
      </c>
      <c r="E956" s="1" t="e">
        <f>VLOOKUP(A956,'314'!C:E,3,0)</f>
        <v>#N/A</v>
      </c>
      <c r="F956" s="1" t="e">
        <f>VLOOKUP(A956,'314'!C:S,17,0)</f>
        <v>#N/A</v>
      </c>
      <c r="G956" s="1" t="e">
        <f>VLOOKUP(A956,'345'!A:M,13,0)</f>
        <v>#N/A</v>
      </c>
      <c r="H956" s="1" t="e">
        <f>VLOOKUP(A956,'345'!A:Q,17,0)</f>
        <v>#N/A</v>
      </c>
      <c r="I956" s="57">
        <f>A956</f>
        <v>0</v>
      </c>
      <c r="J956" s="48" t="e">
        <f>D956</f>
        <v>#N/A</v>
      </c>
      <c r="K956" s="48" t="e">
        <f>E956</f>
        <v>#N/A</v>
      </c>
      <c r="L956" s="48" t="e">
        <f>F956</f>
        <v>#N/A</v>
      </c>
      <c r="M956" s="1" t="e">
        <f>C956</f>
        <v>#N/A</v>
      </c>
      <c r="N956" s="57">
        <f>A956</f>
        <v>0</v>
      </c>
    </row>
    <row r="957" spans="2:14" s="57" customFormat="1">
      <c r="B957" s="1" t="e">
        <f>VLOOKUP(A957,'322'!A:B,2,0)</f>
        <v>#N/A</v>
      </c>
      <c r="C957" s="1" t="e">
        <f>VLOOKUP(A957,'322'!A:N,14,0)</f>
        <v>#N/A</v>
      </c>
      <c r="D957" s="1" t="e">
        <f>VLOOKUP(A957,'314'!C:K,9,0)</f>
        <v>#N/A</v>
      </c>
      <c r="E957" s="1" t="e">
        <f>VLOOKUP(A957,'314'!C:E,3,0)</f>
        <v>#N/A</v>
      </c>
      <c r="F957" s="1" t="e">
        <f>VLOOKUP(A957,'314'!C:S,17,0)</f>
        <v>#N/A</v>
      </c>
      <c r="G957" s="1" t="e">
        <f>VLOOKUP(A957,'345'!A:M,13,0)</f>
        <v>#N/A</v>
      </c>
      <c r="H957" s="1" t="e">
        <f>VLOOKUP(A957,'345'!A:Q,17,0)</f>
        <v>#N/A</v>
      </c>
      <c r="I957" s="57">
        <f>A957</f>
        <v>0</v>
      </c>
      <c r="J957" s="48" t="e">
        <f>D957</f>
        <v>#N/A</v>
      </c>
      <c r="K957" s="48" t="e">
        <f>E957</f>
        <v>#N/A</v>
      </c>
      <c r="L957" s="48" t="e">
        <f>F957</f>
        <v>#N/A</v>
      </c>
      <c r="M957" s="1" t="e">
        <f>C957</f>
        <v>#N/A</v>
      </c>
      <c r="N957" s="57">
        <f>A957</f>
        <v>0</v>
      </c>
    </row>
    <row r="958" spans="2:14" s="57" customFormat="1">
      <c r="B958" s="1" t="e">
        <f>VLOOKUP(A958,'322'!A:B,2,0)</f>
        <v>#N/A</v>
      </c>
      <c r="C958" s="1" t="e">
        <f>VLOOKUP(A958,'322'!A:N,14,0)</f>
        <v>#N/A</v>
      </c>
      <c r="D958" s="1" t="e">
        <f>VLOOKUP(A958,'314'!C:K,9,0)</f>
        <v>#N/A</v>
      </c>
      <c r="E958" s="1" t="e">
        <f>VLOOKUP(A958,'314'!C:E,3,0)</f>
        <v>#N/A</v>
      </c>
      <c r="F958" s="1" t="e">
        <f>VLOOKUP(A958,'314'!C:S,17,0)</f>
        <v>#N/A</v>
      </c>
      <c r="G958" s="1" t="e">
        <f>VLOOKUP(A958,'345'!A:M,13,0)</f>
        <v>#N/A</v>
      </c>
      <c r="H958" s="1" t="e">
        <f>VLOOKUP(A958,'345'!A:Q,17,0)</f>
        <v>#N/A</v>
      </c>
      <c r="I958" s="57">
        <f>A958</f>
        <v>0</v>
      </c>
      <c r="J958" s="48" t="e">
        <f>D958</f>
        <v>#N/A</v>
      </c>
      <c r="K958" s="48" t="e">
        <f>E958</f>
        <v>#N/A</v>
      </c>
      <c r="L958" s="48" t="e">
        <f>F958</f>
        <v>#N/A</v>
      </c>
      <c r="M958" s="1" t="e">
        <f>C958</f>
        <v>#N/A</v>
      </c>
      <c r="N958" s="57">
        <f>A958</f>
        <v>0</v>
      </c>
    </row>
    <row r="959" spans="2:14" s="57" customFormat="1">
      <c r="B959" s="1" t="e">
        <f>VLOOKUP(A959,'322'!A:B,2,0)</f>
        <v>#N/A</v>
      </c>
      <c r="C959" s="1" t="e">
        <f>VLOOKUP(A959,'322'!A:N,14,0)</f>
        <v>#N/A</v>
      </c>
      <c r="D959" s="1" t="e">
        <f>VLOOKUP(A959,'314'!C:K,9,0)</f>
        <v>#N/A</v>
      </c>
      <c r="E959" s="1" t="e">
        <f>VLOOKUP(A959,'314'!C:E,3,0)</f>
        <v>#N/A</v>
      </c>
      <c r="F959" s="1" t="e">
        <f>VLOOKUP(A959,'314'!C:S,17,0)</f>
        <v>#N/A</v>
      </c>
      <c r="G959" s="1" t="e">
        <f>VLOOKUP(A959,'345'!A:M,13,0)</f>
        <v>#N/A</v>
      </c>
      <c r="H959" s="1" t="e">
        <f>VLOOKUP(A959,'345'!A:Q,17,0)</f>
        <v>#N/A</v>
      </c>
      <c r="I959" s="57">
        <f>A959</f>
        <v>0</v>
      </c>
      <c r="J959" s="48" t="e">
        <f>D959</f>
        <v>#N/A</v>
      </c>
      <c r="K959" s="48" t="e">
        <f>E959</f>
        <v>#N/A</v>
      </c>
      <c r="L959" s="48" t="e">
        <f>F959</f>
        <v>#N/A</v>
      </c>
      <c r="M959" s="1" t="e">
        <f>C959</f>
        <v>#N/A</v>
      </c>
      <c r="N959" s="57">
        <f>A959</f>
        <v>0</v>
      </c>
    </row>
    <row r="960" spans="2:14" s="57" customFormat="1">
      <c r="B960" s="1" t="e">
        <f>VLOOKUP(A960,'322'!A:B,2,0)</f>
        <v>#N/A</v>
      </c>
      <c r="C960" s="1" t="e">
        <f>VLOOKUP(A960,'322'!A:N,14,0)</f>
        <v>#N/A</v>
      </c>
      <c r="D960" s="1" t="e">
        <f>VLOOKUP(A960,'314'!C:K,9,0)</f>
        <v>#N/A</v>
      </c>
      <c r="E960" s="1" t="e">
        <f>VLOOKUP(A960,'314'!C:E,3,0)</f>
        <v>#N/A</v>
      </c>
      <c r="F960" s="1" t="e">
        <f>VLOOKUP(A960,'314'!C:S,17,0)</f>
        <v>#N/A</v>
      </c>
      <c r="G960" s="1" t="e">
        <f>VLOOKUP(A960,'345'!A:M,13,0)</f>
        <v>#N/A</v>
      </c>
      <c r="H960" s="1" t="e">
        <f>VLOOKUP(A960,'345'!A:Q,17,0)</f>
        <v>#N/A</v>
      </c>
      <c r="I960" s="57">
        <f>A960</f>
        <v>0</v>
      </c>
      <c r="J960" s="48" t="e">
        <f>D960</f>
        <v>#N/A</v>
      </c>
      <c r="K960" s="48" t="e">
        <f>E960</f>
        <v>#N/A</v>
      </c>
      <c r="L960" s="48" t="e">
        <f>F960</f>
        <v>#N/A</v>
      </c>
      <c r="M960" s="1" t="e">
        <f>C960</f>
        <v>#N/A</v>
      </c>
      <c r="N960" s="57">
        <f>A960</f>
        <v>0</v>
      </c>
    </row>
    <row r="961" spans="2:14" s="57" customFormat="1">
      <c r="B961" s="1" t="e">
        <f>VLOOKUP(A961,'322'!A:B,2,0)</f>
        <v>#N/A</v>
      </c>
      <c r="C961" s="1" t="e">
        <f>VLOOKUP(A961,'322'!A:N,14,0)</f>
        <v>#N/A</v>
      </c>
      <c r="D961" s="1" t="e">
        <f>VLOOKUP(A961,'314'!C:K,9,0)</f>
        <v>#N/A</v>
      </c>
      <c r="E961" s="1" t="e">
        <f>VLOOKUP(A961,'314'!C:E,3,0)</f>
        <v>#N/A</v>
      </c>
      <c r="F961" s="1" t="e">
        <f>VLOOKUP(A961,'314'!C:S,17,0)</f>
        <v>#N/A</v>
      </c>
      <c r="G961" s="1" t="e">
        <f>VLOOKUP(A961,'345'!A:M,13,0)</f>
        <v>#N/A</v>
      </c>
      <c r="H961" s="1" t="e">
        <f>VLOOKUP(A961,'345'!A:Q,17,0)</f>
        <v>#N/A</v>
      </c>
      <c r="I961" s="57">
        <f>A961</f>
        <v>0</v>
      </c>
      <c r="J961" s="48" t="e">
        <f>D961</f>
        <v>#N/A</v>
      </c>
      <c r="K961" s="48" t="e">
        <f>E961</f>
        <v>#N/A</v>
      </c>
      <c r="L961" s="48" t="e">
        <f>F961</f>
        <v>#N/A</v>
      </c>
      <c r="M961" s="1" t="e">
        <f>C961</f>
        <v>#N/A</v>
      </c>
      <c r="N961" s="57">
        <f>A961</f>
        <v>0</v>
      </c>
    </row>
    <row r="962" spans="2:14" s="57" customFormat="1">
      <c r="B962" s="1" t="e">
        <f>VLOOKUP(A962,'322'!A:B,2,0)</f>
        <v>#N/A</v>
      </c>
      <c r="C962" s="1" t="e">
        <f>VLOOKUP(A962,'322'!A:N,14,0)</f>
        <v>#N/A</v>
      </c>
      <c r="D962" s="1" t="e">
        <f>VLOOKUP(A962,'314'!C:K,9,0)</f>
        <v>#N/A</v>
      </c>
      <c r="E962" s="1" t="e">
        <f>VLOOKUP(A962,'314'!C:E,3,0)</f>
        <v>#N/A</v>
      </c>
      <c r="F962" s="1" t="e">
        <f>VLOOKUP(A962,'314'!C:S,17,0)</f>
        <v>#N/A</v>
      </c>
      <c r="G962" s="1" t="e">
        <f>VLOOKUP(A962,'345'!A:M,13,0)</f>
        <v>#N/A</v>
      </c>
      <c r="H962" s="1" t="e">
        <f>VLOOKUP(A962,'345'!A:Q,17,0)</f>
        <v>#N/A</v>
      </c>
      <c r="I962" s="57">
        <f>A962</f>
        <v>0</v>
      </c>
      <c r="J962" s="48" t="e">
        <f>D962</f>
        <v>#N/A</v>
      </c>
      <c r="K962" s="48" t="e">
        <f>E962</f>
        <v>#N/A</v>
      </c>
      <c r="L962" s="48" t="e">
        <f>F962</f>
        <v>#N/A</v>
      </c>
      <c r="M962" s="1" t="e">
        <f>C962</f>
        <v>#N/A</v>
      </c>
      <c r="N962" s="57">
        <f>A962</f>
        <v>0</v>
      </c>
    </row>
    <row r="963" spans="2:14" s="57" customFormat="1">
      <c r="B963" s="1" t="e">
        <f>VLOOKUP(A963,'322'!A:B,2,0)</f>
        <v>#N/A</v>
      </c>
      <c r="C963" s="1" t="e">
        <f>VLOOKUP(A963,'322'!A:N,14,0)</f>
        <v>#N/A</v>
      </c>
      <c r="D963" s="1" t="e">
        <f>VLOOKUP(A963,'314'!C:K,9,0)</f>
        <v>#N/A</v>
      </c>
      <c r="E963" s="1" t="e">
        <f>VLOOKUP(A963,'314'!C:E,3,0)</f>
        <v>#N/A</v>
      </c>
      <c r="F963" s="1" t="e">
        <f>VLOOKUP(A963,'314'!C:S,17,0)</f>
        <v>#N/A</v>
      </c>
      <c r="G963" s="1" t="e">
        <f>VLOOKUP(A963,'345'!A:M,13,0)</f>
        <v>#N/A</v>
      </c>
      <c r="H963" s="1" t="e">
        <f>VLOOKUP(A963,'345'!A:Q,17,0)</f>
        <v>#N/A</v>
      </c>
      <c r="I963" s="57">
        <f>A963</f>
        <v>0</v>
      </c>
      <c r="J963" s="48" t="e">
        <f>D963</f>
        <v>#N/A</v>
      </c>
      <c r="K963" s="48" t="e">
        <f>E963</f>
        <v>#N/A</v>
      </c>
      <c r="L963" s="48" t="e">
        <f>F963</f>
        <v>#N/A</v>
      </c>
      <c r="M963" s="1" t="e">
        <f>C963</f>
        <v>#N/A</v>
      </c>
      <c r="N963" s="57">
        <f>A963</f>
        <v>0</v>
      </c>
    </row>
    <row r="964" spans="2:14" s="57" customFormat="1">
      <c r="B964" s="1" t="e">
        <f>VLOOKUP(A964,'322'!A:B,2,0)</f>
        <v>#N/A</v>
      </c>
      <c r="C964" s="1" t="e">
        <f>VLOOKUP(A964,'322'!A:N,14,0)</f>
        <v>#N/A</v>
      </c>
      <c r="D964" s="1" t="e">
        <f>VLOOKUP(A964,'314'!C:K,9,0)</f>
        <v>#N/A</v>
      </c>
      <c r="E964" s="1" t="e">
        <f>VLOOKUP(A964,'314'!C:E,3,0)</f>
        <v>#N/A</v>
      </c>
      <c r="F964" s="1" t="e">
        <f>VLOOKUP(A964,'314'!C:S,17,0)</f>
        <v>#N/A</v>
      </c>
      <c r="G964" s="1" t="e">
        <f>VLOOKUP(A964,'345'!A:M,13,0)</f>
        <v>#N/A</v>
      </c>
      <c r="H964" s="1" t="e">
        <f>VLOOKUP(A964,'345'!A:Q,17,0)</f>
        <v>#N/A</v>
      </c>
      <c r="I964" s="57">
        <f>A964</f>
        <v>0</v>
      </c>
      <c r="J964" s="48" t="e">
        <f>D964</f>
        <v>#N/A</v>
      </c>
      <c r="K964" s="48" t="e">
        <f>E964</f>
        <v>#N/A</v>
      </c>
      <c r="L964" s="48" t="e">
        <f>F964</f>
        <v>#N/A</v>
      </c>
      <c r="M964" s="1" t="e">
        <f>C964</f>
        <v>#N/A</v>
      </c>
      <c r="N964" s="57">
        <f>A964</f>
        <v>0</v>
      </c>
    </row>
    <row r="965" spans="2:14" s="57" customFormat="1">
      <c r="B965" s="1" t="e">
        <f>VLOOKUP(A965,'322'!A:B,2,0)</f>
        <v>#N/A</v>
      </c>
      <c r="C965" s="1" t="e">
        <f>VLOOKUP(A965,'322'!A:N,14,0)</f>
        <v>#N/A</v>
      </c>
      <c r="D965" s="1" t="e">
        <f>VLOOKUP(A965,'314'!C:K,9,0)</f>
        <v>#N/A</v>
      </c>
      <c r="E965" s="1" t="e">
        <f>VLOOKUP(A965,'314'!C:E,3,0)</f>
        <v>#N/A</v>
      </c>
      <c r="F965" s="1" t="e">
        <f>VLOOKUP(A965,'314'!C:S,17,0)</f>
        <v>#N/A</v>
      </c>
      <c r="G965" s="1" t="e">
        <f>VLOOKUP(A965,'345'!A:M,13,0)</f>
        <v>#N/A</v>
      </c>
      <c r="H965" s="1" t="e">
        <f>VLOOKUP(A965,'345'!A:Q,17,0)</f>
        <v>#N/A</v>
      </c>
      <c r="I965" s="57">
        <f>A965</f>
        <v>0</v>
      </c>
      <c r="J965" s="48" t="e">
        <f>D965</f>
        <v>#N/A</v>
      </c>
      <c r="K965" s="48" t="e">
        <f>E965</f>
        <v>#N/A</v>
      </c>
      <c r="L965" s="48" t="e">
        <f>F965</f>
        <v>#N/A</v>
      </c>
      <c r="M965" s="1" t="e">
        <f>C965</f>
        <v>#N/A</v>
      </c>
      <c r="N965" s="57">
        <f>A965</f>
        <v>0</v>
      </c>
    </row>
    <row r="966" spans="2:14" s="57" customFormat="1">
      <c r="B966" s="1" t="e">
        <f>VLOOKUP(A966,'322'!A:B,2,0)</f>
        <v>#N/A</v>
      </c>
      <c r="C966" s="1" t="e">
        <f>VLOOKUP(A966,'322'!A:N,14,0)</f>
        <v>#N/A</v>
      </c>
      <c r="D966" s="1" t="e">
        <f>VLOOKUP(A966,'314'!C:K,9,0)</f>
        <v>#N/A</v>
      </c>
      <c r="E966" s="1" t="e">
        <f>VLOOKUP(A966,'314'!C:E,3,0)</f>
        <v>#N/A</v>
      </c>
      <c r="F966" s="1" t="e">
        <f>VLOOKUP(A966,'314'!C:S,17,0)</f>
        <v>#N/A</v>
      </c>
      <c r="G966" s="1" t="e">
        <f>VLOOKUP(A966,'345'!A:M,13,0)</f>
        <v>#N/A</v>
      </c>
      <c r="H966" s="1" t="e">
        <f>VLOOKUP(A966,'345'!A:Q,17,0)</f>
        <v>#N/A</v>
      </c>
      <c r="I966" s="57">
        <f>A966</f>
        <v>0</v>
      </c>
      <c r="J966" s="48" t="e">
        <f>D966</f>
        <v>#N/A</v>
      </c>
      <c r="K966" s="48" t="e">
        <f>E966</f>
        <v>#N/A</v>
      </c>
      <c r="L966" s="48" t="e">
        <f>F966</f>
        <v>#N/A</v>
      </c>
      <c r="M966" s="1" t="e">
        <f>C966</f>
        <v>#N/A</v>
      </c>
      <c r="N966" s="57">
        <f>A966</f>
        <v>0</v>
      </c>
    </row>
    <row r="967" spans="2:14" s="57" customFormat="1">
      <c r="B967" s="1" t="e">
        <f>VLOOKUP(A967,'322'!A:B,2,0)</f>
        <v>#N/A</v>
      </c>
      <c r="C967" s="1" t="e">
        <f>VLOOKUP(A967,'322'!A:N,14,0)</f>
        <v>#N/A</v>
      </c>
      <c r="D967" s="1" t="e">
        <f>VLOOKUP(A967,'314'!C:K,9,0)</f>
        <v>#N/A</v>
      </c>
      <c r="E967" s="1" t="e">
        <f>VLOOKUP(A967,'314'!C:E,3,0)</f>
        <v>#N/A</v>
      </c>
      <c r="F967" s="1" t="e">
        <f>VLOOKUP(A967,'314'!C:S,17,0)</f>
        <v>#N/A</v>
      </c>
      <c r="G967" s="1" t="e">
        <f>VLOOKUP(A967,'345'!A:M,13,0)</f>
        <v>#N/A</v>
      </c>
      <c r="H967" s="1" t="e">
        <f>VLOOKUP(A967,'345'!A:Q,17,0)</f>
        <v>#N/A</v>
      </c>
      <c r="I967" s="57">
        <f>A967</f>
        <v>0</v>
      </c>
      <c r="J967" s="48" t="e">
        <f>D967</f>
        <v>#N/A</v>
      </c>
      <c r="K967" s="48" t="e">
        <f>E967</f>
        <v>#N/A</v>
      </c>
      <c r="L967" s="48" t="e">
        <f>F967</f>
        <v>#N/A</v>
      </c>
      <c r="M967" s="1" t="e">
        <f>C967</f>
        <v>#N/A</v>
      </c>
      <c r="N967" s="57">
        <f>A967</f>
        <v>0</v>
      </c>
    </row>
    <row r="968" spans="2:14" s="57" customFormat="1">
      <c r="B968" s="1" t="e">
        <f>VLOOKUP(A968,'322'!A:B,2,0)</f>
        <v>#N/A</v>
      </c>
      <c r="C968" s="1" t="e">
        <f>VLOOKUP(A968,'322'!A:N,14,0)</f>
        <v>#N/A</v>
      </c>
      <c r="D968" s="1" t="e">
        <f>VLOOKUP(A968,'314'!C:K,9,0)</f>
        <v>#N/A</v>
      </c>
      <c r="E968" s="1" t="e">
        <f>VLOOKUP(A968,'314'!C:E,3,0)</f>
        <v>#N/A</v>
      </c>
      <c r="F968" s="1" t="e">
        <f>VLOOKUP(A968,'314'!C:S,17,0)</f>
        <v>#N/A</v>
      </c>
      <c r="G968" s="1" t="e">
        <f>VLOOKUP(A968,'345'!A:M,13,0)</f>
        <v>#N/A</v>
      </c>
      <c r="H968" s="1" t="e">
        <f>VLOOKUP(A968,'345'!A:Q,17,0)</f>
        <v>#N/A</v>
      </c>
      <c r="I968" s="57">
        <f>A968</f>
        <v>0</v>
      </c>
      <c r="J968" s="48" t="e">
        <f>D968</f>
        <v>#N/A</v>
      </c>
      <c r="K968" s="48" t="e">
        <f>E968</f>
        <v>#N/A</v>
      </c>
      <c r="L968" s="48" t="e">
        <f>F968</f>
        <v>#N/A</v>
      </c>
      <c r="M968" s="1" t="e">
        <f>C968</f>
        <v>#N/A</v>
      </c>
      <c r="N968" s="57">
        <f>A968</f>
        <v>0</v>
      </c>
    </row>
    <row r="969" spans="2:14" s="57" customFormat="1">
      <c r="B969" s="1" t="e">
        <f>VLOOKUP(A969,'322'!A:B,2,0)</f>
        <v>#N/A</v>
      </c>
      <c r="C969" s="1" t="e">
        <f>VLOOKUP(A969,'322'!A:N,14,0)</f>
        <v>#N/A</v>
      </c>
      <c r="D969" s="1" t="e">
        <f>VLOOKUP(A969,'314'!C:K,9,0)</f>
        <v>#N/A</v>
      </c>
      <c r="E969" s="1" t="e">
        <f>VLOOKUP(A969,'314'!C:E,3,0)</f>
        <v>#N/A</v>
      </c>
      <c r="F969" s="1" t="e">
        <f>VLOOKUP(A969,'314'!C:S,17,0)</f>
        <v>#N/A</v>
      </c>
      <c r="G969" s="1" t="e">
        <f>VLOOKUP(A969,'345'!A:M,13,0)</f>
        <v>#N/A</v>
      </c>
      <c r="H969" s="1" t="e">
        <f>VLOOKUP(A969,'345'!A:Q,17,0)</f>
        <v>#N/A</v>
      </c>
      <c r="I969" s="57">
        <f>A969</f>
        <v>0</v>
      </c>
      <c r="J969" s="48" t="e">
        <f>D969</f>
        <v>#N/A</v>
      </c>
      <c r="K969" s="48" t="e">
        <f>E969</f>
        <v>#N/A</v>
      </c>
      <c r="L969" s="48" t="e">
        <f>F969</f>
        <v>#N/A</v>
      </c>
      <c r="M969" s="1" t="e">
        <f>C969</f>
        <v>#N/A</v>
      </c>
      <c r="N969" s="57">
        <f>A969</f>
        <v>0</v>
      </c>
    </row>
    <row r="970" spans="2:14" s="57" customFormat="1">
      <c r="B970" s="1" t="e">
        <f>VLOOKUP(A970,'322'!A:B,2,0)</f>
        <v>#N/A</v>
      </c>
      <c r="C970" s="1" t="e">
        <f>VLOOKUP(A970,'322'!A:N,14,0)</f>
        <v>#N/A</v>
      </c>
      <c r="D970" s="1" t="e">
        <f>VLOOKUP(A970,'314'!C:K,9,0)</f>
        <v>#N/A</v>
      </c>
      <c r="E970" s="1" t="e">
        <f>VLOOKUP(A970,'314'!C:E,3,0)</f>
        <v>#N/A</v>
      </c>
      <c r="F970" s="1" t="e">
        <f>VLOOKUP(A970,'314'!C:S,17,0)</f>
        <v>#N/A</v>
      </c>
      <c r="G970" s="1" t="e">
        <f>VLOOKUP(A970,'345'!A:M,13,0)</f>
        <v>#N/A</v>
      </c>
      <c r="H970" s="1" t="e">
        <f>VLOOKUP(A970,'345'!A:Q,17,0)</f>
        <v>#N/A</v>
      </c>
      <c r="I970" s="57">
        <f>A970</f>
        <v>0</v>
      </c>
      <c r="J970" s="48" t="e">
        <f>D970</f>
        <v>#N/A</v>
      </c>
      <c r="K970" s="48" t="e">
        <f>E970</f>
        <v>#N/A</v>
      </c>
      <c r="L970" s="48" t="e">
        <f>F970</f>
        <v>#N/A</v>
      </c>
      <c r="M970" s="1" t="e">
        <f>C970</f>
        <v>#N/A</v>
      </c>
      <c r="N970" s="57">
        <f>A970</f>
        <v>0</v>
      </c>
    </row>
    <row r="971" spans="2:14" s="57" customFormat="1">
      <c r="B971" s="1" t="e">
        <f>VLOOKUP(A971,'322'!A:B,2,0)</f>
        <v>#N/A</v>
      </c>
      <c r="C971" s="1" t="e">
        <f>VLOOKUP(A971,'322'!A:N,14,0)</f>
        <v>#N/A</v>
      </c>
      <c r="D971" s="1" t="e">
        <f>VLOOKUP(A971,'314'!C:K,9,0)</f>
        <v>#N/A</v>
      </c>
      <c r="E971" s="1" t="e">
        <f>VLOOKUP(A971,'314'!C:E,3,0)</f>
        <v>#N/A</v>
      </c>
      <c r="F971" s="1" t="e">
        <f>VLOOKUP(A971,'314'!C:S,17,0)</f>
        <v>#N/A</v>
      </c>
      <c r="G971" s="1" t="e">
        <f>VLOOKUP(A971,'345'!A:M,13,0)</f>
        <v>#N/A</v>
      </c>
      <c r="H971" s="1" t="e">
        <f>VLOOKUP(A971,'345'!A:Q,17,0)</f>
        <v>#N/A</v>
      </c>
      <c r="I971" s="57">
        <f>A971</f>
        <v>0</v>
      </c>
      <c r="J971" s="48" t="e">
        <f>D971</f>
        <v>#N/A</v>
      </c>
      <c r="K971" s="48" t="e">
        <f>E971</f>
        <v>#N/A</v>
      </c>
      <c r="L971" s="48" t="e">
        <f>F971</f>
        <v>#N/A</v>
      </c>
      <c r="M971" s="1" t="e">
        <f>C971</f>
        <v>#N/A</v>
      </c>
      <c r="N971" s="57">
        <f>A971</f>
        <v>0</v>
      </c>
    </row>
    <row r="972" spans="2:14" s="57" customFormat="1">
      <c r="B972" s="1" t="e">
        <f>VLOOKUP(A972,'322'!A:B,2,0)</f>
        <v>#N/A</v>
      </c>
      <c r="C972" s="1" t="e">
        <f>VLOOKUP(A972,'322'!A:N,14,0)</f>
        <v>#N/A</v>
      </c>
      <c r="D972" s="1" t="e">
        <f>VLOOKUP(A972,'314'!C:K,9,0)</f>
        <v>#N/A</v>
      </c>
      <c r="E972" s="1" t="e">
        <f>VLOOKUP(A972,'314'!C:E,3,0)</f>
        <v>#N/A</v>
      </c>
      <c r="F972" s="1" t="e">
        <f>VLOOKUP(A972,'314'!C:S,17,0)</f>
        <v>#N/A</v>
      </c>
      <c r="G972" s="1" t="e">
        <f>VLOOKUP(A972,'345'!A:M,13,0)</f>
        <v>#N/A</v>
      </c>
      <c r="H972" s="1" t="e">
        <f>VLOOKUP(A972,'345'!A:Q,17,0)</f>
        <v>#N/A</v>
      </c>
      <c r="I972" s="57">
        <f>A972</f>
        <v>0</v>
      </c>
      <c r="J972" s="48" t="e">
        <f>D972</f>
        <v>#N/A</v>
      </c>
      <c r="K972" s="48" t="e">
        <f>E972</f>
        <v>#N/A</v>
      </c>
      <c r="L972" s="48" t="e">
        <f>F972</f>
        <v>#N/A</v>
      </c>
      <c r="M972" s="1" t="e">
        <f>C972</f>
        <v>#N/A</v>
      </c>
      <c r="N972" s="57">
        <f>A972</f>
        <v>0</v>
      </c>
    </row>
    <row r="973" spans="2:14" s="57" customFormat="1">
      <c r="B973" s="1" t="e">
        <f>VLOOKUP(A973,'322'!A:B,2,0)</f>
        <v>#N/A</v>
      </c>
      <c r="C973" s="1" t="e">
        <f>VLOOKUP(A973,'322'!A:N,14,0)</f>
        <v>#N/A</v>
      </c>
      <c r="D973" s="1" t="e">
        <f>VLOOKUP(A973,'314'!C:K,9,0)</f>
        <v>#N/A</v>
      </c>
      <c r="E973" s="1" t="e">
        <f>VLOOKUP(A973,'314'!C:E,3,0)</f>
        <v>#N/A</v>
      </c>
      <c r="F973" s="1" t="e">
        <f>VLOOKUP(A973,'314'!C:S,17,0)</f>
        <v>#N/A</v>
      </c>
      <c r="G973" s="1" t="e">
        <f>VLOOKUP(A973,'345'!A:M,13,0)</f>
        <v>#N/A</v>
      </c>
      <c r="H973" s="1" t="e">
        <f>VLOOKUP(A973,'345'!A:Q,17,0)</f>
        <v>#N/A</v>
      </c>
      <c r="I973" s="57">
        <f>A973</f>
        <v>0</v>
      </c>
      <c r="J973" s="48" t="e">
        <f>D973</f>
        <v>#N/A</v>
      </c>
      <c r="K973" s="48" t="e">
        <f>E973</f>
        <v>#N/A</v>
      </c>
      <c r="L973" s="48" t="e">
        <f>F973</f>
        <v>#N/A</v>
      </c>
      <c r="M973" s="1" t="e">
        <f>C973</f>
        <v>#N/A</v>
      </c>
      <c r="N973" s="57">
        <f>A973</f>
        <v>0</v>
      </c>
    </row>
    <row r="974" spans="2:14" s="57" customFormat="1">
      <c r="B974" s="1" t="e">
        <f>VLOOKUP(A974,'322'!A:B,2,0)</f>
        <v>#N/A</v>
      </c>
      <c r="C974" s="1" t="e">
        <f>VLOOKUP(A974,'322'!A:N,14,0)</f>
        <v>#N/A</v>
      </c>
      <c r="D974" s="1" t="e">
        <f>VLOOKUP(A974,'314'!C:K,9,0)</f>
        <v>#N/A</v>
      </c>
      <c r="E974" s="1" t="e">
        <f>VLOOKUP(A974,'314'!C:E,3,0)</f>
        <v>#N/A</v>
      </c>
      <c r="F974" s="1" t="e">
        <f>VLOOKUP(A974,'314'!C:S,17,0)</f>
        <v>#N/A</v>
      </c>
      <c r="G974" s="1" t="e">
        <f>VLOOKUP(A974,'345'!A:M,13,0)</f>
        <v>#N/A</v>
      </c>
      <c r="H974" s="1" t="e">
        <f>VLOOKUP(A974,'345'!A:Q,17,0)</f>
        <v>#N/A</v>
      </c>
      <c r="I974" s="57">
        <f>A974</f>
        <v>0</v>
      </c>
      <c r="J974" s="48" t="e">
        <f>D974</f>
        <v>#N/A</v>
      </c>
      <c r="K974" s="48" t="e">
        <f>E974</f>
        <v>#N/A</v>
      </c>
      <c r="L974" s="48" t="e">
        <f>F974</f>
        <v>#N/A</v>
      </c>
      <c r="M974" s="1" t="e">
        <f>C974</f>
        <v>#N/A</v>
      </c>
      <c r="N974" s="57">
        <f>A974</f>
        <v>0</v>
      </c>
    </row>
    <row r="975" spans="2:14" s="57" customFormat="1">
      <c r="B975" s="1" t="e">
        <f>VLOOKUP(A975,'322'!A:B,2,0)</f>
        <v>#N/A</v>
      </c>
      <c r="C975" s="1" t="e">
        <f>VLOOKUP(A975,'322'!A:N,14,0)</f>
        <v>#N/A</v>
      </c>
      <c r="D975" s="1" t="e">
        <f>VLOOKUP(A975,'314'!C:K,9,0)</f>
        <v>#N/A</v>
      </c>
      <c r="E975" s="1" t="e">
        <f>VLOOKUP(A975,'314'!C:E,3,0)</f>
        <v>#N/A</v>
      </c>
      <c r="F975" s="1" t="e">
        <f>VLOOKUP(A975,'314'!C:S,17,0)</f>
        <v>#N/A</v>
      </c>
      <c r="G975" s="1" t="e">
        <f>VLOOKUP(A975,'345'!A:M,13,0)</f>
        <v>#N/A</v>
      </c>
      <c r="H975" s="1" t="e">
        <f>VLOOKUP(A975,'345'!A:Q,17,0)</f>
        <v>#N/A</v>
      </c>
      <c r="I975" s="57">
        <f>A975</f>
        <v>0</v>
      </c>
      <c r="J975" s="48" t="e">
        <f>D975</f>
        <v>#N/A</v>
      </c>
      <c r="K975" s="48" t="e">
        <f>E975</f>
        <v>#N/A</v>
      </c>
      <c r="L975" s="48" t="e">
        <f>F975</f>
        <v>#N/A</v>
      </c>
      <c r="M975" s="1" t="e">
        <f>C975</f>
        <v>#N/A</v>
      </c>
      <c r="N975" s="57">
        <f>A975</f>
        <v>0</v>
      </c>
    </row>
    <row r="976" spans="2:14" s="57" customFormat="1">
      <c r="B976" s="1" t="e">
        <f>VLOOKUP(A976,'322'!A:B,2,0)</f>
        <v>#N/A</v>
      </c>
      <c r="C976" s="1" t="e">
        <f>VLOOKUP(A976,'322'!A:N,14,0)</f>
        <v>#N/A</v>
      </c>
      <c r="D976" s="1" t="e">
        <f>VLOOKUP(A976,'314'!C:K,9,0)</f>
        <v>#N/A</v>
      </c>
      <c r="E976" s="1" t="e">
        <f>VLOOKUP(A976,'314'!C:E,3,0)</f>
        <v>#N/A</v>
      </c>
      <c r="F976" s="1" t="e">
        <f>VLOOKUP(A976,'314'!C:S,17,0)</f>
        <v>#N/A</v>
      </c>
      <c r="G976" s="1" t="e">
        <f>VLOOKUP(A976,'345'!A:M,13,0)</f>
        <v>#N/A</v>
      </c>
      <c r="H976" s="1" t="e">
        <f>VLOOKUP(A976,'345'!A:Q,17,0)</f>
        <v>#N/A</v>
      </c>
      <c r="I976" s="57">
        <f>A976</f>
        <v>0</v>
      </c>
      <c r="J976" s="48" t="e">
        <f>D976</f>
        <v>#N/A</v>
      </c>
      <c r="K976" s="48" t="e">
        <f>E976</f>
        <v>#N/A</v>
      </c>
      <c r="L976" s="48" t="e">
        <f>F976</f>
        <v>#N/A</v>
      </c>
      <c r="M976" s="1" t="e">
        <f>C976</f>
        <v>#N/A</v>
      </c>
      <c r="N976" s="57">
        <f>A976</f>
        <v>0</v>
      </c>
    </row>
    <row r="977" spans="2:14" s="57" customFormat="1">
      <c r="B977" s="1" t="e">
        <f>VLOOKUP(A977,'322'!A:B,2,0)</f>
        <v>#N/A</v>
      </c>
      <c r="C977" s="1" t="e">
        <f>VLOOKUP(A977,'322'!A:N,14,0)</f>
        <v>#N/A</v>
      </c>
      <c r="D977" s="1" t="e">
        <f>VLOOKUP(A977,'314'!C:K,9,0)</f>
        <v>#N/A</v>
      </c>
      <c r="E977" s="1" t="e">
        <f>VLOOKUP(A977,'314'!C:E,3,0)</f>
        <v>#N/A</v>
      </c>
      <c r="F977" s="1" t="e">
        <f>VLOOKUP(A977,'314'!C:S,17,0)</f>
        <v>#N/A</v>
      </c>
      <c r="G977" s="1" t="e">
        <f>VLOOKUP(A977,'345'!A:M,13,0)</f>
        <v>#N/A</v>
      </c>
      <c r="H977" s="1" t="e">
        <f>VLOOKUP(A977,'345'!A:Q,17,0)</f>
        <v>#N/A</v>
      </c>
      <c r="I977" s="57">
        <f>A977</f>
        <v>0</v>
      </c>
      <c r="J977" s="48" t="e">
        <f>D977</f>
        <v>#N/A</v>
      </c>
      <c r="K977" s="48" t="e">
        <f>E977</f>
        <v>#N/A</v>
      </c>
      <c r="L977" s="48" t="e">
        <f>F977</f>
        <v>#N/A</v>
      </c>
      <c r="M977" s="1" t="e">
        <f>C977</f>
        <v>#N/A</v>
      </c>
      <c r="N977" s="57">
        <f>A977</f>
        <v>0</v>
      </c>
    </row>
    <row r="978" spans="2:14" s="57" customFormat="1">
      <c r="B978" s="1" t="e">
        <f>VLOOKUP(A978,'322'!A:B,2,0)</f>
        <v>#N/A</v>
      </c>
      <c r="C978" s="1" t="e">
        <f>VLOOKUP(A978,'322'!A:N,14,0)</f>
        <v>#N/A</v>
      </c>
      <c r="D978" s="1" t="e">
        <f>VLOOKUP(A978,'314'!C:K,9,0)</f>
        <v>#N/A</v>
      </c>
      <c r="E978" s="1" t="e">
        <f>VLOOKUP(A978,'314'!C:E,3,0)</f>
        <v>#N/A</v>
      </c>
      <c r="F978" s="1" t="e">
        <f>VLOOKUP(A978,'314'!C:S,17,0)</f>
        <v>#N/A</v>
      </c>
      <c r="G978" s="1" t="e">
        <f>VLOOKUP(A978,'345'!A:M,13,0)</f>
        <v>#N/A</v>
      </c>
      <c r="H978" s="1" t="e">
        <f>VLOOKUP(A978,'345'!A:Q,17,0)</f>
        <v>#N/A</v>
      </c>
      <c r="I978" s="57">
        <f>A978</f>
        <v>0</v>
      </c>
      <c r="J978" s="48" t="e">
        <f>D978</f>
        <v>#N/A</v>
      </c>
      <c r="K978" s="48" t="e">
        <f>E978</f>
        <v>#N/A</v>
      </c>
      <c r="L978" s="48" t="e">
        <f>F978</f>
        <v>#N/A</v>
      </c>
      <c r="M978" s="1" t="e">
        <f>C978</f>
        <v>#N/A</v>
      </c>
      <c r="N978" s="57">
        <f>A978</f>
        <v>0</v>
      </c>
    </row>
    <row r="979" spans="2:14" s="57" customFormat="1">
      <c r="B979" s="1" t="e">
        <f>VLOOKUP(A979,'322'!A:B,2,0)</f>
        <v>#N/A</v>
      </c>
      <c r="C979" s="1" t="e">
        <f>VLOOKUP(A979,'322'!A:N,14,0)</f>
        <v>#N/A</v>
      </c>
      <c r="D979" s="1" t="e">
        <f>VLOOKUP(A979,'314'!C:K,9,0)</f>
        <v>#N/A</v>
      </c>
      <c r="E979" s="1" t="e">
        <f>VLOOKUP(A979,'314'!C:E,3,0)</f>
        <v>#N/A</v>
      </c>
      <c r="F979" s="1" t="e">
        <f>VLOOKUP(A979,'314'!C:S,17,0)</f>
        <v>#N/A</v>
      </c>
      <c r="G979" s="1" t="e">
        <f>VLOOKUP(A979,'345'!A:M,13,0)</f>
        <v>#N/A</v>
      </c>
      <c r="H979" s="1" t="e">
        <f>VLOOKUP(A979,'345'!A:Q,17,0)</f>
        <v>#N/A</v>
      </c>
      <c r="I979" s="57">
        <f>A979</f>
        <v>0</v>
      </c>
      <c r="J979" s="48" t="e">
        <f>D979</f>
        <v>#N/A</v>
      </c>
      <c r="K979" s="48" t="e">
        <f>E979</f>
        <v>#N/A</v>
      </c>
      <c r="L979" s="48" t="e">
        <f>F979</f>
        <v>#N/A</v>
      </c>
      <c r="M979" s="1" t="e">
        <f>C979</f>
        <v>#N/A</v>
      </c>
      <c r="N979" s="57">
        <f>A979</f>
        <v>0</v>
      </c>
    </row>
    <row r="980" spans="2:14" s="57" customFormat="1">
      <c r="B980" s="1" t="e">
        <f>VLOOKUP(A980,'322'!A:B,2,0)</f>
        <v>#N/A</v>
      </c>
      <c r="C980" s="1" t="e">
        <f>VLOOKUP(A980,'322'!A:N,14,0)</f>
        <v>#N/A</v>
      </c>
      <c r="D980" s="1" t="e">
        <f>VLOOKUP(A980,'314'!C:K,9,0)</f>
        <v>#N/A</v>
      </c>
      <c r="E980" s="1" t="e">
        <f>VLOOKUP(A980,'314'!C:E,3,0)</f>
        <v>#N/A</v>
      </c>
      <c r="F980" s="1" t="e">
        <f>VLOOKUP(A980,'314'!C:S,17,0)</f>
        <v>#N/A</v>
      </c>
      <c r="G980" s="1" t="e">
        <f>VLOOKUP(A980,'345'!A:M,13,0)</f>
        <v>#N/A</v>
      </c>
      <c r="H980" s="1" t="e">
        <f>VLOOKUP(A980,'345'!A:Q,17,0)</f>
        <v>#N/A</v>
      </c>
      <c r="I980" s="57">
        <f>A980</f>
        <v>0</v>
      </c>
      <c r="J980" s="48" t="e">
        <f>D980</f>
        <v>#N/A</v>
      </c>
      <c r="K980" s="48" t="e">
        <f>E980</f>
        <v>#N/A</v>
      </c>
      <c r="L980" s="48" t="e">
        <f>F980</f>
        <v>#N/A</v>
      </c>
      <c r="M980" s="1" t="e">
        <f>C980</f>
        <v>#N/A</v>
      </c>
      <c r="N980" s="57">
        <f>A980</f>
        <v>0</v>
      </c>
    </row>
    <row r="981" spans="2:14" s="57" customFormat="1">
      <c r="B981" s="1" t="e">
        <f>VLOOKUP(A981,'322'!A:B,2,0)</f>
        <v>#N/A</v>
      </c>
      <c r="C981" s="1" t="e">
        <f>VLOOKUP(A981,'322'!A:N,14,0)</f>
        <v>#N/A</v>
      </c>
      <c r="D981" s="1" t="e">
        <f>VLOOKUP(A981,'314'!C:K,9,0)</f>
        <v>#N/A</v>
      </c>
      <c r="E981" s="1" t="e">
        <f>VLOOKUP(A981,'314'!C:E,3,0)</f>
        <v>#N/A</v>
      </c>
      <c r="F981" s="1" t="e">
        <f>VLOOKUP(A981,'314'!C:S,17,0)</f>
        <v>#N/A</v>
      </c>
      <c r="G981" s="1" t="e">
        <f>VLOOKUP(A981,'345'!A:M,13,0)</f>
        <v>#N/A</v>
      </c>
      <c r="H981" s="1" t="e">
        <f>VLOOKUP(A981,'345'!A:Q,17,0)</f>
        <v>#N/A</v>
      </c>
      <c r="I981" s="57">
        <f>A981</f>
        <v>0</v>
      </c>
      <c r="J981" s="48" t="e">
        <f>D981</f>
        <v>#N/A</v>
      </c>
      <c r="K981" s="48" t="e">
        <f>E981</f>
        <v>#N/A</v>
      </c>
      <c r="L981" s="48" t="e">
        <f>F981</f>
        <v>#N/A</v>
      </c>
      <c r="M981" s="1" t="e">
        <f>C981</f>
        <v>#N/A</v>
      </c>
      <c r="N981" s="57">
        <f>A981</f>
        <v>0</v>
      </c>
    </row>
    <row r="982" spans="2:14" s="57" customFormat="1">
      <c r="B982" s="1" t="e">
        <f>VLOOKUP(A982,'322'!A:B,2,0)</f>
        <v>#N/A</v>
      </c>
      <c r="C982" s="1" t="e">
        <f>VLOOKUP(A982,'322'!A:N,14,0)</f>
        <v>#N/A</v>
      </c>
      <c r="D982" s="1" t="e">
        <f>VLOOKUP(A982,'314'!C:K,9,0)</f>
        <v>#N/A</v>
      </c>
      <c r="E982" s="1" t="e">
        <f>VLOOKUP(A982,'314'!C:E,3,0)</f>
        <v>#N/A</v>
      </c>
      <c r="F982" s="1" t="e">
        <f>VLOOKUP(A982,'314'!C:S,17,0)</f>
        <v>#N/A</v>
      </c>
      <c r="G982" s="1" t="e">
        <f>VLOOKUP(A982,'345'!A:M,13,0)</f>
        <v>#N/A</v>
      </c>
      <c r="H982" s="1" t="e">
        <f>VLOOKUP(A982,'345'!A:Q,17,0)</f>
        <v>#N/A</v>
      </c>
      <c r="I982" s="57">
        <f>A982</f>
        <v>0</v>
      </c>
      <c r="J982" s="48" t="e">
        <f>D982</f>
        <v>#N/A</v>
      </c>
      <c r="K982" s="48" t="e">
        <f>E982</f>
        <v>#N/A</v>
      </c>
      <c r="L982" s="48" t="e">
        <f>F982</f>
        <v>#N/A</v>
      </c>
      <c r="M982" s="1" t="e">
        <f>C982</f>
        <v>#N/A</v>
      </c>
      <c r="N982" s="57">
        <f>A982</f>
        <v>0</v>
      </c>
    </row>
    <row r="983" spans="2:14" s="57" customFormat="1">
      <c r="B983" s="1" t="e">
        <f>VLOOKUP(A983,'322'!A:B,2,0)</f>
        <v>#N/A</v>
      </c>
      <c r="C983" s="1" t="e">
        <f>VLOOKUP(A983,'322'!A:N,14,0)</f>
        <v>#N/A</v>
      </c>
      <c r="D983" s="1" t="e">
        <f>VLOOKUP(A983,'314'!C:K,9,0)</f>
        <v>#N/A</v>
      </c>
      <c r="E983" s="1" t="e">
        <f>VLOOKUP(A983,'314'!C:E,3,0)</f>
        <v>#N/A</v>
      </c>
      <c r="F983" s="1" t="e">
        <f>VLOOKUP(A983,'314'!C:S,17,0)</f>
        <v>#N/A</v>
      </c>
      <c r="G983" s="1" t="e">
        <f>VLOOKUP(A983,'345'!A:M,13,0)</f>
        <v>#N/A</v>
      </c>
      <c r="H983" s="1" t="e">
        <f>VLOOKUP(A983,'345'!A:Q,17,0)</f>
        <v>#N/A</v>
      </c>
      <c r="I983" s="57">
        <f>A983</f>
        <v>0</v>
      </c>
      <c r="J983" s="48" t="e">
        <f>D983</f>
        <v>#N/A</v>
      </c>
      <c r="K983" s="48" t="e">
        <f>E983</f>
        <v>#N/A</v>
      </c>
      <c r="L983" s="48" t="e">
        <f>F983</f>
        <v>#N/A</v>
      </c>
      <c r="M983" s="1" t="e">
        <f>C983</f>
        <v>#N/A</v>
      </c>
      <c r="N983" s="57">
        <f>A983</f>
        <v>0</v>
      </c>
    </row>
    <row r="984" spans="2:14" s="57" customFormat="1">
      <c r="B984" s="1" t="e">
        <f>VLOOKUP(A984,'322'!A:B,2,0)</f>
        <v>#N/A</v>
      </c>
      <c r="C984" s="1" t="e">
        <f>VLOOKUP(A984,'322'!A:N,14,0)</f>
        <v>#N/A</v>
      </c>
      <c r="D984" s="1" t="e">
        <f>VLOOKUP(A984,'314'!C:K,9,0)</f>
        <v>#N/A</v>
      </c>
      <c r="E984" s="1" t="e">
        <f>VLOOKUP(A984,'314'!C:E,3,0)</f>
        <v>#N/A</v>
      </c>
      <c r="F984" s="1" t="e">
        <f>VLOOKUP(A984,'314'!C:S,17,0)</f>
        <v>#N/A</v>
      </c>
      <c r="G984" s="1" t="e">
        <f>VLOOKUP(A984,'345'!A:M,13,0)</f>
        <v>#N/A</v>
      </c>
      <c r="H984" s="1" t="e">
        <f>VLOOKUP(A984,'345'!A:Q,17,0)</f>
        <v>#N/A</v>
      </c>
      <c r="I984" s="57">
        <f>A984</f>
        <v>0</v>
      </c>
      <c r="J984" s="48" t="e">
        <f>D984</f>
        <v>#N/A</v>
      </c>
      <c r="K984" s="48" t="e">
        <f>E984</f>
        <v>#N/A</v>
      </c>
      <c r="L984" s="48" t="e">
        <f>F984</f>
        <v>#N/A</v>
      </c>
      <c r="M984" s="1" t="e">
        <f>C984</f>
        <v>#N/A</v>
      </c>
      <c r="N984" s="57">
        <f>A984</f>
        <v>0</v>
      </c>
    </row>
    <row r="985" spans="2:14" s="57" customFormat="1">
      <c r="B985" s="1" t="e">
        <f>VLOOKUP(A985,'322'!A:B,2,0)</f>
        <v>#N/A</v>
      </c>
      <c r="C985" s="1" t="e">
        <f>VLOOKUP(A985,'322'!A:N,14,0)</f>
        <v>#N/A</v>
      </c>
      <c r="D985" s="1" t="e">
        <f>VLOOKUP(A985,'314'!C:K,9,0)</f>
        <v>#N/A</v>
      </c>
      <c r="E985" s="1" t="e">
        <f>VLOOKUP(A985,'314'!C:E,3,0)</f>
        <v>#N/A</v>
      </c>
      <c r="F985" s="1" t="e">
        <f>VLOOKUP(A985,'314'!C:S,17,0)</f>
        <v>#N/A</v>
      </c>
      <c r="G985" s="1" t="e">
        <f>VLOOKUP(A985,'345'!A:M,13,0)</f>
        <v>#N/A</v>
      </c>
      <c r="H985" s="1" t="e">
        <f>VLOOKUP(A985,'345'!A:Q,17,0)</f>
        <v>#N/A</v>
      </c>
      <c r="I985" s="57">
        <f>A985</f>
        <v>0</v>
      </c>
      <c r="J985" s="48" t="e">
        <f>D985</f>
        <v>#N/A</v>
      </c>
      <c r="K985" s="48" t="e">
        <f>E985</f>
        <v>#N/A</v>
      </c>
      <c r="L985" s="48" t="e">
        <f>F985</f>
        <v>#N/A</v>
      </c>
      <c r="M985" s="1" t="e">
        <f>C985</f>
        <v>#N/A</v>
      </c>
      <c r="N985" s="57">
        <f>A985</f>
        <v>0</v>
      </c>
    </row>
    <row r="986" spans="2:14" s="57" customFormat="1">
      <c r="B986" s="1" t="e">
        <f>VLOOKUP(A986,'322'!A:B,2,0)</f>
        <v>#N/A</v>
      </c>
      <c r="C986" s="1" t="e">
        <f>VLOOKUP(A986,'322'!A:N,14,0)</f>
        <v>#N/A</v>
      </c>
      <c r="D986" s="1" t="e">
        <f>VLOOKUP(A986,'314'!C:K,9,0)</f>
        <v>#N/A</v>
      </c>
      <c r="E986" s="1" t="e">
        <f>VLOOKUP(A986,'314'!C:E,3,0)</f>
        <v>#N/A</v>
      </c>
      <c r="F986" s="1" t="e">
        <f>VLOOKUP(A986,'314'!C:S,17,0)</f>
        <v>#N/A</v>
      </c>
      <c r="G986" s="1" t="e">
        <f>VLOOKUP(A986,'345'!A:M,13,0)</f>
        <v>#N/A</v>
      </c>
      <c r="H986" s="1" t="e">
        <f>VLOOKUP(A986,'345'!A:Q,17,0)</f>
        <v>#N/A</v>
      </c>
      <c r="I986" s="57">
        <f>A986</f>
        <v>0</v>
      </c>
      <c r="J986" s="48" t="e">
        <f>D986</f>
        <v>#N/A</v>
      </c>
      <c r="K986" s="48" t="e">
        <f>E986</f>
        <v>#N/A</v>
      </c>
      <c r="L986" s="48" t="e">
        <f>F986</f>
        <v>#N/A</v>
      </c>
      <c r="M986" s="1" t="e">
        <f>C986</f>
        <v>#N/A</v>
      </c>
      <c r="N986" s="57">
        <f>A986</f>
        <v>0</v>
      </c>
    </row>
    <row r="987" spans="2:14" s="57" customFormat="1">
      <c r="B987" s="1" t="e">
        <f>VLOOKUP(A987,'322'!A:B,2,0)</f>
        <v>#N/A</v>
      </c>
      <c r="C987" s="1" t="e">
        <f>VLOOKUP(A987,'322'!A:N,14,0)</f>
        <v>#N/A</v>
      </c>
      <c r="D987" s="1" t="e">
        <f>VLOOKUP(A987,'314'!C:K,9,0)</f>
        <v>#N/A</v>
      </c>
      <c r="E987" s="1" t="e">
        <f>VLOOKUP(A987,'314'!C:E,3,0)</f>
        <v>#N/A</v>
      </c>
      <c r="F987" s="1" t="e">
        <f>VLOOKUP(A987,'314'!C:S,17,0)</f>
        <v>#N/A</v>
      </c>
      <c r="G987" s="1" t="e">
        <f>VLOOKUP(A987,'345'!A:M,13,0)</f>
        <v>#N/A</v>
      </c>
      <c r="H987" s="1" t="e">
        <f>VLOOKUP(A987,'345'!A:Q,17,0)</f>
        <v>#N/A</v>
      </c>
      <c r="I987" s="57">
        <f>A987</f>
        <v>0</v>
      </c>
      <c r="J987" s="48" t="e">
        <f>D987</f>
        <v>#N/A</v>
      </c>
      <c r="K987" s="48" t="e">
        <f>E987</f>
        <v>#N/A</v>
      </c>
      <c r="L987" s="48" t="e">
        <f>F987</f>
        <v>#N/A</v>
      </c>
      <c r="M987" s="1" t="e">
        <f>C987</f>
        <v>#N/A</v>
      </c>
      <c r="N987" s="57">
        <f>A987</f>
        <v>0</v>
      </c>
    </row>
    <row r="988" spans="2:14" s="57" customFormat="1">
      <c r="B988" s="1" t="e">
        <f>VLOOKUP(A988,'322'!A:B,2,0)</f>
        <v>#N/A</v>
      </c>
      <c r="C988" s="1" t="e">
        <f>VLOOKUP(A988,'322'!A:N,14,0)</f>
        <v>#N/A</v>
      </c>
      <c r="D988" s="1" t="e">
        <f>VLOOKUP(A988,'314'!C:K,9,0)</f>
        <v>#N/A</v>
      </c>
      <c r="E988" s="1" t="e">
        <f>VLOOKUP(A988,'314'!C:E,3,0)</f>
        <v>#N/A</v>
      </c>
      <c r="F988" s="1" t="e">
        <f>VLOOKUP(A988,'314'!C:S,17,0)</f>
        <v>#N/A</v>
      </c>
      <c r="G988" s="1" t="e">
        <f>VLOOKUP(A988,'345'!A:M,13,0)</f>
        <v>#N/A</v>
      </c>
      <c r="H988" s="1" t="e">
        <f>VLOOKUP(A988,'345'!A:Q,17,0)</f>
        <v>#N/A</v>
      </c>
      <c r="I988" s="57">
        <f>A988</f>
        <v>0</v>
      </c>
      <c r="J988" s="48" t="e">
        <f>D988</f>
        <v>#N/A</v>
      </c>
      <c r="K988" s="48" t="e">
        <f>E988</f>
        <v>#N/A</v>
      </c>
      <c r="L988" s="48" t="e">
        <f>F988</f>
        <v>#N/A</v>
      </c>
      <c r="M988" s="1" t="e">
        <f>C988</f>
        <v>#N/A</v>
      </c>
      <c r="N988" s="57">
        <f>A988</f>
        <v>0</v>
      </c>
    </row>
    <row r="989" spans="2:14" s="57" customFormat="1">
      <c r="B989" s="1" t="e">
        <f>VLOOKUP(A989,'322'!A:B,2,0)</f>
        <v>#N/A</v>
      </c>
      <c r="C989" s="1" t="e">
        <f>VLOOKUP(A989,'322'!A:N,14,0)</f>
        <v>#N/A</v>
      </c>
      <c r="D989" s="1" t="e">
        <f>VLOOKUP(A989,'314'!C:K,9,0)</f>
        <v>#N/A</v>
      </c>
      <c r="E989" s="1" t="e">
        <f>VLOOKUP(A989,'314'!C:E,3,0)</f>
        <v>#N/A</v>
      </c>
      <c r="F989" s="1" t="e">
        <f>VLOOKUP(A989,'314'!C:S,17,0)</f>
        <v>#N/A</v>
      </c>
      <c r="G989" s="1" t="e">
        <f>VLOOKUP(A989,'345'!A:M,13,0)</f>
        <v>#N/A</v>
      </c>
      <c r="H989" s="1" t="e">
        <f>VLOOKUP(A989,'345'!A:Q,17,0)</f>
        <v>#N/A</v>
      </c>
      <c r="I989" s="57">
        <f>A989</f>
        <v>0</v>
      </c>
      <c r="J989" s="48" t="e">
        <f>D989</f>
        <v>#N/A</v>
      </c>
      <c r="K989" s="48" t="e">
        <f>E989</f>
        <v>#N/A</v>
      </c>
      <c r="L989" s="48" t="e">
        <f>F989</f>
        <v>#N/A</v>
      </c>
      <c r="M989" s="1" t="e">
        <f>C989</f>
        <v>#N/A</v>
      </c>
      <c r="N989" s="57">
        <f>A989</f>
        <v>0</v>
      </c>
    </row>
    <row r="990" spans="2:14" s="57" customFormat="1">
      <c r="B990" s="1" t="e">
        <f>VLOOKUP(A990,'322'!A:B,2,0)</f>
        <v>#N/A</v>
      </c>
      <c r="C990" s="1" t="e">
        <f>VLOOKUP(A990,'322'!A:N,14,0)</f>
        <v>#N/A</v>
      </c>
      <c r="D990" s="1" t="e">
        <f>VLOOKUP(A990,'314'!C:K,9,0)</f>
        <v>#N/A</v>
      </c>
      <c r="E990" s="1" t="e">
        <f>VLOOKUP(A990,'314'!C:E,3,0)</f>
        <v>#N/A</v>
      </c>
      <c r="F990" s="1" t="e">
        <f>VLOOKUP(A990,'314'!C:S,17,0)</f>
        <v>#N/A</v>
      </c>
      <c r="G990" s="1" t="e">
        <f>VLOOKUP(A990,'345'!A:M,13,0)</f>
        <v>#N/A</v>
      </c>
      <c r="H990" s="1" t="e">
        <f>VLOOKUP(A990,'345'!A:Q,17,0)</f>
        <v>#N/A</v>
      </c>
      <c r="I990" s="57">
        <f>A990</f>
        <v>0</v>
      </c>
      <c r="J990" s="48" t="e">
        <f>D990</f>
        <v>#N/A</v>
      </c>
      <c r="K990" s="48" t="e">
        <f>E990</f>
        <v>#N/A</v>
      </c>
      <c r="L990" s="48" t="e">
        <f>F990</f>
        <v>#N/A</v>
      </c>
      <c r="M990" s="1" t="e">
        <f>C990</f>
        <v>#N/A</v>
      </c>
      <c r="N990" s="57">
        <f>A990</f>
        <v>0</v>
      </c>
    </row>
    <row r="991" spans="2:14" s="57" customFormat="1">
      <c r="B991" s="1" t="e">
        <f>VLOOKUP(A991,'322'!A:B,2,0)</f>
        <v>#N/A</v>
      </c>
      <c r="C991" s="1" t="e">
        <f>VLOOKUP(A991,'322'!A:N,14,0)</f>
        <v>#N/A</v>
      </c>
      <c r="D991" s="1" t="e">
        <f>VLOOKUP(A991,'314'!C:K,9,0)</f>
        <v>#N/A</v>
      </c>
      <c r="E991" s="1" t="e">
        <f>VLOOKUP(A991,'314'!C:E,3,0)</f>
        <v>#N/A</v>
      </c>
      <c r="F991" s="1" t="e">
        <f>VLOOKUP(A991,'314'!C:S,17,0)</f>
        <v>#N/A</v>
      </c>
      <c r="G991" s="1" t="e">
        <f>VLOOKUP(A991,'345'!A:M,13,0)</f>
        <v>#N/A</v>
      </c>
      <c r="H991" s="1" t="e">
        <f>VLOOKUP(A991,'345'!A:Q,17,0)</f>
        <v>#N/A</v>
      </c>
      <c r="I991" s="57">
        <f>A991</f>
        <v>0</v>
      </c>
      <c r="J991" s="48" t="e">
        <f>D991</f>
        <v>#N/A</v>
      </c>
      <c r="K991" s="48" t="e">
        <f>E991</f>
        <v>#N/A</v>
      </c>
      <c r="L991" s="48" t="e">
        <f>F991</f>
        <v>#N/A</v>
      </c>
      <c r="M991" s="1" t="e">
        <f>C991</f>
        <v>#N/A</v>
      </c>
      <c r="N991" s="57">
        <f>A991</f>
        <v>0</v>
      </c>
    </row>
    <row r="992" spans="2:14" s="57" customFormat="1">
      <c r="B992" s="1" t="e">
        <f>VLOOKUP(A992,'322'!A:B,2,0)</f>
        <v>#N/A</v>
      </c>
      <c r="C992" s="1" t="e">
        <f>VLOOKUP(A992,'322'!A:N,14,0)</f>
        <v>#N/A</v>
      </c>
      <c r="D992" s="1" t="e">
        <f>VLOOKUP(A992,'314'!C:K,9,0)</f>
        <v>#N/A</v>
      </c>
      <c r="E992" s="1" t="e">
        <f>VLOOKUP(A992,'314'!C:E,3,0)</f>
        <v>#N/A</v>
      </c>
      <c r="F992" s="1" t="e">
        <f>VLOOKUP(A992,'314'!C:S,17,0)</f>
        <v>#N/A</v>
      </c>
      <c r="G992" s="1" t="e">
        <f>VLOOKUP(A992,'345'!A:M,13,0)</f>
        <v>#N/A</v>
      </c>
      <c r="H992" s="1" t="e">
        <f>VLOOKUP(A992,'345'!A:Q,17,0)</f>
        <v>#N/A</v>
      </c>
      <c r="I992" s="57">
        <f>A992</f>
        <v>0</v>
      </c>
      <c r="J992" s="48" t="e">
        <f>D992</f>
        <v>#N/A</v>
      </c>
      <c r="K992" s="48" t="e">
        <f>E992</f>
        <v>#N/A</v>
      </c>
      <c r="L992" s="48" t="e">
        <f>F992</f>
        <v>#N/A</v>
      </c>
      <c r="M992" s="1" t="e">
        <f>C992</f>
        <v>#N/A</v>
      </c>
      <c r="N992" s="57">
        <f>A992</f>
        <v>0</v>
      </c>
    </row>
    <row r="993" spans="2:14" s="57" customFormat="1">
      <c r="B993" s="1" t="e">
        <f>VLOOKUP(A993,'322'!A:B,2,0)</f>
        <v>#N/A</v>
      </c>
      <c r="C993" s="1" t="e">
        <f>VLOOKUP(A993,'322'!A:N,14,0)</f>
        <v>#N/A</v>
      </c>
      <c r="D993" s="1" t="e">
        <f>VLOOKUP(A993,'314'!C:K,9,0)</f>
        <v>#N/A</v>
      </c>
      <c r="E993" s="1" t="e">
        <f>VLOOKUP(A993,'314'!C:E,3,0)</f>
        <v>#N/A</v>
      </c>
      <c r="F993" s="1" t="e">
        <f>VLOOKUP(A993,'314'!C:S,17,0)</f>
        <v>#N/A</v>
      </c>
      <c r="G993" s="1" t="e">
        <f>VLOOKUP(A993,'345'!A:M,13,0)</f>
        <v>#N/A</v>
      </c>
      <c r="H993" s="1" t="e">
        <f>VLOOKUP(A993,'345'!A:Q,17,0)</f>
        <v>#N/A</v>
      </c>
      <c r="I993" s="57">
        <f>A993</f>
        <v>0</v>
      </c>
      <c r="J993" s="48" t="e">
        <f>D993</f>
        <v>#N/A</v>
      </c>
      <c r="K993" s="48" t="e">
        <f>E993</f>
        <v>#N/A</v>
      </c>
      <c r="L993" s="48" t="e">
        <f>F993</f>
        <v>#N/A</v>
      </c>
      <c r="M993" s="1" t="e">
        <f>C993</f>
        <v>#N/A</v>
      </c>
      <c r="N993" s="57">
        <f>A993</f>
        <v>0</v>
      </c>
    </row>
    <row r="994" spans="2:14" s="57" customFormat="1">
      <c r="B994" s="1" t="e">
        <f>VLOOKUP(A994,'322'!A:B,2,0)</f>
        <v>#N/A</v>
      </c>
      <c r="C994" s="1" t="e">
        <f>VLOOKUP(A994,'322'!A:N,14,0)</f>
        <v>#N/A</v>
      </c>
      <c r="D994" s="1" t="e">
        <f>VLOOKUP(A994,'314'!C:K,9,0)</f>
        <v>#N/A</v>
      </c>
      <c r="E994" s="1" t="e">
        <f>VLOOKUP(A994,'314'!C:E,3,0)</f>
        <v>#N/A</v>
      </c>
      <c r="F994" s="1" t="e">
        <f>VLOOKUP(A994,'314'!C:S,17,0)</f>
        <v>#N/A</v>
      </c>
      <c r="G994" s="1" t="e">
        <f>VLOOKUP(A994,'345'!A:M,13,0)</f>
        <v>#N/A</v>
      </c>
      <c r="H994" s="1" t="e">
        <f>VLOOKUP(A994,'345'!A:Q,17,0)</f>
        <v>#N/A</v>
      </c>
      <c r="I994" s="57">
        <f>A994</f>
        <v>0</v>
      </c>
      <c r="J994" s="48" t="e">
        <f>D994</f>
        <v>#N/A</v>
      </c>
      <c r="K994" s="48" t="e">
        <f>E994</f>
        <v>#N/A</v>
      </c>
      <c r="L994" s="48" t="e">
        <f>F994</f>
        <v>#N/A</v>
      </c>
      <c r="M994" s="1" t="e">
        <f>C994</f>
        <v>#N/A</v>
      </c>
      <c r="N994" s="57">
        <f>A994</f>
        <v>0</v>
      </c>
    </row>
    <row r="995" spans="2:14" s="57" customFormat="1">
      <c r="B995" s="1" t="e">
        <f>VLOOKUP(A995,'322'!A:B,2,0)</f>
        <v>#N/A</v>
      </c>
      <c r="C995" s="1" t="e">
        <f>VLOOKUP(A995,'322'!A:N,14,0)</f>
        <v>#N/A</v>
      </c>
      <c r="D995" s="1" t="e">
        <f>VLOOKUP(A995,'314'!C:K,9,0)</f>
        <v>#N/A</v>
      </c>
      <c r="E995" s="1" t="e">
        <f>VLOOKUP(A995,'314'!C:E,3,0)</f>
        <v>#N/A</v>
      </c>
      <c r="F995" s="1" t="e">
        <f>VLOOKUP(A995,'314'!C:S,17,0)</f>
        <v>#N/A</v>
      </c>
      <c r="G995" s="1" t="e">
        <f>VLOOKUP(A995,'345'!A:M,13,0)</f>
        <v>#N/A</v>
      </c>
      <c r="H995" s="1" t="e">
        <f>VLOOKUP(A995,'345'!A:Q,17,0)</f>
        <v>#N/A</v>
      </c>
      <c r="I995" s="57">
        <f>A995</f>
        <v>0</v>
      </c>
      <c r="J995" s="48" t="e">
        <f>D995</f>
        <v>#N/A</v>
      </c>
      <c r="K995" s="48" t="e">
        <f>E995</f>
        <v>#N/A</v>
      </c>
      <c r="L995" s="48" t="e">
        <f>F995</f>
        <v>#N/A</v>
      </c>
      <c r="M995" s="1" t="e">
        <f>C995</f>
        <v>#N/A</v>
      </c>
      <c r="N995" s="57">
        <f>A995</f>
        <v>0</v>
      </c>
    </row>
    <row r="996" spans="2:14" s="57" customFormat="1">
      <c r="B996" s="1" t="e">
        <f>VLOOKUP(A996,'322'!A:B,2,0)</f>
        <v>#N/A</v>
      </c>
      <c r="C996" s="1" t="e">
        <f>VLOOKUP(A996,'322'!A:N,14,0)</f>
        <v>#N/A</v>
      </c>
      <c r="D996" s="1" t="e">
        <f>VLOOKUP(A996,'314'!C:K,9,0)</f>
        <v>#N/A</v>
      </c>
      <c r="E996" s="1" t="e">
        <f>VLOOKUP(A996,'314'!C:E,3,0)</f>
        <v>#N/A</v>
      </c>
      <c r="F996" s="1" t="e">
        <f>VLOOKUP(A996,'314'!C:S,17,0)</f>
        <v>#N/A</v>
      </c>
      <c r="G996" s="1" t="e">
        <f>VLOOKUP(A996,'345'!A:M,13,0)</f>
        <v>#N/A</v>
      </c>
      <c r="H996" s="1" t="e">
        <f>VLOOKUP(A996,'345'!A:Q,17,0)</f>
        <v>#N/A</v>
      </c>
      <c r="I996" s="57">
        <f>A996</f>
        <v>0</v>
      </c>
      <c r="J996" s="48" t="e">
        <f>D996</f>
        <v>#N/A</v>
      </c>
      <c r="K996" s="48" t="e">
        <f>E996</f>
        <v>#N/A</v>
      </c>
      <c r="L996" s="48" t="e">
        <f>F996</f>
        <v>#N/A</v>
      </c>
      <c r="M996" s="1" t="e">
        <f>C996</f>
        <v>#N/A</v>
      </c>
      <c r="N996" s="57">
        <f>A996</f>
        <v>0</v>
      </c>
    </row>
    <row r="997" spans="2:14" s="57" customFormat="1">
      <c r="B997" s="1" t="e">
        <f>VLOOKUP(A997,'322'!A:B,2,0)</f>
        <v>#N/A</v>
      </c>
      <c r="C997" s="1" t="e">
        <f>VLOOKUP(A997,'322'!A:N,14,0)</f>
        <v>#N/A</v>
      </c>
      <c r="D997" s="1" t="e">
        <f>VLOOKUP(A997,'314'!C:K,9,0)</f>
        <v>#N/A</v>
      </c>
      <c r="E997" s="1" t="e">
        <f>VLOOKUP(A997,'314'!C:E,3,0)</f>
        <v>#N/A</v>
      </c>
      <c r="F997" s="1" t="e">
        <f>VLOOKUP(A997,'314'!C:S,17,0)</f>
        <v>#N/A</v>
      </c>
      <c r="G997" s="1" t="e">
        <f>VLOOKUP(A997,'345'!A:M,13,0)</f>
        <v>#N/A</v>
      </c>
      <c r="H997" s="1" t="e">
        <f>VLOOKUP(A997,'345'!A:Q,17,0)</f>
        <v>#N/A</v>
      </c>
      <c r="I997" s="57">
        <f>A997</f>
        <v>0</v>
      </c>
      <c r="J997" s="48" t="e">
        <f>D997</f>
        <v>#N/A</v>
      </c>
      <c r="K997" s="48" t="e">
        <f>E997</f>
        <v>#N/A</v>
      </c>
      <c r="L997" s="48" t="e">
        <f>F997</f>
        <v>#N/A</v>
      </c>
      <c r="M997" s="1" t="e">
        <f>C997</f>
        <v>#N/A</v>
      </c>
      <c r="N997" s="57">
        <f>A997</f>
        <v>0</v>
      </c>
    </row>
    <row r="998" spans="2:14" s="57" customFormat="1">
      <c r="B998" s="1" t="e">
        <f>VLOOKUP(A998,'322'!A:B,2,0)</f>
        <v>#N/A</v>
      </c>
      <c r="C998" s="1" t="e">
        <f>VLOOKUP(A998,'322'!A:N,14,0)</f>
        <v>#N/A</v>
      </c>
      <c r="D998" s="1" t="e">
        <f>VLOOKUP(A998,'314'!C:K,9,0)</f>
        <v>#N/A</v>
      </c>
      <c r="E998" s="1" t="e">
        <f>VLOOKUP(A998,'314'!C:E,3,0)</f>
        <v>#N/A</v>
      </c>
      <c r="F998" s="1" t="e">
        <f>VLOOKUP(A998,'314'!C:S,17,0)</f>
        <v>#N/A</v>
      </c>
      <c r="G998" s="1" t="e">
        <f>VLOOKUP(A998,'345'!A:M,13,0)</f>
        <v>#N/A</v>
      </c>
      <c r="H998" s="1" t="e">
        <f>VLOOKUP(A998,'345'!A:Q,17,0)</f>
        <v>#N/A</v>
      </c>
      <c r="I998" s="57">
        <f>A998</f>
        <v>0</v>
      </c>
      <c r="J998" s="48" t="e">
        <f>D998</f>
        <v>#N/A</v>
      </c>
      <c r="K998" s="48" t="e">
        <f>E998</f>
        <v>#N/A</v>
      </c>
      <c r="L998" s="48" t="e">
        <f>F998</f>
        <v>#N/A</v>
      </c>
      <c r="M998" s="1" t="e">
        <f>C998</f>
        <v>#N/A</v>
      </c>
      <c r="N998" s="57">
        <f>A998</f>
        <v>0</v>
      </c>
    </row>
    <row r="999" spans="2:14" s="57" customFormat="1">
      <c r="B999" s="1" t="e">
        <f>VLOOKUP(A999,'322'!A:B,2,0)</f>
        <v>#N/A</v>
      </c>
      <c r="C999" s="1" t="e">
        <f>VLOOKUP(A999,'322'!A:N,14,0)</f>
        <v>#N/A</v>
      </c>
      <c r="D999" s="1" t="e">
        <f>VLOOKUP(A999,'314'!C:K,9,0)</f>
        <v>#N/A</v>
      </c>
      <c r="E999" s="1" t="e">
        <f>VLOOKUP(A999,'314'!C:E,3,0)</f>
        <v>#N/A</v>
      </c>
      <c r="F999" s="1" t="e">
        <f>VLOOKUP(A999,'314'!C:S,17,0)</f>
        <v>#N/A</v>
      </c>
      <c r="G999" s="1" t="e">
        <f>VLOOKUP(A999,'345'!A:M,13,0)</f>
        <v>#N/A</v>
      </c>
      <c r="H999" s="1" t="e">
        <f>VLOOKUP(A999,'345'!A:Q,17,0)</f>
        <v>#N/A</v>
      </c>
      <c r="I999" s="57">
        <f>A999</f>
        <v>0</v>
      </c>
      <c r="J999" s="48" t="e">
        <f>D999</f>
        <v>#N/A</v>
      </c>
      <c r="K999" s="48" t="e">
        <f>E999</f>
        <v>#N/A</v>
      </c>
      <c r="L999" s="48" t="e">
        <f>F999</f>
        <v>#N/A</v>
      </c>
      <c r="M999" s="1" t="e">
        <f>C999</f>
        <v>#N/A</v>
      </c>
      <c r="N999" s="57">
        <f>A999</f>
        <v>0</v>
      </c>
    </row>
    <row r="1000" spans="2:14" s="57" customFormat="1">
      <c r="B1000" s="1" t="e">
        <f>VLOOKUP(A1000,'322'!A:B,2,0)</f>
        <v>#N/A</v>
      </c>
      <c r="C1000" s="1" t="e">
        <f>VLOOKUP(A1000,'322'!A:N,14,0)</f>
        <v>#N/A</v>
      </c>
      <c r="D1000" s="1" t="e">
        <f>VLOOKUP(A1000,'314'!C:K,9,0)</f>
        <v>#N/A</v>
      </c>
      <c r="E1000" s="1" t="e">
        <f>VLOOKUP(A1000,'314'!C:E,3,0)</f>
        <v>#N/A</v>
      </c>
      <c r="F1000" s="1" t="e">
        <f>VLOOKUP(A1000,'314'!C:S,17,0)</f>
        <v>#N/A</v>
      </c>
      <c r="G1000" s="1" t="e">
        <f>VLOOKUP(A1000,'345'!A:M,13,0)</f>
        <v>#N/A</v>
      </c>
      <c r="H1000" s="1" t="e">
        <f>VLOOKUP(A1000,'345'!A:Q,17,0)</f>
        <v>#N/A</v>
      </c>
      <c r="I1000" s="57">
        <f>A1000</f>
        <v>0</v>
      </c>
      <c r="J1000" s="48" t="e">
        <f>D1000</f>
        <v>#N/A</v>
      </c>
      <c r="K1000" s="48" t="e">
        <f>E1000</f>
        <v>#N/A</v>
      </c>
      <c r="L1000" s="48" t="e">
        <f>F1000</f>
        <v>#N/A</v>
      </c>
      <c r="M1000" s="1" t="e">
        <f>C1000</f>
        <v>#N/A</v>
      </c>
      <c r="N1000" s="57">
        <f>A1000</f>
        <v>0</v>
      </c>
    </row>
    <row r="1001" spans="2:14" s="57" customFormat="1">
      <c r="B1001" s="1" t="e">
        <f>VLOOKUP(A1001,'322'!A:B,2,0)</f>
        <v>#N/A</v>
      </c>
      <c r="C1001" s="1" t="e">
        <f>VLOOKUP(A1001,'322'!A:N,14,0)</f>
        <v>#N/A</v>
      </c>
      <c r="D1001" s="1" t="e">
        <f>VLOOKUP(A1001,'314'!C:K,9,0)</f>
        <v>#N/A</v>
      </c>
      <c r="E1001" s="1" t="e">
        <f>VLOOKUP(A1001,'314'!C:E,3,0)</f>
        <v>#N/A</v>
      </c>
      <c r="F1001" s="1" t="e">
        <f>VLOOKUP(A1001,'314'!C:S,17,0)</f>
        <v>#N/A</v>
      </c>
      <c r="G1001" s="1" t="e">
        <f>VLOOKUP(A1001,'345'!A:M,13,0)</f>
        <v>#N/A</v>
      </c>
      <c r="H1001" s="1" t="e">
        <f>VLOOKUP(A1001,'345'!A:Q,17,0)</f>
        <v>#N/A</v>
      </c>
      <c r="I1001" s="57">
        <f>A1001</f>
        <v>0</v>
      </c>
      <c r="J1001" s="48" t="e">
        <f>D1001</f>
        <v>#N/A</v>
      </c>
      <c r="K1001" s="48" t="e">
        <f>E1001</f>
        <v>#N/A</v>
      </c>
      <c r="L1001" s="48" t="e">
        <f>F1001</f>
        <v>#N/A</v>
      </c>
      <c r="M1001" s="1" t="e">
        <f>C1001</f>
        <v>#N/A</v>
      </c>
      <c r="N1001" s="57">
        <f>A1001</f>
        <v>0</v>
      </c>
    </row>
    <row r="1002" spans="2:14" s="57" customFormat="1">
      <c r="B1002" s="1" t="e">
        <f>VLOOKUP(A1002,'322'!A:B,2,0)</f>
        <v>#N/A</v>
      </c>
      <c r="C1002" s="1" t="e">
        <f>VLOOKUP(A1002,'322'!A:N,14,0)</f>
        <v>#N/A</v>
      </c>
      <c r="D1002" s="1" t="e">
        <f>VLOOKUP(A1002,'314'!C:K,9,0)</f>
        <v>#N/A</v>
      </c>
      <c r="E1002" s="1" t="e">
        <f>VLOOKUP(A1002,'314'!C:E,3,0)</f>
        <v>#N/A</v>
      </c>
      <c r="F1002" s="1" t="e">
        <f>VLOOKUP(A1002,'314'!C:S,17,0)</f>
        <v>#N/A</v>
      </c>
      <c r="G1002" s="1" t="e">
        <f>VLOOKUP(A1002,'345'!A:M,13,0)</f>
        <v>#N/A</v>
      </c>
      <c r="H1002" s="1" t="e">
        <f>VLOOKUP(A1002,'345'!A:Q,17,0)</f>
        <v>#N/A</v>
      </c>
      <c r="I1002" s="57">
        <f>A1002</f>
        <v>0</v>
      </c>
      <c r="J1002" s="48" t="e">
        <f>D1002</f>
        <v>#N/A</v>
      </c>
      <c r="K1002" s="48" t="e">
        <f>E1002</f>
        <v>#N/A</v>
      </c>
      <c r="L1002" s="48" t="e">
        <f>F1002</f>
        <v>#N/A</v>
      </c>
      <c r="M1002" s="1" t="e">
        <f>C1002</f>
        <v>#N/A</v>
      </c>
      <c r="N1002" s="57">
        <f>A1002</f>
        <v>0</v>
      </c>
    </row>
    <row r="1003" spans="2:14" s="57" customFormat="1">
      <c r="B1003" s="1" t="e">
        <f>VLOOKUP(A1003,'322'!A:B,2,0)</f>
        <v>#N/A</v>
      </c>
      <c r="C1003" s="1" t="e">
        <f>VLOOKUP(A1003,'322'!A:N,14,0)</f>
        <v>#N/A</v>
      </c>
      <c r="D1003" s="1" t="e">
        <f>VLOOKUP(A1003,'314'!C:K,9,0)</f>
        <v>#N/A</v>
      </c>
      <c r="E1003" s="1" t="e">
        <f>VLOOKUP(A1003,'314'!C:E,3,0)</f>
        <v>#N/A</v>
      </c>
      <c r="F1003" s="1" t="e">
        <f>VLOOKUP(A1003,'314'!C:S,17,0)</f>
        <v>#N/A</v>
      </c>
      <c r="G1003" s="1" t="e">
        <f>VLOOKUP(A1003,'345'!A:M,13,0)</f>
        <v>#N/A</v>
      </c>
      <c r="H1003" s="1" t="e">
        <f>VLOOKUP(A1003,'345'!A:Q,17,0)</f>
        <v>#N/A</v>
      </c>
      <c r="I1003" s="57">
        <f>A1003</f>
        <v>0</v>
      </c>
      <c r="J1003" s="48" t="e">
        <f>D1003</f>
        <v>#N/A</v>
      </c>
      <c r="K1003" s="48" t="e">
        <f>E1003</f>
        <v>#N/A</v>
      </c>
      <c r="L1003" s="48" t="e">
        <f>F1003</f>
        <v>#N/A</v>
      </c>
      <c r="M1003" s="1" t="e">
        <f>C1003</f>
        <v>#N/A</v>
      </c>
      <c r="N1003" s="57">
        <f>A1003</f>
        <v>0</v>
      </c>
    </row>
    <row r="1004" spans="2:14" s="57" customFormat="1">
      <c r="B1004" s="1" t="e">
        <f>VLOOKUP(A1004,'322'!A:B,2,0)</f>
        <v>#N/A</v>
      </c>
      <c r="C1004" s="1" t="e">
        <f>VLOOKUP(A1004,'322'!A:N,14,0)</f>
        <v>#N/A</v>
      </c>
      <c r="D1004" s="1" t="e">
        <f>VLOOKUP(A1004,'314'!C:K,9,0)</f>
        <v>#N/A</v>
      </c>
      <c r="E1004" s="1" t="e">
        <f>VLOOKUP(A1004,'314'!C:E,3,0)</f>
        <v>#N/A</v>
      </c>
      <c r="F1004" s="1" t="e">
        <f>VLOOKUP(A1004,'314'!C:S,17,0)</f>
        <v>#N/A</v>
      </c>
      <c r="G1004" s="1" t="e">
        <f>VLOOKUP(A1004,'345'!A:M,13,0)</f>
        <v>#N/A</v>
      </c>
      <c r="H1004" s="1" t="e">
        <f>VLOOKUP(A1004,'345'!A:Q,17,0)</f>
        <v>#N/A</v>
      </c>
      <c r="I1004" s="57">
        <f>A1004</f>
        <v>0</v>
      </c>
      <c r="J1004" s="48" t="e">
        <f>D1004</f>
        <v>#N/A</v>
      </c>
      <c r="K1004" s="48" t="e">
        <f>E1004</f>
        <v>#N/A</v>
      </c>
      <c r="L1004" s="48" t="e">
        <f>F1004</f>
        <v>#N/A</v>
      </c>
      <c r="M1004" s="1" t="e">
        <f>C1004</f>
        <v>#N/A</v>
      </c>
      <c r="N1004" s="57">
        <f>A1004</f>
        <v>0</v>
      </c>
    </row>
    <row r="1005" spans="2:14" s="57" customFormat="1">
      <c r="B1005" s="1" t="e">
        <f>VLOOKUP(A1005,'322'!A:B,2,0)</f>
        <v>#N/A</v>
      </c>
      <c r="C1005" s="1" t="e">
        <f>VLOOKUP(A1005,'322'!A:N,14,0)</f>
        <v>#N/A</v>
      </c>
      <c r="D1005" s="1" t="e">
        <f>VLOOKUP(A1005,'314'!C:K,9,0)</f>
        <v>#N/A</v>
      </c>
      <c r="E1005" s="1" t="e">
        <f>VLOOKUP(A1005,'314'!C:E,3,0)</f>
        <v>#N/A</v>
      </c>
      <c r="F1005" s="1" t="e">
        <f>VLOOKUP(A1005,'314'!C:S,17,0)</f>
        <v>#N/A</v>
      </c>
      <c r="G1005" s="1" t="e">
        <f>VLOOKUP(A1005,'345'!A:M,13,0)</f>
        <v>#N/A</v>
      </c>
      <c r="H1005" s="1" t="e">
        <f>VLOOKUP(A1005,'345'!A:Q,17,0)</f>
        <v>#N/A</v>
      </c>
      <c r="I1005" s="57">
        <f>A1005</f>
        <v>0</v>
      </c>
      <c r="J1005" s="48" t="e">
        <f>D1005</f>
        <v>#N/A</v>
      </c>
      <c r="K1005" s="48" t="e">
        <f>E1005</f>
        <v>#N/A</v>
      </c>
      <c r="L1005" s="48" t="e">
        <f>F1005</f>
        <v>#N/A</v>
      </c>
      <c r="M1005" s="1" t="e">
        <f>C1005</f>
        <v>#N/A</v>
      </c>
      <c r="N1005" s="57">
        <f>A1005</f>
        <v>0</v>
      </c>
    </row>
    <row r="1006" spans="2:14" s="57" customFormat="1">
      <c r="B1006" s="1" t="e">
        <f>VLOOKUP(A1006,'322'!A:B,2,0)</f>
        <v>#N/A</v>
      </c>
      <c r="C1006" s="1" t="e">
        <f>VLOOKUP(A1006,'322'!A:N,14,0)</f>
        <v>#N/A</v>
      </c>
      <c r="D1006" s="1" t="e">
        <f>VLOOKUP(A1006,'314'!C:K,9,0)</f>
        <v>#N/A</v>
      </c>
      <c r="E1006" s="1" t="e">
        <f>VLOOKUP(A1006,'314'!C:E,3,0)</f>
        <v>#N/A</v>
      </c>
      <c r="F1006" s="1" t="e">
        <f>VLOOKUP(A1006,'314'!C:S,17,0)</f>
        <v>#N/A</v>
      </c>
      <c r="G1006" s="1" t="e">
        <f>VLOOKUP(A1006,'345'!A:M,13,0)</f>
        <v>#N/A</v>
      </c>
      <c r="H1006" s="1" t="e">
        <f>VLOOKUP(A1006,'345'!A:Q,17,0)</f>
        <v>#N/A</v>
      </c>
      <c r="I1006" s="57">
        <f>A1006</f>
        <v>0</v>
      </c>
      <c r="J1006" s="48" t="e">
        <f>D1006</f>
        <v>#N/A</v>
      </c>
      <c r="K1006" s="48" t="e">
        <f>E1006</f>
        <v>#N/A</v>
      </c>
      <c r="L1006" s="48" t="e">
        <f>F1006</f>
        <v>#N/A</v>
      </c>
      <c r="M1006" s="1" t="e">
        <f>C1006</f>
        <v>#N/A</v>
      </c>
      <c r="N1006" s="57">
        <f>A1006</f>
        <v>0</v>
      </c>
    </row>
    <row r="1007" spans="2:14" s="57" customFormat="1">
      <c r="B1007" s="1" t="e">
        <f>VLOOKUP(A1007,'322'!A:B,2,0)</f>
        <v>#N/A</v>
      </c>
      <c r="C1007" s="1" t="e">
        <f>VLOOKUP(A1007,'322'!A:N,14,0)</f>
        <v>#N/A</v>
      </c>
      <c r="D1007" s="1" t="e">
        <f>VLOOKUP(A1007,'314'!C:K,9,0)</f>
        <v>#N/A</v>
      </c>
      <c r="E1007" s="1" t="e">
        <f>VLOOKUP(A1007,'314'!C:E,3,0)</f>
        <v>#N/A</v>
      </c>
      <c r="F1007" s="1" t="e">
        <f>VLOOKUP(A1007,'314'!C:S,17,0)</f>
        <v>#N/A</v>
      </c>
      <c r="G1007" s="1" t="e">
        <f>VLOOKUP(A1007,'345'!A:M,13,0)</f>
        <v>#N/A</v>
      </c>
      <c r="H1007" s="1" t="e">
        <f>VLOOKUP(A1007,'345'!A:Q,17,0)</f>
        <v>#N/A</v>
      </c>
      <c r="I1007" s="57">
        <f>A1007</f>
        <v>0</v>
      </c>
      <c r="J1007" s="48" t="e">
        <f>D1007</f>
        <v>#N/A</v>
      </c>
      <c r="K1007" s="48" t="e">
        <f>E1007</f>
        <v>#N/A</v>
      </c>
      <c r="L1007" s="48" t="e">
        <f>F1007</f>
        <v>#N/A</v>
      </c>
      <c r="M1007" s="1" t="e">
        <f>C1007</f>
        <v>#N/A</v>
      </c>
      <c r="N1007" s="57">
        <f>A1007</f>
        <v>0</v>
      </c>
    </row>
    <row r="1008" spans="2:14" s="57" customFormat="1">
      <c r="B1008" s="1" t="e">
        <f>VLOOKUP(A1008,'322'!A:B,2,0)</f>
        <v>#N/A</v>
      </c>
      <c r="C1008" s="1" t="e">
        <f>VLOOKUP(A1008,'322'!A:N,14,0)</f>
        <v>#N/A</v>
      </c>
      <c r="D1008" s="1" t="e">
        <f>VLOOKUP(A1008,'314'!C:K,9,0)</f>
        <v>#N/A</v>
      </c>
      <c r="E1008" s="1" t="e">
        <f>VLOOKUP(A1008,'314'!C:E,3,0)</f>
        <v>#N/A</v>
      </c>
      <c r="F1008" s="1" t="e">
        <f>VLOOKUP(A1008,'314'!C:S,17,0)</f>
        <v>#N/A</v>
      </c>
      <c r="G1008" s="1" t="e">
        <f>VLOOKUP(A1008,'345'!A:M,13,0)</f>
        <v>#N/A</v>
      </c>
      <c r="H1008" s="1" t="e">
        <f>VLOOKUP(A1008,'345'!A:Q,17,0)</f>
        <v>#N/A</v>
      </c>
      <c r="I1008" s="57">
        <f>A1008</f>
        <v>0</v>
      </c>
      <c r="J1008" s="48" t="e">
        <f>D1008</f>
        <v>#N/A</v>
      </c>
      <c r="K1008" s="48" t="e">
        <f>E1008</f>
        <v>#N/A</v>
      </c>
      <c r="L1008" s="48" t="e">
        <f>F1008</f>
        <v>#N/A</v>
      </c>
      <c r="M1008" s="1" t="e">
        <f>C1008</f>
        <v>#N/A</v>
      </c>
      <c r="N1008" s="57">
        <f>A1008</f>
        <v>0</v>
      </c>
    </row>
    <row r="1009" spans="2:14" s="57" customFormat="1">
      <c r="B1009" s="1" t="e">
        <f>VLOOKUP(A1009,'322'!A:B,2,0)</f>
        <v>#N/A</v>
      </c>
      <c r="C1009" s="1" t="e">
        <f>VLOOKUP(A1009,'322'!A:N,14,0)</f>
        <v>#N/A</v>
      </c>
      <c r="D1009" s="1" t="e">
        <f>VLOOKUP(A1009,'314'!C:K,9,0)</f>
        <v>#N/A</v>
      </c>
      <c r="E1009" s="1" t="e">
        <f>VLOOKUP(A1009,'314'!C:E,3,0)</f>
        <v>#N/A</v>
      </c>
      <c r="F1009" s="1" t="e">
        <f>VLOOKUP(A1009,'314'!C:S,17,0)</f>
        <v>#N/A</v>
      </c>
      <c r="G1009" s="1" t="e">
        <f>VLOOKUP(A1009,'345'!A:M,13,0)</f>
        <v>#N/A</v>
      </c>
      <c r="H1009" s="1" t="e">
        <f>VLOOKUP(A1009,'345'!A:Q,17,0)</f>
        <v>#N/A</v>
      </c>
      <c r="I1009" s="57">
        <f>A1009</f>
        <v>0</v>
      </c>
      <c r="J1009" s="48" t="e">
        <f>D1009</f>
        <v>#N/A</v>
      </c>
      <c r="K1009" s="48" t="e">
        <f>E1009</f>
        <v>#N/A</v>
      </c>
      <c r="L1009" s="48" t="e">
        <f>F1009</f>
        <v>#N/A</v>
      </c>
      <c r="M1009" s="1" t="e">
        <f>C1009</f>
        <v>#N/A</v>
      </c>
      <c r="N1009" s="57">
        <f>A1009</f>
        <v>0</v>
      </c>
    </row>
    <row r="1010" spans="2:14" s="57" customFormat="1">
      <c r="B1010" s="1" t="e">
        <f>VLOOKUP(A1010,'322'!A:B,2,0)</f>
        <v>#N/A</v>
      </c>
      <c r="C1010" s="1" t="e">
        <f>VLOOKUP(A1010,'322'!A:N,14,0)</f>
        <v>#N/A</v>
      </c>
      <c r="D1010" s="1" t="e">
        <f>VLOOKUP(A1010,'314'!C:K,9,0)</f>
        <v>#N/A</v>
      </c>
      <c r="E1010" s="1" t="e">
        <f>VLOOKUP(A1010,'314'!C:E,3,0)</f>
        <v>#N/A</v>
      </c>
      <c r="F1010" s="1" t="e">
        <f>VLOOKUP(A1010,'314'!C:S,17,0)</f>
        <v>#N/A</v>
      </c>
      <c r="G1010" s="1" t="e">
        <f>VLOOKUP(A1010,'345'!A:M,13,0)</f>
        <v>#N/A</v>
      </c>
      <c r="H1010" s="1" t="e">
        <f>VLOOKUP(A1010,'345'!A:Q,17,0)</f>
        <v>#N/A</v>
      </c>
      <c r="I1010" s="57">
        <f>A1010</f>
        <v>0</v>
      </c>
      <c r="J1010" s="48" t="e">
        <f>D1010</f>
        <v>#N/A</v>
      </c>
      <c r="K1010" s="48" t="e">
        <f>E1010</f>
        <v>#N/A</v>
      </c>
      <c r="L1010" s="48" t="e">
        <f>F1010</f>
        <v>#N/A</v>
      </c>
      <c r="M1010" s="1" t="e">
        <f>C1010</f>
        <v>#N/A</v>
      </c>
      <c r="N1010" s="57">
        <f>A1010</f>
        <v>0</v>
      </c>
    </row>
    <row r="1011" spans="2:14" s="57" customFormat="1">
      <c r="B1011" s="1" t="e">
        <f>VLOOKUP(A1011,'322'!A:B,2,0)</f>
        <v>#N/A</v>
      </c>
      <c r="C1011" s="1" t="e">
        <f>VLOOKUP(A1011,'322'!A:N,14,0)</f>
        <v>#N/A</v>
      </c>
      <c r="D1011" s="1" t="e">
        <f>VLOOKUP(A1011,'314'!C:K,9,0)</f>
        <v>#N/A</v>
      </c>
      <c r="E1011" s="1" t="e">
        <f>VLOOKUP(A1011,'314'!C:E,3,0)</f>
        <v>#N/A</v>
      </c>
      <c r="F1011" s="1" t="e">
        <f>VLOOKUP(A1011,'314'!C:S,17,0)</f>
        <v>#N/A</v>
      </c>
      <c r="G1011" s="1" t="e">
        <f>VLOOKUP(A1011,'345'!A:M,13,0)</f>
        <v>#N/A</v>
      </c>
      <c r="H1011" s="1" t="e">
        <f>VLOOKUP(A1011,'345'!A:Q,17,0)</f>
        <v>#N/A</v>
      </c>
      <c r="I1011" s="57">
        <f>A1011</f>
        <v>0</v>
      </c>
      <c r="J1011" s="48" t="e">
        <f>D1011</f>
        <v>#N/A</v>
      </c>
      <c r="K1011" s="48" t="e">
        <f>E1011</f>
        <v>#N/A</v>
      </c>
      <c r="L1011" s="48" t="e">
        <f>F1011</f>
        <v>#N/A</v>
      </c>
      <c r="M1011" s="1" t="e">
        <f>C1011</f>
        <v>#N/A</v>
      </c>
      <c r="N1011" s="57">
        <f>A1011</f>
        <v>0</v>
      </c>
    </row>
    <row r="1012" spans="2:14" s="57" customFormat="1">
      <c r="B1012" s="1" t="e">
        <f>VLOOKUP(A1012,'322'!A:B,2,0)</f>
        <v>#N/A</v>
      </c>
      <c r="C1012" s="1" t="e">
        <f>VLOOKUP(A1012,'322'!A:N,14,0)</f>
        <v>#N/A</v>
      </c>
      <c r="D1012" s="1" t="e">
        <f>VLOOKUP(A1012,'314'!C:K,9,0)</f>
        <v>#N/A</v>
      </c>
      <c r="E1012" s="1" t="e">
        <f>VLOOKUP(A1012,'314'!C:E,3,0)</f>
        <v>#N/A</v>
      </c>
      <c r="F1012" s="1" t="e">
        <f>VLOOKUP(A1012,'314'!C:S,17,0)</f>
        <v>#N/A</v>
      </c>
      <c r="G1012" s="1" t="e">
        <f>VLOOKUP(A1012,'345'!A:M,13,0)</f>
        <v>#N/A</v>
      </c>
      <c r="H1012" s="1" t="e">
        <f>VLOOKUP(A1012,'345'!A:Q,17,0)</f>
        <v>#N/A</v>
      </c>
      <c r="I1012" s="57">
        <f>A1012</f>
        <v>0</v>
      </c>
      <c r="J1012" s="48" t="e">
        <f>D1012</f>
        <v>#N/A</v>
      </c>
      <c r="K1012" s="48" t="e">
        <f>E1012</f>
        <v>#N/A</v>
      </c>
      <c r="L1012" s="48" t="e">
        <f>F1012</f>
        <v>#N/A</v>
      </c>
      <c r="M1012" s="1" t="e">
        <f>C1012</f>
        <v>#N/A</v>
      </c>
      <c r="N1012" s="57">
        <f>A1012</f>
        <v>0</v>
      </c>
    </row>
    <row r="1013" spans="2:14" s="57" customFormat="1">
      <c r="B1013" s="1" t="e">
        <f>VLOOKUP(A1013,'322'!A:B,2,0)</f>
        <v>#N/A</v>
      </c>
      <c r="C1013" s="1" t="e">
        <f>VLOOKUP(A1013,'322'!A:N,14,0)</f>
        <v>#N/A</v>
      </c>
      <c r="D1013" s="1" t="e">
        <f>VLOOKUP(A1013,'314'!C:K,9,0)</f>
        <v>#N/A</v>
      </c>
      <c r="E1013" s="1" t="e">
        <f>VLOOKUP(A1013,'314'!C:E,3,0)</f>
        <v>#N/A</v>
      </c>
      <c r="F1013" s="1" t="e">
        <f>VLOOKUP(A1013,'314'!C:S,17,0)</f>
        <v>#N/A</v>
      </c>
      <c r="G1013" s="1" t="e">
        <f>VLOOKUP(A1013,'345'!A:M,13,0)</f>
        <v>#N/A</v>
      </c>
      <c r="H1013" s="1" t="e">
        <f>VLOOKUP(A1013,'345'!A:Q,17,0)</f>
        <v>#N/A</v>
      </c>
      <c r="I1013" s="57">
        <f>A1013</f>
        <v>0</v>
      </c>
      <c r="J1013" s="48" t="e">
        <f>D1013</f>
        <v>#N/A</v>
      </c>
      <c r="K1013" s="48" t="e">
        <f>E1013</f>
        <v>#N/A</v>
      </c>
      <c r="L1013" s="48" t="e">
        <f>F1013</f>
        <v>#N/A</v>
      </c>
      <c r="M1013" s="1" t="e">
        <f>C1013</f>
        <v>#N/A</v>
      </c>
      <c r="N1013" s="57">
        <f>A1013</f>
        <v>0</v>
      </c>
    </row>
    <row r="1014" spans="2:14" s="57" customFormat="1">
      <c r="B1014" s="1" t="e">
        <f>VLOOKUP(A1014,'322'!A:B,2,0)</f>
        <v>#N/A</v>
      </c>
      <c r="C1014" s="1" t="e">
        <f>VLOOKUP(A1014,'322'!A:N,14,0)</f>
        <v>#N/A</v>
      </c>
      <c r="D1014" s="1" t="e">
        <f>VLOOKUP(A1014,'314'!C:K,9,0)</f>
        <v>#N/A</v>
      </c>
      <c r="E1014" s="1" t="e">
        <f>VLOOKUP(A1014,'314'!C:E,3,0)</f>
        <v>#N/A</v>
      </c>
      <c r="F1014" s="1" t="e">
        <f>VLOOKUP(A1014,'314'!C:S,17,0)</f>
        <v>#N/A</v>
      </c>
      <c r="G1014" s="1" t="e">
        <f>VLOOKUP(A1014,'345'!A:M,13,0)</f>
        <v>#N/A</v>
      </c>
      <c r="H1014" s="1" t="e">
        <f>VLOOKUP(A1014,'345'!A:Q,17,0)</f>
        <v>#N/A</v>
      </c>
      <c r="I1014" s="57">
        <f>A1014</f>
        <v>0</v>
      </c>
      <c r="J1014" s="48" t="e">
        <f>D1014</f>
        <v>#N/A</v>
      </c>
      <c r="K1014" s="48" t="e">
        <f>E1014</f>
        <v>#N/A</v>
      </c>
      <c r="L1014" s="48" t="e">
        <f>F1014</f>
        <v>#N/A</v>
      </c>
      <c r="M1014" s="1" t="e">
        <f>C1014</f>
        <v>#N/A</v>
      </c>
      <c r="N1014" s="57">
        <f>A1014</f>
        <v>0</v>
      </c>
    </row>
    <row r="1015" spans="2:14" s="57" customFormat="1">
      <c r="B1015" s="1" t="e">
        <f>VLOOKUP(A1015,'322'!A:B,2,0)</f>
        <v>#N/A</v>
      </c>
      <c r="C1015" s="1" t="e">
        <f>VLOOKUP(A1015,'322'!A:N,14,0)</f>
        <v>#N/A</v>
      </c>
      <c r="D1015" s="1" t="e">
        <f>VLOOKUP(A1015,'314'!C:K,9,0)</f>
        <v>#N/A</v>
      </c>
      <c r="E1015" s="1" t="e">
        <f>VLOOKUP(A1015,'314'!C:E,3,0)</f>
        <v>#N/A</v>
      </c>
      <c r="F1015" s="1" t="e">
        <f>VLOOKUP(A1015,'314'!C:S,17,0)</f>
        <v>#N/A</v>
      </c>
      <c r="G1015" s="1" t="e">
        <f>VLOOKUP(A1015,'345'!A:M,13,0)</f>
        <v>#N/A</v>
      </c>
      <c r="H1015" s="1" t="e">
        <f>VLOOKUP(A1015,'345'!A:Q,17,0)</f>
        <v>#N/A</v>
      </c>
      <c r="I1015" s="57">
        <f>A1015</f>
        <v>0</v>
      </c>
      <c r="J1015" s="48" t="e">
        <f>D1015</f>
        <v>#N/A</v>
      </c>
      <c r="K1015" s="48" t="e">
        <f>E1015</f>
        <v>#N/A</v>
      </c>
      <c r="L1015" s="48" t="e">
        <f>F1015</f>
        <v>#N/A</v>
      </c>
      <c r="M1015" s="1" t="e">
        <f>C1015</f>
        <v>#N/A</v>
      </c>
      <c r="N1015" s="57">
        <f>A1015</f>
        <v>0</v>
      </c>
    </row>
    <row r="1016" spans="2:14" s="57" customFormat="1">
      <c r="B1016" s="1" t="e">
        <f>VLOOKUP(A1016,'322'!A:B,2,0)</f>
        <v>#N/A</v>
      </c>
      <c r="C1016" s="1" t="e">
        <f>VLOOKUP(A1016,'322'!A:N,14,0)</f>
        <v>#N/A</v>
      </c>
      <c r="D1016" s="1" t="e">
        <f>VLOOKUP(A1016,'314'!C:K,9,0)</f>
        <v>#N/A</v>
      </c>
      <c r="E1016" s="1" t="e">
        <f>VLOOKUP(A1016,'314'!C:E,3,0)</f>
        <v>#N/A</v>
      </c>
      <c r="F1016" s="1" t="e">
        <f>VLOOKUP(A1016,'314'!C:S,17,0)</f>
        <v>#N/A</v>
      </c>
      <c r="G1016" s="1" t="e">
        <f>VLOOKUP(A1016,'345'!A:M,13,0)</f>
        <v>#N/A</v>
      </c>
      <c r="H1016" s="1" t="e">
        <f>VLOOKUP(A1016,'345'!A:Q,17,0)</f>
        <v>#N/A</v>
      </c>
      <c r="I1016" s="57">
        <f>A1016</f>
        <v>0</v>
      </c>
      <c r="J1016" s="48" t="e">
        <f>D1016</f>
        <v>#N/A</v>
      </c>
      <c r="K1016" s="48" t="e">
        <f>E1016</f>
        <v>#N/A</v>
      </c>
      <c r="L1016" s="48" t="e">
        <f>F1016</f>
        <v>#N/A</v>
      </c>
      <c r="M1016" s="1" t="e">
        <f>C1016</f>
        <v>#N/A</v>
      </c>
      <c r="N1016" s="57">
        <f>A1016</f>
        <v>0</v>
      </c>
    </row>
    <row r="1017" spans="2:14" s="57" customFormat="1">
      <c r="B1017" s="1" t="e">
        <f>VLOOKUP(A1017,'322'!A:B,2,0)</f>
        <v>#N/A</v>
      </c>
      <c r="C1017" s="1" t="e">
        <f>VLOOKUP(A1017,'322'!A:N,14,0)</f>
        <v>#N/A</v>
      </c>
      <c r="D1017" s="1" t="e">
        <f>VLOOKUP(A1017,'314'!C:K,9,0)</f>
        <v>#N/A</v>
      </c>
      <c r="E1017" s="1" t="e">
        <f>VLOOKUP(A1017,'314'!C:E,3,0)</f>
        <v>#N/A</v>
      </c>
      <c r="F1017" s="1" t="e">
        <f>VLOOKUP(A1017,'314'!C:S,17,0)</f>
        <v>#N/A</v>
      </c>
      <c r="G1017" s="1" t="e">
        <f>VLOOKUP(A1017,'345'!A:M,13,0)</f>
        <v>#N/A</v>
      </c>
      <c r="H1017" s="1" t="e">
        <f>VLOOKUP(A1017,'345'!A:Q,17,0)</f>
        <v>#N/A</v>
      </c>
      <c r="I1017" s="57">
        <f>A1017</f>
        <v>0</v>
      </c>
      <c r="J1017" s="48" t="e">
        <f>D1017</f>
        <v>#N/A</v>
      </c>
      <c r="K1017" s="48" t="e">
        <f>E1017</f>
        <v>#N/A</v>
      </c>
      <c r="L1017" s="48" t="e">
        <f>F1017</f>
        <v>#N/A</v>
      </c>
      <c r="M1017" s="1" t="e">
        <f>C1017</f>
        <v>#N/A</v>
      </c>
      <c r="N1017" s="57">
        <f>A1017</f>
        <v>0</v>
      </c>
    </row>
    <row r="1018" spans="2:14" s="57" customFormat="1">
      <c r="B1018" s="1" t="e">
        <f>VLOOKUP(A1018,'322'!A:B,2,0)</f>
        <v>#N/A</v>
      </c>
      <c r="C1018" s="1" t="e">
        <f>VLOOKUP(A1018,'322'!A:N,14,0)</f>
        <v>#N/A</v>
      </c>
      <c r="D1018" s="1" t="e">
        <f>VLOOKUP(A1018,'314'!C:K,9,0)</f>
        <v>#N/A</v>
      </c>
      <c r="E1018" s="1" t="e">
        <f>VLOOKUP(A1018,'314'!C:E,3,0)</f>
        <v>#N/A</v>
      </c>
      <c r="F1018" s="1" t="e">
        <f>VLOOKUP(A1018,'314'!C:S,17,0)</f>
        <v>#N/A</v>
      </c>
      <c r="G1018" s="1" t="e">
        <f>VLOOKUP(A1018,'345'!A:M,13,0)</f>
        <v>#N/A</v>
      </c>
      <c r="H1018" s="1" t="e">
        <f>VLOOKUP(A1018,'345'!A:Q,17,0)</f>
        <v>#N/A</v>
      </c>
      <c r="I1018" s="57">
        <f>A1018</f>
        <v>0</v>
      </c>
      <c r="J1018" s="48" t="e">
        <f>D1018</f>
        <v>#N/A</v>
      </c>
      <c r="K1018" s="48" t="e">
        <f>E1018</f>
        <v>#N/A</v>
      </c>
      <c r="L1018" s="48" t="e">
        <f>F1018</f>
        <v>#N/A</v>
      </c>
      <c r="M1018" s="1" t="e">
        <f>C1018</f>
        <v>#N/A</v>
      </c>
      <c r="N1018" s="57">
        <f>A1018</f>
        <v>0</v>
      </c>
    </row>
    <row r="1019" spans="2:14" s="57" customFormat="1">
      <c r="B1019" s="1" t="e">
        <f>VLOOKUP(A1019,'322'!A:B,2,0)</f>
        <v>#N/A</v>
      </c>
      <c r="C1019" s="1" t="e">
        <f>VLOOKUP(A1019,'322'!A:N,14,0)</f>
        <v>#N/A</v>
      </c>
      <c r="D1019" s="1" t="e">
        <f>VLOOKUP(A1019,'314'!C:K,9,0)</f>
        <v>#N/A</v>
      </c>
      <c r="E1019" s="1" t="e">
        <f>VLOOKUP(A1019,'314'!C:E,3,0)</f>
        <v>#N/A</v>
      </c>
      <c r="F1019" s="1" t="e">
        <f>VLOOKUP(A1019,'314'!C:S,17,0)</f>
        <v>#N/A</v>
      </c>
      <c r="G1019" s="1" t="e">
        <f>VLOOKUP(A1019,'345'!A:M,13,0)</f>
        <v>#N/A</v>
      </c>
      <c r="H1019" s="1" t="e">
        <f>VLOOKUP(A1019,'345'!A:Q,17,0)</f>
        <v>#N/A</v>
      </c>
      <c r="I1019" s="57">
        <f>A1019</f>
        <v>0</v>
      </c>
      <c r="J1019" s="48" t="e">
        <f>D1019</f>
        <v>#N/A</v>
      </c>
      <c r="K1019" s="48" t="e">
        <f>E1019</f>
        <v>#N/A</v>
      </c>
      <c r="L1019" s="48" t="e">
        <f>F1019</f>
        <v>#N/A</v>
      </c>
      <c r="M1019" s="1" t="e">
        <f>C1019</f>
        <v>#N/A</v>
      </c>
      <c r="N1019" s="57">
        <f>A1019</f>
        <v>0</v>
      </c>
    </row>
    <row r="1020" spans="2:14" s="57" customFormat="1">
      <c r="B1020" s="1" t="e">
        <f>VLOOKUP(A1020,'322'!A:B,2,0)</f>
        <v>#N/A</v>
      </c>
      <c r="C1020" s="1" t="e">
        <f>VLOOKUP(A1020,'322'!A:N,14,0)</f>
        <v>#N/A</v>
      </c>
      <c r="D1020" s="1" t="e">
        <f>VLOOKUP(A1020,'314'!C:K,9,0)</f>
        <v>#N/A</v>
      </c>
      <c r="E1020" s="1" t="e">
        <f>VLOOKUP(A1020,'314'!C:E,3,0)</f>
        <v>#N/A</v>
      </c>
      <c r="F1020" s="1" t="e">
        <f>VLOOKUP(A1020,'314'!C:S,17,0)</f>
        <v>#N/A</v>
      </c>
      <c r="G1020" s="1" t="e">
        <f>VLOOKUP(A1020,'345'!A:M,13,0)</f>
        <v>#N/A</v>
      </c>
      <c r="H1020" s="1" t="e">
        <f>VLOOKUP(A1020,'345'!A:Q,17,0)</f>
        <v>#N/A</v>
      </c>
      <c r="I1020" s="57">
        <f>A1020</f>
        <v>0</v>
      </c>
      <c r="J1020" s="48" t="e">
        <f>D1020</f>
        <v>#N/A</v>
      </c>
      <c r="K1020" s="48" t="e">
        <f>E1020</f>
        <v>#N/A</v>
      </c>
      <c r="L1020" s="48" t="e">
        <f>F1020</f>
        <v>#N/A</v>
      </c>
      <c r="M1020" s="1" t="e">
        <f>C1020</f>
        <v>#N/A</v>
      </c>
      <c r="N1020" s="57">
        <f>A1020</f>
        <v>0</v>
      </c>
    </row>
    <row r="1021" spans="2:14" s="57" customFormat="1">
      <c r="B1021" s="1" t="e">
        <f>VLOOKUP(A1021,'322'!A:B,2,0)</f>
        <v>#N/A</v>
      </c>
      <c r="C1021" s="1" t="e">
        <f>VLOOKUP(A1021,'322'!A:N,14,0)</f>
        <v>#N/A</v>
      </c>
      <c r="D1021" s="1" t="e">
        <f>VLOOKUP(A1021,'314'!C:K,9,0)</f>
        <v>#N/A</v>
      </c>
      <c r="E1021" s="1" t="e">
        <f>VLOOKUP(A1021,'314'!C:E,3,0)</f>
        <v>#N/A</v>
      </c>
      <c r="F1021" s="1" t="e">
        <f>VLOOKUP(A1021,'314'!C:S,17,0)</f>
        <v>#N/A</v>
      </c>
      <c r="G1021" s="1" t="e">
        <f>VLOOKUP(A1021,'345'!A:M,13,0)</f>
        <v>#N/A</v>
      </c>
      <c r="H1021" s="1" t="e">
        <f>VLOOKUP(A1021,'345'!A:Q,17,0)</f>
        <v>#N/A</v>
      </c>
      <c r="I1021" s="57">
        <f>A1021</f>
        <v>0</v>
      </c>
      <c r="J1021" s="48" t="e">
        <f>D1021</f>
        <v>#N/A</v>
      </c>
      <c r="K1021" s="48" t="e">
        <f>E1021</f>
        <v>#N/A</v>
      </c>
      <c r="L1021" s="48" t="e">
        <f>F1021</f>
        <v>#N/A</v>
      </c>
      <c r="M1021" s="1" t="e">
        <f>C1021</f>
        <v>#N/A</v>
      </c>
      <c r="N1021" s="57">
        <f>A1021</f>
        <v>0</v>
      </c>
    </row>
    <row r="1022" spans="2:14" s="57" customFormat="1">
      <c r="B1022" s="1" t="e">
        <f>VLOOKUP(A1022,'322'!A:B,2,0)</f>
        <v>#N/A</v>
      </c>
      <c r="C1022" s="1" t="e">
        <f>VLOOKUP(A1022,'322'!A:N,14,0)</f>
        <v>#N/A</v>
      </c>
      <c r="D1022" s="1" t="e">
        <f>VLOOKUP(A1022,'314'!C:K,9,0)</f>
        <v>#N/A</v>
      </c>
      <c r="E1022" s="1" t="e">
        <f>VLOOKUP(A1022,'314'!C:E,3,0)</f>
        <v>#N/A</v>
      </c>
      <c r="F1022" s="1" t="e">
        <f>VLOOKUP(A1022,'314'!C:S,17,0)</f>
        <v>#N/A</v>
      </c>
      <c r="G1022" s="1" t="e">
        <f>VLOOKUP(A1022,'345'!A:M,13,0)</f>
        <v>#N/A</v>
      </c>
      <c r="H1022" s="1" t="e">
        <f>VLOOKUP(A1022,'345'!A:Q,17,0)</f>
        <v>#N/A</v>
      </c>
      <c r="I1022" s="57">
        <f>A1022</f>
        <v>0</v>
      </c>
      <c r="J1022" s="48" t="e">
        <f>D1022</f>
        <v>#N/A</v>
      </c>
      <c r="K1022" s="48" t="e">
        <f>E1022</f>
        <v>#N/A</v>
      </c>
      <c r="L1022" s="48" t="e">
        <f>F1022</f>
        <v>#N/A</v>
      </c>
      <c r="M1022" s="1" t="e">
        <f>C1022</f>
        <v>#N/A</v>
      </c>
      <c r="N1022" s="57">
        <f>A1022</f>
        <v>0</v>
      </c>
    </row>
    <row r="1023" spans="2:14" s="57" customFormat="1">
      <c r="B1023" s="1" t="e">
        <f>VLOOKUP(A1023,'322'!A:B,2,0)</f>
        <v>#N/A</v>
      </c>
      <c r="C1023" s="1" t="e">
        <f>VLOOKUP(A1023,'322'!A:N,14,0)</f>
        <v>#N/A</v>
      </c>
      <c r="D1023" s="1" t="e">
        <f>VLOOKUP(A1023,'314'!C:K,9,0)</f>
        <v>#N/A</v>
      </c>
      <c r="E1023" s="1" t="e">
        <f>VLOOKUP(A1023,'314'!C:E,3,0)</f>
        <v>#N/A</v>
      </c>
      <c r="F1023" s="1" t="e">
        <f>VLOOKUP(A1023,'314'!C:S,17,0)</f>
        <v>#N/A</v>
      </c>
      <c r="G1023" s="1" t="e">
        <f>VLOOKUP(A1023,'345'!A:M,13,0)</f>
        <v>#N/A</v>
      </c>
      <c r="H1023" s="1" t="e">
        <f>VLOOKUP(A1023,'345'!A:Q,17,0)</f>
        <v>#N/A</v>
      </c>
      <c r="I1023" s="57">
        <f>A1023</f>
        <v>0</v>
      </c>
      <c r="J1023" s="48" t="e">
        <f>D1023</f>
        <v>#N/A</v>
      </c>
      <c r="K1023" s="48" t="e">
        <f>E1023</f>
        <v>#N/A</v>
      </c>
      <c r="L1023" s="48" t="e">
        <f>F1023</f>
        <v>#N/A</v>
      </c>
      <c r="M1023" s="1" t="e">
        <f>C1023</f>
        <v>#N/A</v>
      </c>
      <c r="N1023" s="57">
        <f>A1023</f>
        <v>0</v>
      </c>
    </row>
    <row r="1024" spans="2:14" s="57" customFormat="1">
      <c r="B1024" s="1" t="e">
        <f>VLOOKUP(A1024,'322'!A:B,2,0)</f>
        <v>#N/A</v>
      </c>
      <c r="C1024" s="1" t="e">
        <f>VLOOKUP(A1024,'322'!A:N,14,0)</f>
        <v>#N/A</v>
      </c>
      <c r="D1024" s="1" t="e">
        <f>VLOOKUP(A1024,'314'!C:K,9,0)</f>
        <v>#N/A</v>
      </c>
      <c r="E1024" s="1" t="e">
        <f>VLOOKUP(A1024,'314'!C:E,3,0)</f>
        <v>#N/A</v>
      </c>
      <c r="F1024" s="1" t="e">
        <f>VLOOKUP(A1024,'314'!C:S,17,0)</f>
        <v>#N/A</v>
      </c>
      <c r="G1024" s="1" t="e">
        <f>VLOOKUP(A1024,'345'!A:M,13,0)</f>
        <v>#N/A</v>
      </c>
      <c r="H1024" s="1" t="e">
        <f>VLOOKUP(A1024,'345'!A:Q,17,0)</f>
        <v>#N/A</v>
      </c>
      <c r="I1024" s="57">
        <f>A1024</f>
        <v>0</v>
      </c>
      <c r="J1024" s="48" t="e">
        <f>D1024</f>
        <v>#N/A</v>
      </c>
      <c r="K1024" s="48" t="e">
        <f>E1024</f>
        <v>#N/A</v>
      </c>
      <c r="L1024" s="48" t="e">
        <f>F1024</f>
        <v>#N/A</v>
      </c>
      <c r="M1024" s="1" t="e">
        <f>C1024</f>
        <v>#N/A</v>
      </c>
      <c r="N1024" s="57">
        <f>A1024</f>
        <v>0</v>
      </c>
    </row>
    <row r="1025" spans="2:14" s="57" customFormat="1">
      <c r="B1025" s="1" t="e">
        <f>VLOOKUP(A1025,'322'!A:B,2,0)</f>
        <v>#N/A</v>
      </c>
      <c r="C1025" s="1" t="e">
        <f>VLOOKUP(A1025,'322'!A:N,14,0)</f>
        <v>#N/A</v>
      </c>
      <c r="D1025" s="1" t="e">
        <f>VLOOKUP(A1025,'314'!C:K,9,0)</f>
        <v>#N/A</v>
      </c>
      <c r="E1025" s="1" t="e">
        <f>VLOOKUP(A1025,'314'!C:E,3,0)</f>
        <v>#N/A</v>
      </c>
      <c r="F1025" s="1" t="e">
        <f>VLOOKUP(A1025,'314'!C:S,17,0)</f>
        <v>#N/A</v>
      </c>
      <c r="G1025" s="1" t="e">
        <f>VLOOKUP(A1025,'345'!A:M,13,0)</f>
        <v>#N/A</v>
      </c>
      <c r="H1025" s="1" t="e">
        <f>VLOOKUP(A1025,'345'!A:Q,17,0)</f>
        <v>#N/A</v>
      </c>
      <c r="I1025" s="57">
        <f>A1025</f>
        <v>0</v>
      </c>
      <c r="J1025" s="48" t="e">
        <f>D1025</f>
        <v>#N/A</v>
      </c>
      <c r="K1025" s="48" t="e">
        <f>E1025</f>
        <v>#N/A</v>
      </c>
      <c r="L1025" s="48" t="e">
        <f>F1025</f>
        <v>#N/A</v>
      </c>
      <c r="M1025" s="1" t="e">
        <f>C1025</f>
        <v>#N/A</v>
      </c>
      <c r="N1025" s="57">
        <f>A1025</f>
        <v>0</v>
      </c>
    </row>
    <row r="1026" spans="2:14" s="57" customFormat="1">
      <c r="B1026" s="1" t="e">
        <f>VLOOKUP(A1026,'322'!A:B,2,0)</f>
        <v>#N/A</v>
      </c>
      <c r="C1026" s="1" t="e">
        <f>VLOOKUP(A1026,'322'!A:N,14,0)</f>
        <v>#N/A</v>
      </c>
      <c r="D1026" s="1" t="e">
        <f>VLOOKUP(A1026,'314'!C:K,9,0)</f>
        <v>#N/A</v>
      </c>
      <c r="E1026" s="1" t="e">
        <f>VLOOKUP(A1026,'314'!C:E,3,0)</f>
        <v>#N/A</v>
      </c>
      <c r="F1026" s="1" t="e">
        <f>VLOOKUP(A1026,'314'!C:S,17,0)</f>
        <v>#N/A</v>
      </c>
      <c r="G1026" s="1" t="e">
        <f>VLOOKUP(A1026,'345'!A:M,13,0)</f>
        <v>#N/A</v>
      </c>
      <c r="H1026" s="1" t="e">
        <f>VLOOKUP(A1026,'345'!A:Q,17,0)</f>
        <v>#N/A</v>
      </c>
      <c r="I1026" s="57">
        <f>A1026</f>
        <v>0</v>
      </c>
      <c r="J1026" s="48" t="e">
        <f>D1026</f>
        <v>#N/A</v>
      </c>
      <c r="K1026" s="48" t="e">
        <f>E1026</f>
        <v>#N/A</v>
      </c>
      <c r="L1026" s="48" t="e">
        <f>F1026</f>
        <v>#N/A</v>
      </c>
      <c r="M1026" s="1" t="e">
        <f>C1026</f>
        <v>#N/A</v>
      </c>
      <c r="N1026" s="57">
        <f>A1026</f>
        <v>0</v>
      </c>
    </row>
    <row r="1027" spans="2:14" s="57" customFormat="1">
      <c r="B1027" s="1" t="e">
        <f>VLOOKUP(A1027,'322'!A:B,2,0)</f>
        <v>#N/A</v>
      </c>
      <c r="C1027" s="1" t="e">
        <f>VLOOKUP(A1027,'322'!A:N,14,0)</f>
        <v>#N/A</v>
      </c>
      <c r="D1027" s="1" t="e">
        <f>VLOOKUP(A1027,'314'!C:K,9,0)</f>
        <v>#N/A</v>
      </c>
      <c r="E1027" s="1" t="e">
        <f>VLOOKUP(A1027,'314'!C:E,3,0)</f>
        <v>#N/A</v>
      </c>
      <c r="F1027" s="1" t="e">
        <f>VLOOKUP(A1027,'314'!C:S,17,0)</f>
        <v>#N/A</v>
      </c>
      <c r="G1027" s="1" t="e">
        <f>VLOOKUP(A1027,'345'!A:M,13,0)</f>
        <v>#N/A</v>
      </c>
      <c r="H1027" s="1" t="e">
        <f>VLOOKUP(A1027,'345'!A:Q,17,0)</f>
        <v>#N/A</v>
      </c>
      <c r="I1027" s="57">
        <f>A1027</f>
        <v>0</v>
      </c>
      <c r="J1027" s="48" t="e">
        <f>D1027</f>
        <v>#N/A</v>
      </c>
      <c r="K1027" s="48" t="e">
        <f>E1027</f>
        <v>#N/A</v>
      </c>
      <c r="L1027" s="48" t="e">
        <f>F1027</f>
        <v>#N/A</v>
      </c>
      <c r="M1027" s="1" t="e">
        <f>C1027</f>
        <v>#N/A</v>
      </c>
      <c r="N1027" s="57">
        <f>A1027</f>
        <v>0</v>
      </c>
    </row>
    <row r="1028" spans="2:14" s="57" customFormat="1">
      <c r="B1028" s="1" t="e">
        <f>VLOOKUP(A1028,'322'!A:B,2,0)</f>
        <v>#N/A</v>
      </c>
      <c r="C1028" s="1" t="e">
        <f>VLOOKUP(A1028,'322'!A:N,14,0)</f>
        <v>#N/A</v>
      </c>
      <c r="D1028" s="1" t="e">
        <f>VLOOKUP(A1028,'314'!C:K,9,0)</f>
        <v>#N/A</v>
      </c>
      <c r="E1028" s="1" t="e">
        <f>VLOOKUP(A1028,'314'!C:E,3,0)</f>
        <v>#N/A</v>
      </c>
      <c r="F1028" s="1" t="e">
        <f>VLOOKUP(A1028,'314'!C:S,17,0)</f>
        <v>#N/A</v>
      </c>
      <c r="G1028" s="1" t="e">
        <f>VLOOKUP(A1028,'345'!A:M,13,0)</f>
        <v>#N/A</v>
      </c>
      <c r="H1028" s="1" t="e">
        <f>VLOOKUP(A1028,'345'!A:Q,17,0)</f>
        <v>#N/A</v>
      </c>
      <c r="I1028" s="57">
        <f>A1028</f>
        <v>0</v>
      </c>
      <c r="J1028" s="48" t="e">
        <f>D1028</f>
        <v>#N/A</v>
      </c>
      <c r="K1028" s="48" t="e">
        <f>E1028</f>
        <v>#N/A</v>
      </c>
      <c r="L1028" s="48" t="e">
        <f>F1028</f>
        <v>#N/A</v>
      </c>
      <c r="M1028" s="1" t="e">
        <f>C1028</f>
        <v>#N/A</v>
      </c>
      <c r="N1028" s="57">
        <f>A1028</f>
        <v>0</v>
      </c>
    </row>
    <row r="1029" spans="2:14" s="57" customFormat="1">
      <c r="B1029" s="1" t="e">
        <f>VLOOKUP(A1029,'322'!A:B,2,0)</f>
        <v>#N/A</v>
      </c>
      <c r="C1029" s="1" t="e">
        <f>VLOOKUP(A1029,'322'!A:N,14,0)</f>
        <v>#N/A</v>
      </c>
      <c r="D1029" s="1" t="e">
        <f>VLOOKUP(A1029,'314'!C:K,9,0)</f>
        <v>#N/A</v>
      </c>
      <c r="E1029" s="1" t="e">
        <f>VLOOKUP(A1029,'314'!C:E,3,0)</f>
        <v>#N/A</v>
      </c>
      <c r="F1029" s="1" t="e">
        <f>VLOOKUP(A1029,'314'!C:S,17,0)</f>
        <v>#N/A</v>
      </c>
      <c r="G1029" s="1" t="e">
        <f>VLOOKUP(A1029,'345'!A:M,13,0)</f>
        <v>#N/A</v>
      </c>
      <c r="H1029" s="1" t="e">
        <f>VLOOKUP(A1029,'345'!A:Q,17,0)</f>
        <v>#N/A</v>
      </c>
      <c r="I1029" s="57">
        <f>A1029</f>
        <v>0</v>
      </c>
      <c r="J1029" s="48" t="e">
        <f>D1029</f>
        <v>#N/A</v>
      </c>
      <c r="K1029" s="48" t="e">
        <f>E1029</f>
        <v>#N/A</v>
      </c>
      <c r="L1029" s="48" t="e">
        <f>F1029</f>
        <v>#N/A</v>
      </c>
      <c r="M1029" s="1" t="e">
        <f>C1029</f>
        <v>#N/A</v>
      </c>
      <c r="N1029" s="57">
        <f>A1029</f>
        <v>0</v>
      </c>
    </row>
    <row r="1030" spans="2:14" s="57" customFormat="1">
      <c r="B1030" s="1" t="e">
        <f>VLOOKUP(A1030,'322'!A:B,2,0)</f>
        <v>#N/A</v>
      </c>
      <c r="C1030" s="1" t="e">
        <f>VLOOKUP(A1030,'322'!A:N,14,0)</f>
        <v>#N/A</v>
      </c>
      <c r="D1030" s="1" t="e">
        <f>VLOOKUP(A1030,'314'!C:K,9,0)</f>
        <v>#N/A</v>
      </c>
      <c r="E1030" s="1" t="e">
        <f>VLOOKUP(A1030,'314'!C:E,3,0)</f>
        <v>#N/A</v>
      </c>
      <c r="F1030" s="1" t="e">
        <f>VLOOKUP(A1030,'314'!C:S,17,0)</f>
        <v>#N/A</v>
      </c>
      <c r="G1030" s="1" t="e">
        <f>VLOOKUP(A1030,'345'!A:M,13,0)</f>
        <v>#N/A</v>
      </c>
      <c r="H1030" s="1" t="e">
        <f>VLOOKUP(A1030,'345'!A:Q,17,0)</f>
        <v>#N/A</v>
      </c>
      <c r="I1030" s="57">
        <f>A1030</f>
        <v>0</v>
      </c>
      <c r="J1030" s="48" t="e">
        <f>D1030</f>
        <v>#N/A</v>
      </c>
      <c r="K1030" s="48" t="e">
        <f>E1030</f>
        <v>#N/A</v>
      </c>
      <c r="L1030" s="48" t="e">
        <f>F1030</f>
        <v>#N/A</v>
      </c>
      <c r="M1030" s="1" t="e">
        <f>C1030</f>
        <v>#N/A</v>
      </c>
      <c r="N1030" s="57">
        <f>A1030</f>
        <v>0</v>
      </c>
    </row>
    <row r="1031" spans="2:14" s="57" customFormat="1">
      <c r="B1031" s="1" t="e">
        <f>VLOOKUP(A1031,'322'!A:B,2,0)</f>
        <v>#N/A</v>
      </c>
      <c r="C1031" s="1" t="e">
        <f>VLOOKUP(A1031,'322'!A:N,14,0)</f>
        <v>#N/A</v>
      </c>
      <c r="D1031" s="1" t="e">
        <f>VLOOKUP(A1031,'314'!C:K,9,0)</f>
        <v>#N/A</v>
      </c>
      <c r="E1031" s="1" t="e">
        <f>VLOOKUP(A1031,'314'!C:E,3,0)</f>
        <v>#N/A</v>
      </c>
      <c r="F1031" s="1" t="e">
        <f>VLOOKUP(A1031,'314'!C:S,17,0)</f>
        <v>#N/A</v>
      </c>
      <c r="G1031" s="1" t="e">
        <f>VLOOKUP(A1031,'345'!A:M,13,0)</f>
        <v>#N/A</v>
      </c>
      <c r="H1031" s="1" t="e">
        <f>VLOOKUP(A1031,'345'!A:Q,17,0)</f>
        <v>#N/A</v>
      </c>
      <c r="I1031" s="57">
        <f>A1031</f>
        <v>0</v>
      </c>
      <c r="J1031" s="48" t="e">
        <f>D1031</f>
        <v>#N/A</v>
      </c>
      <c r="K1031" s="48" t="e">
        <f>E1031</f>
        <v>#N/A</v>
      </c>
      <c r="L1031" s="48" t="e">
        <f>F1031</f>
        <v>#N/A</v>
      </c>
      <c r="M1031" s="1" t="e">
        <f>C1031</f>
        <v>#N/A</v>
      </c>
      <c r="N1031" s="57">
        <f>A1031</f>
        <v>0</v>
      </c>
    </row>
    <row r="1032" spans="2:14" s="57" customFormat="1">
      <c r="B1032" s="1" t="e">
        <f>VLOOKUP(A1032,'322'!A:B,2,0)</f>
        <v>#N/A</v>
      </c>
      <c r="C1032" s="1" t="e">
        <f>VLOOKUP(A1032,'322'!A:N,14,0)</f>
        <v>#N/A</v>
      </c>
      <c r="D1032" s="1" t="e">
        <f>VLOOKUP(A1032,'314'!C:K,9,0)</f>
        <v>#N/A</v>
      </c>
      <c r="E1032" s="1" t="e">
        <f>VLOOKUP(A1032,'314'!C:E,3,0)</f>
        <v>#N/A</v>
      </c>
      <c r="F1032" s="1" t="e">
        <f>VLOOKUP(A1032,'314'!C:S,17,0)</f>
        <v>#N/A</v>
      </c>
      <c r="G1032" s="1" t="e">
        <f>VLOOKUP(A1032,'345'!A:M,13,0)</f>
        <v>#N/A</v>
      </c>
      <c r="H1032" s="1" t="e">
        <f>VLOOKUP(A1032,'345'!A:Q,17,0)</f>
        <v>#N/A</v>
      </c>
      <c r="I1032" s="57">
        <f>A1032</f>
        <v>0</v>
      </c>
      <c r="J1032" s="48" t="e">
        <f>D1032</f>
        <v>#N/A</v>
      </c>
      <c r="K1032" s="48" t="e">
        <f>E1032</f>
        <v>#N/A</v>
      </c>
      <c r="L1032" s="48" t="e">
        <f>F1032</f>
        <v>#N/A</v>
      </c>
      <c r="M1032" s="1" t="e">
        <f>C1032</f>
        <v>#N/A</v>
      </c>
      <c r="N1032" s="57">
        <f>A1032</f>
        <v>0</v>
      </c>
    </row>
    <row r="1033" spans="2:14" s="57" customFormat="1">
      <c r="B1033" s="1" t="e">
        <f>VLOOKUP(A1033,'322'!A:B,2,0)</f>
        <v>#N/A</v>
      </c>
      <c r="C1033" s="1" t="e">
        <f>VLOOKUP(A1033,'322'!A:N,14,0)</f>
        <v>#N/A</v>
      </c>
      <c r="D1033" s="1" t="e">
        <f>VLOOKUP(A1033,'314'!C:K,9,0)</f>
        <v>#N/A</v>
      </c>
      <c r="E1033" s="1" t="e">
        <f>VLOOKUP(A1033,'314'!C:E,3,0)</f>
        <v>#N/A</v>
      </c>
      <c r="F1033" s="1" t="e">
        <f>VLOOKUP(A1033,'314'!C:S,17,0)</f>
        <v>#N/A</v>
      </c>
      <c r="G1033" s="1" t="e">
        <f>VLOOKUP(A1033,'345'!A:M,13,0)</f>
        <v>#N/A</v>
      </c>
      <c r="H1033" s="1" t="e">
        <f>VLOOKUP(A1033,'345'!A:Q,17,0)</f>
        <v>#N/A</v>
      </c>
      <c r="I1033" s="57">
        <f>A1033</f>
        <v>0</v>
      </c>
      <c r="J1033" s="48" t="e">
        <f>D1033</f>
        <v>#N/A</v>
      </c>
      <c r="K1033" s="48" t="e">
        <f>E1033</f>
        <v>#N/A</v>
      </c>
      <c r="L1033" s="48" t="e">
        <f>F1033</f>
        <v>#N/A</v>
      </c>
      <c r="M1033" s="1" t="e">
        <f>C1033</f>
        <v>#N/A</v>
      </c>
      <c r="N1033" s="57">
        <f>A1033</f>
        <v>0</v>
      </c>
    </row>
    <row r="1034" spans="2:14" s="57" customFormat="1">
      <c r="B1034" s="1" t="e">
        <f>VLOOKUP(A1034,'322'!A:B,2,0)</f>
        <v>#N/A</v>
      </c>
      <c r="C1034" s="1" t="e">
        <f>VLOOKUP(A1034,'322'!A:N,14,0)</f>
        <v>#N/A</v>
      </c>
      <c r="D1034" s="1" t="e">
        <f>VLOOKUP(A1034,'314'!C:K,9,0)</f>
        <v>#N/A</v>
      </c>
      <c r="E1034" s="1" t="e">
        <f>VLOOKUP(A1034,'314'!C:E,3,0)</f>
        <v>#N/A</v>
      </c>
      <c r="F1034" s="1" t="e">
        <f>VLOOKUP(A1034,'314'!C:S,17,0)</f>
        <v>#N/A</v>
      </c>
      <c r="G1034" s="1" t="e">
        <f>VLOOKUP(A1034,'345'!A:M,13,0)</f>
        <v>#N/A</v>
      </c>
      <c r="H1034" s="1" t="e">
        <f>VLOOKUP(A1034,'345'!A:Q,17,0)</f>
        <v>#N/A</v>
      </c>
      <c r="I1034" s="57">
        <f>A1034</f>
        <v>0</v>
      </c>
      <c r="J1034" s="48" t="e">
        <f>D1034</f>
        <v>#N/A</v>
      </c>
      <c r="K1034" s="48" t="e">
        <f>E1034</f>
        <v>#N/A</v>
      </c>
      <c r="L1034" s="48" t="e">
        <f>F1034</f>
        <v>#N/A</v>
      </c>
      <c r="M1034" s="1" t="e">
        <f>C1034</f>
        <v>#N/A</v>
      </c>
      <c r="N1034" s="57">
        <f>A1034</f>
        <v>0</v>
      </c>
    </row>
    <row r="1035" spans="2:14" s="57" customFormat="1">
      <c r="B1035" s="1" t="e">
        <f>VLOOKUP(A1035,'322'!A:B,2,0)</f>
        <v>#N/A</v>
      </c>
      <c r="C1035" s="1" t="e">
        <f>VLOOKUP(A1035,'322'!A:N,14,0)</f>
        <v>#N/A</v>
      </c>
      <c r="D1035" s="1" t="e">
        <f>VLOOKUP(A1035,'314'!C:K,9,0)</f>
        <v>#N/A</v>
      </c>
      <c r="E1035" s="1" t="e">
        <f>VLOOKUP(A1035,'314'!C:E,3,0)</f>
        <v>#N/A</v>
      </c>
      <c r="F1035" s="1" t="e">
        <f>VLOOKUP(A1035,'314'!C:S,17,0)</f>
        <v>#N/A</v>
      </c>
      <c r="G1035" s="1" t="e">
        <f>VLOOKUP(A1035,'345'!A:M,13,0)</f>
        <v>#N/A</v>
      </c>
      <c r="H1035" s="1" t="e">
        <f>VLOOKUP(A1035,'345'!A:Q,17,0)</f>
        <v>#N/A</v>
      </c>
      <c r="I1035" s="57">
        <f>A1035</f>
        <v>0</v>
      </c>
      <c r="J1035" s="48" t="e">
        <f>D1035</f>
        <v>#N/A</v>
      </c>
      <c r="K1035" s="48" t="e">
        <f>E1035</f>
        <v>#N/A</v>
      </c>
      <c r="L1035" s="48" t="e">
        <f>F1035</f>
        <v>#N/A</v>
      </c>
      <c r="M1035" s="1" t="e">
        <f>C1035</f>
        <v>#N/A</v>
      </c>
      <c r="N1035" s="57">
        <f>A1035</f>
        <v>0</v>
      </c>
    </row>
    <row r="1036" spans="2:14" s="57" customFormat="1">
      <c r="B1036" s="1" t="e">
        <f>VLOOKUP(A1036,'322'!A:B,2,0)</f>
        <v>#N/A</v>
      </c>
      <c r="C1036" s="1" t="e">
        <f>VLOOKUP(A1036,'322'!A:N,14,0)</f>
        <v>#N/A</v>
      </c>
      <c r="D1036" s="1" t="e">
        <f>VLOOKUP(A1036,'314'!C:K,9,0)</f>
        <v>#N/A</v>
      </c>
      <c r="E1036" s="1" t="e">
        <f>VLOOKUP(A1036,'314'!C:E,3,0)</f>
        <v>#N/A</v>
      </c>
      <c r="F1036" s="1" t="e">
        <f>VLOOKUP(A1036,'314'!C:S,17,0)</f>
        <v>#N/A</v>
      </c>
      <c r="G1036" s="1" t="e">
        <f>VLOOKUP(A1036,'345'!A:M,13,0)</f>
        <v>#N/A</v>
      </c>
      <c r="H1036" s="1" t="e">
        <f>VLOOKUP(A1036,'345'!A:Q,17,0)</f>
        <v>#N/A</v>
      </c>
      <c r="I1036" s="57">
        <f>A1036</f>
        <v>0</v>
      </c>
      <c r="J1036" s="48" t="e">
        <f>D1036</f>
        <v>#N/A</v>
      </c>
      <c r="K1036" s="48" t="e">
        <f>E1036</f>
        <v>#N/A</v>
      </c>
      <c r="L1036" s="48" t="e">
        <f>F1036</f>
        <v>#N/A</v>
      </c>
      <c r="M1036" s="1" t="e">
        <f>C1036</f>
        <v>#N/A</v>
      </c>
      <c r="N1036" s="57">
        <f>A1036</f>
        <v>0</v>
      </c>
    </row>
    <row r="1037" spans="2:14" s="57" customFormat="1">
      <c r="B1037" s="1" t="e">
        <f>VLOOKUP(A1037,'322'!A:B,2,0)</f>
        <v>#N/A</v>
      </c>
      <c r="C1037" s="1" t="e">
        <f>VLOOKUP(A1037,'322'!A:N,14,0)</f>
        <v>#N/A</v>
      </c>
      <c r="D1037" s="1" t="e">
        <f>VLOOKUP(A1037,'314'!C:K,9,0)</f>
        <v>#N/A</v>
      </c>
      <c r="E1037" s="1" t="e">
        <f>VLOOKUP(A1037,'314'!C:E,3,0)</f>
        <v>#N/A</v>
      </c>
      <c r="F1037" s="1" t="e">
        <f>VLOOKUP(A1037,'314'!C:S,17,0)</f>
        <v>#N/A</v>
      </c>
      <c r="G1037" s="1" t="e">
        <f>VLOOKUP(A1037,'345'!A:M,13,0)</f>
        <v>#N/A</v>
      </c>
      <c r="H1037" s="1" t="e">
        <f>VLOOKUP(A1037,'345'!A:Q,17,0)</f>
        <v>#N/A</v>
      </c>
      <c r="I1037" s="57">
        <f>A1037</f>
        <v>0</v>
      </c>
      <c r="J1037" s="48" t="e">
        <f>D1037</f>
        <v>#N/A</v>
      </c>
      <c r="K1037" s="48" t="e">
        <f>E1037</f>
        <v>#N/A</v>
      </c>
      <c r="L1037" s="48" t="e">
        <f>F1037</f>
        <v>#N/A</v>
      </c>
      <c r="M1037" s="1" t="e">
        <f>C1037</f>
        <v>#N/A</v>
      </c>
      <c r="N1037" s="57">
        <f>A1037</f>
        <v>0</v>
      </c>
    </row>
    <row r="1038" spans="2:14" s="57" customFormat="1">
      <c r="B1038" s="1" t="e">
        <f>VLOOKUP(A1038,'322'!A:B,2,0)</f>
        <v>#N/A</v>
      </c>
      <c r="C1038" s="1" t="e">
        <f>VLOOKUP(A1038,'322'!A:N,14,0)</f>
        <v>#N/A</v>
      </c>
      <c r="D1038" s="1" t="e">
        <f>VLOOKUP(A1038,'314'!C:K,9,0)</f>
        <v>#N/A</v>
      </c>
      <c r="E1038" s="1" t="e">
        <f>VLOOKUP(A1038,'314'!C:E,3,0)</f>
        <v>#N/A</v>
      </c>
      <c r="F1038" s="1" t="e">
        <f>VLOOKUP(A1038,'314'!C:S,17,0)</f>
        <v>#N/A</v>
      </c>
      <c r="G1038" s="1" t="e">
        <f>VLOOKUP(A1038,'345'!A:M,13,0)</f>
        <v>#N/A</v>
      </c>
      <c r="H1038" s="1" t="e">
        <f>VLOOKUP(A1038,'345'!A:Q,17,0)</f>
        <v>#N/A</v>
      </c>
      <c r="I1038" s="57">
        <f>A1038</f>
        <v>0</v>
      </c>
      <c r="J1038" s="48" t="e">
        <f>D1038</f>
        <v>#N/A</v>
      </c>
      <c r="K1038" s="48" t="e">
        <f>E1038</f>
        <v>#N/A</v>
      </c>
      <c r="L1038" s="48" t="e">
        <f>F1038</f>
        <v>#N/A</v>
      </c>
      <c r="M1038" s="1" t="e">
        <f>C1038</f>
        <v>#N/A</v>
      </c>
      <c r="N1038" s="57">
        <f>A1038</f>
        <v>0</v>
      </c>
    </row>
    <row r="1039" spans="2:14" s="57" customFormat="1">
      <c r="B1039" s="1" t="e">
        <f>VLOOKUP(A1039,'322'!A:B,2,0)</f>
        <v>#N/A</v>
      </c>
      <c r="C1039" s="1" t="e">
        <f>VLOOKUP(A1039,'322'!A:N,14,0)</f>
        <v>#N/A</v>
      </c>
      <c r="D1039" s="1" t="e">
        <f>VLOOKUP(A1039,'314'!C:K,9,0)</f>
        <v>#N/A</v>
      </c>
      <c r="E1039" s="1" t="e">
        <f>VLOOKUP(A1039,'314'!C:E,3,0)</f>
        <v>#N/A</v>
      </c>
      <c r="F1039" s="1" t="e">
        <f>VLOOKUP(A1039,'314'!C:S,17,0)</f>
        <v>#N/A</v>
      </c>
      <c r="G1039" s="1" t="e">
        <f>VLOOKUP(A1039,'345'!A:M,13,0)</f>
        <v>#N/A</v>
      </c>
      <c r="H1039" s="1" t="e">
        <f>VLOOKUP(A1039,'345'!A:Q,17,0)</f>
        <v>#N/A</v>
      </c>
      <c r="I1039" s="57">
        <f>A1039</f>
        <v>0</v>
      </c>
      <c r="J1039" s="48" t="e">
        <f>D1039</f>
        <v>#N/A</v>
      </c>
      <c r="K1039" s="48" t="e">
        <f>E1039</f>
        <v>#N/A</v>
      </c>
      <c r="L1039" s="48" t="e">
        <f>F1039</f>
        <v>#N/A</v>
      </c>
      <c r="M1039" s="1" t="e">
        <f>C1039</f>
        <v>#N/A</v>
      </c>
      <c r="N1039" s="57">
        <f>A1039</f>
        <v>0</v>
      </c>
    </row>
    <row r="1040" spans="2:14" s="57" customFormat="1">
      <c r="B1040" s="1" t="e">
        <f>VLOOKUP(A1040,'322'!A:B,2,0)</f>
        <v>#N/A</v>
      </c>
      <c r="C1040" s="1" t="e">
        <f>VLOOKUP(A1040,'322'!A:N,14,0)</f>
        <v>#N/A</v>
      </c>
      <c r="D1040" s="1" t="e">
        <f>VLOOKUP(A1040,'314'!C:K,9,0)</f>
        <v>#N/A</v>
      </c>
      <c r="E1040" s="1" t="e">
        <f>VLOOKUP(A1040,'314'!C:E,3,0)</f>
        <v>#N/A</v>
      </c>
      <c r="F1040" s="1" t="e">
        <f>VLOOKUP(A1040,'314'!C:S,17,0)</f>
        <v>#N/A</v>
      </c>
      <c r="G1040" s="1" t="e">
        <f>VLOOKUP(A1040,'345'!A:M,13,0)</f>
        <v>#N/A</v>
      </c>
      <c r="H1040" s="1" t="e">
        <f>VLOOKUP(A1040,'345'!A:Q,17,0)</f>
        <v>#N/A</v>
      </c>
      <c r="I1040" s="57">
        <f>A1040</f>
        <v>0</v>
      </c>
      <c r="J1040" s="48" t="e">
        <f>D1040</f>
        <v>#N/A</v>
      </c>
      <c r="K1040" s="48" t="e">
        <f>E1040</f>
        <v>#N/A</v>
      </c>
      <c r="L1040" s="48" t="e">
        <f>F1040</f>
        <v>#N/A</v>
      </c>
      <c r="M1040" s="1" t="e">
        <f>C1040</f>
        <v>#N/A</v>
      </c>
      <c r="N1040" s="57">
        <f>A1040</f>
        <v>0</v>
      </c>
    </row>
    <row r="1041" spans="2:14" s="57" customFormat="1">
      <c r="B1041" s="1" t="e">
        <f>VLOOKUP(A1041,'322'!A:B,2,0)</f>
        <v>#N/A</v>
      </c>
      <c r="C1041" s="1" t="e">
        <f>VLOOKUP(A1041,'322'!A:N,14,0)</f>
        <v>#N/A</v>
      </c>
      <c r="D1041" s="1" t="e">
        <f>VLOOKUP(A1041,'314'!C:K,9,0)</f>
        <v>#N/A</v>
      </c>
      <c r="E1041" s="1" t="e">
        <f>VLOOKUP(A1041,'314'!C:E,3,0)</f>
        <v>#N/A</v>
      </c>
      <c r="F1041" s="1" t="e">
        <f>VLOOKUP(A1041,'314'!C:S,17,0)</f>
        <v>#N/A</v>
      </c>
      <c r="G1041" s="1" t="e">
        <f>VLOOKUP(A1041,'345'!A:M,13,0)</f>
        <v>#N/A</v>
      </c>
      <c r="H1041" s="1" t="e">
        <f>VLOOKUP(A1041,'345'!A:Q,17,0)</f>
        <v>#N/A</v>
      </c>
      <c r="I1041" s="57">
        <f>A1041</f>
        <v>0</v>
      </c>
      <c r="J1041" s="48" t="e">
        <f>D1041</f>
        <v>#N/A</v>
      </c>
      <c r="K1041" s="48" t="e">
        <f>E1041</f>
        <v>#N/A</v>
      </c>
      <c r="L1041" s="48" t="e">
        <f>F1041</f>
        <v>#N/A</v>
      </c>
      <c r="M1041" s="1" t="e">
        <f>C1041</f>
        <v>#N/A</v>
      </c>
      <c r="N1041" s="57">
        <f>A1041</f>
        <v>0</v>
      </c>
    </row>
    <row r="1042" spans="2:14" s="57" customFormat="1">
      <c r="B1042" s="1" t="e">
        <f>VLOOKUP(A1042,'322'!A:B,2,0)</f>
        <v>#N/A</v>
      </c>
      <c r="C1042" s="1" t="e">
        <f>VLOOKUP(A1042,'322'!A:N,14,0)</f>
        <v>#N/A</v>
      </c>
      <c r="D1042" s="1" t="e">
        <f>VLOOKUP(A1042,'314'!C:K,9,0)</f>
        <v>#N/A</v>
      </c>
      <c r="E1042" s="1" t="e">
        <f>VLOOKUP(A1042,'314'!C:E,3,0)</f>
        <v>#N/A</v>
      </c>
      <c r="F1042" s="1" t="e">
        <f>VLOOKUP(A1042,'314'!C:S,17,0)</f>
        <v>#N/A</v>
      </c>
      <c r="G1042" s="1" t="e">
        <f>VLOOKUP(A1042,'345'!A:M,13,0)</f>
        <v>#N/A</v>
      </c>
      <c r="H1042" s="1" t="e">
        <f>VLOOKUP(A1042,'345'!A:Q,17,0)</f>
        <v>#N/A</v>
      </c>
      <c r="I1042" s="57">
        <f>A1042</f>
        <v>0</v>
      </c>
      <c r="J1042" s="48" t="e">
        <f>D1042</f>
        <v>#N/A</v>
      </c>
      <c r="K1042" s="48" t="e">
        <f>E1042</f>
        <v>#N/A</v>
      </c>
      <c r="L1042" s="48" t="e">
        <f>F1042</f>
        <v>#N/A</v>
      </c>
      <c r="M1042" s="1" t="e">
        <f>C1042</f>
        <v>#N/A</v>
      </c>
      <c r="N1042" s="57">
        <f>A1042</f>
        <v>0</v>
      </c>
    </row>
    <row r="1043" spans="2:14" s="57" customFormat="1">
      <c r="B1043" s="1" t="e">
        <f>VLOOKUP(A1043,'322'!A:B,2,0)</f>
        <v>#N/A</v>
      </c>
      <c r="C1043" s="1" t="e">
        <f>VLOOKUP(A1043,'322'!A:N,14,0)</f>
        <v>#N/A</v>
      </c>
      <c r="D1043" s="1" t="e">
        <f>VLOOKUP(A1043,'314'!C:K,9,0)</f>
        <v>#N/A</v>
      </c>
      <c r="E1043" s="1" t="e">
        <f>VLOOKUP(A1043,'314'!C:E,3,0)</f>
        <v>#N/A</v>
      </c>
      <c r="F1043" s="1" t="e">
        <f>VLOOKUP(A1043,'314'!C:S,17,0)</f>
        <v>#N/A</v>
      </c>
      <c r="G1043" s="1" t="e">
        <f>VLOOKUP(A1043,'345'!A:M,13,0)</f>
        <v>#N/A</v>
      </c>
      <c r="H1043" s="1" t="e">
        <f>VLOOKUP(A1043,'345'!A:Q,17,0)</f>
        <v>#N/A</v>
      </c>
      <c r="I1043" s="57">
        <f>A1043</f>
        <v>0</v>
      </c>
      <c r="J1043" s="48" t="e">
        <f>D1043</f>
        <v>#N/A</v>
      </c>
      <c r="K1043" s="48" t="e">
        <f>E1043</f>
        <v>#N/A</v>
      </c>
      <c r="L1043" s="48" t="e">
        <f>F1043</f>
        <v>#N/A</v>
      </c>
      <c r="M1043" s="1" t="e">
        <f>C1043</f>
        <v>#N/A</v>
      </c>
      <c r="N1043" s="57">
        <f>A1043</f>
        <v>0</v>
      </c>
    </row>
    <row r="1044" spans="2:14" s="57" customFormat="1">
      <c r="B1044" s="1" t="e">
        <f>VLOOKUP(A1044,'322'!A:B,2,0)</f>
        <v>#N/A</v>
      </c>
      <c r="C1044" s="1" t="e">
        <f>VLOOKUP(A1044,'322'!A:N,14,0)</f>
        <v>#N/A</v>
      </c>
      <c r="D1044" s="1" t="e">
        <f>VLOOKUP(A1044,'314'!C:K,9,0)</f>
        <v>#N/A</v>
      </c>
      <c r="E1044" s="1" t="e">
        <f>VLOOKUP(A1044,'314'!C:E,3,0)</f>
        <v>#N/A</v>
      </c>
      <c r="F1044" s="1" t="e">
        <f>VLOOKUP(A1044,'314'!C:S,17,0)</f>
        <v>#N/A</v>
      </c>
      <c r="G1044" s="1" t="e">
        <f>VLOOKUP(A1044,'345'!A:M,13,0)</f>
        <v>#N/A</v>
      </c>
      <c r="H1044" s="1" t="e">
        <f>VLOOKUP(A1044,'345'!A:Q,17,0)</f>
        <v>#N/A</v>
      </c>
      <c r="I1044" s="57">
        <f>A1044</f>
        <v>0</v>
      </c>
      <c r="J1044" s="48" t="e">
        <f>D1044</f>
        <v>#N/A</v>
      </c>
      <c r="K1044" s="48" t="e">
        <f>E1044</f>
        <v>#N/A</v>
      </c>
      <c r="L1044" s="48" t="e">
        <f>F1044</f>
        <v>#N/A</v>
      </c>
      <c r="M1044" s="1" t="e">
        <f>C1044</f>
        <v>#N/A</v>
      </c>
      <c r="N1044" s="57">
        <f>A1044</f>
        <v>0</v>
      </c>
    </row>
    <row r="1045" spans="2:14" s="57" customFormat="1">
      <c r="B1045" s="1" t="e">
        <f>VLOOKUP(A1045,'322'!A:B,2,0)</f>
        <v>#N/A</v>
      </c>
      <c r="C1045" s="1" t="e">
        <f>VLOOKUP(A1045,'322'!A:N,14,0)</f>
        <v>#N/A</v>
      </c>
      <c r="D1045" s="1" t="e">
        <f>VLOOKUP(A1045,'314'!C:K,9,0)</f>
        <v>#N/A</v>
      </c>
      <c r="E1045" s="1" t="e">
        <f>VLOOKUP(A1045,'314'!C:E,3,0)</f>
        <v>#N/A</v>
      </c>
      <c r="F1045" s="1" t="e">
        <f>VLOOKUP(A1045,'314'!C:S,17,0)</f>
        <v>#N/A</v>
      </c>
      <c r="G1045" s="1" t="e">
        <f>VLOOKUP(A1045,'345'!A:M,13,0)</f>
        <v>#N/A</v>
      </c>
      <c r="H1045" s="1" t="e">
        <f>VLOOKUP(A1045,'345'!A:Q,17,0)</f>
        <v>#N/A</v>
      </c>
      <c r="I1045" s="57">
        <f>A1045</f>
        <v>0</v>
      </c>
      <c r="J1045" s="48" t="e">
        <f>D1045</f>
        <v>#N/A</v>
      </c>
      <c r="K1045" s="48" t="e">
        <f>E1045</f>
        <v>#N/A</v>
      </c>
      <c r="L1045" s="48" t="e">
        <f>F1045</f>
        <v>#N/A</v>
      </c>
      <c r="M1045" s="1" t="e">
        <f>C1045</f>
        <v>#N/A</v>
      </c>
      <c r="N1045" s="57">
        <f>A1045</f>
        <v>0</v>
      </c>
    </row>
    <row r="1046" spans="2:14" s="57" customFormat="1">
      <c r="B1046" s="1" t="e">
        <f>VLOOKUP(A1046,'322'!A:B,2,0)</f>
        <v>#N/A</v>
      </c>
      <c r="C1046" s="1" t="e">
        <f>VLOOKUP(A1046,'322'!A:N,14,0)</f>
        <v>#N/A</v>
      </c>
      <c r="D1046" s="1" t="e">
        <f>VLOOKUP(A1046,'314'!C:K,9,0)</f>
        <v>#N/A</v>
      </c>
      <c r="E1046" s="1" t="e">
        <f>VLOOKUP(A1046,'314'!C:E,3,0)</f>
        <v>#N/A</v>
      </c>
      <c r="F1046" s="1" t="e">
        <f>VLOOKUP(A1046,'314'!C:S,17,0)</f>
        <v>#N/A</v>
      </c>
      <c r="G1046" s="1" t="e">
        <f>VLOOKUP(A1046,'345'!A:M,13,0)</f>
        <v>#N/A</v>
      </c>
      <c r="H1046" s="1" t="e">
        <f>VLOOKUP(A1046,'345'!A:Q,17,0)</f>
        <v>#N/A</v>
      </c>
      <c r="I1046" s="57">
        <f>A1046</f>
        <v>0</v>
      </c>
      <c r="J1046" s="48" t="e">
        <f>D1046</f>
        <v>#N/A</v>
      </c>
      <c r="K1046" s="48" t="e">
        <f>E1046</f>
        <v>#N/A</v>
      </c>
      <c r="L1046" s="48" t="e">
        <f>F1046</f>
        <v>#N/A</v>
      </c>
      <c r="M1046" s="1" t="e">
        <f>C1046</f>
        <v>#N/A</v>
      </c>
      <c r="N1046" s="57">
        <f>A1046</f>
        <v>0</v>
      </c>
    </row>
    <row r="1047" spans="2:14" s="57" customFormat="1">
      <c r="B1047" s="1" t="e">
        <f>VLOOKUP(A1047,'322'!A:B,2,0)</f>
        <v>#N/A</v>
      </c>
      <c r="C1047" s="1" t="e">
        <f>VLOOKUP(A1047,'322'!A:N,14,0)</f>
        <v>#N/A</v>
      </c>
      <c r="D1047" s="1" t="e">
        <f>VLOOKUP(A1047,'314'!C:K,9,0)</f>
        <v>#N/A</v>
      </c>
      <c r="E1047" s="1" t="e">
        <f>VLOOKUP(A1047,'314'!C:E,3,0)</f>
        <v>#N/A</v>
      </c>
      <c r="F1047" s="1" t="e">
        <f>VLOOKUP(A1047,'314'!C:S,17,0)</f>
        <v>#N/A</v>
      </c>
      <c r="G1047" s="1" t="e">
        <f>VLOOKUP(A1047,'345'!A:M,13,0)</f>
        <v>#N/A</v>
      </c>
      <c r="H1047" s="1" t="e">
        <f>VLOOKUP(A1047,'345'!A:Q,17,0)</f>
        <v>#N/A</v>
      </c>
      <c r="I1047" s="57">
        <f>A1047</f>
        <v>0</v>
      </c>
      <c r="J1047" s="48" t="e">
        <f>D1047</f>
        <v>#N/A</v>
      </c>
      <c r="K1047" s="48" t="e">
        <f>E1047</f>
        <v>#N/A</v>
      </c>
      <c r="L1047" s="48" t="e">
        <f>F1047</f>
        <v>#N/A</v>
      </c>
      <c r="M1047" s="1" t="e">
        <f>C1047</f>
        <v>#N/A</v>
      </c>
      <c r="N1047" s="57">
        <f>A1047</f>
        <v>0</v>
      </c>
    </row>
    <row r="1048" spans="2:14" s="57" customFormat="1">
      <c r="B1048" s="1" t="e">
        <f>VLOOKUP(A1048,'322'!A:B,2,0)</f>
        <v>#N/A</v>
      </c>
      <c r="C1048" s="1" t="e">
        <f>VLOOKUP(A1048,'322'!A:N,14,0)</f>
        <v>#N/A</v>
      </c>
      <c r="D1048" s="1" t="e">
        <f>VLOOKUP(A1048,'314'!C:K,9,0)</f>
        <v>#N/A</v>
      </c>
      <c r="E1048" s="1" t="e">
        <f>VLOOKUP(A1048,'314'!C:E,3,0)</f>
        <v>#N/A</v>
      </c>
      <c r="F1048" s="1" t="e">
        <f>VLOOKUP(A1048,'314'!C:S,17,0)</f>
        <v>#N/A</v>
      </c>
      <c r="G1048" s="1" t="e">
        <f>VLOOKUP(A1048,'345'!A:M,13,0)</f>
        <v>#N/A</v>
      </c>
      <c r="H1048" s="1" t="e">
        <f>VLOOKUP(A1048,'345'!A:Q,17,0)</f>
        <v>#N/A</v>
      </c>
      <c r="I1048" s="57">
        <f>A1048</f>
        <v>0</v>
      </c>
      <c r="J1048" s="48" t="e">
        <f>D1048</f>
        <v>#N/A</v>
      </c>
      <c r="K1048" s="48" t="e">
        <f>E1048</f>
        <v>#N/A</v>
      </c>
      <c r="L1048" s="48" t="e">
        <f>F1048</f>
        <v>#N/A</v>
      </c>
      <c r="M1048" s="1" t="e">
        <f>C1048</f>
        <v>#N/A</v>
      </c>
      <c r="N1048" s="57">
        <f>A1048</f>
        <v>0</v>
      </c>
    </row>
    <row r="1049" spans="2:14" s="57" customFormat="1">
      <c r="B1049" s="1" t="e">
        <f>VLOOKUP(A1049,'322'!A:B,2,0)</f>
        <v>#N/A</v>
      </c>
      <c r="C1049" s="1" t="e">
        <f>VLOOKUP(A1049,'322'!A:N,14,0)</f>
        <v>#N/A</v>
      </c>
      <c r="D1049" s="1" t="e">
        <f>VLOOKUP(A1049,'314'!C:K,9,0)</f>
        <v>#N/A</v>
      </c>
      <c r="E1049" s="1" t="e">
        <f>VLOOKUP(A1049,'314'!C:E,3,0)</f>
        <v>#N/A</v>
      </c>
      <c r="F1049" s="1" t="e">
        <f>VLOOKUP(A1049,'314'!C:S,17,0)</f>
        <v>#N/A</v>
      </c>
      <c r="G1049" s="1" t="e">
        <f>VLOOKUP(A1049,'345'!A:M,13,0)</f>
        <v>#N/A</v>
      </c>
      <c r="H1049" s="1" t="e">
        <f>VLOOKUP(A1049,'345'!A:Q,17,0)</f>
        <v>#N/A</v>
      </c>
      <c r="I1049" s="57">
        <f>A1049</f>
        <v>0</v>
      </c>
      <c r="J1049" s="48" t="e">
        <f>D1049</f>
        <v>#N/A</v>
      </c>
      <c r="K1049" s="48" t="e">
        <f>E1049</f>
        <v>#N/A</v>
      </c>
      <c r="L1049" s="48" t="e">
        <f>F1049</f>
        <v>#N/A</v>
      </c>
      <c r="M1049" s="1" t="e">
        <f>C1049</f>
        <v>#N/A</v>
      </c>
      <c r="N1049" s="57">
        <f>A1049</f>
        <v>0</v>
      </c>
    </row>
    <row r="1050" spans="2:14" s="57" customFormat="1">
      <c r="B1050" s="1" t="e">
        <f>VLOOKUP(A1050,'322'!A:B,2,0)</f>
        <v>#N/A</v>
      </c>
      <c r="C1050" s="1" t="e">
        <f>VLOOKUP(A1050,'322'!A:N,14,0)</f>
        <v>#N/A</v>
      </c>
      <c r="D1050" s="1" t="e">
        <f>VLOOKUP(A1050,'314'!C:K,9,0)</f>
        <v>#N/A</v>
      </c>
      <c r="E1050" s="1" t="e">
        <f>VLOOKUP(A1050,'314'!C:E,3,0)</f>
        <v>#N/A</v>
      </c>
      <c r="F1050" s="1" t="e">
        <f>VLOOKUP(A1050,'314'!C:S,17,0)</f>
        <v>#N/A</v>
      </c>
      <c r="G1050" s="1" t="e">
        <f>VLOOKUP(A1050,'345'!A:M,13,0)</f>
        <v>#N/A</v>
      </c>
      <c r="H1050" s="1" t="e">
        <f>VLOOKUP(A1050,'345'!A:Q,17,0)</f>
        <v>#N/A</v>
      </c>
      <c r="I1050" s="57">
        <f>A1050</f>
        <v>0</v>
      </c>
      <c r="J1050" s="48" t="e">
        <f>D1050</f>
        <v>#N/A</v>
      </c>
      <c r="K1050" s="48" t="e">
        <f>E1050</f>
        <v>#N/A</v>
      </c>
      <c r="L1050" s="48" t="e">
        <f>F1050</f>
        <v>#N/A</v>
      </c>
      <c r="M1050" s="1" t="e">
        <f>C1050</f>
        <v>#N/A</v>
      </c>
      <c r="N1050" s="57">
        <f>A1050</f>
        <v>0</v>
      </c>
    </row>
    <row r="1051" spans="2:14" s="57" customFormat="1">
      <c r="B1051" s="1" t="e">
        <f>VLOOKUP(A1051,'322'!A:B,2,0)</f>
        <v>#N/A</v>
      </c>
      <c r="C1051" s="1" t="e">
        <f>VLOOKUP(A1051,'322'!A:N,14,0)</f>
        <v>#N/A</v>
      </c>
      <c r="D1051" s="1" t="e">
        <f>VLOOKUP(A1051,'314'!C:K,9,0)</f>
        <v>#N/A</v>
      </c>
      <c r="E1051" s="1" t="e">
        <f>VLOOKUP(A1051,'314'!C:E,3,0)</f>
        <v>#N/A</v>
      </c>
      <c r="F1051" s="1" t="e">
        <f>VLOOKUP(A1051,'314'!C:S,17,0)</f>
        <v>#N/A</v>
      </c>
      <c r="G1051" s="1" t="e">
        <f>VLOOKUP(A1051,'345'!A:M,13,0)</f>
        <v>#N/A</v>
      </c>
      <c r="H1051" s="1" t="e">
        <f>VLOOKUP(A1051,'345'!A:Q,17,0)</f>
        <v>#N/A</v>
      </c>
      <c r="I1051" s="57">
        <f>A1051</f>
        <v>0</v>
      </c>
      <c r="J1051" s="48" t="e">
        <f>D1051</f>
        <v>#N/A</v>
      </c>
      <c r="K1051" s="48" t="e">
        <f>E1051</f>
        <v>#N/A</v>
      </c>
      <c r="L1051" s="48" t="e">
        <f>F1051</f>
        <v>#N/A</v>
      </c>
      <c r="M1051" s="1" t="e">
        <f>C1051</f>
        <v>#N/A</v>
      </c>
      <c r="N1051" s="57">
        <f>A1051</f>
        <v>0</v>
      </c>
    </row>
    <row r="1052" spans="2:14" s="57" customFormat="1">
      <c r="B1052" s="1" t="e">
        <f>VLOOKUP(A1052,'322'!A:B,2,0)</f>
        <v>#N/A</v>
      </c>
      <c r="C1052" s="1" t="e">
        <f>VLOOKUP(A1052,'322'!A:N,14,0)</f>
        <v>#N/A</v>
      </c>
      <c r="D1052" s="1" t="e">
        <f>VLOOKUP(A1052,'314'!C:K,9,0)</f>
        <v>#N/A</v>
      </c>
      <c r="E1052" s="1" t="e">
        <f>VLOOKUP(A1052,'314'!C:E,3,0)</f>
        <v>#N/A</v>
      </c>
      <c r="F1052" s="1" t="e">
        <f>VLOOKUP(A1052,'314'!C:S,17,0)</f>
        <v>#N/A</v>
      </c>
      <c r="G1052" s="1" t="e">
        <f>VLOOKUP(A1052,'345'!A:M,13,0)</f>
        <v>#N/A</v>
      </c>
      <c r="H1052" s="1" t="e">
        <f>VLOOKUP(A1052,'345'!A:Q,17,0)</f>
        <v>#N/A</v>
      </c>
      <c r="I1052" s="57">
        <f>A1052</f>
        <v>0</v>
      </c>
      <c r="J1052" s="48" t="e">
        <f>D1052</f>
        <v>#N/A</v>
      </c>
      <c r="K1052" s="48" t="e">
        <f>E1052</f>
        <v>#N/A</v>
      </c>
      <c r="L1052" s="48" t="e">
        <f>F1052</f>
        <v>#N/A</v>
      </c>
      <c r="M1052" s="1" t="e">
        <f>C1052</f>
        <v>#N/A</v>
      </c>
      <c r="N1052" s="57">
        <f>A1052</f>
        <v>0</v>
      </c>
    </row>
    <row r="1053" spans="2:14" s="57" customFormat="1">
      <c r="B1053" s="1" t="e">
        <f>VLOOKUP(A1053,'322'!A:B,2,0)</f>
        <v>#N/A</v>
      </c>
      <c r="C1053" s="1" t="e">
        <f>VLOOKUP(A1053,'322'!A:N,14,0)</f>
        <v>#N/A</v>
      </c>
      <c r="D1053" s="1" t="e">
        <f>VLOOKUP(A1053,'314'!C:K,9,0)</f>
        <v>#N/A</v>
      </c>
      <c r="E1053" s="1" t="e">
        <f>VLOOKUP(A1053,'314'!C:E,3,0)</f>
        <v>#N/A</v>
      </c>
      <c r="F1053" s="1" t="e">
        <f>VLOOKUP(A1053,'314'!C:S,17,0)</f>
        <v>#N/A</v>
      </c>
      <c r="G1053" s="1" t="e">
        <f>VLOOKUP(A1053,'345'!A:M,13,0)</f>
        <v>#N/A</v>
      </c>
      <c r="H1053" s="1" t="e">
        <f>VLOOKUP(A1053,'345'!A:Q,17,0)</f>
        <v>#N/A</v>
      </c>
      <c r="I1053" s="57">
        <f>A1053</f>
        <v>0</v>
      </c>
      <c r="J1053" s="48" t="e">
        <f>D1053</f>
        <v>#N/A</v>
      </c>
      <c r="K1053" s="48" t="e">
        <f>E1053</f>
        <v>#N/A</v>
      </c>
      <c r="L1053" s="48" t="e">
        <f>F1053</f>
        <v>#N/A</v>
      </c>
      <c r="M1053" s="1" t="e">
        <f>C1053</f>
        <v>#N/A</v>
      </c>
      <c r="N1053" s="57">
        <f>A1053</f>
        <v>0</v>
      </c>
    </row>
    <row r="1054" spans="2:14" s="57" customFormat="1">
      <c r="B1054" s="1" t="e">
        <f>VLOOKUP(A1054,'322'!A:B,2,0)</f>
        <v>#N/A</v>
      </c>
      <c r="C1054" s="1" t="e">
        <f>VLOOKUP(A1054,'322'!A:N,14,0)</f>
        <v>#N/A</v>
      </c>
      <c r="D1054" s="1" t="e">
        <f>VLOOKUP(A1054,'314'!C:K,9,0)</f>
        <v>#N/A</v>
      </c>
      <c r="E1054" s="1" t="e">
        <f>VLOOKUP(A1054,'314'!C:E,3,0)</f>
        <v>#N/A</v>
      </c>
      <c r="F1054" s="1" t="e">
        <f>VLOOKUP(A1054,'314'!C:S,17,0)</f>
        <v>#N/A</v>
      </c>
      <c r="G1054" s="1" t="e">
        <f>VLOOKUP(A1054,'345'!A:M,13,0)</f>
        <v>#N/A</v>
      </c>
      <c r="H1054" s="1" t="e">
        <f>VLOOKUP(A1054,'345'!A:Q,17,0)</f>
        <v>#N/A</v>
      </c>
      <c r="I1054" s="57">
        <f>A1054</f>
        <v>0</v>
      </c>
      <c r="J1054" s="48" t="e">
        <f>D1054</f>
        <v>#N/A</v>
      </c>
      <c r="K1054" s="48" t="e">
        <f>E1054</f>
        <v>#N/A</v>
      </c>
      <c r="L1054" s="48" t="e">
        <f>F1054</f>
        <v>#N/A</v>
      </c>
      <c r="M1054" s="1" t="e">
        <f>C1054</f>
        <v>#N/A</v>
      </c>
      <c r="N1054" s="57">
        <f>A1054</f>
        <v>0</v>
      </c>
    </row>
    <row r="1055" spans="2:14" s="57" customFormat="1">
      <c r="B1055" s="1" t="e">
        <f>VLOOKUP(A1055,'322'!A:B,2,0)</f>
        <v>#N/A</v>
      </c>
      <c r="C1055" s="1" t="e">
        <f>VLOOKUP(A1055,'322'!A:N,14,0)</f>
        <v>#N/A</v>
      </c>
      <c r="D1055" s="1" t="e">
        <f>VLOOKUP(A1055,'314'!C:K,9,0)</f>
        <v>#N/A</v>
      </c>
      <c r="E1055" s="1" t="e">
        <f>VLOOKUP(A1055,'314'!C:E,3,0)</f>
        <v>#N/A</v>
      </c>
      <c r="F1055" s="1" t="e">
        <f>VLOOKUP(A1055,'314'!C:S,17,0)</f>
        <v>#N/A</v>
      </c>
      <c r="G1055" s="1" t="e">
        <f>VLOOKUP(A1055,'345'!A:M,13,0)</f>
        <v>#N/A</v>
      </c>
      <c r="H1055" s="1" t="e">
        <f>VLOOKUP(A1055,'345'!A:Q,17,0)</f>
        <v>#N/A</v>
      </c>
      <c r="I1055" s="57">
        <f>A1055</f>
        <v>0</v>
      </c>
      <c r="J1055" s="48" t="e">
        <f>D1055</f>
        <v>#N/A</v>
      </c>
      <c r="K1055" s="48" t="e">
        <f>E1055</f>
        <v>#N/A</v>
      </c>
      <c r="L1055" s="48" t="e">
        <f>F1055</f>
        <v>#N/A</v>
      </c>
      <c r="M1055" s="1" t="e">
        <f>C1055</f>
        <v>#N/A</v>
      </c>
      <c r="N1055" s="57">
        <f>A1055</f>
        <v>0</v>
      </c>
    </row>
    <row r="1056" spans="2:14" s="57" customFormat="1">
      <c r="B1056" s="1" t="e">
        <f>VLOOKUP(A1056,'322'!A:B,2,0)</f>
        <v>#N/A</v>
      </c>
      <c r="C1056" s="1" t="e">
        <f>VLOOKUP(A1056,'322'!A:N,14,0)</f>
        <v>#N/A</v>
      </c>
      <c r="D1056" s="1" t="e">
        <f>VLOOKUP(A1056,'314'!C:K,9,0)</f>
        <v>#N/A</v>
      </c>
      <c r="E1056" s="1" t="e">
        <f>VLOOKUP(A1056,'314'!C:E,3,0)</f>
        <v>#N/A</v>
      </c>
      <c r="F1056" s="1" t="e">
        <f>VLOOKUP(A1056,'314'!C:S,17,0)</f>
        <v>#N/A</v>
      </c>
      <c r="G1056" s="1" t="e">
        <f>VLOOKUP(A1056,'345'!A:M,13,0)</f>
        <v>#N/A</v>
      </c>
      <c r="H1056" s="1" t="e">
        <f>VLOOKUP(A1056,'345'!A:Q,17,0)</f>
        <v>#N/A</v>
      </c>
      <c r="I1056" s="57">
        <f>A1056</f>
        <v>0</v>
      </c>
      <c r="J1056" s="48" t="e">
        <f>D1056</f>
        <v>#N/A</v>
      </c>
      <c r="K1056" s="48" t="e">
        <f>E1056</f>
        <v>#N/A</v>
      </c>
      <c r="L1056" s="48" t="e">
        <f>F1056</f>
        <v>#N/A</v>
      </c>
      <c r="M1056" s="1" t="e">
        <f>C1056</f>
        <v>#N/A</v>
      </c>
      <c r="N1056" s="57">
        <f>A1056</f>
        <v>0</v>
      </c>
    </row>
    <row r="1057" spans="2:14" s="57" customFormat="1">
      <c r="B1057" s="1" t="e">
        <f>VLOOKUP(A1057,'322'!A:B,2,0)</f>
        <v>#N/A</v>
      </c>
      <c r="C1057" s="1" t="e">
        <f>VLOOKUP(A1057,'322'!A:N,14,0)</f>
        <v>#N/A</v>
      </c>
      <c r="D1057" s="1" t="e">
        <f>VLOOKUP(A1057,'314'!C:K,9,0)</f>
        <v>#N/A</v>
      </c>
      <c r="E1057" s="1" t="e">
        <f>VLOOKUP(A1057,'314'!C:E,3,0)</f>
        <v>#N/A</v>
      </c>
      <c r="F1057" s="1" t="e">
        <f>VLOOKUP(A1057,'314'!C:S,17,0)</f>
        <v>#N/A</v>
      </c>
      <c r="G1057" s="1" t="e">
        <f>VLOOKUP(A1057,'345'!A:M,13,0)</f>
        <v>#N/A</v>
      </c>
      <c r="H1057" s="1" t="e">
        <f>VLOOKUP(A1057,'345'!A:Q,17,0)</f>
        <v>#N/A</v>
      </c>
      <c r="I1057" s="57">
        <f>A1057</f>
        <v>0</v>
      </c>
      <c r="J1057" s="48" t="e">
        <f>D1057</f>
        <v>#N/A</v>
      </c>
      <c r="K1057" s="48" t="e">
        <f>E1057</f>
        <v>#N/A</v>
      </c>
      <c r="L1057" s="48" t="e">
        <f>F1057</f>
        <v>#N/A</v>
      </c>
      <c r="M1057" s="1" t="e">
        <f>C1057</f>
        <v>#N/A</v>
      </c>
      <c r="N1057" s="57">
        <f>A1057</f>
        <v>0</v>
      </c>
    </row>
    <row r="1058" spans="2:14" s="57" customFormat="1">
      <c r="B1058" s="1" t="e">
        <f>VLOOKUP(A1058,'322'!A:B,2,0)</f>
        <v>#N/A</v>
      </c>
      <c r="C1058" s="1" t="e">
        <f>VLOOKUP(A1058,'322'!A:N,14,0)</f>
        <v>#N/A</v>
      </c>
      <c r="D1058" s="1" t="e">
        <f>VLOOKUP(A1058,'314'!C:K,9,0)</f>
        <v>#N/A</v>
      </c>
      <c r="E1058" s="1" t="e">
        <f>VLOOKUP(A1058,'314'!C:E,3,0)</f>
        <v>#N/A</v>
      </c>
      <c r="F1058" s="1" t="e">
        <f>VLOOKUP(A1058,'314'!C:S,17,0)</f>
        <v>#N/A</v>
      </c>
      <c r="G1058" s="1" t="e">
        <f>VLOOKUP(A1058,'345'!A:M,13,0)</f>
        <v>#N/A</v>
      </c>
      <c r="H1058" s="1" t="e">
        <f>VLOOKUP(A1058,'345'!A:Q,17,0)</f>
        <v>#N/A</v>
      </c>
      <c r="I1058" s="57">
        <f>A1058</f>
        <v>0</v>
      </c>
      <c r="J1058" s="48" t="e">
        <f>D1058</f>
        <v>#N/A</v>
      </c>
      <c r="K1058" s="48" t="e">
        <f>E1058</f>
        <v>#N/A</v>
      </c>
      <c r="L1058" s="48" t="e">
        <f>F1058</f>
        <v>#N/A</v>
      </c>
      <c r="M1058" s="1" t="e">
        <f>C1058</f>
        <v>#N/A</v>
      </c>
      <c r="N1058" s="57">
        <f>A1058</f>
        <v>0</v>
      </c>
    </row>
    <row r="1059" spans="2:14" s="57" customFormat="1">
      <c r="B1059" s="1" t="e">
        <f>VLOOKUP(A1059,'322'!A:B,2,0)</f>
        <v>#N/A</v>
      </c>
      <c r="C1059" s="1" t="e">
        <f>VLOOKUP(A1059,'322'!A:N,14,0)</f>
        <v>#N/A</v>
      </c>
      <c r="D1059" s="1" t="e">
        <f>VLOOKUP(A1059,'314'!C:K,9,0)</f>
        <v>#N/A</v>
      </c>
      <c r="E1059" s="1" t="e">
        <f>VLOOKUP(A1059,'314'!C:E,3,0)</f>
        <v>#N/A</v>
      </c>
      <c r="F1059" s="1" t="e">
        <f>VLOOKUP(A1059,'314'!C:S,17,0)</f>
        <v>#N/A</v>
      </c>
      <c r="G1059" s="1" t="e">
        <f>VLOOKUP(A1059,'345'!A:M,13,0)</f>
        <v>#N/A</v>
      </c>
      <c r="H1059" s="1" t="e">
        <f>VLOOKUP(A1059,'345'!A:Q,17,0)</f>
        <v>#N/A</v>
      </c>
      <c r="I1059" s="57">
        <f>A1059</f>
        <v>0</v>
      </c>
      <c r="J1059" s="48" t="e">
        <f>D1059</f>
        <v>#N/A</v>
      </c>
      <c r="K1059" s="48" t="e">
        <f>E1059</f>
        <v>#N/A</v>
      </c>
      <c r="L1059" s="48" t="e">
        <f>F1059</f>
        <v>#N/A</v>
      </c>
      <c r="M1059" s="1" t="e">
        <f>C1059</f>
        <v>#N/A</v>
      </c>
      <c r="N1059" s="57">
        <f>A1059</f>
        <v>0</v>
      </c>
    </row>
    <row r="1060" spans="2:14" s="57" customFormat="1">
      <c r="B1060" s="1" t="e">
        <f>VLOOKUP(A1060,'322'!A:B,2,0)</f>
        <v>#N/A</v>
      </c>
      <c r="C1060" s="1" t="e">
        <f>VLOOKUP(A1060,'322'!A:N,14,0)</f>
        <v>#N/A</v>
      </c>
      <c r="D1060" s="1" t="e">
        <f>VLOOKUP(A1060,'314'!C:K,9,0)</f>
        <v>#N/A</v>
      </c>
      <c r="E1060" s="1" t="e">
        <f>VLOOKUP(A1060,'314'!C:E,3,0)</f>
        <v>#N/A</v>
      </c>
      <c r="F1060" s="1" t="e">
        <f>VLOOKUP(A1060,'314'!C:S,17,0)</f>
        <v>#N/A</v>
      </c>
      <c r="G1060" s="1" t="e">
        <f>VLOOKUP(A1060,'345'!A:M,13,0)</f>
        <v>#N/A</v>
      </c>
      <c r="H1060" s="1" t="e">
        <f>VLOOKUP(A1060,'345'!A:Q,17,0)</f>
        <v>#N/A</v>
      </c>
      <c r="I1060" s="57">
        <f>A1060</f>
        <v>0</v>
      </c>
      <c r="J1060" s="48" t="e">
        <f>D1060</f>
        <v>#N/A</v>
      </c>
      <c r="K1060" s="48" t="e">
        <f>E1060</f>
        <v>#N/A</v>
      </c>
      <c r="L1060" s="48" t="e">
        <f>F1060</f>
        <v>#N/A</v>
      </c>
      <c r="M1060" s="1" t="e">
        <f>C1060</f>
        <v>#N/A</v>
      </c>
      <c r="N1060" s="57">
        <f>A1060</f>
        <v>0</v>
      </c>
    </row>
    <row r="1061" spans="2:14" s="57" customFormat="1">
      <c r="B1061" s="1" t="e">
        <f>VLOOKUP(A1061,'322'!A:B,2,0)</f>
        <v>#N/A</v>
      </c>
      <c r="C1061" s="1" t="e">
        <f>VLOOKUP(A1061,'322'!A:N,14,0)</f>
        <v>#N/A</v>
      </c>
      <c r="D1061" s="1" t="e">
        <f>VLOOKUP(A1061,'314'!C:K,9,0)</f>
        <v>#N/A</v>
      </c>
      <c r="E1061" s="1" t="e">
        <f>VLOOKUP(A1061,'314'!C:E,3,0)</f>
        <v>#N/A</v>
      </c>
      <c r="F1061" s="1" t="e">
        <f>VLOOKUP(A1061,'314'!C:S,17,0)</f>
        <v>#N/A</v>
      </c>
      <c r="G1061" s="1" t="e">
        <f>VLOOKUP(A1061,'345'!A:M,13,0)</f>
        <v>#N/A</v>
      </c>
      <c r="H1061" s="1" t="e">
        <f>VLOOKUP(A1061,'345'!A:Q,17,0)</f>
        <v>#N/A</v>
      </c>
      <c r="I1061" s="57">
        <f>A1061</f>
        <v>0</v>
      </c>
      <c r="J1061" s="48" t="e">
        <f>D1061</f>
        <v>#N/A</v>
      </c>
      <c r="K1061" s="48" t="e">
        <f>E1061</f>
        <v>#N/A</v>
      </c>
      <c r="L1061" s="48" t="e">
        <f>F1061</f>
        <v>#N/A</v>
      </c>
      <c r="M1061" s="1" t="e">
        <f>C1061</f>
        <v>#N/A</v>
      </c>
      <c r="N1061" s="57">
        <f>A1061</f>
        <v>0</v>
      </c>
    </row>
    <row r="1062" spans="2:14" s="57" customFormat="1">
      <c r="B1062" s="1" t="e">
        <f>VLOOKUP(A1062,'322'!A:B,2,0)</f>
        <v>#N/A</v>
      </c>
      <c r="C1062" s="1" t="e">
        <f>VLOOKUP(A1062,'322'!A:N,14,0)</f>
        <v>#N/A</v>
      </c>
      <c r="D1062" s="1" t="e">
        <f>VLOOKUP(A1062,'314'!C:K,9,0)</f>
        <v>#N/A</v>
      </c>
      <c r="E1062" s="1" t="e">
        <f>VLOOKUP(A1062,'314'!C:E,3,0)</f>
        <v>#N/A</v>
      </c>
      <c r="F1062" s="1" t="e">
        <f>VLOOKUP(A1062,'314'!C:S,17,0)</f>
        <v>#N/A</v>
      </c>
      <c r="G1062" s="1" t="e">
        <f>VLOOKUP(A1062,'345'!A:M,13,0)</f>
        <v>#N/A</v>
      </c>
      <c r="H1062" s="1" t="e">
        <f>VLOOKUP(A1062,'345'!A:Q,17,0)</f>
        <v>#N/A</v>
      </c>
      <c r="I1062" s="57">
        <f>A1062</f>
        <v>0</v>
      </c>
      <c r="J1062" s="48" t="e">
        <f>D1062</f>
        <v>#N/A</v>
      </c>
      <c r="K1062" s="48" t="e">
        <f>E1062</f>
        <v>#N/A</v>
      </c>
      <c r="L1062" s="48" t="e">
        <f>F1062</f>
        <v>#N/A</v>
      </c>
      <c r="M1062" s="1" t="e">
        <f>C1062</f>
        <v>#N/A</v>
      </c>
      <c r="N1062" s="57">
        <f>A1062</f>
        <v>0</v>
      </c>
    </row>
    <row r="1063" spans="2:14" s="57" customFormat="1">
      <c r="B1063" s="1" t="e">
        <f>VLOOKUP(A1063,'322'!A:B,2,0)</f>
        <v>#N/A</v>
      </c>
      <c r="C1063" s="1" t="e">
        <f>VLOOKUP(A1063,'322'!A:N,14,0)</f>
        <v>#N/A</v>
      </c>
      <c r="D1063" s="1" t="e">
        <f>VLOOKUP(A1063,'314'!C:K,9,0)</f>
        <v>#N/A</v>
      </c>
      <c r="E1063" s="1" t="e">
        <f>VLOOKUP(A1063,'314'!C:E,3,0)</f>
        <v>#N/A</v>
      </c>
      <c r="F1063" s="1" t="e">
        <f>VLOOKUP(A1063,'314'!C:S,17,0)</f>
        <v>#N/A</v>
      </c>
      <c r="G1063" s="1" t="e">
        <f>VLOOKUP(A1063,'345'!A:M,13,0)</f>
        <v>#N/A</v>
      </c>
      <c r="H1063" s="1" t="e">
        <f>VLOOKUP(A1063,'345'!A:Q,17,0)</f>
        <v>#N/A</v>
      </c>
      <c r="I1063" s="57">
        <f>A1063</f>
        <v>0</v>
      </c>
      <c r="J1063" s="48" t="e">
        <f>D1063</f>
        <v>#N/A</v>
      </c>
      <c r="K1063" s="48" t="e">
        <f>E1063</f>
        <v>#N/A</v>
      </c>
      <c r="L1063" s="48" t="e">
        <f>F1063</f>
        <v>#N/A</v>
      </c>
      <c r="M1063" s="1" t="e">
        <f>C1063</f>
        <v>#N/A</v>
      </c>
      <c r="N1063" s="57">
        <f>A1063</f>
        <v>0</v>
      </c>
    </row>
    <row r="1064" spans="2:14" s="57" customFormat="1">
      <c r="B1064" s="1" t="e">
        <f>VLOOKUP(A1064,'322'!A:B,2,0)</f>
        <v>#N/A</v>
      </c>
      <c r="C1064" s="1" t="e">
        <f>VLOOKUP(A1064,'322'!A:N,14,0)</f>
        <v>#N/A</v>
      </c>
      <c r="D1064" s="1" t="e">
        <f>VLOOKUP(A1064,'314'!C:K,9,0)</f>
        <v>#N/A</v>
      </c>
      <c r="E1064" s="1" t="e">
        <f>VLOOKUP(A1064,'314'!C:E,3,0)</f>
        <v>#N/A</v>
      </c>
      <c r="F1064" s="1" t="e">
        <f>VLOOKUP(A1064,'314'!C:S,17,0)</f>
        <v>#N/A</v>
      </c>
      <c r="G1064" s="1" t="e">
        <f>VLOOKUP(A1064,'345'!A:M,13,0)</f>
        <v>#N/A</v>
      </c>
      <c r="H1064" s="1" t="e">
        <f>VLOOKUP(A1064,'345'!A:Q,17,0)</f>
        <v>#N/A</v>
      </c>
      <c r="I1064" s="57">
        <f>A1064</f>
        <v>0</v>
      </c>
      <c r="J1064" s="48" t="e">
        <f>D1064</f>
        <v>#N/A</v>
      </c>
      <c r="K1064" s="48" t="e">
        <f>E1064</f>
        <v>#N/A</v>
      </c>
      <c r="L1064" s="48" t="e">
        <f>F1064</f>
        <v>#N/A</v>
      </c>
      <c r="M1064" s="1" t="e">
        <f>C1064</f>
        <v>#N/A</v>
      </c>
      <c r="N1064" s="57">
        <f>A1064</f>
        <v>0</v>
      </c>
    </row>
    <row r="1065" spans="2:14" s="57" customFormat="1">
      <c r="B1065" s="1" t="e">
        <f>VLOOKUP(A1065,'322'!A:B,2,0)</f>
        <v>#N/A</v>
      </c>
      <c r="C1065" s="1" t="e">
        <f>VLOOKUP(A1065,'322'!A:N,14,0)</f>
        <v>#N/A</v>
      </c>
      <c r="D1065" s="1" t="e">
        <f>VLOOKUP(A1065,'314'!C:K,9,0)</f>
        <v>#N/A</v>
      </c>
      <c r="E1065" s="1" t="e">
        <f>VLOOKUP(A1065,'314'!C:E,3,0)</f>
        <v>#N/A</v>
      </c>
      <c r="F1065" s="1" t="e">
        <f>VLOOKUP(A1065,'314'!C:S,17,0)</f>
        <v>#N/A</v>
      </c>
      <c r="G1065" s="1" t="e">
        <f>VLOOKUP(A1065,'345'!A:M,13,0)</f>
        <v>#N/A</v>
      </c>
      <c r="H1065" s="1" t="e">
        <f>VLOOKUP(A1065,'345'!A:Q,17,0)</f>
        <v>#N/A</v>
      </c>
      <c r="I1065" s="57">
        <f>A1065</f>
        <v>0</v>
      </c>
      <c r="J1065" s="48" t="e">
        <f>D1065</f>
        <v>#N/A</v>
      </c>
      <c r="K1065" s="48" t="e">
        <f>E1065</f>
        <v>#N/A</v>
      </c>
      <c r="L1065" s="48" t="e">
        <f>F1065</f>
        <v>#N/A</v>
      </c>
      <c r="M1065" s="1" t="e">
        <f>C1065</f>
        <v>#N/A</v>
      </c>
      <c r="N1065" s="57">
        <f>A1065</f>
        <v>0</v>
      </c>
    </row>
    <row r="1066" spans="2:14" s="57" customFormat="1">
      <c r="B1066" s="1" t="e">
        <f>VLOOKUP(A1066,'322'!A:B,2,0)</f>
        <v>#N/A</v>
      </c>
      <c r="C1066" s="1" t="e">
        <f>VLOOKUP(A1066,'322'!A:N,14,0)</f>
        <v>#N/A</v>
      </c>
      <c r="D1066" s="1" t="e">
        <f>VLOOKUP(A1066,'314'!C:K,9,0)</f>
        <v>#N/A</v>
      </c>
      <c r="E1066" s="1" t="e">
        <f>VLOOKUP(A1066,'314'!C:E,3,0)</f>
        <v>#N/A</v>
      </c>
      <c r="F1066" s="1" t="e">
        <f>VLOOKUP(A1066,'314'!C:S,17,0)</f>
        <v>#N/A</v>
      </c>
      <c r="G1066" s="1" t="e">
        <f>VLOOKUP(A1066,'345'!A:M,13,0)</f>
        <v>#N/A</v>
      </c>
      <c r="H1066" s="1" t="e">
        <f>VLOOKUP(A1066,'345'!A:Q,17,0)</f>
        <v>#N/A</v>
      </c>
      <c r="I1066" s="57">
        <f>A1066</f>
        <v>0</v>
      </c>
      <c r="J1066" s="48" t="e">
        <f>D1066</f>
        <v>#N/A</v>
      </c>
      <c r="K1066" s="48" t="e">
        <f>E1066</f>
        <v>#N/A</v>
      </c>
      <c r="L1066" s="48" t="e">
        <f>F1066</f>
        <v>#N/A</v>
      </c>
      <c r="M1066" s="1" t="e">
        <f>C1066</f>
        <v>#N/A</v>
      </c>
      <c r="N1066" s="57">
        <f>A1066</f>
        <v>0</v>
      </c>
    </row>
    <row r="1067" spans="2:14" s="57" customFormat="1">
      <c r="B1067" s="1" t="e">
        <f>VLOOKUP(A1067,'322'!A:B,2,0)</f>
        <v>#N/A</v>
      </c>
      <c r="C1067" s="1" t="e">
        <f>VLOOKUP(A1067,'322'!A:N,14,0)</f>
        <v>#N/A</v>
      </c>
      <c r="D1067" s="1" t="e">
        <f>VLOOKUP(A1067,'314'!C:K,9,0)</f>
        <v>#N/A</v>
      </c>
      <c r="E1067" s="1" t="e">
        <f>VLOOKUP(A1067,'314'!C:E,3,0)</f>
        <v>#N/A</v>
      </c>
      <c r="F1067" s="1" t="e">
        <f>VLOOKUP(A1067,'314'!C:S,17,0)</f>
        <v>#N/A</v>
      </c>
      <c r="G1067" s="1" t="e">
        <f>VLOOKUP(A1067,'345'!A:M,13,0)</f>
        <v>#N/A</v>
      </c>
      <c r="H1067" s="1" t="e">
        <f>VLOOKUP(A1067,'345'!A:Q,17,0)</f>
        <v>#N/A</v>
      </c>
      <c r="I1067" s="57">
        <f>A1067</f>
        <v>0</v>
      </c>
      <c r="J1067" s="48" t="e">
        <f>D1067</f>
        <v>#N/A</v>
      </c>
      <c r="K1067" s="48" t="e">
        <f>E1067</f>
        <v>#N/A</v>
      </c>
      <c r="L1067" s="48" t="e">
        <f>F1067</f>
        <v>#N/A</v>
      </c>
      <c r="M1067" s="1" t="e">
        <f>C1067</f>
        <v>#N/A</v>
      </c>
      <c r="N1067" s="57">
        <f>A1067</f>
        <v>0</v>
      </c>
    </row>
    <row r="1068" spans="2:14" s="57" customFormat="1">
      <c r="B1068" s="1" t="e">
        <f>VLOOKUP(A1068,'322'!A:B,2,0)</f>
        <v>#N/A</v>
      </c>
      <c r="C1068" s="1" t="e">
        <f>VLOOKUP(A1068,'322'!A:N,14,0)</f>
        <v>#N/A</v>
      </c>
      <c r="D1068" s="1" t="e">
        <f>VLOOKUP(A1068,'314'!C:K,9,0)</f>
        <v>#N/A</v>
      </c>
      <c r="E1068" s="1" t="e">
        <f>VLOOKUP(A1068,'314'!C:E,3,0)</f>
        <v>#N/A</v>
      </c>
      <c r="F1068" s="1" t="e">
        <f>VLOOKUP(A1068,'314'!C:S,17,0)</f>
        <v>#N/A</v>
      </c>
      <c r="G1068" s="1" t="e">
        <f>VLOOKUP(A1068,'345'!A:M,13,0)</f>
        <v>#N/A</v>
      </c>
      <c r="H1068" s="1" t="e">
        <f>VLOOKUP(A1068,'345'!A:Q,17,0)</f>
        <v>#N/A</v>
      </c>
      <c r="I1068" s="57">
        <f>A1068</f>
        <v>0</v>
      </c>
      <c r="J1068" s="48" t="e">
        <f>D1068</f>
        <v>#N/A</v>
      </c>
      <c r="K1068" s="48" t="e">
        <f>E1068</f>
        <v>#N/A</v>
      </c>
      <c r="L1068" s="48" t="e">
        <f>F1068</f>
        <v>#N/A</v>
      </c>
      <c r="M1068" s="1" t="e">
        <f>C1068</f>
        <v>#N/A</v>
      </c>
      <c r="N1068" s="57">
        <f>A1068</f>
        <v>0</v>
      </c>
    </row>
    <row r="1069" spans="2:14" s="57" customFormat="1">
      <c r="B1069" s="1" t="e">
        <f>VLOOKUP(A1069,'322'!A:B,2,0)</f>
        <v>#N/A</v>
      </c>
      <c r="C1069" s="1" t="e">
        <f>VLOOKUP(A1069,'322'!A:N,14,0)</f>
        <v>#N/A</v>
      </c>
      <c r="D1069" s="1" t="e">
        <f>VLOOKUP(A1069,'314'!C:K,9,0)</f>
        <v>#N/A</v>
      </c>
      <c r="E1069" s="1" t="e">
        <f>VLOOKUP(A1069,'314'!C:E,3,0)</f>
        <v>#N/A</v>
      </c>
      <c r="F1069" s="1" t="e">
        <f>VLOOKUP(A1069,'314'!C:S,17,0)</f>
        <v>#N/A</v>
      </c>
      <c r="G1069" s="1" t="e">
        <f>VLOOKUP(A1069,'345'!A:M,13,0)</f>
        <v>#N/A</v>
      </c>
      <c r="H1069" s="1" t="e">
        <f>VLOOKUP(A1069,'345'!A:Q,17,0)</f>
        <v>#N/A</v>
      </c>
      <c r="I1069" s="57">
        <f>A1069</f>
        <v>0</v>
      </c>
      <c r="J1069" s="48" t="e">
        <f>D1069</f>
        <v>#N/A</v>
      </c>
      <c r="K1069" s="48" t="e">
        <f>E1069</f>
        <v>#N/A</v>
      </c>
      <c r="L1069" s="48" t="e">
        <f>F1069</f>
        <v>#N/A</v>
      </c>
      <c r="M1069" s="1" t="e">
        <f>C1069</f>
        <v>#N/A</v>
      </c>
      <c r="N1069" s="57">
        <f>A1069</f>
        <v>0</v>
      </c>
    </row>
    <row r="1070" spans="2:14" s="57" customFormat="1">
      <c r="B1070" s="1" t="e">
        <f>VLOOKUP(A1070,'322'!A:B,2,0)</f>
        <v>#N/A</v>
      </c>
      <c r="C1070" s="1" t="e">
        <f>VLOOKUP(A1070,'322'!A:N,14,0)</f>
        <v>#N/A</v>
      </c>
      <c r="D1070" s="1" t="e">
        <f>VLOOKUP(A1070,'314'!C:K,9,0)</f>
        <v>#N/A</v>
      </c>
      <c r="E1070" s="1" t="e">
        <f>VLOOKUP(A1070,'314'!C:E,3,0)</f>
        <v>#N/A</v>
      </c>
      <c r="F1070" s="1" t="e">
        <f>VLOOKUP(A1070,'314'!C:S,17,0)</f>
        <v>#N/A</v>
      </c>
      <c r="G1070" s="1" t="e">
        <f>VLOOKUP(A1070,'345'!A:M,13,0)</f>
        <v>#N/A</v>
      </c>
      <c r="H1070" s="1" t="e">
        <f>VLOOKUP(A1070,'345'!A:Q,17,0)</f>
        <v>#N/A</v>
      </c>
      <c r="I1070" s="57">
        <f>A1070</f>
        <v>0</v>
      </c>
      <c r="J1070" s="48" t="e">
        <f>D1070</f>
        <v>#N/A</v>
      </c>
      <c r="K1070" s="48" t="e">
        <f>E1070</f>
        <v>#N/A</v>
      </c>
      <c r="L1070" s="48" t="e">
        <f>F1070</f>
        <v>#N/A</v>
      </c>
      <c r="M1070" s="1" t="e">
        <f>C1070</f>
        <v>#N/A</v>
      </c>
      <c r="N1070" s="57">
        <f>A1070</f>
        <v>0</v>
      </c>
    </row>
    <row r="1071" spans="2:14" s="57" customFormat="1">
      <c r="B1071" s="1" t="e">
        <f>VLOOKUP(A1071,'322'!A:B,2,0)</f>
        <v>#N/A</v>
      </c>
      <c r="C1071" s="1" t="e">
        <f>VLOOKUP(A1071,'322'!A:N,14,0)</f>
        <v>#N/A</v>
      </c>
      <c r="D1071" s="1" t="e">
        <f>VLOOKUP(A1071,'314'!C:K,9,0)</f>
        <v>#N/A</v>
      </c>
      <c r="E1071" s="1" t="e">
        <f>VLOOKUP(A1071,'314'!C:E,3,0)</f>
        <v>#N/A</v>
      </c>
      <c r="F1071" s="1" t="e">
        <f>VLOOKUP(A1071,'314'!C:S,17,0)</f>
        <v>#N/A</v>
      </c>
      <c r="G1071" s="1" t="e">
        <f>VLOOKUP(A1071,'345'!A:M,13,0)</f>
        <v>#N/A</v>
      </c>
      <c r="H1071" s="1" t="e">
        <f>VLOOKUP(A1071,'345'!A:Q,17,0)</f>
        <v>#N/A</v>
      </c>
      <c r="I1071" s="57">
        <f>A1071</f>
        <v>0</v>
      </c>
      <c r="J1071" s="48" t="e">
        <f>D1071</f>
        <v>#N/A</v>
      </c>
      <c r="K1071" s="48" t="e">
        <f>E1071</f>
        <v>#N/A</v>
      </c>
      <c r="L1071" s="48" t="e">
        <f>F1071</f>
        <v>#N/A</v>
      </c>
      <c r="M1071" s="1" t="e">
        <f>C1071</f>
        <v>#N/A</v>
      </c>
      <c r="N1071" s="57">
        <f>A1071</f>
        <v>0</v>
      </c>
    </row>
    <row r="1072" spans="2:14" s="57" customFormat="1">
      <c r="B1072" s="1" t="e">
        <f>VLOOKUP(A1072,'322'!A:B,2,0)</f>
        <v>#N/A</v>
      </c>
      <c r="C1072" s="1" t="e">
        <f>VLOOKUP(A1072,'322'!A:N,14,0)</f>
        <v>#N/A</v>
      </c>
      <c r="D1072" s="1" t="e">
        <f>VLOOKUP(A1072,'314'!C:K,9,0)</f>
        <v>#N/A</v>
      </c>
      <c r="E1072" s="1" t="e">
        <f>VLOOKUP(A1072,'314'!C:E,3,0)</f>
        <v>#N/A</v>
      </c>
      <c r="F1072" s="1" t="e">
        <f>VLOOKUP(A1072,'314'!C:S,17,0)</f>
        <v>#N/A</v>
      </c>
      <c r="G1072" s="1" t="e">
        <f>VLOOKUP(A1072,'345'!A:M,13,0)</f>
        <v>#N/A</v>
      </c>
      <c r="H1072" s="1" t="e">
        <f>VLOOKUP(A1072,'345'!A:Q,17,0)</f>
        <v>#N/A</v>
      </c>
      <c r="I1072" s="57">
        <f>A1072</f>
        <v>0</v>
      </c>
      <c r="J1072" s="48" t="e">
        <f>D1072</f>
        <v>#N/A</v>
      </c>
      <c r="K1072" s="48" t="e">
        <f>E1072</f>
        <v>#N/A</v>
      </c>
      <c r="L1072" s="48" t="e">
        <f>F1072</f>
        <v>#N/A</v>
      </c>
      <c r="M1072" s="1" t="e">
        <f>C1072</f>
        <v>#N/A</v>
      </c>
      <c r="N1072" s="57">
        <f>A1072</f>
        <v>0</v>
      </c>
    </row>
    <row r="1073" spans="2:14" s="57" customFormat="1">
      <c r="B1073" s="1" t="e">
        <f>VLOOKUP(A1073,'322'!A:B,2,0)</f>
        <v>#N/A</v>
      </c>
      <c r="C1073" s="1" t="e">
        <f>VLOOKUP(A1073,'322'!A:N,14,0)</f>
        <v>#N/A</v>
      </c>
      <c r="D1073" s="1" t="e">
        <f>VLOOKUP(A1073,'314'!C:K,9,0)</f>
        <v>#N/A</v>
      </c>
      <c r="E1073" s="1" t="e">
        <f>VLOOKUP(A1073,'314'!C:E,3,0)</f>
        <v>#N/A</v>
      </c>
      <c r="F1073" s="1" t="e">
        <f>VLOOKUP(A1073,'314'!C:S,17,0)</f>
        <v>#N/A</v>
      </c>
      <c r="G1073" s="1" t="e">
        <f>VLOOKUP(A1073,'345'!A:M,13,0)</f>
        <v>#N/A</v>
      </c>
      <c r="H1073" s="1" t="e">
        <f>VLOOKUP(A1073,'345'!A:Q,17,0)</f>
        <v>#N/A</v>
      </c>
      <c r="I1073" s="57">
        <f>A1073</f>
        <v>0</v>
      </c>
      <c r="J1073" s="48" t="e">
        <f>D1073</f>
        <v>#N/A</v>
      </c>
      <c r="K1073" s="48" t="e">
        <f>E1073</f>
        <v>#N/A</v>
      </c>
      <c r="L1073" s="48" t="e">
        <f>F1073</f>
        <v>#N/A</v>
      </c>
      <c r="M1073" s="1" t="e">
        <f>C1073</f>
        <v>#N/A</v>
      </c>
      <c r="N1073" s="57">
        <f>A1073</f>
        <v>0</v>
      </c>
    </row>
    <row r="1074" spans="2:14" s="57" customFormat="1">
      <c r="B1074" s="1" t="e">
        <f>VLOOKUP(A1074,'322'!A:B,2,0)</f>
        <v>#N/A</v>
      </c>
      <c r="C1074" s="1" t="e">
        <f>VLOOKUP(A1074,'322'!A:N,14,0)</f>
        <v>#N/A</v>
      </c>
      <c r="D1074" s="1" t="e">
        <f>VLOOKUP(A1074,'314'!C:K,9,0)</f>
        <v>#N/A</v>
      </c>
      <c r="E1074" s="1" t="e">
        <f>VLOOKUP(A1074,'314'!C:E,3,0)</f>
        <v>#N/A</v>
      </c>
      <c r="F1074" s="1" t="e">
        <f>VLOOKUP(A1074,'314'!C:S,17,0)</f>
        <v>#N/A</v>
      </c>
      <c r="G1074" s="1" t="e">
        <f>VLOOKUP(A1074,'345'!A:M,13,0)</f>
        <v>#N/A</v>
      </c>
      <c r="H1074" s="1" t="e">
        <f>VLOOKUP(A1074,'345'!A:Q,17,0)</f>
        <v>#N/A</v>
      </c>
      <c r="I1074" s="57">
        <f>A1074</f>
        <v>0</v>
      </c>
      <c r="J1074" s="48" t="e">
        <f>D1074</f>
        <v>#N/A</v>
      </c>
      <c r="K1074" s="48" t="e">
        <f>E1074</f>
        <v>#N/A</v>
      </c>
      <c r="L1074" s="48" t="e">
        <f>F1074</f>
        <v>#N/A</v>
      </c>
      <c r="M1074" s="1" t="e">
        <f>C1074</f>
        <v>#N/A</v>
      </c>
      <c r="N1074" s="57">
        <f>A1074</f>
        <v>0</v>
      </c>
    </row>
    <row r="1075" spans="2:14" s="57" customFormat="1">
      <c r="B1075" s="1" t="e">
        <f>VLOOKUP(A1075,'322'!A:B,2,0)</f>
        <v>#N/A</v>
      </c>
      <c r="C1075" s="1" t="e">
        <f>VLOOKUP(A1075,'322'!A:N,14,0)</f>
        <v>#N/A</v>
      </c>
      <c r="D1075" s="1" t="e">
        <f>VLOOKUP(A1075,'314'!C:K,9,0)</f>
        <v>#N/A</v>
      </c>
      <c r="E1075" s="1" t="e">
        <f>VLOOKUP(A1075,'314'!C:E,3,0)</f>
        <v>#N/A</v>
      </c>
      <c r="F1075" s="1" t="e">
        <f>VLOOKUP(A1075,'314'!C:S,17,0)</f>
        <v>#N/A</v>
      </c>
      <c r="G1075" s="1" t="e">
        <f>VLOOKUP(A1075,'345'!A:M,13,0)</f>
        <v>#N/A</v>
      </c>
      <c r="H1075" s="1" t="e">
        <f>VLOOKUP(A1075,'345'!A:Q,17,0)</f>
        <v>#N/A</v>
      </c>
      <c r="I1075" s="57">
        <f>A1075</f>
        <v>0</v>
      </c>
      <c r="J1075" s="48" t="e">
        <f>D1075</f>
        <v>#N/A</v>
      </c>
      <c r="K1075" s="48" t="e">
        <f>E1075</f>
        <v>#N/A</v>
      </c>
      <c r="L1075" s="48" t="e">
        <f>F1075</f>
        <v>#N/A</v>
      </c>
      <c r="M1075" s="1" t="e">
        <f>C1075</f>
        <v>#N/A</v>
      </c>
      <c r="N1075" s="57">
        <f>A1075</f>
        <v>0</v>
      </c>
    </row>
    <row r="1076" spans="2:14" s="57" customFormat="1">
      <c r="B1076" s="1" t="e">
        <f>VLOOKUP(A1076,'322'!A:B,2,0)</f>
        <v>#N/A</v>
      </c>
      <c r="C1076" s="1" t="e">
        <f>VLOOKUP(A1076,'322'!A:N,14,0)</f>
        <v>#N/A</v>
      </c>
      <c r="D1076" s="1" t="e">
        <f>VLOOKUP(A1076,'314'!C:K,9,0)</f>
        <v>#N/A</v>
      </c>
      <c r="E1076" s="1" t="e">
        <f>VLOOKUP(A1076,'314'!C:E,3,0)</f>
        <v>#N/A</v>
      </c>
      <c r="F1076" s="1" t="e">
        <f>VLOOKUP(A1076,'314'!C:S,17,0)</f>
        <v>#N/A</v>
      </c>
      <c r="G1076" s="1" t="e">
        <f>VLOOKUP(A1076,'345'!A:M,13,0)</f>
        <v>#N/A</v>
      </c>
      <c r="H1076" s="1" t="e">
        <f>VLOOKUP(A1076,'345'!A:Q,17,0)</f>
        <v>#N/A</v>
      </c>
      <c r="I1076" s="57">
        <f>A1076</f>
        <v>0</v>
      </c>
      <c r="J1076" s="48" t="e">
        <f>D1076</f>
        <v>#N/A</v>
      </c>
      <c r="K1076" s="48" t="e">
        <f>E1076</f>
        <v>#N/A</v>
      </c>
      <c r="L1076" s="48" t="e">
        <f>F1076</f>
        <v>#N/A</v>
      </c>
      <c r="M1076" s="1" t="e">
        <f>C1076</f>
        <v>#N/A</v>
      </c>
      <c r="N1076" s="57">
        <f>A1076</f>
        <v>0</v>
      </c>
    </row>
    <row r="1077" spans="2:14" s="57" customFormat="1">
      <c r="B1077" s="1" t="e">
        <f>VLOOKUP(A1077,'322'!A:B,2,0)</f>
        <v>#N/A</v>
      </c>
      <c r="C1077" s="1" t="e">
        <f>VLOOKUP(A1077,'322'!A:N,14,0)</f>
        <v>#N/A</v>
      </c>
      <c r="D1077" s="1" t="e">
        <f>VLOOKUP(A1077,'314'!C:K,9,0)</f>
        <v>#N/A</v>
      </c>
      <c r="E1077" s="1" t="e">
        <f>VLOOKUP(A1077,'314'!C:E,3,0)</f>
        <v>#N/A</v>
      </c>
      <c r="F1077" s="1" t="e">
        <f>VLOOKUP(A1077,'314'!C:S,17,0)</f>
        <v>#N/A</v>
      </c>
      <c r="G1077" s="1" t="e">
        <f>VLOOKUP(A1077,'345'!A:M,13,0)</f>
        <v>#N/A</v>
      </c>
      <c r="H1077" s="1" t="e">
        <f>VLOOKUP(A1077,'345'!A:Q,17,0)</f>
        <v>#N/A</v>
      </c>
      <c r="I1077" s="57">
        <f>A1077</f>
        <v>0</v>
      </c>
      <c r="J1077" s="48" t="e">
        <f>D1077</f>
        <v>#N/A</v>
      </c>
      <c r="K1077" s="48" t="e">
        <f>E1077</f>
        <v>#N/A</v>
      </c>
      <c r="L1077" s="48" t="e">
        <f>F1077</f>
        <v>#N/A</v>
      </c>
      <c r="M1077" s="1" t="e">
        <f>C1077</f>
        <v>#N/A</v>
      </c>
      <c r="N1077" s="57">
        <f>A1077</f>
        <v>0</v>
      </c>
    </row>
    <row r="1078" spans="2:14" s="57" customFormat="1">
      <c r="B1078" s="1" t="e">
        <f>VLOOKUP(A1078,'322'!A:B,2,0)</f>
        <v>#N/A</v>
      </c>
      <c r="C1078" s="1" t="e">
        <f>VLOOKUP(A1078,'322'!A:N,14,0)</f>
        <v>#N/A</v>
      </c>
      <c r="D1078" s="1" t="e">
        <f>VLOOKUP(A1078,'314'!C:K,9,0)</f>
        <v>#N/A</v>
      </c>
      <c r="E1078" s="1" t="e">
        <f>VLOOKUP(A1078,'314'!C:E,3,0)</f>
        <v>#N/A</v>
      </c>
      <c r="F1078" s="1" t="e">
        <f>VLOOKUP(A1078,'314'!C:S,17,0)</f>
        <v>#N/A</v>
      </c>
      <c r="G1078" s="1" t="e">
        <f>VLOOKUP(A1078,'345'!A:M,13,0)</f>
        <v>#N/A</v>
      </c>
      <c r="H1078" s="1" t="e">
        <f>VLOOKUP(A1078,'345'!A:Q,17,0)</f>
        <v>#N/A</v>
      </c>
      <c r="I1078" s="57">
        <f>A1078</f>
        <v>0</v>
      </c>
      <c r="J1078" s="48" t="e">
        <f>D1078</f>
        <v>#N/A</v>
      </c>
      <c r="K1078" s="48" t="e">
        <f>E1078</f>
        <v>#N/A</v>
      </c>
      <c r="L1078" s="48" t="e">
        <f>F1078</f>
        <v>#N/A</v>
      </c>
      <c r="M1078" s="1" t="e">
        <f>C1078</f>
        <v>#N/A</v>
      </c>
      <c r="N1078" s="57">
        <f>A1078</f>
        <v>0</v>
      </c>
    </row>
    <row r="1079" spans="2:14" s="57" customFormat="1">
      <c r="B1079" s="1" t="e">
        <f>VLOOKUP(A1079,'322'!A:B,2,0)</f>
        <v>#N/A</v>
      </c>
      <c r="C1079" s="1" t="e">
        <f>VLOOKUP(A1079,'322'!A:N,14,0)</f>
        <v>#N/A</v>
      </c>
      <c r="D1079" s="1" t="e">
        <f>VLOOKUP(A1079,'314'!C:K,9,0)</f>
        <v>#N/A</v>
      </c>
      <c r="E1079" s="1" t="e">
        <f>VLOOKUP(A1079,'314'!C:E,3,0)</f>
        <v>#N/A</v>
      </c>
      <c r="F1079" s="1" t="e">
        <f>VLOOKUP(A1079,'314'!C:S,17,0)</f>
        <v>#N/A</v>
      </c>
      <c r="G1079" s="1" t="e">
        <f>VLOOKUP(A1079,'345'!A:M,13,0)</f>
        <v>#N/A</v>
      </c>
      <c r="H1079" s="1" t="e">
        <f>VLOOKUP(A1079,'345'!A:Q,17,0)</f>
        <v>#N/A</v>
      </c>
      <c r="I1079" s="57">
        <f>A1079</f>
        <v>0</v>
      </c>
      <c r="J1079" s="48" t="e">
        <f>D1079</f>
        <v>#N/A</v>
      </c>
      <c r="K1079" s="48" t="e">
        <f>E1079</f>
        <v>#N/A</v>
      </c>
      <c r="L1079" s="48" t="e">
        <f>F1079</f>
        <v>#N/A</v>
      </c>
      <c r="M1079" s="1" t="e">
        <f>C1079</f>
        <v>#N/A</v>
      </c>
      <c r="N1079" s="57">
        <f>A1079</f>
        <v>0</v>
      </c>
    </row>
    <row r="1080" spans="2:14" s="57" customFormat="1">
      <c r="B1080" s="1" t="e">
        <f>VLOOKUP(A1080,'322'!A:B,2,0)</f>
        <v>#N/A</v>
      </c>
      <c r="C1080" s="1" t="e">
        <f>VLOOKUP(A1080,'322'!A:N,14,0)</f>
        <v>#N/A</v>
      </c>
      <c r="D1080" s="1" t="e">
        <f>VLOOKUP(A1080,'314'!C:K,9,0)</f>
        <v>#N/A</v>
      </c>
      <c r="E1080" s="1" t="e">
        <f>VLOOKUP(A1080,'314'!C:E,3,0)</f>
        <v>#N/A</v>
      </c>
      <c r="F1080" s="1" t="e">
        <f>VLOOKUP(A1080,'314'!C:S,17,0)</f>
        <v>#N/A</v>
      </c>
      <c r="G1080" s="1" t="e">
        <f>VLOOKUP(A1080,'345'!A:M,13,0)</f>
        <v>#N/A</v>
      </c>
      <c r="H1080" s="1" t="e">
        <f>VLOOKUP(A1080,'345'!A:Q,17,0)</f>
        <v>#N/A</v>
      </c>
      <c r="I1080" s="57">
        <f>A1080</f>
        <v>0</v>
      </c>
      <c r="J1080" s="48" t="e">
        <f>D1080</f>
        <v>#N/A</v>
      </c>
      <c r="K1080" s="48" t="e">
        <f>E1080</f>
        <v>#N/A</v>
      </c>
      <c r="L1080" s="48" t="e">
        <f>F1080</f>
        <v>#N/A</v>
      </c>
      <c r="M1080" s="1" t="e">
        <f>C1080</f>
        <v>#N/A</v>
      </c>
      <c r="N1080" s="57">
        <f>A1080</f>
        <v>0</v>
      </c>
    </row>
    <row r="1081" spans="2:14" s="57" customFormat="1">
      <c r="B1081" s="1" t="e">
        <f>VLOOKUP(A1081,'322'!A:B,2,0)</f>
        <v>#N/A</v>
      </c>
      <c r="C1081" s="1" t="e">
        <f>VLOOKUP(A1081,'322'!A:N,14,0)</f>
        <v>#N/A</v>
      </c>
      <c r="D1081" s="1" t="e">
        <f>VLOOKUP(A1081,'314'!C:K,9,0)</f>
        <v>#N/A</v>
      </c>
      <c r="E1081" s="1" t="e">
        <f>VLOOKUP(A1081,'314'!C:E,3,0)</f>
        <v>#N/A</v>
      </c>
      <c r="F1081" s="1" t="e">
        <f>VLOOKUP(A1081,'314'!C:S,17,0)</f>
        <v>#N/A</v>
      </c>
      <c r="G1081" s="1" t="e">
        <f>VLOOKUP(A1081,'345'!A:M,13,0)</f>
        <v>#N/A</v>
      </c>
      <c r="H1081" s="1" t="e">
        <f>VLOOKUP(A1081,'345'!A:Q,17,0)</f>
        <v>#N/A</v>
      </c>
      <c r="I1081" s="57">
        <f>A1081</f>
        <v>0</v>
      </c>
      <c r="J1081" s="48" t="e">
        <f>D1081</f>
        <v>#N/A</v>
      </c>
      <c r="K1081" s="48" t="e">
        <f>E1081</f>
        <v>#N/A</v>
      </c>
      <c r="L1081" s="48" t="e">
        <f>F1081</f>
        <v>#N/A</v>
      </c>
      <c r="M1081" s="1" t="e">
        <f>C1081</f>
        <v>#N/A</v>
      </c>
      <c r="N1081" s="57">
        <f>A1081</f>
        <v>0</v>
      </c>
    </row>
    <row r="1082" spans="2:14" s="57" customFormat="1">
      <c r="B1082" s="1" t="e">
        <f>VLOOKUP(A1082,'322'!A:B,2,0)</f>
        <v>#N/A</v>
      </c>
      <c r="C1082" s="1" t="e">
        <f>VLOOKUP(A1082,'322'!A:N,14,0)</f>
        <v>#N/A</v>
      </c>
      <c r="D1082" s="1" t="e">
        <f>VLOOKUP(A1082,'314'!C:K,9,0)</f>
        <v>#N/A</v>
      </c>
      <c r="E1082" s="1" t="e">
        <f>VLOOKUP(A1082,'314'!C:E,3,0)</f>
        <v>#N/A</v>
      </c>
      <c r="F1082" s="1" t="e">
        <f>VLOOKUP(A1082,'314'!C:S,17,0)</f>
        <v>#N/A</v>
      </c>
      <c r="G1082" s="1" t="e">
        <f>VLOOKUP(A1082,'345'!A:M,13,0)</f>
        <v>#N/A</v>
      </c>
      <c r="H1082" s="1" t="e">
        <f>VLOOKUP(A1082,'345'!A:Q,17,0)</f>
        <v>#N/A</v>
      </c>
      <c r="I1082" s="57">
        <f>A1082</f>
        <v>0</v>
      </c>
      <c r="J1082" s="48" t="e">
        <f>D1082</f>
        <v>#N/A</v>
      </c>
      <c r="K1082" s="48" t="e">
        <f>E1082</f>
        <v>#N/A</v>
      </c>
      <c r="L1082" s="48" t="e">
        <f>F1082</f>
        <v>#N/A</v>
      </c>
      <c r="M1082" s="1" t="e">
        <f>C1082</f>
        <v>#N/A</v>
      </c>
      <c r="N1082" s="57">
        <f>A1082</f>
        <v>0</v>
      </c>
    </row>
    <row r="1083" spans="2:14" s="57" customFormat="1">
      <c r="B1083" s="1" t="e">
        <f>VLOOKUP(A1083,'322'!A:B,2,0)</f>
        <v>#N/A</v>
      </c>
      <c r="C1083" s="1" t="e">
        <f>VLOOKUP(A1083,'322'!A:N,14,0)</f>
        <v>#N/A</v>
      </c>
      <c r="D1083" s="1" t="e">
        <f>VLOOKUP(A1083,'314'!C:K,9,0)</f>
        <v>#N/A</v>
      </c>
      <c r="E1083" s="1" t="e">
        <f>VLOOKUP(A1083,'314'!C:E,3,0)</f>
        <v>#N/A</v>
      </c>
      <c r="F1083" s="1" t="e">
        <f>VLOOKUP(A1083,'314'!C:S,17,0)</f>
        <v>#N/A</v>
      </c>
      <c r="G1083" s="1" t="e">
        <f>VLOOKUP(A1083,'345'!A:M,13,0)</f>
        <v>#N/A</v>
      </c>
      <c r="H1083" s="1" t="e">
        <f>VLOOKUP(A1083,'345'!A:Q,17,0)</f>
        <v>#N/A</v>
      </c>
      <c r="I1083" s="57">
        <f>A1083</f>
        <v>0</v>
      </c>
      <c r="J1083" s="48" t="e">
        <f>D1083</f>
        <v>#N/A</v>
      </c>
      <c r="K1083" s="48" t="e">
        <f>E1083</f>
        <v>#N/A</v>
      </c>
      <c r="L1083" s="48" t="e">
        <f>F1083</f>
        <v>#N/A</v>
      </c>
      <c r="M1083" s="1" t="e">
        <f>C1083</f>
        <v>#N/A</v>
      </c>
      <c r="N1083" s="57">
        <f>A1083</f>
        <v>0</v>
      </c>
    </row>
    <row r="1084" spans="2:14" s="57" customFormat="1">
      <c r="B1084" s="1" t="e">
        <f>VLOOKUP(A1084,'322'!A:B,2,0)</f>
        <v>#N/A</v>
      </c>
      <c r="C1084" s="1" t="e">
        <f>VLOOKUP(A1084,'322'!A:N,14,0)</f>
        <v>#N/A</v>
      </c>
      <c r="D1084" s="1" t="e">
        <f>VLOOKUP(A1084,'314'!C:K,9,0)</f>
        <v>#N/A</v>
      </c>
      <c r="E1084" s="1" t="e">
        <f>VLOOKUP(A1084,'314'!C:E,3,0)</f>
        <v>#N/A</v>
      </c>
      <c r="F1084" s="1" t="e">
        <f>VLOOKUP(A1084,'314'!C:S,17,0)</f>
        <v>#N/A</v>
      </c>
      <c r="G1084" s="1" t="e">
        <f>VLOOKUP(A1084,'345'!A:M,13,0)</f>
        <v>#N/A</v>
      </c>
      <c r="H1084" s="1" t="e">
        <f>VLOOKUP(A1084,'345'!A:Q,17,0)</f>
        <v>#N/A</v>
      </c>
      <c r="I1084" s="57">
        <f>A1084</f>
        <v>0</v>
      </c>
      <c r="J1084" s="48" t="e">
        <f>D1084</f>
        <v>#N/A</v>
      </c>
      <c r="K1084" s="48" t="e">
        <f>E1084</f>
        <v>#N/A</v>
      </c>
      <c r="L1084" s="48" t="e">
        <f>F1084</f>
        <v>#N/A</v>
      </c>
      <c r="M1084" s="1" t="e">
        <f>C1084</f>
        <v>#N/A</v>
      </c>
      <c r="N1084" s="57">
        <f>A1084</f>
        <v>0</v>
      </c>
    </row>
    <row r="1085" spans="2:14" s="57" customFormat="1">
      <c r="B1085" s="1" t="e">
        <f>VLOOKUP(A1085,'322'!A:B,2,0)</f>
        <v>#N/A</v>
      </c>
      <c r="C1085" s="1" t="e">
        <f>VLOOKUP(A1085,'322'!A:N,14,0)</f>
        <v>#N/A</v>
      </c>
      <c r="D1085" s="1" t="e">
        <f>VLOOKUP(A1085,'314'!C:K,9,0)</f>
        <v>#N/A</v>
      </c>
      <c r="E1085" s="1" t="e">
        <f>VLOOKUP(A1085,'314'!C:E,3,0)</f>
        <v>#N/A</v>
      </c>
      <c r="F1085" s="1" t="e">
        <f>VLOOKUP(A1085,'314'!C:S,17,0)</f>
        <v>#N/A</v>
      </c>
      <c r="G1085" s="1" t="e">
        <f>VLOOKUP(A1085,'345'!A:M,13,0)</f>
        <v>#N/A</v>
      </c>
      <c r="H1085" s="1" t="e">
        <f>VLOOKUP(A1085,'345'!A:Q,17,0)</f>
        <v>#N/A</v>
      </c>
      <c r="I1085" s="57">
        <f>A1085</f>
        <v>0</v>
      </c>
      <c r="J1085" s="48" t="e">
        <f>D1085</f>
        <v>#N/A</v>
      </c>
      <c r="K1085" s="48" t="e">
        <f>E1085</f>
        <v>#N/A</v>
      </c>
      <c r="L1085" s="48" t="e">
        <f>F1085</f>
        <v>#N/A</v>
      </c>
      <c r="M1085" s="1" t="e">
        <f>C1085</f>
        <v>#N/A</v>
      </c>
      <c r="N1085" s="57">
        <f>A1085</f>
        <v>0</v>
      </c>
    </row>
    <row r="1086" spans="2:14" s="57" customFormat="1">
      <c r="B1086" s="1" t="e">
        <f>VLOOKUP(A1086,'322'!A:B,2,0)</f>
        <v>#N/A</v>
      </c>
      <c r="C1086" s="1" t="e">
        <f>VLOOKUP(A1086,'322'!A:N,14,0)</f>
        <v>#N/A</v>
      </c>
      <c r="D1086" s="1" t="e">
        <f>VLOOKUP(A1086,'314'!C:K,9,0)</f>
        <v>#N/A</v>
      </c>
      <c r="E1086" s="1" t="e">
        <f>VLOOKUP(A1086,'314'!C:E,3,0)</f>
        <v>#N/A</v>
      </c>
      <c r="F1086" s="1" t="e">
        <f>VLOOKUP(A1086,'314'!C:S,17,0)</f>
        <v>#N/A</v>
      </c>
      <c r="G1086" s="1" t="e">
        <f>VLOOKUP(A1086,'345'!A:M,13,0)</f>
        <v>#N/A</v>
      </c>
      <c r="H1086" s="1" t="e">
        <f>VLOOKUP(A1086,'345'!A:Q,17,0)</f>
        <v>#N/A</v>
      </c>
      <c r="I1086" s="57">
        <f>A1086</f>
        <v>0</v>
      </c>
      <c r="J1086" s="48" t="e">
        <f>D1086</f>
        <v>#N/A</v>
      </c>
      <c r="K1086" s="48" t="e">
        <f>E1086</f>
        <v>#N/A</v>
      </c>
      <c r="L1086" s="48" t="e">
        <f>F1086</f>
        <v>#N/A</v>
      </c>
      <c r="M1086" s="1" t="e">
        <f>C1086</f>
        <v>#N/A</v>
      </c>
      <c r="N1086" s="57">
        <f>A1086</f>
        <v>0</v>
      </c>
    </row>
    <row r="1087" spans="2:14" s="57" customFormat="1">
      <c r="B1087" s="1" t="e">
        <f>VLOOKUP(A1087,'322'!A:B,2,0)</f>
        <v>#N/A</v>
      </c>
      <c r="C1087" s="1" t="e">
        <f>VLOOKUP(A1087,'322'!A:N,14,0)</f>
        <v>#N/A</v>
      </c>
      <c r="D1087" s="1" t="e">
        <f>VLOOKUP(A1087,'314'!C:K,9,0)</f>
        <v>#N/A</v>
      </c>
      <c r="E1087" s="1" t="e">
        <f>VLOOKUP(A1087,'314'!C:E,3,0)</f>
        <v>#N/A</v>
      </c>
      <c r="F1087" s="1" t="e">
        <f>VLOOKUP(A1087,'314'!C:S,17,0)</f>
        <v>#N/A</v>
      </c>
      <c r="G1087" s="1" t="e">
        <f>VLOOKUP(A1087,'345'!A:M,13,0)</f>
        <v>#N/A</v>
      </c>
      <c r="H1087" s="1" t="e">
        <f>VLOOKUP(A1087,'345'!A:Q,17,0)</f>
        <v>#N/A</v>
      </c>
      <c r="I1087" s="57">
        <f>A1087</f>
        <v>0</v>
      </c>
      <c r="J1087" s="48" t="e">
        <f>D1087</f>
        <v>#N/A</v>
      </c>
      <c r="K1087" s="48" t="e">
        <f>E1087</f>
        <v>#N/A</v>
      </c>
      <c r="L1087" s="48" t="e">
        <f>F1087</f>
        <v>#N/A</v>
      </c>
      <c r="M1087" s="1" t="e">
        <f>C1087</f>
        <v>#N/A</v>
      </c>
      <c r="N1087" s="57">
        <f>A1087</f>
        <v>0</v>
      </c>
    </row>
    <row r="1088" spans="2:14" s="57" customFormat="1">
      <c r="B1088" s="1" t="e">
        <f>VLOOKUP(A1088,'322'!A:B,2,0)</f>
        <v>#N/A</v>
      </c>
      <c r="C1088" s="1" t="e">
        <f>VLOOKUP(A1088,'322'!A:N,14,0)</f>
        <v>#N/A</v>
      </c>
      <c r="D1088" s="1" t="e">
        <f>VLOOKUP(A1088,'314'!C:K,9,0)</f>
        <v>#N/A</v>
      </c>
      <c r="E1088" s="1" t="e">
        <f>VLOOKUP(A1088,'314'!C:E,3,0)</f>
        <v>#N/A</v>
      </c>
      <c r="F1088" s="1" t="e">
        <f>VLOOKUP(A1088,'314'!C:S,17,0)</f>
        <v>#N/A</v>
      </c>
      <c r="G1088" s="1" t="e">
        <f>VLOOKUP(A1088,'345'!A:M,13,0)</f>
        <v>#N/A</v>
      </c>
      <c r="H1088" s="1" t="e">
        <f>VLOOKUP(A1088,'345'!A:Q,17,0)</f>
        <v>#N/A</v>
      </c>
      <c r="I1088" s="57">
        <f>A1088</f>
        <v>0</v>
      </c>
      <c r="J1088" s="48" t="e">
        <f>D1088</f>
        <v>#N/A</v>
      </c>
      <c r="K1088" s="48" t="e">
        <f>E1088</f>
        <v>#N/A</v>
      </c>
      <c r="L1088" s="48" t="e">
        <f>F1088</f>
        <v>#N/A</v>
      </c>
      <c r="M1088" s="1" t="e">
        <f>C1088</f>
        <v>#N/A</v>
      </c>
      <c r="N1088" s="57">
        <f>A1088</f>
        <v>0</v>
      </c>
    </row>
    <row r="1089" spans="2:14" s="57" customFormat="1">
      <c r="B1089" s="1" t="e">
        <f>VLOOKUP(A1089,'322'!A:B,2,0)</f>
        <v>#N/A</v>
      </c>
      <c r="C1089" s="1" t="e">
        <f>VLOOKUP(A1089,'322'!A:N,14,0)</f>
        <v>#N/A</v>
      </c>
      <c r="D1089" s="1" t="e">
        <f>VLOOKUP(A1089,'314'!C:K,9,0)</f>
        <v>#N/A</v>
      </c>
      <c r="E1089" s="1" t="e">
        <f>VLOOKUP(A1089,'314'!C:E,3,0)</f>
        <v>#N/A</v>
      </c>
      <c r="F1089" s="1" t="e">
        <f>VLOOKUP(A1089,'314'!C:S,17,0)</f>
        <v>#N/A</v>
      </c>
      <c r="G1089" s="1" t="e">
        <f>VLOOKUP(A1089,'345'!A:M,13,0)</f>
        <v>#N/A</v>
      </c>
      <c r="H1089" s="1" t="e">
        <f>VLOOKUP(A1089,'345'!A:Q,17,0)</f>
        <v>#N/A</v>
      </c>
      <c r="I1089" s="57">
        <f>A1089</f>
        <v>0</v>
      </c>
      <c r="J1089" s="48" t="e">
        <f>D1089</f>
        <v>#N/A</v>
      </c>
      <c r="K1089" s="48" t="e">
        <f>E1089</f>
        <v>#N/A</v>
      </c>
      <c r="L1089" s="48" t="e">
        <f>F1089</f>
        <v>#N/A</v>
      </c>
      <c r="M1089" s="1" t="e">
        <f>C1089</f>
        <v>#N/A</v>
      </c>
      <c r="N1089" s="57">
        <f>A1089</f>
        <v>0</v>
      </c>
    </row>
    <row r="1090" spans="2:14" s="57" customFormat="1">
      <c r="B1090" s="1" t="e">
        <f>VLOOKUP(A1090,'322'!A:B,2,0)</f>
        <v>#N/A</v>
      </c>
      <c r="C1090" s="1" t="e">
        <f>VLOOKUP(A1090,'322'!A:N,14,0)</f>
        <v>#N/A</v>
      </c>
      <c r="D1090" s="1" t="e">
        <f>VLOOKUP(A1090,'314'!C:K,9,0)</f>
        <v>#N/A</v>
      </c>
      <c r="E1090" s="1" t="e">
        <f>VLOOKUP(A1090,'314'!C:E,3,0)</f>
        <v>#N/A</v>
      </c>
      <c r="F1090" s="1" t="e">
        <f>VLOOKUP(A1090,'314'!C:S,17,0)</f>
        <v>#N/A</v>
      </c>
      <c r="G1090" s="1" t="e">
        <f>VLOOKUP(A1090,'345'!A:M,13,0)</f>
        <v>#N/A</v>
      </c>
      <c r="H1090" s="1" t="e">
        <f>VLOOKUP(A1090,'345'!A:Q,17,0)</f>
        <v>#N/A</v>
      </c>
      <c r="I1090" s="57">
        <f>A1090</f>
        <v>0</v>
      </c>
      <c r="J1090" s="48" t="e">
        <f>D1090</f>
        <v>#N/A</v>
      </c>
      <c r="K1090" s="48" t="e">
        <f>E1090</f>
        <v>#N/A</v>
      </c>
      <c r="L1090" s="48" t="e">
        <f>F1090</f>
        <v>#N/A</v>
      </c>
      <c r="M1090" s="1" t="e">
        <f>C1090</f>
        <v>#N/A</v>
      </c>
      <c r="N1090" s="57">
        <f>A1090</f>
        <v>0</v>
      </c>
    </row>
    <row r="1091" spans="2:14" s="57" customFormat="1">
      <c r="B1091" s="1" t="e">
        <f>VLOOKUP(A1091,'322'!A:B,2,0)</f>
        <v>#N/A</v>
      </c>
      <c r="C1091" s="1" t="e">
        <f>VLOOKUP(A1091,'322'!A:N,14,0)</f>
        <v>#N/A</v>
      </c>
      <c r="D1091" s="1" t="e">
        <f>VLOOKUP(A1091,'314'!C:K,9,0)</f>
        <v>#N/A</v>
      </c>
      <c r="E1091" s="1" t="e">
        <f>VLOOKUP(A1091,'314'!C:E,3,0)</f>
        <v>#N/A</v>
      </c>
      <c r="F1091" s="1" t="e">
        <f>VLOOKUP(A1091,'314'!C:S,17,0)</f>
        <v>#N/A</v>
      </c>
      <c r="G1091" s="1" t="e">
        <f>VLOOKUP(A1091,'345'!A:M,13,0)</f>
        <v>#N/A</v>
      </c>
      <c r="H1091" s="1" t="e">
        <f>VLOOKUP(A1091,'345'!A:Q,17,0)</f>
        <v>#N/A</v>
      </c>
      <c r="I1091" s="57">
        <f>A1091</f>
        <v>0</v>
      </c>
      <c r="J1091" s="48" t="e">
        <f>D1091</f>
        <v>#N/A</v>
      </c>
      <c r="K1091" s="48" t="e">
        <f>E1091</f>
        <v>#N/A</v>
      </c>
      <c r="L1091" s="48" t="e">
        <f>F1091</f>
        <v>#N/A</v>
      </c>
      <c r="M1091" s="1" t="e">
        <f>C1091</f>
        <v>#N/A</v>
      </c>
      <c r="N1091" s="57">
        <f>A1091</f>
        <v>0</v>
      </c>
    </row>
    <row r="1092" spans="2:14" s="57" customFormat="1">
      <c r="B1092" s="1" t="e">
        <f>VLOOKUP(A1092,'322'!A:B,2,0)</f>
        <v>#N/A</v>
      </c>
      <c r="C1092" s="1" t="e">
        <f>VLOOKUP(A1092,'322'!A:N,14,0)</f>
        <v>#N/A</v>
      </c>
      <c r="D1092" s="1" t="e">
        <f>VLOOKUP(A1092,'314'!C:K,9,0)</f>
        <v>#N/A</v>
      </c>
      <c r="E1092" s="1" t="e">
        <f>VLOOKUP(A1092,'314'!C:E,3,0)</f>
        <v>#N/A</v>
      </c>
      <c r="F1092" s="1" t="e">
        <f>VLOOKUP(A1092,'314'!C:S,17,0)</f>
        <v>#N/A</v>
      </c>
      <c r="G1092" s="1" t="e">
        <f>VLOOKUP(A1092,'345'!A:M,13,0)</f>
        <v>#N/A</v>
      </c>
      <c r="H1092" s="1" t="e">
        <f>VLOOKUP(A1092,'345'!A:Q,17,0)</f>
        <v>#N/A</v>
      </c>
      <c r="I1092" s="57">
        <f>A1092</f>
        <v>0</v>
      </c>
      <c r="J1092" s="48" t="e">
        <f>D1092</f>
        <v>#N/A</v>
      </c>
      <c r="K1092" s="48" t="e">
        <f>E1092</f>
        <v>#N/A</v>
      </c>
      <c r="L1092" s="48" t="e">
        <f>F1092</f>
        <v>#N/A</v>
      </c>
      <c r="M1092" s="1" t="e">
        <f>C1092</f>
        <v>#N/A</v>
      </c>
      <c r="N1092" s="57">
        <f>A1092</f>
        <v>0</v>
      </c>
    </row>
    <row r="1093" spans="2:14" s="57" customFormat="1">
      <c r="B1093" s="1" t="e">
        <f>VLOOKUP(A1093,'322'!A:B,2,0)</f>
        <v>#N/A</v>
      </c>
      <c r="C1093" s="1" t="e">
        <f>VLOOKUP(A1093,'322'!A:N,14,0)</f>
        <v>#N/A</v>
      </c>
      <c r="D1093" s="1" t="e">
        <f>VLOOKUP(A1093,'314'!C:K,9,0)</f>
        <v>#N/A</v>
      </c>
      <c r="E1093" s="1" t="e">
        <f>VLOOKUP(A1093,'314'!C:E,3,0)</f>
        <v>#N/A</v>
      </c>
      <c r="F1093" s="1" t="e">
        <f>VLOOKUP(A1093,'314'!C:S,17,0)</f>
        <v>#N/A</v>
      </c>
      <c r="G1093" s="1" t="e">
        <f>VLOOKUP(A1093,'345'!A:M,13,0)</f>
        <v>#N/A</v>
      </c>
      <c r="H1093" s="1" t="e">
        <f>VLOOKUP(A1093,'345'!A:Q,17,0)</f>
        <v>#N/A</v>
      </c>
      <c r="I1093" s="57">
        <f>A1093</f>
        <v>0</v>
      </c>
      <c r="J1093" s="48" t="e">
        <f>D1093</f>
        <v>#N/A</v>
      </c>
      <c r="K1093" s="48" t="e">
        <f>E1093</f>
        <v>#N/A</v>
      </c>
      <c r="L1093" s="48" t="e">
        <f>F1093</f>
        <v>#N/A</v>
      </c>
      <c r="M1093" s="1" t="e">
        <f>C1093</f>
        <v>#N/A</v>
      </c>
      <c r="N1093" s="57">
        <f>A1093</f>
        <v>0</v>
      </c>
    </row>
    <row r="1094" spans="2:14" s="57" customFormat="1">
      <c r="B1094" s="1" t="e">
        <f>VLOOKUP(A1094,'322'!A:B,2,0)</f>
        <v>#N/A</v>
      </c>
      <c r="C1094" s="1" t="e">
        <f>VLOOKUP(A1094,'322'!A:N,14,0)</f>
        <v>#N/A</v>
      </c>
      <c r="D1094" s="1" t="e">
        <f>VLOOKUP(A1094,'314'!C:K,9,0)</f>
        <v>#N/A</v>
      </c>
      <c r="E1094" s="1" t="e">
        <f>VLOOKUP(A1094,'314'!C:E,3,0)</f>
        <v>#N/A</v>
      </c>
      <c r="F1094" s="1" t="e">
        <f>VLOOKUP(A1094,'314'!C:S,17,0)</f>
        <v>#N/A</v>
      </c>
      <c r="G1094" s="1" t="e">
        <f>VLOOKUP(A1094,'345'!A:M,13,0)</f>
        <v>#N/A</v>
      </c>
      <c r="H1094" s="1" t="e">
        <f>VLOOKUP(A1094,'345'!A:Q,17,0)</f>
        <v>#N/A</v>
      </c>
      <c r="I1094" s="57">
        <f>A1094</f>
        <v>0</v>
      </c>
      <c r="J1094" s="48" t="e">
        <f>D1094</f>
        <v>#N/A</v>
      </c>
      <c r="K1094" s="48" t="e">
        <f>E1094</f>
        <v>#N/A</v>
      </c>
      <c r="L1094" s="48" t="e">
        <f>F1094</f>
        <v>#N/A</v>
      </c>
      <c r="M1094" s="1" t="e">
        <f>C1094</f>
        <v>#N/A</v>
      </c>
      <c r="N1094" s="57">
        <f>A1094</f>
        <v>0</v>
      </c>
    </row>
    <row r="1095" spans="2:14" s="57" customFormat="1">
      <c r="B1095" s="1" t="e">
        <f>VLOOKUP(A1095,'322'!A:B,2,0)</f>
        <v>#N/A</v>
      </c>
      <c r="C1095" s="1" t="e">
        <f>VLOOKUP(A1095,'322'!A:N,14,0)</f>
        <v>#N/A</v>
      </c>
      <c r="D1095" s="1" t="e">
        <f>VLOOKUP(A1095,'314'!C:K,9,0)</f>
        <v>#N/A</v>
      </c>
      <c r="E1095" s="1" t="e">
        <f>VLOOKUP(A1095,'314'!C:E,3,0)</f>
        <v>#N/A</v>
      </c>
      <c r="F1095" s="1" t="e">
        <f>VLOOKUP(A1095,'314'!C:S,17,0)</f>
        <v>#N/A</v>
      </c>
      <c r="G1095" s="1" t="e">
        <f>VLOOKUP(A1095,'345'!A:M,13,0)</f>
        <v>#N/A</v>
      </c>
      <c r="H1095" s="1" t="e">
        <f>VLOOKUP(A1095,'345'!A:Q,17,0)</f>
        <v>#N/A</v>
      </c>
      <c r="I1095" s="57">
        <f>A1095</f>
        <v>0</v>
      </c>
      <c r="J1095" s="48" t="e">
        <f>D1095</f>
        <v>#N/A</v>
      </c>
      <c r="K1095" s="48" t="e">
        <f>E1095</f>
        <v>#N/A</v>
      </c>
      <c r="L1095" s="48" t="e">
        <f>F1095</f>
        <v>#N/A</v>
      </c>
      <c r="M1095" s="1" t="e">
        <f>C1095</f>
        <v>#N/A</v>
      </c>
      <c r="N1095" s="57">
        <f>A1095</f>
        <v>0</v>
      </c>
    </row>
    <row r="1096" spans="2:14" s="57" customFormat="1">
      <c r="B1096" s="1" t="e">
        <f>VLOOKUP(A1096,'322'!A:B,2,0)</f>
        <v>#N/A</v>
      </c>
      <c r="C1096" s="1" t="e">
        <f>VLOOKUP(A1096,'322'!A:N,14,0)</f>
        <v>#N/A</v>
      </c>
      <c r="D1096" s="1" t="e">
        <f>VLOOKUP(A1096,'314'!C:K,9,0)</f>
        <v>#N/A</v>
      </c>
      <c r="E1096" s="1" t="e">
        <f>VLOOKUP(A1096,'314'!C:E,3,0)</f>
        <v>#N/A</v>
      </c>
      <c r="F1096" s="1" t="e">
        <f>VLOOKUP(A1096,'314'!C:S,17,0)</f>
        <v>#N/A</v>
      </c>
      <c r="G1096" s="1" t="e">
        <f>VLOOKUP(A1096,'345'!A:M,13,0)</f>
        <v>#N/A</v>
      </c>
      <c r="H1096" s="1" t="e">
        <f>VLOOKUP(A1096,'345'!A:Q,17,0)</f>
        <v>#N/A</v>
      </c>
      <c r="I1096" s="57">
        <f>A1096</f>
        <v>0</v>
      </c>
      <c r="J1096" s="48" t="e">
        <f>D1096</f>
        <v>#N/A</v>
      </c>
      <c r="K1096" s="48" t="e">
        <f>E1096</f>
        <v>#N/A</v>
      </c>
      <c r="L1096" s="48" t="e">
        <f>F1096</f>
        <v>#N/A</v>
      </c>
      <c r="M1096" s="1" t="e">
        <f>C1096</f>
        <v>#N/A</v>
      </c>
      <c r="N1096" s="57">
        <f>A1096</f>
        <v>0</v>
      </c>
    </row>
    <row r="1097" spans="2:14" s="57" customFormat="1">
      <c r="B1097" s="1" t="e">
        <f>VLOOKUP(A1097,'322'!A:B,2,0)</f>
        <v>#N/A</v>
      </c>
      <c r="C1097" s="1" t="e">
        <f>VLOOKUP(A1097,'322'!A:N,14,0)</f>
        <v>#N/A</v>
      </c>
      <c r="D1097" s="1" t="e">
        <f>VLOOKUP(A1097,'314'!C:K,9,0)</f>
        <v>#N/A</v>
      </c>
      <c r="E1097" s="1" t="e">
        <f>VLOOKUP(A1097,'314'!C:E,3,0)</f>
        <v>#N/A</v>
      </c>
      <c r="F1097" s="1" t="e">
        <f>VLOOKUP(A1097,'314'!C:S,17,0)</f>
        <v>#N/A</v>
      </c>
      <c r="G1097" s="1" t="e">
        <f>VLOOKUP(A1097,'345'!A:M,13,0)</f>
        <v>#N/A</v>
      </c>
      <c r="H1097" s="1" t="e">
        <f>VLOOKUP(A1097,'345'!A:Q,17,0)</f>
        <v>#N/A</v>
      </c>
      <c r="I1097" s="57">
        <f>A1097</f>
        <v>0</v>
      </c>
      <c r="J1097" s="48" t="e">
        <f>D1097</f>
        <v>#N/A</v>
      </c>
      <c r="K1097" s="48" t="e">
        <f>E1097</f>
        <v>#N/A</v>
      </c>
      <c r="L1097" s="48" t="e">
        <f>F1097</f>
        <v>#N/A</v>
      </c>
      <c r="M1097" s="1" t="e">
        <f>C1097</f>
        <v>#N/A</v>
      </c>
      <c r="N1097" s="57">
        <f>A1097</f>
        <v>0</v>
      </c>
    </row>
    <row r="1098" spans="2:14" s="57" customFormat="1">
      <c r="B1098" s="1" t="e">
        <f>VLOOKUP(A1098,'322'!A:B,2,0)</f>
        <v>#N/A</v>
      </c>
      <c r="C1098" s="1" t="e">
        <f>VLOOKUP(A1098,'322'!A:N,14,0)</f>
        <v>#N/A</v>
      </c>
      <c r="D1098" s="1" t="e">
        <f>VLOOKUP(A1098,'314'!C:K,9,0)</f>
        <v>#N/A</v>
      </c>
      <c r="E1098" s="1" t="e">
        <f>VLOOKUP(A1098,'314'!C:E,3,0)</f>
        <v>#N/A</v>
      </c>
      <c r="F1098" s="1" t="e">
        <f>VLOOKUP(A1098,'314'!C:S,17,0)</f>
        <v>#N/A</v>
      </c>
      <c r="G1098" s="1" t="e">
        <f>VLOOKUP(A1098,'345'!A:M,13,0)</f>
        <v>#N/A</v>
      </c>
      <c r="H1098" s="1" t="e">
        <f>VLOOKUP(A1098,'345'!A:Q,17,0)</f>
        <v>#N/A</v>
      </c>
      <c r="I1098" s="57">
        <f>A1098</f>
        <v>0</v>
      </c>
      <c r="J1098" s="48" t="e">
        <f>D1098</f>
        <v>#N/A</v>
      </c>
      <c r="K1098" s="48" t="e">
        <f>E1098</f>
        <v>#N/A</v>
      </c>
      <c r="L1098" s="48" t="e">
        <f>F1098</f>
        <v>#N/A</v>
      </c>
      <c r="M1098" s="1" t="e">
        <f>C1098</f>
        <v>#N/A</v>
      </c>
      <c r="N1098" s="57">
        <f>A1098</f>
        <v>0</v>
      </c>
    </row>
    <row r="1099" spans="2:14" s="57" customFormat="1">
      <c r="B1099" s="1" t="e">
        <f>VLOOKUP(A1099,'322'!A:B,2,0)</f>
        <v>#N/A</v>
      </c>
      <c r="C1099" s="1" t="e">
        <f>VLOOKUP(A1099,'322'!A:N,14,0)</f>
        <v>#N/A</v>
      </c>
      <c r="D1099" s="1" t="e">
        <f>VLOOKUP(A1099,'314'!C:K,9,0)</f>
        <v>#N/A</v>
      </c>
      <c r="E1099" s="1" t="e">
        <f>VLOOKUP(A1099,'314'!C:E,3,0)</f>
        <v>#N/A</v>
      </c>
      <c r="F1099" s="1" t="e">
        <f>VLOOKUP(A1099,'314'!C:S,17,0)</f>
        <v>#N/A</v>
      </c>
      <c r="G1099" s="1" t="e">
        <f>VLOOKUP(A1099,'345'!A:M,13,0)</f>
        <v>#N/A</v>
      </c>
      <c r="H1099" s="1" t="e">
        <f>VLOOKUP(A1099,'345'!A:Q,17,0)</f>
        <v>#N/A</v>
      </c>
      <c r="I1099" s="57">
        <f>A1099</f>
        <v>0</v>
      </c>
      <c r="J1099" s="48" t="e">
        <f>D1099</f>
        <v>#N/A</v>
      </c>
      <c r="K1099" s="48" t="e">
        <f>E1099</f>
        <v>#N/A</v>
      </c>
      <c r="L1099" s="48" t="e">
        <f>F1099</f>
        <v>#N/A</v>
      </c>
      <c r="M1099" s="1" t="e">
        <f>C1099</f>
        <v>#N/A</v>
      </c>
      <c r="N1099" s="57">
        <f>A1099</f>
        <v>0</v>
      </c>
    </row>
    <row r="1100" spans="2:14" s="57" customFormat="1">
      <c r="B1100" s="1" t="e">
        <f>VLOOKUP(A1100,'322'!A:B,2,0)</f>
        <v>#N/A</v>
      </c>
      <c r="C1100" s="1" t="e">
        <f>VLOOKUP(A1100,'322'!A:N,14,0)</f>
        <v>#N/A</v>
      </c>
      <c r="D1100" s="1" t="e">
        <f>VLOOKUP(A1100,'314'!C:K,9,0)</f>
        <v>#N/A</v>
      </c>
      <c r="E1100" s="1" t="e">
        <f>VLOOKUP(A1100,'314'!C:E,3,0)</f>
        <v>#N/A</v>
      </c>
      <c r="F1100" s="1" t="e">
        <f>VLOOKUP(A1100,'314'!C:S,17,0)</f>
        <v>#N/A</v>
      </c>
      <c r="G1100" s="1" t="e">
        <f>VLOOKUP(A1100,'345'!A:M,13,0)</f>
        <v>#N/A</v>
      </c>
      <c r="H1100" s="1" t="e">
        <f>VLOOKUP(A1100,'345'!A:Q,17,0)</f>
        <v>#N/A</v>
      </c>
      <c r="I1100" s="57">
        <f>A1100</f>
        <v>0</v>
      </c>
      <c r="J1100" s="48" t="e">
        <f>D1100</f>
        <v>#N/A</v>
      </c>
      <c r="K1100" s="48" t="e">
        <f>E1100</f>
        <v>#N/A</v>
      </c>
      <c r="L1100" s="48" t="e">
        <f>F1100</f>
        <v>#N/A</v>
      </c>
      <c r="M1100" s="1" t="e">
        <f>C1100</f>
        <v>#N/A</v>
      </c>
      <c r="N1100" s="57">
        <f>A1100</f>
        <v>0</v>
      </c>
    </row>
    <row r="1101" spans="2:14" s="57" customFormat="1">
      <c r="B1101" s="1" t="e">
        <f>VLOOKUP(A1101,'322'!A:B,2,0)</f>
        <v>#N/A</v>
      </c>
      <c r="C1101" s="1" t="e">
        <f>VLOOKUP(A1101,'322'!A:N,14,0)</f>
        <v>#N/A</v>
      </c>
      <c r="D1101" s="1" t="e">
        <f>VLOOKUP(A1101,'314'!C:K,9,0)</f>
        <v>#N/A</v>
      </c>
      <c r="E1101" s="1" t="e">
        <f>VLOOKUP(A1101,'314'!C:E,3,0)</f>
        <v>#N/A</v>
      </c>
      <c r="F1101" s="1" t="e">
        <f>VLOOKUP(A1101,'314'!C:S,17,0)</f>
        <v>#N/A</v>
      </c>
      <c r="G1101" s="1" t="e">
        <f>VLOOKUP(A1101,'345'!A:M,13,0)</f>
        <v>#N/A</v>
      </c>
      <c r="H1101" s="1" t="e">
        <f>VLOOKUP(A1101,'345'!A:Q,17,0)</f>
        <v>#N/A</v>
      </c>
      <c r="I1101" s="57">
        <f>A1101</f>
        <v>0</v>
      </c>
      <c r="J1101" s="48" t="e">
        <f>D1101</f>
        <v>#N/A</v>
      </c>
      <c r="K1101" s="48" t="e">
        <f>E1101</f>
        <v>#N/A</v>
      </c>
      <c r="L1101" s="48" t="e">
        <f>F1101</f>
        <v>#N/A</v>
      </c>
      <c r="M1101" s="1" t="e">
        <f>C1101</f>
        <v>#N/A</v>
      </c>
      <c r="N1101" s="57">
        <f>A1101</f>
        <v>0</v>
      </c>
    </row>
    <row r="1102" spans="2:14" s="57" customFormat="1">
      <c r="B1102" s="1" t="e">
        <f>VLOOKUP(A1102,'322'!A:B,2,0)</f>
        <v>#N/A</v>
      </c>
      <c r="C1102" s="1" t="e">
        <f>VLOOKUP(A1102,'322'!A:N,14,0)</f>
        <v>#N/A</v>
      </c>
      <c r="D1102" s="1" t="e">
        <f>VLOOKUP(A1102,'314'!C:K,9,0)</f>
        <v>#N/A</v>
      </c>
      <c r="E1102" s="1" t="e">
        <f>VLOOKUP(A1102,'314'!C:E,3,0)</f>
        <v>#N/A</v>
      </c>
      <c r="F1102" s="1" t="e">
        <f>VLOOKUP(A1102,'314'!C:S,17,0)</f>
        <v>#N/A</v>
      </c>
      <c r="G1102" s="1" t="e">
        <f>VLOOKUP(A1102,'345'!A:M,13,0)</f>
        <v>#N/A</v>
      </c>
      <c r="H1102" s="1" t="e">
        <f>VLOOKUP(A1102,'345'!A:Q,17,0)</f>
        <v>#N/A</v>
      </c>
      <c r="I1102" s="57">
        <f>A1102</f>
        <v>0</v>
      </c>
      <c r="J1102" s="48" t="e">
        <f>D1102</f>
        <v>#N/A</v>
      </c>
      <c r="K1102" s="48" t="e">
        <f>E1102</f>
        <v>#N/A</v>
      </c>
      <c r="L1102" s="48" t="e">
        <f>F1102</f>
        <v>#N/A</v>
      </c>
      <c r="M1102" s="1" t="e">
        <f>C1102</f>
        <v>#N/A</v>
      </c>
      <c r="N1102" s="57">
        <f>A1102</f>
        <v>0</v>
      </c>
    </row>
    <row r="1103" spans="2:14" s="57" customFormat="1">
      <c r="B1103" s="1" t="e">
        <f>VLOOKUP(A1103,'322'!A:B,2,0)</f>
        <v>#N/A</v>
      </c>
      <c r="C1103" s="1" t="e">
        <f>VLOOKUP(A1103,'322'!A:N,14,0)</f>
        <v>#N/A</v>
      </c>
      <c r="D1103" s="1" t="e">
        <f>VLOOKUP(A1103,'314'!C:K,9,0)</f>
        <v>#N/A</v>
      </c>
      <c r="E1103" s="1" t="e">
        <f>VLOOKUP(A1103,'314'!C:E,3,0)</f>
        <v>#N/A</v>
      </c>
      <c r="F1103" s="1" t="e">
        <f>VLOOKUP(A1103,'314'!C:S,17,0)</f>
        <v>#N/A</v>
      </c>
      <c r="G1103" s="1" t="e">
        <f>VLOOKUP(A1103,'345'!A:M,13,0)</f>
        <v>#N/A</v>
      </c>
      <c r="H1103" s="1" t="e">
        <f>VLOOKUP(A1103,'345'!A:Q,17,0)</f>
        <v>#N/A</v>
      </c>
      <c r="I1103" s="57">
        <f>A1103</f>
        <v>0</v>
      </c>
      <c r="J1103" s="48" t="e">
        <f>D1103</f>
        <v>#N/A</v>
      </c>
      <c r="K1103" s="48" t="e">
        <f>E1103</f>
        <v>#N/A</v>
      </c>
      <c r="L1103" s="48" t="e">
        <f>F1103</f>
        <v>#N/A</v>
      </c>
      <c r="M1103" s="1" t="e">
        <f>C1103</f>
        <v>#N/A</v>
      </c>
      <c r="N1103" s="57">
        <f>A1103</f>
        <v>0</v>
      </c>
    </row>
    <row r="1104" spans="2:14" s="57" customFormat="1">
      <c r="B1104" s="1" t="e">
        <f>VLOOKUP(A1104,'322'!A:B,2,0)</f>
        <v>#N/A</v>
      </c>
      <c r="C1104" s="1" t="e">
        <f>VLOOKUP(A1104,'322'!A:N,14,0)</f>
        <v>#N/A</v>
      </c>
      <c r="D1104" s="1" t="e">
        <f>VLOOKUP(A1104,'314'!C:K,9,0)</f>
        <v>#N/A</v>
      </c>
      <c r="E1104" s="1" t="e">
        <f>VLOOKUP(A1104,'314'!C:E,3,0)</f>
        <v>#N/A</v>
      </c>
      <c r="F1104" s="1" t="e">
        <f>VLOOKUP(A1104,'314'!C:S,17,0)</f>
        <v>#N/A</v>
      </c>
      <c r="G1104" s="1" t="e">
        <f>VLOOKUP(A1104,'345'!A:M,13,0)</f>
        <v>#N/A</v>
      </c>
      <c r="H1104" s="1" t="e">
        <f>VLOOKUP(A1104,'345'!A:Q,17,0)</f>
        <v>#N/A</v>
      </c>
      <c r="I1104" s="57">
        <f>A1104</f>
        <v>0</v>
      </c>
      <c r="J1104" s="48" t="e">
        <f>D1104</f>
        <v>#N/A</v>
      </c>
      <c r="K1104" s="48" t="e">
        <f>E1104</f>
        <v>#N/A</v>
      </c>
      <c r="L1104" s="48" t="e">
        <f>F1104</f>
        <v>#N/A</v>
      </c>
      <c r="M1104" s="1" t="e">
        <f>C1104</f>
        <v>#N/A</v>
      </c>
      <c r="N1104" s="57">
        <f>A1104</f>
        <v>0</v>
      </c>
    </row>
    <row r="1105" spans="2:14" s="57" customFormat="1">
      <c r="B1105" s="1" t="e">
        <f>VLOOKUP(A1105,'322'!A:B,2,0)</f>
        <v>#N/A</v>
      </c>
      <c r="C1105" s="1" t="e">
        <f>VLOOKUP(A1105,'322'!A:N,14,0)</f>
        <v>#N/A</v>
      </c>
      <c r="D1105" s="1" t="e">
        <f>VLOOKUP(A1105,'314'!C:K,9,0)</f>
        <v>#N/A</v>
      </c>
      <c r="E1105" s="1" t="e">
        <f>VLOOKUP(A1105,'314'!C:E,3,0)</f>
        <v>#N/A</v>
      </c>
      <c r="F1105" s="1" t="e">
        <f>VLOOKUP(A1105,'314'!C:S,17,0)</f>
        <v>#N/A</v>
      </c>
      <c r="G1105" s="1" t="e">
        <f>VLOOKUP(A1105,'345'!A:M,13,0)</f>
        <v>#N/A</v>
      </c>
      <c r="H1105" s="1" t="e">
        <f>VLOOKUP(A1105,'345'!A:Q,17,0)</f>
        <v>#N/A</v>
      </c>
      <c r="I1105" s="57">
        <f>A1105</f>
        <v>0</v>
      </c>
      <c r="J1105" s="48" t="e">
        <f>D1105</f>
        <v>#N/A</v>
      </c>
      <c r="K1105" s="48" t="e">
        <f>E1105</f>
        <v>#N/A</v>
      </c>
      <c r="L1105" s="48" t="e">
        <f>F1105</f>
        <v>#N/A</v>
      </c>
      <c r="M1105" s="1" t="e">
        <f>C1105</f>
        <v>#N/A</v>
      </c>
      <c r="N1105" s="57">
        <f>A1105</f>
        <v>0</v>
      </c>
    </row>
    <row r="1106" spans="2:14" s="57" customFormat="1">
      <c r="B1106" s="1" t="e">
        <f>VLOOKUP(A1106,'322'!A:B,2,0)</f>
        <v>#N/A</v>
      </c>
      <c r="C1106" s="1" t="e">
        <f>VLOOKUP(A1106,'322'!A:N,14,0)</f>
        <v>#N/A</v>
      </c>
      <c r="D1106" s="1" t="e">
        <f>VLOOKUP(A1106,'314'!C:K,9,0)</f>
        <v>#N/A</v>
      </c>
      <c r="E1106" s="1" t="e">
        <f>VLOOKUP(A1106,'314'!C:E,3,0)</f>
        <v>#N/A</v>
      </c>
      <c r="F1106" s="1" t="e">
        <f>VLOOKUP(A1106,'314'!C:S,17,0)</f>
        <v>#N/A</v>
      </c>
      <c r="G1106" s="1" t="e">
        <f>VLOOKUP(A1106,'345'!A:M,13,0)</f>
        <v>#N/A</v>
      </c>
      <c r="H1106" s="1" t="e">
        <f>VLOOKUP(A1106,'345'!A:Q,17,0)</f>
        <v>#N/A</v>
      </c>
      <c r="I1106" s="57">
        <f>A1106</f>
        <v>0</v>
      </c>
      <c r="J1106" s="48" t="e">
        <f>D1106</f>
        <v>#N/A</v>
      </c>
      <c r="K1106" s="48" t="e">
        <f>E1106</f>
        <v>#N/A</v>
      </c>
      <c r="L1106" s="48" t="e">
        <f>F1106</f>
        <v>#N/A</v>
      </c>
      <c r="M1106" s="1" t="e">
        <f>C1106</f>
        <v>#N/A</v>
      </c>
      <c r="N1106" s="57">
        <f>A1106</f>
        <v>0</v>
      </c>
    </row>
    <row r="1107" spans="2:14" s="57" customFormat="1">
      <c r="B1107" s="1" t="e">
        <f>VLOOKUP(A1107,'322'!A:B,2,0)</f>
        <v>#N/A</v>
      </c>
      <c r="C1107" s="1" t="e">
        <f>VLOOKUP(A1107,'322'!A:N,14,0)</f>
        <v>#N/A</v>
      </c>
      <c r="D1107" s="1" t="e">
        <f>VLOOKUP(A1107,'314'!C:K,9,0)</f>
        <v>#N/A</v>
      </c>
      <c r="E1107" s="1" t="e">
        <f>VLOOKUP(A1107,'314'!C:E,3,0)</f>
        <v>#N/A</v>
      </c>
      <c r="F1107" s="1" t="e">
        <f>VLOOKUP(A1107,'314'!C:S,17,0)</f>
        <v>#N/A</v>
      </c>
      <c r="G1107" s="1" t="e">
        <f>VLOOKUP(A1107,'345'!A:M,13,0)</f>
        <v>#N/A</v>
      </c>
      <c r="H1107" s="1" t="e">
        <f>VLOOKUP(A1107,'345'!A:Q,17,0)</f>
        <v>#N/A</v>
      </c>
      <c r="I1107" s="57">
        <f>A1107</f>
        <v>0</v>
      </c>
      <c r="J1107" s="48" t="e">
        <f>D1107</f>
        <v>#N/A</v>
      </c>
      <c r="K1107" s="48" t="e">
        <f>E1107</f>
        <v>#N/A</v>
      </c>
      <c r="L1107" s="48" t="e">
        <f>F1107</f>
        <v>#N/A</v>
      </c>
      <c r="M1107" s="1" t="e">
        <f>C1107</f>
        <v>#N/A</v>
      </c>
      <c r="N1107" s="57">
        <f>A1107</f>
        <v>0</v>
      </c>
    </row>
    <row r="1108" spans="2:14" s="57" customFormat="1">
      <c r="B1108" s="1" t="e">
        <f>VLOOKUP(A1108,'322'!A:B,2,0)</f>
        <v>#N/A</v>
      </c>
      <c r="C1108" s="1" t="e">
        <f>VLOOKUP(A1108,'322'!A:N,14,0)</f>
        <v>#N/A</v>
      </c>
      <c r="D1108" s="1" t="e">
        <f>VLOOKUP(A1108,'314'!C:K,9,0)</f>
        <v>#N/A</v>
      </c>
      <c r="E1108" s="1" t="e">
        <f>VLOOKUP(A1108,'314'!C:E,3,0)</f>
        <v>#N/A</v>
      </c>
      <c r="F1108" s="1" t="e">
        <f>VLOOKUP(A1108,'314'!C:S,17,0)</f>
        <v>#N/A</v>
      </c>
      <c r="G1108" s="1" t="e">
        <f>VLOOKUP(A1108,'345'!A:M,13,0)</f>
        <v>#N/A</v>
      </c>
      <c r="H1108" s="1" t="e">
        <f>VLOOKUP(A1108,'345'!A:Q,17,0)</f>
        <v>#N/A</v>
      </c>
      <c r="I1108" s="57">
        <f>A1108</f>
        <v>0</v>
      </c>
      <c r="J1108" s="48" t="e">
        <f>D1108</f>
        <v>#N/A</v>
      </c>
      <c r="K1108" s="48" t="e">
        <f>E1108</f>
        <v>#N/A</v>
      </c>
      <c r="L1108" s="48" t="e">
        <f>F1108</f>
        <v>#N/A</v>
      </c>
      <c r="M1108" s="1" t="e">
        <f>C1108</f>
        <v>#N/A</v>
      </c>
      <c r="N1108" s="57">
        <f>A1108</f>
        <v>0</v>
      </c>
    </row>
    <row r="1109" spans="2:14" s="57" customFormat="1">
      <c r="B1109" s="1" t="e">
        <f>VLOOKUP(A1109,'322'!A:B,2,0)</f>
        <v>#N/A</v>
      </c>
      <c r="C1109" s="1" t="e">
        <f>VLOOKUP(A1109,'322'!A:N,14,0)</f>
        <v>#N/A</v>
      </c>
      <c r="D1109" s="1" t="e">
        <f>VLOOKUP(A1109,'314'!C:K,9,0)</f>
        <v>#N/A</v>
      </c>
      <c r="E1109" s="1" t="e">
        <f>VLOOKUP(A1109,'314'!C:E,3,0)</f>
        <v>#N/A</v>
      </c>
      <c r="F1109" s="1" t="e">
        <f>VLOOKUP(A1109,'314'!C:S,17,0)</f>
        <v>#N/A</v>
      </c>
      <c r="G1109" s="1" t="e">
        <f>VLOOKUP(A1109,'345'!A:M,13,0)</f>
        <v>#N/A</v>
      </c>
      <c r="H1109" s="1" t="e">
        <f>VLOOKUP(A1109,'345'!A:Q,17,0)</f>
        <v>#N/A</v>
      </c>
      <c r="I1109" s="57">
        <f>A1109</f>
        <v>0</v>
      </c>
      <c r="J1109" s="48" t="e">
        <f>D1109</f>
        <v>#N/A</v>
      </c>
      <c r="K1109" s="48" t="e">
        <f>E1109</f>
        <v>#N/A</v>
      </c>
      <c r="L1109" s="48" t="e">
        <f>F1109</f>
        <v>#N/A</v>
      </c>
      <c r="M1109" s="1" t="e">
        <f>C1109</f>
        <v>#N/A</v>
      </c>
      <c r="N1109" s="57">
        <f>A1109</f>
        <v>0</v>
      </c>
    </row>
    <row r="1110" spans="2:14" s="57" customFormat="1">
      <c r="B1110" s="1" t="e">
        <f>VLOOKUP(A1110,'322'!A:B,2,0)</f>
        <v>#N/A</v>
      </c>
      <c r="C1110" s="1" t="e">
        <f>VLOOKUP(A1110,'322'!A:N,14,0)</f>
        <v>#N/A</v>
      </c>
      <c r="D1110" s="1" t="e">
        <f>VLOOKUP(A1110,'314'!C:K,9,0)</f>
        <v>#N/A</v>
      </c>
      <c r="E1110" s="1" t="e">
        <f>VLOOKUP(A1110,'314'!C:E,3,0)</f>
        <v>#N/A</v>
      </c>
      <c r="F1110" s="1" t="e">
        <f>VLOOKUP(A1110,'314'!C:S,17,0)</f>
        <v>#N/A</v>
      </c>
      <c r="G1110" s="1" t="e">
        <f>VLOOKUP(A1110,'345'!A:M,13,0)</f>
        <v>#N/A</v>
      </c>
      <c r="H1110" s="1" t="e">
        <f>VLOOKUP(A1110,'345'!A:Q,17,0)</f>
        <v>#N/A</v>
      </c>
      <c r="I1110" s="57">
        <f>A1110</f>
        <v>0</v>
      </c>
      <c r="J1110" s="48" t="e">
        <f>D1110</f>
        <v>#N/A</v>
      </c>
      <c r="K1110" s="48" t="e">
        <f>E1110</f>
        <v>#N/A</v>
      </c>
      <c r="L1110" s="48" t="e">
        <f>F1110</f>
        <v>#N/A</v>
      </c>
      <c r="M1110" s="1" t="e">
        <f>C1110</f>
        <v>#N/A</v>
      </c>
      <c r="N1110" s="57">
        <f>A1110</f>
        <v>0</v>
      </c>
    </row>
    <row r="1111" spans="2:14" s="57" customFormat="1">
      <c r="B1111" s="1" t="e">
        <f>VLOOKUP(A1111,'322'!A:B,2,0)</f>
        <v>#N/A</v>
      </c>
      <c r="C1111" s="1" t="e">
        <f>VLOOKUP(A1111,'322'!A:N,14,0)</f>
        <v>#N/A</v>
      </c>
      <c r="D1111" s="1" t="e">
        <f>VLOOKUP(A1111,'314'!C:K,9,0)</f>
        <v>#N/A</v>
      </c>
      <c r="E1111" s="1" t="e">
        <f>VLOOKUP(A1111,'314'!C:E,3,0)</f>
        <v>#N/A</v>
      </c>
      <c r="F1111" s="1" t="e">
        <f>VLOOKUP(A1111,'314'!C:S,17,0)</f>
        <v>#N/A</v>
      </c>
      <c r="G1111" s="1" t="e">
        <f>VLOOKUP(A1111,'345'!A:M,13,0)</f>
        <v>#N/A</v>
      </c>
      <c r="H1111" s="1" t="e">
        <f>VLOOKUP(A1111,'345'!A:Q,17,0)</f>
        <v>#N/A</v>
      </c>
      <c r="I1111" s="57">
        <f>A1111</f>
        <v>0</v>
      </c>
      <c r="J1111" s="48" t="e">
        <f>D1111</f>
        <v>#N/A</v>
      </c>
      <c r="K1111" s="48" t="e">
        <f>E1111</f>
        <v>#N/A</v>
      </c>
      <c r="L1111" s="48" t="e">
        <f>F1111</f>
        <v>#N/A</v>
      </c>
      <c r="M1111" s="1" t="e">
        <f>C1111</f>
        <v>#N/A</v>
      </c>
      <c r="N1111" s="57">
        <f>A1111</f>
        <v>0</v>
      </c>
    </row>
    <row r="1112" spans="2:14" s="57" customFormat="1">
      <c r="B1112" s="1" t="e">
        <f>VLOOKUP(A1112,'322'!A:B,2,0)</f>
        <v>#N/A</v>
      </c>
      <c r="C1112" s="1" t="e">
        <f>VLOOKUP(A1112,'322'!A:N,14,0)</f>
        <v>#N/A</v>
      </c>
      <c r="D1112" s="1" t="e">
        <f>VLOOKUP(A1112,'314'!C:K,9,0)</f>
        <v>#N/A</v>
      </c>
      <c r="E1112" s="1" t="e">
        <f>VLOOKUP(A1112,'314'!C:E,3,0)</f>
        <v>#N/A</v>
      </c>
      <c r="F1112" s="1" t="e">
        <f>VLOOKUP(A1112,'314'!C:S,17,0)</f>
        <v>#N/A</v>
      </c>
      <c r="G1112" s="1" t="e">
        <f>VLOOKUP(A1112,'345'!A:M,13,0)</f>
        <v>#N/A</v>
      </c>
      <c r="H1112" s="1" t="e">
        <f>VLOOKUP(A1112,'345'!A:Q,17,0)</f>
        <v>#N/A</v>
      </c>
      <c r="I1112" s="57">
        <f>A1112</f>
        <v>0</v>
      </c>
      <c r="J1112" s="48" t="e">
        <f>D1112</f>
        <v>#N/A</v>
      </c>
      <c r="K1112" s="48" t="e">
        <f>E1112</f>
        <v>#N/A</v>
      </c>
      <c r="L1112" s="48" t="e">
        <f>F1112</f>
        <v>#N/A</v>
      </c>
      <c r="M1112" s="1" t="e">
        <f>C1112</f>
        <v>#N/A</v>
      </c>
      <c r="N1112" s="57">
        <f>A1112</f>
        <v>0</v>
      </c>
    </row>
    <row r="1113" spans="2:14" s="57" customFormat="1">
      <c r="B1113" s="1" t="e">
        <f>VLOOKUP(A1113,'322'!A:B,2,0)</f>
        <v>#N/A</v>
      </c>
      <c r="C1113" s="1" t="e">
        <f>VLOOKUP(A1113,'322'!A:N,14,0)</f>
        <v>#N/A</v>
      </c>
      <c r="D1113" s="1" t="e">
        <f>VLOOKUP(A1113,'314'!C:K,9,0)</f>
        <v>#N/A</v>
      </c>
      <c r="E1113" s="1" t="e">
        <f>VLOOKUP(A1113,'314'!C:E,3,0)</f>
        <v>#N/A</v>
      </c>
      <c r="F1113" s="1" t="e">
        <f>VLOOKUP(A1113,'314'!C:S,17,0)</f>
        <v>#N/A</v>
      </c>
      <c r="G1113" s="1" t="e">
        <f>VLOOKUP(A1113,'345'!A:M,13,0)</f>
        <v>#N/A</v>
      </c>
      <c r="H1113" s="1" t="e">
        <f>VLOOKUP(A1113,'345'!A:Q,17,0)</f>
        <v>#N/A</v>
      </c>
      <c r="I1113" s="57">
        <f>A1113</f>
        <v>0</v>
      </c>
      <c r="J1113" s="48" t="e">
        <f>D1113</f>
        <v>#N/A</v>
      </c>
      <c r="K1113" s="48" t="e">
        <f>E1113</f>
        <v>#N/A</v>
      </c>
      <c r="L1113" s="48" t="e">
        <f>F1113</f>
        <v>#N/A</v>
      </c>
      <c r="M1113" s="1" t="e">
        <f>C1113</f>
        <v>#N/A</v>
      </c>
      <c r="N1113" s="57">
        <f>A1113</f>
        <v>0</v>
      </c>
    </row>
    <row r="1114" spans="2:14" s="57" customFormat="1">
      <c r="B1114" s="1" t="e">
        <f>VLOOKUP(A1114,'322'!A:B,2,0)</f>
        <v>#N/A</v>
      </c>
      <c r="C1114" s="1" t="e">
        <f>VLOOKUP(A1114,'322'!A:N,14,0)</f>
        <v>#N/A</v>
      </c>
      <c r="D1114" s="1" t="e">
        <f>VLOOKUP(A1114,'314'!C:K,9,0)</f>
        <v>#N/A</v>
      </c>
      <c r="E1114" s="1" t="e">
        <f>VLOOKUP(A1114,'314'!C:E,3,0)</f>
        <v>#N/A</v>
      </c>
      <c r="F1114" s="1" t="e">
        <f>VLOOKUP(A1114,'314'!C:S,17,0)</f>
        <v>#N/A</v>
      </c>
      <c r="G1114" s="1" t="e">
        <f>VLOOKUP(A1114,'345'!A:M,13,0)</f>
        <v>#N/A</v>
      </c>
      <c r="H1114" s="1" t="e">
        <f>VLOOKUP(A1114,'345'!A:Q,17,0)</f>
        <v>#N/A</v>
      </c>
      <c r="I1114" s="57">
        <f>A1114</f>
        <v>0</v>
      </c>
      <c r="J1114" s="48" t="e">
        <f>D1114</f>
        <v>#N/A</v>
      </c>
      <c r="K1114" s="48" t="e">
        <f>E1114</f>
        <v>#N/A</v>
      </c>
      <c r="L1114" s="48" t="e">
        <f>F1114</f>
        <v>#N/A</v>
      </c>
      <c r="M1114" s="1" t="e">
        <f>C1114</f>
        <v>#N/A</v>
      </c>
      <c r="N1114" s="57">
        <f>A1114</f>
        <v>0</v>
      </c>
    </row>
    <row r="1115" spans="2:14" s="57" customFormat="1">
      <c r="B1115" s="1" t="e">
        <f>VLOOKUP(A1115,'322'!A:B,2,0)</f>
        <v>#N/A</v>
      </c>
      <c r="C1115" s="1" t="e">
        <f>VLOOKUP(A1115,'322'!A:N,14,0)</f>
        <v>#N/A</v>
      </c>
      <c r="D1115" s="1" t="e">
        <f>VLOOKUP(A1115,'314'!C:K,9,0)</f>
        <v>#N/A</v>
      </c>
      <c r="E1115" s="1" t="e">
        <f>VLOOKUP(A1115,'314'!C:E,3,0)</f>
        <v>#N/A</v>
      </c>
      <c r="F1115" s="1" t="e">
        <f>VLOOKUP(A1115,'314'!C:S,17,0)</f>
        <v>#N/A</v>
      </c>
      <c r="G1115" s="1" t="e">
        <f>VLOOKUP(A1115,'345'!A:M,13,0)</f>
        <v>#N/A</v>
      </c>
      <c r="H1115" s="1" t="e">
        <f>VLOOKUP(A1115,'345'!A:Q,17,0)</f>
        <v>#N/A</v>
      </c>
      <c r="I1115" s="57">
        <f>A1115</f>
        <v>0</v>
      </c>
      <c r="J1115" s="48" t="e">
        <f>D1115</f>
        <v>#N/A</v>
      </c>
      <c r="K1115" s="48" t="e">
        <f>E1115</f>
        <v>#N/A</v>
      </c>
      <c r="L1115" s="48" t="e">
        <f>F1115</f>
        <v>#N/A</v>
      </c>
      <c r="M1115" s="1" t="e">
        <f>C1115</f>
        <v>#N/A</v>
      </c>
      <c r="N1115" s="57">
        <f>A1115</f>
        <v>0</v>
      </c>
    </row>
    <row r="1116" spans="2:14" s="57" customFormat="1">
      <c r="B1116" s="1" t="e">
        <f>VLOOKUP(A1116,'322'!A:B,2,0)</f>
        <v>#N/A</v>
      </c>
      <c r="C1116" s="1" t="e">
        <f>VLOOKUP(A1116,'322'!A:N,14,0)</f>
        <v>#N/A</v>
      </c>
      <c r="D1116" s="1" t="e">
        <f>VLOOKUP(A1116,'314'!C:K,9,0)</f>
        <v>#N/A</v>
      </c>
      <c r="E1116" s="1" t="e">
        <f>VLOOKUP(A1116,'314'!C:E,3,0)</f>
        <v>#N/A</v>
      </c>
      <c r="F1116" s="1" t="e">
        <f>VLOOKUP(A1116,'314'!C:S,17,0)</f>
        <v>#N/A</v>
      </c>
      <c r="G1116" s="1" t="e">
        <f>VLOOKUP(A1116,'345'!A:M,13,0)</f>
        <v>#N/A</v>
      </c>
      <c r="H1116" s="1" t="e">
        <f>VLOOKUP(A1116,'345'!A:Q,17,0)</f>
        <v>#N/A</v>
      </c>
      <c r="I1116" s="57">
        <f>A1116</f>
        <v>0</v>
      </c>
      <c r="J1116" s="48" t="e">
        <f>D1116</f>
        <v>#N/A</v>
      </c>
      <c r="K1116" s="48" t="e">
        <f>E1116</f>
        <v>#N/A</v>
      </c>
      <c r="L1116" s="48" t="e">
        <f>F1116</f>
        <v>#N/A</v>
      </c>
      <c r="M1116" s="1" t="e">
        <f>C1116</f>
        <v>#N/A</v>
      </c>
      <c r="N1116" s="57">
        <f>A1116</f>
        <v>0</v>
      </c>
    </row>
    <row r="1117" spans="2:14" s="57" customFormat="1">
      <c r="B1117" s="1" t="e">
        <f>VLOOKUP(A1117,'322'!A:B,2,0)</f>
        <v>#N/A</v>
      </c>
      <c r="C1117" s="1" t="e">
        <f>VLOOKUP(A1117,'322'!A:N,14,0)</f>
        <v>#N/A</v>
      </c>
      <c r="D1117" s="1" t="e">
        <f>VLOOKUP(A1117,'314'!C:K,9,0)</f>
        <v>#N/A</v>
      </c>
      <c r="E1117" s="1" t="e">
        <f>VLOOKUP(A1117,'314'!C:E,3,0)</f>
        <v>#N/A</v>
      </c>
      <c r="F1117" s="1" t="e">
        <f>VLOOKUP(A1117,'314'!C:S,17,0)</f>
        <v>#N/A</v>
      </c>
      <c r="G1117" s="1" t="e">
        <f>VLOOKUP(A1117,'345'!A:M,13,0)</f>
        <v>#N/A</v>
      </c>
      <c r="H1117" s="1" t="e">
        <f>VLOOKUP(A1117,'345'!A:Q,17,0)</f>
        <v>#N/A</v>
      </c>
      <c r="I1117" s="57">
        <f>A1117</f>
        <v>0</v>
      </c>
      <c r="J1117" s="48" t="e">
        <f>D1117</f>
        <v>#N/A</v>
      </c>
      <c r="K1117" s="48" t="e">
        <f>E1117</f>
        <v>#N/A</v>
      </c>
      <c r="L1117" s="48" t="e">
        <f>F1117</f>
        <v>#N/A</v>
      </c>
      <c r="M1117" s="1" t="e">
        <f>C1117</f>
        <v>#N/A</v>
      </c>
      <c r="N1117" s="57">
        <f>A1117</f>
        <v>0</v>
      </c>
    </row>
    <row r="1118" spans="2:14" s="57" customFormat="1">
      <c r="B1118" s="1" t="e">
        <f>VLOOKUP(A1118,'322'!A:B,2,0)</f>
        <v>#N/A</v>
      </c>
      <c r="C1118" s="1" t="e">
        <f>VLOOKUP(A1118,'322'!A:N,14,0)</f>
        <v>#N/A</v>
      </c>
      <c r="D1118" s="1" t="e">
        <f>VLOOKUP(A1118,'314'!C:K,9,0)</f>
        <v>#N/A</v>
      </c>
      <c r="E1118" s="1" t="e">
        <f>VLOOKUP(A1118,'314'!C:E,3,0)</f>
        <v>#N/A</v>
      </c>
      <c r="F1118" s="1" t="e">
        <f>VLOOKUP(A1118,'314'!C:S,17,0)</f>
        <v>#N/A</v>
      </c>
      <c r="G1118" s="1" t="e">
        <f>VLOOKUP(A1118,'345'!A:M,13,0)</f>
        <v>#N/A</v>
      </c>
      <c r="H1118" s="1" t="e">
        <f>VLOOKUP(A1118,'345'!A:Q,17,0)</f>
        <v>#N/A</v>
      </c>
      <c r="I1118" s="57">
        <f>A1118</f>
        <v>0</v>
      </c>
      <c r="J1118" s="48" t="e">
        <f>D1118</f>
        <v>#N/A</v>
      </c>
      <c r="K1118" s="48" t="e">
        <f>E1118</f>
        <v>#N/A</v>
      </c>
      <c r="L1118" s="48" t="e">
        <f>F1118</f>
        <v>#N/A</v>
      </c>
      <c r="M1118" s="1" t="e">
        <f>C1118</f>
        <v>#N/A</v>
      </c>
      <c r="N1118" s="57">
        <f>A1118</f>
        <v>0</v>
      </c>
    </row>
    <row r="1119" spans="2:14" s="57" customFormat="1">
      <c r="B1119" s="1" t="e">
        <f>VLOOKUP(A1119,'322'!A:B,2,0)</f>
        <v>#N/A</v>
      </c>
      <c r="C1119" s="1" t="e">
        <f>VLOOKUP(A1119,'322'!A:N,14,0)</f>
        <v>#N/A</v>
      </c>
      <c r="D1119" s="1" t="e">
        <f>VLOOKUP(A1119,'314'!C:K,9,0)</f>
        <v>#N/A</v>
      </c>
      <c r="E1119" s="1" t="e">
        <f>VLOOKUP(A1119,'314'!C:E,3,0)</f>
        <v>#N/A</v>
      </c>
      <c r="F1119" s="1" t="e">
        <f>VLOOKUP(A1119,'314'!C:S,17,0)</f>
        <v>#N/A</v>
      </c>
      <c r="G1119" s="1" t="e">
        <f>VLOOKUP(A1119,'345'!A:M,13,0)</f>
        <v>#N/A</v>
      </c>
      <c r="H1119" s="1" t="e">
        <f>VLOOKUP(A1119,'345'!A:Q,17,0)</f>
        <v>#N/A</v>
      </c>
      <c r="I1119" s="57">
        <f>A1119</f>
        <v>0</v>
      </c>
      <c r="J1119" s="48" t="e">
        <f>D1119</f>
        <v>#N/A</v>
      </c>
      <c r="K1119" s="48" t="e">
        <f>E1119</f>
        <v>#N/A</v>
      </c>
      <c r="L1119" s="48" t="e">
        <f>F1119</f>
        <v>#N/A</v>
      </c>
      <c r="M1119" s="1" t="e">
        <f>C1119</f>
        <v>#N/A</v>
      </c>
      <c r="N1119" s="57">
        <f>A1119</f>
        <v>0</v>
      </c>
    </row>
    <row r="1120" spans="2:14" s="57" customFormat="1">
      <c r="B1120" s="1" t="e">
        <f>VLOOKUP(A1120,'322'!A:B,2,0)</f>
        <v>#N/A</v>
      </c>
      <c r="C1120" s="1" t="e">
        <f>VLOOKUP(A1120,'322'!A:N,14,0)</f>
        <v>#N/A</v>
      </c>
      <c r="D1120" s="1" t="e">
        <f>VLOOKUP(A1120,'314'!C:K,9,0)</f>
        <v>#N/A</v>
      </c>
      <c r="E1120" s="1" t="e">
        <f>VLOOKUP(A1120,'314'!C:E,3,0)</f>
        <v>#N/A</v>
      </c>
      <c r="F1120" s="1" t="e">
        <f>VLOOKUP(A1120,'314'!C:S,17,0)</f>
        <v>#N/A</v>
      </c>
      <c r="G1120" s="1" t="e">
        <f>VLOOKUP(A1120,'345'!A:M,13,0)</f>
        <v>#N/A</v>
      </c>
      <c r="H1120" s="1" t="e">
        <f>VLOOKUP(A1120,'345'!A:Q,17,0)</f>
        <v>#N/A</v>
      </c>
      <c r="I1120" s="57">
        <f>A1120</f>
        <v>0</v>
      </c>
      <c r="J1120" s="48" t="e">
        <f>D1120</f>
        <v>#N/A</v>
      </c>
      <c r="K1120" s="48" t="e">
        <f>E1120</f>
        <v>#N/A</v>
      </c>
      <c r="L1120" s="48" t="e">
        <f>F1120</f>
        <v>#N/A</v>
      </c>
      <c r="M1120" s="1" t="e">
        <f>C1120</f>
        <v>#N/A</v>
      </c>
      <c r="N1120" s="57">
        <f>A1120</f>
        <v>0</v>
      </c>
    </row>
    <row r="1121" spans="2:14" s="57" customFormat="1">
      <c r="B1121" s="1" t="e">
        <f>VLOOKUP(A1121,'322'!A:B,2,0)</f>
        <v>#N/A</v>
      </c>
      <c r="C1121" s="1" t="e">
        <f>VLOOKUP(A1121,'322'!A:N,14,0)</f>
        <v>#N/A</v>
      </c>
      <c r="D1121" s="1" t="e">
        <f>VLOOKUP(A1121,'314'!C:K,9,0)</f>
        <v>#N/A</v>
      </c>
      <c r="E1121" s="1" t="e">
        <f>VLOOKUP(A1121,'314'!C:E,3,0)</f>
        <v>#N/A</v>
      </c>
      <c r="F1121" s="1" t="e">
        <f>VLOOKUP(A1121,'314'!C:S,17,0)</f>
        <v>#N/A</v>
      </c>
      <c r="G1121" s="1" t="e">
        <f>VLOOKUP(A1121,'345'!A:M,13,0)</f>
        <v>#N/A</v>
      </c>
      <c r="H1121" s="1" t="e">
        <f>VLOOKUP(A1121,'345'!A:Q,17,0)</f>
        <v>#N/A</v>
      </c>
      <c r="I1121" s="57">
        <f>A1121</f>
        <v>0</v>
      </c>
      <c r="J1121" s="48" t="e">
        <f>D1121</f>
        <v>#N/A</v>
      </c>
      <c r="K1121" s="48" t="e">
        <f>E1121</f>
        <v>#N/A</v>
      </c>
      <c r="L1121" s="48" t="e">
        <f>F1121</f>
        <v>#N/A</v>
      </c>
      <c r="M1121" s="1" t="e">
        <f>C1121</f>
        <v>#N/A</v>
      </c>
      <c r="N1121" s="57">
        <f>A1121</f>
        <v>0</v>
      </c>
    </row>
    <row r="1122" spans="2:14" s="57" customFormat="1">
      <c r="B1122" s="1" t="e">
        <f>VLOOKUP(A1122,'322'!A:B,2,0)</f>
        <v>#N/A</v>
      </c>
      <c r="C1122" s="1" t="e">
        <f>VLOOKUP(A1122,'322'!A:N,14,0)</f>
        <v>#N/A</v>
      </c>
      <c r="D1122" s="1" t="e">
        <f>VLOOKUP(A1122,'314'!C:K,9,0)</f>
        <v>#N/A</v>
      </c>
      <c r="E1122" s="1" t="e">
        <f>VLOOKUP(A1122,'314'!C:E,3,0)</f>
        <v>#N/A</v>
      </c>
      <c r="F1122" s="1" t="e">
        <f>VLOOKUP(A1122,'314'!C:S,17,0)</f>
        <v>#N/A</v>
      </c>
      <c r="G1122" s="1" t="e">
        <f>VLOOKUP(A1122,'345'!A:M,13,0)</f>
        <v>#N/A</v>
      </c>
      <c r="H1122" s="1" t="e">
        <f>VLOOKUP(A1122,'345'!A:Q,17,0)</f>
        <v>#N/A</v>
      </c>
      <c r="I1122" s="57">
        <f>A1122</f>
        <v>0</v>
      </c>
      <c r="J1122" s="48" t="e">
        <f>D1122</f>
        <v>#N/A</v>
      </c>
      <c r="K1122" s="48" t="e">
        <f>E1122</f>
        <v>#N/A</v>
      </c>
      <c r="L1122" s="48" t="e">
        <f>F1122</f>
        <v>#N/A</v>
      </c>
      <c r="M1122" s="1" t="e">
        <f>C1122</f>
        <v>#N/A</v>
      </c>
      <c r="N1122" s="57">
        <f>A1122</f>
        <v>0</v>
      </c>
    </row>
    <row r="1123" spans="2:14" s="57" customFormat="1">
      <c r="B1123" s="1" t="e">
        <f>VLOOKUP(A1123,'322'!A:B,2,0)</f>
        <v>#N/A</v>
      </c>
      <c r="C1123" s="1" t="e">
        <f>VLOOKUP(A1123,'322'!A:N,14,0)</f>
        <v>#N/A</v>
      </c>
      <c r="D1123" s="1" t="e">
        <f>VLOOKUP(A1123,'314'!C:K,9,0)</f>
        <v>#N/A</v>
      </c>
      <c r="E1123" s="1" t="e">
        <f>VLOOKUP(A1123,'314'!C:E,3,0)</f>
        <v>#N/A</v>
      </c>
      <c r="F1123" s="1" t="e">
        <f>VLOOKUP(A1123,'314'!C:S,17,0)</f>
        <v>#N/A</v>
      </c>
      <c r="G1123" s="1" t="e">
        <f>VLOOKUP(A1123,'345'!A:M,13,0)</f>
        <v>#N/A</v>
      </c>
      <c r="H1123" s="1" t="e">
        <f>VLOOKUP(A1123,'345'!A:Q,17,0)</f>
        <v>#N/A</v>
      </c>
      <c r="I1123" s="57">
        <f>A1123</f>
        <v>0</v>
      </c>
      <c r="J1123" s="48" t="e">
        <f>D1123</f>
        <v>#N/A</v>
      </c>
      <c r="K1123" s="48" t="e">
        <f>E1123</f>
        <v>#N/A</v>
      </c>
      <c r="L1123" s="48" t="e">
        <f>F1123</f>
        <v>#N/A</v>
      </c>
      <c r="M1123" s="1" t="e">
        <f>C1123</f>
        <v>#N/A</v>
      </c>
      <c r="N1123" s="57">
        <f>A1123</f>
        <v>0</v>
      </c>
    </row>
    <row r="1124" spans="2:14" s="57" customFormat="1">
      <c r="B1124" s="1" t="e">
        <f>VLOOKUP(A1124,'322'!A:B,2,0)</f>
        <v>#N/A</v>
      </c>
      <c r="C1124" s="1" t="e">
        <f>VLOOKUP(A1124,'322'!A:N,14,0)</f>
        <v>#N/A</v>
      </c>
      <c r="D1124" s="1" t="e">
        <f>VLOOKUP(A1124,'314'!C:K,9,0)</f>
        <v>#N/A</v>
      </c>
      <c r="E1124" s="1" t="e">
        <f>VLOOKUP(A1124,'314'!C:E,3,0)</f>
        <v>#N/A</v>
      </c>
      <c r="F1124" s="1" t="e">
        <f>VLOOKUP(A1124,'314'!C:S,17,0)</f>
        <v>#N/A</v>
      </c>
      <c r="G1124" s="1" t="e">
        <f>VLOOKUP(A1124,'345'!A:M,13,0)</f>
        <v>#N/A</v>
      </c>
      <c r="H1124" s="1" t="e">
        <f>VLOOKUP(A1124,'345'!A:Q,17,0)</f>
        <v>#N/A</v>
      </c>
      <c r="I1124" s="57">
        <f>A1124</f>
        <v>0</v>
      </c>
      <c r="J1124" s="48" t="e">
        <f>D1124</f>
        <v>#N/A</v>
      </c>
      <c r="K1124" s="48" t="e">
        <f>E1124</f>
        <v>#N/A</v>
      </c>
      <c r="L1124" s="48" t="e">
        <f>F1124</f>
        <v>#N/A</v>
      </c>
      <c r="M1124" s="1" t="e">
        <f>C1124</f>
        <v>#N/A</v>
      </c>
      <c r="N1124" s="57">
        <f>A1124</f>
        <v>0</v>
      </c>
    </row>
    <row r="1125" spans="2:14" s="57" customFormat="1">
      <c r="B1125" s="1" t="e">
        <f>VLOOKUP(A1125,'322'!A:B,2,0)</f>
        <v>#N/A</v>
      </c>
      <c r="C1125" s="1" t="e">
        <f>VLOOKUP(A1125,'322'!A:N,14,0)</f>
        <v>#N/A</v>
      </c>
      <c r="D1125" s="1" t="e">
        <f>VLOOKUP(A1125,'314'!C:K,9,0)</f>
        <v>#N/A</v>
      </c>
      <c r="E1125" s="1" t="e">
        <f>VLOOKUP(A1125,'314'!C:E,3,0)</f>
        <v>#N/A</v>
      </c>
      <c r="F1125" s="1" t="e">
        <f>VLOOKUP(A1125,'314'!C:S,17,0)</f>
        <v>#N/A</v>
      </c>
      <c r="G1125" s="1" t="e">
        <f>VLOOKUP(A1125,'345'!A:M,13,0)</f>
        <v>#N/A</v>
      </c>
      <c r="H1125" s="1" t="e">
        <f>VLOOKUP(A1125,'345'!A:Q,17,0)</f>
        <v>#N/A</v>
      </c>
      <c r="I1125" s="57">
        <f>A1125</f>
        <v>0</v>
      </c>
      <c r="J1125" s="48" t="e">
        <f>D1125</f>
        <v>#N/A</v>
      </c>
      <c r="K1125" s="48" t="e">
        <f>E1125</f>
        <v>#N/A</v>
      </c>
      <c r="L1125" s="48" t="e">
        <f>F1125</f>
        <v>#N/A</v>
      </c>
      <c r="M1125" s="1" t="e">
        <f>C1125</f>
        <v>#N/A</v>
      </c>
      <c r="N1125" s="57">
        <f>A1125</f>
        <v>0</v>
      </c>
    </row>
    <row r="1126" spans="2:14" s="57" customFormat="1">
      <c r="B1126" s="1" t="e">
        <f>VLOOKUP(A1126,'322'!A:B,2,0)</f>
        <v>#N/A</v>
      </c>
      <c r="C1126" s="1" t="e">
        <f>VLOOKUP(A1126,'322'!A:N,14,0)</f>
        <v>#N/A</v>
      </c>
      <c r="D1126" s="1" t="e">
        <f>VLOOKUP(A1126,'314'!C:K,9,0)</f>
        <v>#N/A</v>
      </c>
      <c r="E1126" s="1" t="e">
        <f>VLOOKUP(A1126,'314'!C:E,3,0)</f>
        <v>#N/A</v>
      </c>
      <c r="F1126" s="1" t="e">
        <f>VLOOKUP(A1126,'314'!C:S,17,0)</f>
        <v>#N/A</v>
      </c>
      <c r="G1126" s="1" t="e">
        <f>VLOOKUP(A1126,'345'!A:M,13,0)</f>
        <v>#N/A</v>
      </c>
      <c r="H1126" s="1" t="e">
        <f>VLOOKUP(A1126,'345'!A:Q,17,0)</f>
        <v>#N/A</v>
      </c>
      <c r="I1126" s="57">
        <f>A1126</f>
        <v>0</v>
      </c>
      <c r="J1126" s="48" t="e">
        <f>D1126</f>
        <v>#N/A</v>
      </c>
      <c r="K1126" s="48" t="e">
        <f>E1126</f>
        <v>#N/A</v>
      </c>
      <c r="L1126" s="48" t="e">
        <f>F1126</f>
        <v>#N/A</v>
      </c>
      <c r="M1126" s="1" t="e">
        <f>C1126</f>
        <v>#N/A</v>
      </c>
      <c r="N1126" s="57">
        <f>A1126</f>
        <v>0</v>
      </c>
    </row>
    <row r="1127" spans="2:14" s="57" customFormat="1">
      <c r="B1127" s="1" t="e">
        <f>VLOOKUP(A1127,'322'!A:B,2,0)</f>
        <v>#N/A</v>
      </c>
      <c r="C1127" s="1" t="e">
        <f>VLOOKUP(A1127,'322'!A:N,14,0)</f>
        <v>#N/A</v>
      </c>
      <c r="D1127" s="1" t="e">
        <f>VLOOKUP(A1127,'314'!C:K,9,0)</f>
        <v>#N/A</v>
      </c>
      <c r="E1127" s="1" t="e">
        <f>VLOOKUP(A1127,'314'!C:E,3,0)</f>
        <v>#N/A</v>
      </c>
      <c r="F1127" s="1" t="e">
        <f>VLOOKUP(A1127,'314'!C:S,17,0)</f>
        <v>#N/A</v>
      </c>
      <c r="G1127" s="1" t="e">
        <f>VLOOKUP(A1127,'345'!A:M,13,0)</f>
        <v>#N/A</v>
      </c>
      <c r="H1127" s="1" t="e">
        <f>VLOOKUP(A1127,'345'!A:Q,17,0)</f>
        <v>#N/A</v>
      </c>
      <c r="I1127" s="57">
        <f>A1127</f>
        <v>0</v>
      </c>
      <c r="J1127" s="48" t="e">
        <f>D1127</f>
        <v>#N/A</v>
      </c>
      <c r="K1127" s="48" t="e">
        <f>E1127</f>
        <v>#N/A</v>
      </c>
      <c r="L1127" s="48" t="e">
        <f>F1127</f>
        <v>#N/A</v>
      </c>
      <c r="M1127" s="1" t="e">
        <f>C1127</f>
        <v>#N/A</v>
      </c>
      <c r="N1127" s="57">
        <f>A1127</f>
        <v>0</v>
      </c>
    </row>
    <row r="1128" spans="2:14" s="57" customFormat="1">
      <c r="B1128" s="1" t="e">
        <f>VLOOKUP(A1128,'322'!A:B,2,0)</f>
        <v>#N/A</v>
      </c>
      <c r="C1128" s="1" t="e">
        <f>VLOOKUP(A1128,'322'!A:N,14,0)</f>
        <v>#N/A</v>
      </c>
      <c r="D1128" s="1" t="e">
        <f>VLOOKUP(A1128,'314'!C:K,9,0)</f>
        <v>#N/A</v>
      </c>
      <c r="E1128" s="1" t="e">
        <f>VLOOKUP(A1128,'314'!C:E,3,0)</f>
        <v>#N/A</v>
      </c>
      <c r="F1128" s="1" t="e">
        <f>VLOOKUP(A1128,'314'!C:S,17,0)</f>
        <v>#N/A</v>
      </c>
      <c r="G1128" s="1" t="e">
        <f>VLOOKUP(A1128,'345'!A:M,13,0)</f>
        <v>#N/A</v>
      </c>
      <c r="H1128" s="1" t="e">
        <f>VLOOKUP(A1128,'345'!A:Q,17,0)</f>
        <v>#N/A</v>
      </c>
      <c r="I1128" s="57">
        <f>A1128</f>
        <v>0</v>
      </c>
      <c r="J1128" s="48" t="e">
        <f>D1128</f>
        <v>#N/A</v>
      </c>
      <c r="K1128" s="48" t="e">
        <f>E1128</f>
        <v>#N/A</v>
      </c>
      <c r="L1128" s="48" t="e">
        <f>F1128</f>
        <v>#N/A</v>
      </c>
      <c r="M1128" s="1" t="e">
        <f>C1128</f>
        <v>#N/A</v>
      </c>
      <c r="N1128" s="57">
        <f>A1128</f>
        <v>0</v>
      </c>
    </row>
    <row r="1129" spans="2:14" s="57" customFormat="1">
      <c r="B1129" s="1" t="e">
        <f>VLOOKUP(A1129,'322'!A:B,2,0)</f>
        <v>#N/A</v>
      </c>
      <c r="C1129" s="1" t="e">
        <f>VLOOKUP(A1129,'322'!A:N,14,0)</f>
        <v>#N/A</v>
      </c>
      <c r="D1129" s="1" t="e">
        <f>VLOOKUP(A1129,'314'!C:K,9,0)</f>
        <v>#N/A</v>
      </c>
      <c r="E1129" s="1" t="e">
        <f>VLOOKUP(A1129,'314'!C:E,3,0)</f>
        <v>#N/A</v>
      </c>
      <c r="F1129" s="1" t="e">
        <f>VLOOKUP(A1129,'314'!C:S,17,0)</f>
        <v>#N/A</v>
      </c>
      <c r="G1129" s="1" t="e">
        <f>VLOOKUP(A1129,'345'!A:M,13,0)</f>
        <v>#N/A</v>
      </c>
      <c r="H1129" s="1" t="e">
        <f>VLOOKUP(A1129,'345'!A:Q,17,0)</f>
        <v>#N/A</v>
      </c>
      <c r="I1129" s="57">
        <f>A1129</f>
        <v>0</v>
      </c>
      <c r="J1129" s="48" t="e">
        <f>D1129</f>
        <v>#N/A</v>
      </c>
      <c r="K1129" s="48" t="e">
        <f>E1129</f>
        <v>#N/A</v>
      </c>
      <c r="L1129" s="48" t="e">
        <f>F1129</f>
        <v>#N/A</v>
      </c>
      <c r="M1129" s="1" t="e">
        <f>C1129</f>
        <v>#N/A</v>
      </c>
      <c r="N1129" s="57">
        <f>A1129</f>
        <v>0</v>
      </c>
    </row>
    <row r="1130" spans="2:14" s="57" customFormat="1">
      <c r="B1130" s="1" t="e">
        <f>VLOOKUP(A1130,'322'!A:B,2,0)</f>
        <v>#N/A</v>
      </c>
      <c r="C1130" s="1" t="e">
        <f>VLOOKUP(A1130,'322'!A:N,14,0)</f>
        <v>#N/A</v>
      </c>
      <c r="D1130" s="1" t="e">
        <f>VLOOKUP(A1130,'314'!C:K,9,0)</f>
        <v>#N/A</v>
      </c>
      <c r="E1130" s="1" t="e">
        <f>VLOOKUP(A1130,'314'!C:E,3,0)</f>
        <v>#N/A</v>
      </c>
      <c r="F1130" s="1" t="e">
        <f>VLOOKUP(A1130,'314'!C:S,17,0)</f>
        <v>#N/A</v>
      </c>
      <c r="G1130" s="1" t="e">
        <f>VLOOKUP(A1130,'345'!A:M,13,0)</f>
        <v>#N/A</v>
      </c>
      <c r="H1130" s="1" t="e">
        <f>VLOOKUP(A1130,'345'!A:Q,17,0)</f>
        <v>#N/A</v>
      </c>
      <c r="I1130" s="57">
        <f>A1130</f>
        <v>0</v>
      </c>
      <c r="J1130" s="48" t="e">
        <f>D1130</f>
        <v>#N/A</v>
      </c>
      <c r="K1130" s="48" t="e">
        <f>E1130</f>
        <v>#N/A</v>
      </c>
      <c r="L1130" s="48" t="e">
        <f>F1130</f>
        <v>#N/A</v>
      </c>
      <c r="M1130" s="1" t="e">
        <f>C1130</f>
        <v>#N/A</v>
      </c>
      <c r="N1130" s="57">
        <f>A1130</f>
        <v>0</v>
      </c>
    </row>
    <row r="1131" spans="2:14" s="57" customFormat="1">
      <c r="B1131" s="1" t="e">
        <f>VLOOKUP(A1131,'322'!A:B,2,0)</f>
        <v>#N/A</v>
      </c>
      <c r="C1131" s="1" t="e">
        <f>VLOOKUP(A1131,'322'!A:N,14,0)</f>
        <v>#N/A</v>
      </c>
      <c r="D1131" s="1" t="e">
        <f>VLOOKUP(A1131,'314'!C:K,9,0)</f>
        <v>#N/A</v>
      </c>
      <c r="E1131" s="1" t="e">
        <f>VLOOKUP(A1131,'314'!C:E,3,0)</f>
        <v>#N/A</v>
      </c>
      <c r="F1131" s="1" t="e">
        <f>VLOOKUP(A1131,'314'!C:S,17,0)</f>
        <v>#N/A</v>
      </c>
      <c r="G1131" s="1" t="e">
        <f>VLOOKUP(A1131,'345'!A:M,13,0)</f>
        <v>#N/A</v>
      </c>
      <c r="H1131" s="1" t="e">
        <f>VLOOKUP(A1131,'345'!A:Q,17,0)</f>
        <v>#N/A</v>
      </c>
      <c r="I1131" s="57">
        <f>A1131</f>
        <v>0</v>
      </c>
      <c r="J1131" s="48" t="e">
        <f>D1131</f>
        <v>#N/A</v>
      </c>
      <c r="K1131" s="48" t="e">
        <f>E1131</f>
        <v>#N/A</v>
      </c>
      <c r="L1131" s="48" t="e">
        <f>F1131</f>
        <v>#N/A</v>
      </c>
      <c r="M1131" s="1" t="e">
        <f>C1131</f>
        <v>#N/A</v>
      </c>
      <c r="N1131" s="57">
        <f>A1131</f>
        <v>0</v>
      </c>
    </row>
    <row r="1132" spans="2:14" s="57" customFormat="1">
      <c r="B1132" s="1" t="e">
        <f>VLOOKUP(A1132,'322'!A:B,2,0)</f>
        <v>#N/A</v>
      </c>
      <c r="C1132" s="1" t="e">
        <f>VLOOKUP(A1132,'322'!A:N,14,0)</f>
        <v>#N/A</v>
      </c>
      <c r="D1132" s="1" t="e">
        <f>VLOOKUP(A1132,'314'!C:K,9,0)</f>
        <v>#N/A</v>
      </c>
      <c r="E1132" s="1" t="e">
        <f>VLOOKUP(A1132,'314'!C:E,3,0)</f>
        <v>#N/A</v>
      </c>
      <c r="F1132" s="1" t="e">
        <f>VLOOKUP(A1132,'314'!C:S,17,0)</f>
        <v>#N/A</v>
      </c>
      <c r="G1132" s="1" t="e">
        <f>VLOOKUP(A1132,'345'!A:M,13,0)</f>
        <v>#N/A</v>
      </c>
      <c r="H1132" s="1" t="e">
        <f>VLOOKUP(A1132,'345'!A:Q,17,0)</f>
        <v>#N/A</v>
      </c>
      <c r="I1132" s="57">
        <f>A1132</f>
        <v>0</v>
      </c>
      <c r="J1132" s="48" t="e">
        <f>D1132</f>
        <v>#N/A</v>
      </c>
      <c r="K1132" s="48" t="e">
        <f>E1132</f>
        <v>#N/A</v>
      </c>
      <c r="L1132" s="48" t="e">
        <f>F1132</f>
        <v>#N/A</v>
      </c>
      <c r="M1132" s="1" t="e">
        <f>C1132</f>
        <v>#N/A</v>
      </c>
      <c r="N1132" s="57">
        <f>A1132</f>
        <v>0</v>
      </c>
    </row>
    <row r="1133" spans="2:14" s="57" customFormat="1">
      <c r="B1133" s="1" t="e">
        <f>VLOOKUP(A1133,'322'!A:B,2,0)</f>
        <v>#N/A</v>
      </c>
      <c r="C1133" s="1" t="e">
        <f>VLOOKUP(A1133,'322'!A:N,14,0)</f>
        <v>#N/A</v>
      </c>
      <c r="D1133" s="1" t="e">
        <f>VLOOKUP(A1133,'314'!C:K,9,0)</f>
        <v>#N/A</v>
      </c>
      <c r="E1133" s="1" t="e">
        <f>VLOOKUP(A1133,'314'!C:E,3,0)</f>
        <v>#N/A</v>
      </c>
      <c r="F1133" s="1" t="e">
        <f>VLOOKUP(A1133,'314'!C:S,17,0)</f>
        <v>#N/A</v>
      </c>
      <c r="G1133" s="1" t="e">
        <f>VLOOKUP(A1133,'345'!A:M,13,0)</f>
        <v>#N/A</v>
      </c>
      <c r="H1133" s="1" t="e">
        <f>VLOOKUP(A1133,'345'!A:Q,17,0)</f>
        <v>#N/A</v>
      </c>
      <c r="I1133" s="57">
        <f>A1133</f>
        <v>0</v>
      </c>
      <c r="J1133" s="48" t="e">
        <f>D1133</f>
        <v>#N/A</v>
      </c>
      <c r="K1133" s="48" t="e">
        <f>E1133</f>
        <v>#N/A</v>
      </c>
      <c r="L1133" s="48" t="e">
        <f>F1133</f>
        <v>#N/A</v>
      </c>
      <c r="M1133" s="1" t="e">
        <f>C1133</f>
        <v>#N/A</v>
      </c>
      <c r="N1133" s="57">
        <f>A1133</f>
        <v>0</v>
      </c>
    </row>
    <row r="1134" spans="2:14" s="57" customFormat="1">
      <c r="B1134" s="1" t="e">
        <f>VLOOKUP(A1134,'322'!A:B,2,0)</f>
        <v>#N/A</v>
      </c>
      <c r="C1134" s="1" t="e">
        <f>VLOOKUP(A1134,'322'!A:N,14,0)</f>
        <v>#N/A</v>
      </c>
      <c r="D1134" s="1" t="e">
        <f>VLOOKUP(A1134,'314'!C:K,9,0)</f>
        <v>#N/A</v>
      </c>
      <c r="E1134" s="1" t="e">
        <f>VLOOKUP(A1134,'314'!C:E,3,0)</f>
        <v>#N/A</v>
      </c>
      <c r="F1134" s="1" t="e">
        <f>VLOOKUP(A1134,'314'!C:S,17,0)</f>
        <v>#N/A</v>
      </c>
      <c r="G1134" s="1" t="e">
        <f>VLOOKUP(A1134,'345'!A:M,13,0)</f>
        <v>#N/A</v>
      </c>
      <c r="H1134" s="1" t="e">
        <f>VLOOKUP(A1134,'345'!A:Q,17,0)</f>
        <v>#N/A</v>
      </c>
      <c r="I1134" s="57">
        <f>A1134</f>
        <v>0</v>
      </c>
      <c r="J1134" s="48" t="e">
        <f>D1134</f>
        <v>#N/A</v>
      </c>
      <c r="K1134" s="48" t="e">
        <f>E1134</f>
        <v>#N/A</v>
      </c>
      <c r="L1134" s="48" t="e">
        <f>F1134</f>
        <v>#N/A</v>
      </c>
      <c r="M1134" s="1" t="e">
        <f>C1134</f>
        <v>#N/A</v>
      </c>
      <c r="N1134" s="57">
        <f>A1134</f>
        <v>0</v>
      </c>
    </row>
    <row r="1135" spans="2:14" s="57" customFormat="1">
      <c r="B1135" s="1" t="e">
        <f>VLOOKUP(A1135,'322'!A:B,2,0)</f>
        <v>#N/A</v>
      </c>
      <c r="C1135" s="1" t="e">
        <f>VLOOKUP(A1135,'322'!A:N,14,0)</f>
        <v>#N/A</v>
      </c>
      <c r="D1135" s="1" t="e">
        <f>VLOOKUP(A1135,'314'!C:K,9,0)</f>
        <v>#N/A</v>
      </c>
      <c r="E1135" s="1" t="e">
        <f>VLOOKUP(A1135,'314'!C:E,3,0)</f>
        <v>#N/A</v>
      </c>
      <c r="F1135" s="1" t="e">
        <f>VLOOKUP(A1135,'314'!C:S,17,0)</f>
        <v>#N/A</v>
      </c>
      <c r="G1135" s="1" t="e">
        <f>VLOOKUP(A1135,'345'!A:M,13,0)</f>
        <v>#N/A</v>
      </c>
      <c r="H1135" s="1" t="e">
        <f>VLOOKUP(A1135,'345'!A:Q,17,0)</f>
        <v>#N/A</v>
      </c>
      <c r="I1135" s="57">
        <f>A1135</f>
        <v>0</v>
      </c>
      <c r="J1135" s="48" t="e">
        <f>D1135</f>
        <v>#N/A</v>
      </c>
      <c r="K1135" s="48" t="e">
        <f>E1135</f>
        <v>#N/A</v>
      </c>
      <c r="L1135" s="48" t="e">
        <f>F1135</f>
        <v>#N/A</v>
      </c>
      <c r="M1135" s="1" t="e">
        <f>C1135</f>
        <v>#N/A</v>
      </c>
      <c r="N1135" s="57">
        <f>A1135</f>
        <v>0</v>
      </c>
    </row>
    <row r="1136" spans="2:14" s="57" customFormat="1">
      <c r="B1136" s="1" t="e">
        <f>VLOOKUP(A1136,'322'!A:B,2,0)</f>
        <v>#N/A</v>
      </c>
      <c r="C1136" s="1" t="e">
        <f>VLOOKUP(A1136,'322'!A:N,14,0)</f>
        <v>#N/A</v>
      </c>
      <c r="D1136" s="1" t="e">
        <f>VLOOKUP(A1136,'314'!C:K,9,0)</f>
        <v>#N/A</v>
      </c>
      <c r="E1136" s="1" t="e">
        <f>VLOOKUP(A1136,'314'!C:E,3,0)</f>
        <v>#N/A</v>
      </c>
      <c r="F1136" s="1" t="e">
        <f>VLOOKUP(A1136,'314'!C:S,17,0)</f>
        <v>#N/A</v>
      </c>
      <c r="G1136" s="1" t="e">
        <f>VLOOKUP(A1136,'345'!A:M,13,0)</f>
        <v>#N/A</v>
      </c>
      <c r="H1136" s="1" t="e">
        <f>VLOOKUP(A1136,'345'!A:Q,17,0)</f>
        <v>#N/A</v>
      </c>
      <c r="I1136" s="57">
        <f>A1136</f>
        <v>0</v>
      </c>
      <c r="J1136" s="48" t="e">
        <f>D1136</f>
        <v>#N/A</v>
      </c>
      <c r="K1136" s="48" t="e">
        <f>E1136</f>
        <v>#N/A</v>
      </c>
      <c r="L1136" s="48" t="e">
        <f>F1136</f>
        <v>#N/A</v>
      </c>
      <c r="M1136" s="1" t="e">
        <f>C1136</f>
        <v>#N/A</v>
      </c>
      <c r="N1136" s="57">
        <f>A1136</f>
        <v>0</v>
      </c>
    </row>
    <row r="1137" spans="2:14" s="57" customFormat="1">
      <c r="B1137" s="1" t="e">
        <f>VLOOKUP(A1137,'322'!A:B,2,0)</f>
        <v>#N/A</v>
      </c>
      <c r="C1137" s="1" t="e">
        <f>VLOOKUP(A1137,'322'!A:N,14,0)</f>
        <v>#N/A</v>
      </c>
      <c r="D1137" s="1" t="e">
        <f>VLOOKUP(A1137,'314'!C:K,9,0)</f>
        <v>#N/A</v>
      </c>
      <c r="E1137" s="1" t="e">
        <f>VLOOKUP(A1137,'314'!C:E,3,0)</f>
        <v>#N/A</v>
      </c>
      <c r="F1137" s="1" t="e">
        <f>VLOOKUP(A1137,'314'!C:S,17,0)</f>
        <v>#N/A</v>
      </c>
      <c r="G1137" s="1" t="e">
        <f>VLOOKUP(A1137,'345'!A:M,13,0)</f>
        <v>#N/A</v>
      </c>
      <c r="H1137" s="1" t="e">
        <f>VLOOKUP(A1137,'345'!A:Q,17,0)</f>
        <v>#N/A</v>
      </c>
      <c r="I1137" s="57">
        <f>A1137</f>
        <v>0</v>
      </c>
      <c r="J1137" s="48" t="e">
        <f>D1137</f>
        <v>#N/A</v>
      </c>
      <c r="K1137" s="48" t="e">
        <f>E1137</f>
        <v>#N/A</v>
      </c>
      <c r="L1137" s="48" t="e">
        <f>F1137</f>
        <v>#N/A</v>
      </c>
      <c r="M1137" s="1" t="e">
        <f>C1137</f>
        <v>#N/A</v>
      </c>
      <c r="N1137" s="57">
        <f>A1137</f>
        <v>0</v>
      </c>
    </row>
    <row r="1138" spans="2:14" s="57" customFormat="1">
      <c r="B1138" s="1" t="e">
        <f>VLOOKUP(A1138,'322'!A:B,2,0)</f>
        <v>#N/A</v>
      </c>
      <c r="C1138" s="1" t="e">
        <f>VLOOKUP(A1138,'322'!A:N,14,0)</f>
        <v>#N/A</v>
      </c>
      <c r="D1138" s="1" t="e">
        <f>VLOOKUP(A1138,'314'!C:K,9,0)</f>
        <v>#N/A</v>
      </c>
      <c r="E1138" s="1" t="e">
        <f>VLOOKUP(A1138,'314'!C:E,3,0)</f>
        <v>#N/A</v>
      </c>
      <c r="F1138" s="1" t="e">
        <f>VLOOKUP(A1138,'314'!C:S,17,0)</f>
        <v>#N/A</v>
      </c>
      <c r="G1138" s="1" t="e">
        <f>VLOOKUP(A1138,'345'!A:M,13,0)</f>
        <v>#N/A</v>
      </c>
      <c r="H1138" s="1" t="e">
        <f>VLOOKUP(A1138,'345'!A:Q,17,0)</f>
        <v>#N/A</v>
      </c>
      <c r="I1138" s="57">
        <f>A1138</f>
        <v>0</v>
      </c>
      <c r="J1138" s="48" t="e">
        <f>D1138</f>
        <v>#N/A</v>
      </c>
      <c r="K1138" s="48" t="e">
        <f>E1138</f>
        <v>#N/A</v>
      </c>
      <c r="L1138" s="48" t="e">
        <f>F1138</f>
        <v>#N/A</v>
      </c>
      <c r="M1138" s="1" t="e">
        <f>C1138</f>
        <v>#N/A</v>
      </c>
      <c r="N1138" s="57">
        <f>A1138</f>
        <v>0</v>
      </c>
    </row>
    <row r="1139" spans="2:14" s="57" customFormat="1">
      <c r="B1139" s="1" t="e">
        <f>VLOOKUP(A1139,'322'!A:B,2,0)</f>
        <v>#N/A</v>
      </c>
      <c r="C1139" s="1" t="e">
        <f>VLOOKUP(A1139,'322'!A:N,14,0)</f>
        <v>#N/A</v>
      </c>
      <c r="D1139" s="1" t="e">
        <f>VLOOKUP(A1139,'314'!C:K,9,0)</f>
        <v>#N/A</v>
      </c>
      <c r="E1139" s="1" t="e">
        <f>VLOOKUP(A1139,'314'!C:E,3,0)</f>
        <v>#N/A</v>
      </c>
      <c r="F1139" s="1" t="e">
        <f>VLOOKUP(A1139,'314'!C:S,17,0)</f>
        <v>#N/A</v>
      </c>
      <c r="G1139" s="1" t="e">
        <f>VLOOKUP(A1139,'345'!A:M,13,0)</f>
        <v>#N/A</v>
      </c>
      <c r="H1139" s="1" t="e">
        <f>VLOOKUP(A1139,'345'!A:Q,17,0)</f>
        <v>#N/A</v>
      </c>
      <c r="I1139" s="57">
        <f>A1139</f>
        <v>0</v>
      </c>
      <c r="J1139" s="48" t="e">
        <f>D1139</f>
        <v>#N/A</v>
      </c>
      <c r="K1139" s="48" t="e">
        <f>E1139</f>
        <v>#N/A</v>
      </c>
      <c r="L1139" s="48" t="e">
        <f>F1139</f>
        <v>#N/A</v>
      </c>
      <c r="M1139" s="1" t="e">
        <f>C1139</f>
        <v>#N/A</v>
      </c>
      <c r="N1139" s="57">
        <f>A1139</f>
        <v>0</v>
      </c>
    </row>
    <row r="1140" spans="2:14" s="57" customFormat="1">
      <c r="B1140" s="1" t="e">
        <f>VLOOKUP(A1140,'322'!A:B,2,0)</f>
        <v>#N/A</v>
      </c>
      <c r="C1140" s="1" t="e">
        <f>VLOOKUP(A1140,'322'!A:N,14,0)</f>
        <v>#N/A</v>
      </c>
      <c r="D1140" s="1" t="e">
        <f>VLOOKUP(A1140,'314'!C:K,9,0)</f>
        <v>#N/A</v>
      </c>
      <c r="E1140" s="1" t="e">
        <f>VLOOKUP(A1140,'314'!C:E,3,0)</f>
        <v>#N/A</v>
      </c>
      <c r="F1140" s="1" t="e">
        <f>VLOOKUP(A1140,'314'!C:S,17,0)</f>
        <v>#N/A</v>
      </c>
      <c r="G1140" s="1" t="e">
        <f>VLOOKUP(A1140,'345'!A:M,13,0)</f>
        <v>#N/A</v>
      </c>
      <c r="H1140" s="1" t="e">
        <f>VLOOKUP(A1140,'345'!A:Q,17,0)</f>
        <v>#N/A</v>
      </c>
      <c r="I1140" s="57">
        <f>A1140</f>
        <v>0</v>
      </c>
      <c r="J1140" s="48" t="e">
        <f>D1140</f>
        <v>#N/A</v>
      </c>
      <c r="K1140" s="48" t="e">
        <f>E1140</f>
        <v>#N/A</v>
      </c>
      <c r="L1140" s="48" t="e">
        <f>F1140</f>
        <v>#N/A</v>
      </c>
      <c r="M1140" s="1" t="e">
        <f>C1140</f>
        <v>#N/A</v>
      </c>
      <c r="N1140" s="57">
        <f>A1140</f>
        <v>0</v>
      </c>
    </row>
    <row r="1141" spans="2:14" s="57" customFormat="1">
      <c r="B1141" s="1" t="e">
        <f>VLOOKUP(A1141,'322'!A:B,2,0)</f>
        <v>#N/A</v>
      </c>
      <c r="C1141" s="1" t="e">
        <f>VLOOKUP(A1141,'322'!A:N,14,0)</f>
        <v>#N/A</v>
      </c>
      <c r="D1141" s="1" t="e">
        <f>VLOOKUP(A1141,'314'!C:K,9,0)</f>
        <v>#N/A</v>
      </c>
      <c r="E1141" s="1" t="e">
        <f>VLOOKUP(A1141,'314'!C:E,3,0)</f>
        <v>#N/A</v>
      </c>
      <c r="F1141" s="1" t="e">
        <f>VLOOKUP(A1141,'314'!C:S,17,0)</f>
        <v>#N/A</v>
      </c>
      <c r="G1141" s="1" t="e">
        <f>VLOOKUP(A1141,'345'!A:M,13,0)</f>
        <v>#N/A</v>
      </c>
      <c r="H1141" s="1" t="e">
        <f>VLOOKUP(A1141,'345'!A:Q,17,0)</f>
        <v>#N/A</v>
      </c>
      <c r="I1141" s="57">
        <f>A1141</f>
        <v>0</v>
      </c>
      <c r="J1141" s="48" t="e">
        <f>D1141</f>
        <v>#N/A</v>
      </c>
      <c r="K1141" s="48" t="e">
        <f>E1141</f>
        <v>#N/A</v>
      </c>
      <c r="L1141" s="48" t="e">
        <f>F1141</f>
        <v>#N/A</v>
      </c>
      <c r="M1141" s="1" t="e">
        <f>C1141</f>
        <v>#N/A</v>
      </c>
      <c r="N1141" s="57">
        <f>A1141</f>
        <v>0</v>
      </c>
    </row>
    <row r="1142" spans="2:14" s="57" customFormat="1">
      <c r="B1142" s="1" t="e">
        <f>VLOOKUP(A1142,'322'!A:B,2,0)</f>
        <v>#N/A</v>
      </c>
      <c r="C1142" s="1" t="e">
        <f>VLOOKUP(A1142,'322'!A:N,14,0)</f>
        <v>#N/A</v>
      </c>
      <c r="D1142" s="1" t="e">
        <f>VLOOKUP(A1142,'314'!C:K,9,0)</f>
        <v>#N/A</v>
      </c>
      <c r="E1142" s="1" t="e">
        <f>VLOOKUP(A1142,'314'!C:E,3,0)</f>
        <v>#N/A</v>
      </c>
      <c r="F1142" s="1" t="e">
        <f>VLOOKUP(A1142,'314'!C:S,17,0)</f>
        <v>#N/A</v>
      </c>
      <c r="G1142" s="1" t="e">
        <f>VLOOKUP(A1142,'345'!A:M,13,0)</f>
        <v>#N/A</v>
      </c>
      <c r="H1142" s="1" t="e">
        <f>VLOOKUP(A1142,'345'!A:Q,17,0)</f>
        <v>#N/A</v>
      </c>
      <c r="I1142" s="57">
        <f>A1142</f>
        <v>0</v>
      </c>
      <c r="J1142" s="48" t="e">
        <f>D1142</f>
        <v>#N/A</v>
      </c>
      <c r="K1142" s="48" t="e">
        <f>E1142</f>
        <v>#N/A</v>
      </c>
      <c r="L1142" s="48" t="e">
        <f>F1142</f>
        <v>#N/A</v>
      </c>
      <c r="M1142" s="1" t="e">
        <f>C1142</f>
        <v>#N/A</v>
      </c>
      <c r="N1142" s="57">
        <f>A1142</f>
        <v>0</v>
      </c>
    </row>
    <row r="1143" spans="2:14" s="57" customFormat="1">
      <c r="B1143" s="1" t="e">
        <f>VLOOKUP(A1143,'322'!A:B,2,0)</f>
        <v>#N/A</v>
      </c>
      <c r="C1143" s="1" t="e">
        <f>VLOOKUP(A1143,'322'!A:N,14,0)</f>
        <v>#N/A</v>
      </c>
      <c r="D1143" s="1" t="e">
        <f>VLOOKUP(A1143,'314'!C:K,9,0)</f>
        <v>#N/A</v>
      </c>
      <c r="E1143" s="1" t="e">
        <f>VLOOKUP(A1143,'314'!C:E,3,0)</f>
        <v>#N/A</v>
      </c>
      <c r="F1143" s="1" t="e">
        <f>VLOOKUP(A1143,'314'!C:S,17,0)</f>
        <v>#N/A</v>
      </c>
      <c r="G1143" s="1" t="e">
        <f>VLOOKUP(A1143,'345'!A:M,13,0)</f>
        <v>#N/A</v>
      </c>
      <c r="H1143" s="1" t="e">
        <f>VLOOKUP(A1143,'345'!A:Q,17,0)</f>
        <v>#N/A</v>
      </c>
      <c r="I1143" s="57">
        <f>A1143</f>
        <v>0</v>
      </c>
      <c r="J1143" s="48" t="e">
        <f>D1143</f>
        <v>#N/A</v>
      </c>
      <c r="K1143" s="48" t="e">
        <f>E1143</f>
        <v>#N/A</v>
      </c>
      <c r="L1143" s="48" t="e">
        <f>F1143</f>
        <v>#N/A</v>
      </c>
      <c r="M1143" s="1" t="e">
        <f>C1143</f>
        <v>#N/A</v>
      </c>
      <c r="N1143" s="57">
        <f>A1143</f>
        <v>0</v>
      </c>
    </row>
    <row r="1144" spans="2:14" s="57" customFormat="1">
      <c r="B1144" s="1" t="e">
        <f>VLOOKUP(A1144,'322'!A:B,2,0)</f>
        <v>#N/A</v>
      </c>
      <c r="C1144" s="1" t="e">
        <f>VLOOKUP(A1144,'322'!A:N,14,0)</f>
        <v>#N/A</v>
      </c>
      <c r="D1144" s="1" t="e">
        <f>VLOOKUP(A1144,'314'!C:K,9,0)</f>
        <v>#N/A</v>
      </c>
      <c r="E1144" s="1" t="e">
        <f>VLOOKUP(A1144,'314'!C:E,3,0)</f>
        <v>#N/A</v>
      </c>
      <c r="F1144" s="1" t="e">
        <f>VLOOKUP(A1144,'314'!C:S,17,0)</f>
        <v>#N/A</v>
      </c>
      <c r="G1144" s="1" t="e">
        <f>VLOOKUP(A1144,'345'!A:M,13,0)</f>
        <v>#N/A</v>
      </c>
      <c r="H1144" s="1" t="e">
        <f>VLOOKUP(A1144,'345'!A:Q,17,0)</f>
        <v>#N/A</v>
      </c>
      <c r="I1144" s="57">
        <f>A1144</f>
        <v>0</v>
      </c>
      <c r="J1144" s="48" t="e">
        <f>D1144</f>
        <v>#N/A</v>
      </c>
      <c r="K1144" s="48" t="e">
        <f>E1144</f>
        <v>#N/A</v>
      </c>
      <c r="L1144" s="48" t="e">
        <f>F1144</f>
        <v>#N/A</v>
      </c>
      <c r="M1144" s="1" t="e">
        <f>C1144</f>
        <v>#N/A</v>
      </c>
      <c r="N1144" s="57">
        <f>A1144</f>
        <v>0</v>
      </c>
    </row>
    <row r="1145" spans="2:14" s="57" customFormat="1">
      <c r="B1145" s="1" t="e">
        <f>VLOOKUP(A1145,'322'!A:B,2,0)</f>
        <v>#N/A</v>
      </c>
      <c r="C1145" s="1" t="e">
        <f>VLOOKUP(A1145,'322'!A:N,14,0)</f>
        <v>#N/A</v>
      </c>
      <c r="D1145" s="1" t="e">
        <f>VLOOKUP(A1145,'314'!C:K,9,0)</f>
        <v>#N/A</v>
      </c>
      <c r="E1145" s="1" t="e">
        <f>VLOOKUP(A1145,'314'!C:E,3,0)</f>
        <v>#N/A</v>
      </c>
      <c r="F1145" s="1" t="e">
        <f>VLOOKUP(A1145,'314'!C:S,17,0)</f>
        <v>#N/A</v>
      </c>
      <c r="G1145" s="1" t="e">
        <f>VLOOKUP(A1145,'345'!A:M,13,0)</f>
        <v>#N/A</v>
      </c>
      <c r="H1145" s="1" t="e">
        <f>VLOOKUP(A1145,'345'!A:Q,17,0)</f>
        <v>#N/A</v>
      </c>
      <c r="I1145" s="57">
        <f>A1145</f>
        <v>0</v>
      </c>
      <c r="J1145" s="48" t="e">
        <f>D1145</f>
        <v>#N/A</v>
      </c>
      <c r="K1145" s="48" t="e">
        <f>E1145</f>
        <v>#N/A</v>
      </c>
      <c r="L1145" s="48" t="e">
        <f>F1145</f>
        <v>#N/A</v>
      </c>
      <c r="M1145" s="1" t="e">
        <f>C1145</f>
        <v>#N/A</v>
      </c>
      <c r="N1145" s="57">
        <f>A1145</f>
        <v>0</v>
      </c>
    </row>
    <row r="1146" spans="2:14" s="57" customFormat="1">
      <c r="B1146" s="1" t="e">
        <f>VLOOKUP(A1146,'322'!A:B,2,0)</f>
        <v>#N/A</v>
      </c>
      <c r="C1146" s="1" t="e">
        <f>VLOOKUP(A1146,'322'!A:N,14,0)</f>
        <v>#N/A</v>
      </c>
      <c r="D1146" s="1" t="e">
        <f>VLOOKUP(A1146,'314'!C:K,9,0)</f>
        <v>#N/A</v>
      </c>
      <c r="E1146" s="1" t="e">
        <f>VLOOKUP(A1146,'314'!C:E,3,0)</f>
        <v>#N/A</v>
      </c>
      <c r="F1146" s="1" t="e">
        <f>VLOOKUP(A1146,'314'!C:S,17,0)</f>
        <v>#N/A</v>
      </c>
      <c r="G1146" s="1" t="e">
        <f>VLOOKUP(A1146,'345'!A:M,13,0)</f>
        <v>#N/A</v>
      </c>
      <c r="H1146" s="1" t="e">
        <f>VLOOKUP(A1146,'345'!A:Q,17,0)</f>
        <v>#N/A</v>
      </c>
      <c r="I1146" s="57">
        <f>A1146</f>
        <v>0</v>
      </c>
      <c r="J1146" s="48" t="e">
        <f>D1146</f>
        <v>#N/A</v>
      </c>
      <c r="K1146" s="48" t="e">
        <f>E1146</f>
        <v>#N/A</v>
      </c>
      <c r="L1146" s="48" t="e">
        <f>F1146</f>
        <v>#N/A</v>
      </c>
      <c r="M1146" s="1" t="e">
        <f>C1146</f>
        <v>#N/A</v>
      </c>
      <c r="N1146" s="57">
        <f>A1146</f>
        <v>0</v>
      </c>
    </row>
    <row r="1147" spans="2:14" s="57" customFormat="1">
      <c r="B1147" s="1" t="e">
        <f>VLOOKUP(A1147,'322'!A:B,2,0)</f>
        <v>#N/A</v>
      </c>
      <c r="C1147" s="1" t="e">
        <f>VLOOKUP(A1147,'322'!A:N,14,0)</f>
        <v>#N/A</v>
      </c>
      <c r="D1147" s="1" t="e">
        <f>VLOOKUP(A1147,'314'!C:K,9,0)</f>
        <v>#N/A</v>
      </c>
      <c r="E1147" s="1" t="e">
        <f>VLOOKUP(A1147,'314'!C:E,3,0)</f>
        <v>#N/A</v>
      </c>
      <c r="F1147" s="1" t="e">
        <f>VLOOKUP(A1147,'314'!C:S,17,0)</f>
        <v>#N/A</v>
      </c>
      <c r="G1147" s="1" t="e">
        <f>VLOOKUP(A1147,'345'!A:M,13,0)</f>
        <v>#N/A</v>
      </c>
      <c r="H1147" s="1" t="e">
        <f>VLOOKUP(A1147,'345'!A:Q,17,0)</f>
        <v>#N/A</v>
      </c>
      <c r="I1147" s="57">
        <f>A1147</f>
        <v>0</v>
      </c>
      <c r="J1147" s="48" t="e">
        <f>D1147</f>
        <v>#N/A</v>
      </c>
      <c r="K1147" s="48" t="e">
        <f>E1147</f>
        <v>#N/A</v>
      </c>
      <c r="L1147" s="48" t="e">
        <f>F1147</f>
        <v>#N/A</v>
      </c>
      <c r="M1147" s="1" t="e">
        <f>C1147</f>
        <v>#N/A</v>
      </c>
      <c r="N1147" s="57">
        <f>A1147</f>
        <v>0</v>
      </c>
    </row>
    <row r="1148" spans="2:14" s="57" customFormat="1">
      <c r="B1148" s="1" t="e">
        <f>VLOOKUP(A1148,'322'!A:B,2,0)</f>
        <v>#N/A</v>
      </c>
      <c r="C1148" s="1" t="e">
        <f>VLOOKUP(A1148,'322'!A:N,14,0)</f>
        <v>#N/A</v>
      </c>
      <c r="D1148" s="1" t="e">
        <f>VLOOKUP(A1148,'314'!C:K,9,0)</f>
        <v>#N/A</v>
      </c>
      <c r="E1148" s="1" t="e">
        <f>VLOOKUP(A1148,'314'!C:E,3,0)</f>
        <v>#N/A</v>
      </c>
      <c r="F1148" s="1" t="e">
        <f>VLOOKUP(A1148,'314'!C:S,17,0)</f>
        <v>#N/A</v>
      </c>
      <c r="G1148" s="1" t="e">
        <f>VLOOKUP(A1148,'345'!A:M,13,0)</f>
        <v>#N/A</v>
      </c>
      <c r="H1148" s="1" t="e">
        <f>VLOOKUP(A1148,'345'!A:Q,17,0)</f>
        <v>#N/A</v>
      </c>
      <c r="I1148" s="57">
        <f>A1148</f>
        <v>0</v>
      </c>
      <c r="J1148" s="48" t="e">
        <f>D1148</f>
        <v>#N/A</v>
      </c>
      <c r="K1148" s="48" t="e">
        <f>E1148</f>
        <v>#N/A</v>
      </c>
      <c r="L1148" s="48" t="e">
        <f>F1148</f>
        <v>#N/A</v>
      </c>
      <c r="M1148" s="1" t="e">
        <f>C1148</f>
        <v>#N/A</v>
      </c>
      <c r="N1148" s="57">
        <f>A1148</f>
        <v>0</v>
      </c>
    </row>
    <row r="1149" spans="2:14" s="57" customFormat="1">
      <c r="B1149" s="1" t="e">
        <f>VLOOKUP(A1149,'322'!A:B,2,0)</f>
        <v>#N/A</v>
      </c>
      <c r="C1149" s="1" t="e">
        <f>VLOOKUP(A1149,'322'!A:N,14,0)</f>
        <v>#N/A</v>
      </c>
      <c r="D1149" s="1" t="e">
        <f>VLOOKUP(A1149,'314'!C:K,9,0)</f>
        <v>#N/A</v>
      </c>
      <c r="E1149" s="1" t="e">
        <f>VLOOKUP(A1149,'314'!C:E,3,0)</f>
        <v>#N/A</v>
      </c>
      <c r="F1149" s="1" t="e">
        <f>VLOOKUP(A1149,'314'!C:S,17,0)</f>
        <v>#N/A</v>
      </c>
      <c r="G1149" s="1" t="e">
        <f>VLOOKUP(A1149,'345'!A:M,13,0)</f>
        <v>#N/A</v>
      </c>
      <c r="H1149" s="1" t="e">
        <f>VLOOKUP(A1149,'345'!A:Q,17,0)</f>
        <v>#N/A</v>
      </c>
      <c r="I1149" s="57">
        <f>A1149</f>
        <v>0</v>
      </c>
      <c r="J1149" s="48" t="e">
        <f>D1149</f>
        <v>#N/A</v>
      </c>
      <c r="K1149" s="48" t="e">
        <f>E1149</f>
        <v>#N/A</v>
      </c>
      <c r="L1149" s="48" t="e">
        <f>F1149</f>
        <v>#N/A</v>
      </c>
      <c r="M1149" s="1" t="e">
        <f>C1149</f>
        <v>#N/A</v>
      </c>
      <c r="N1149" s="57">
        <f>A1149</f>
        <v>0</v>
      </c>
    </row>
    <row r="1150" spans="2:14" s="57" customFormat="1">
      <c r="B1150" s="1" t="e">
        <f>VLOOKUP(A1150,'322'!A:B,2,0)</f>
        <v>#N/A</v>
      </c>
      <c r="C1150" s="1" t="e">
        <f>VLOOKUP(A1150,'322'!A:N,14,0)</f>
        <v>#N/A</v>
      </c>
      <c r="D1150" s="1" t="e">
        <f>VLOOKUP(A1150,'314'!C:K,9,0)</f>
        <v>#N/A</v>
      </c>
      <c r="E1150" s="1" t="e">
        <f>VLOOKUP(A1150,'314'!C:E,3,0)</f>
        <v>#N/A</v>
      </c>
      <c r="F1150" s="1" t="e">
        <f>VLOOKUP(A1150,'314'!C:S,17,0)</f>
        <v>#N/A</v>
      </c>
      <c r="G1150" s="1" t="e">
        <f>VLOOKUP(A1150,'345'!A:M,13,0)</f>
        <v>#N/A</v>
      </c>
      <c r="H1150" s="1" t="e">
        <f>VLOOKUP(A1150,'345'!A:Q,17,0)</f>
        <v>#N/A</v>
      </c>
      <c r="I1150" s="57">
        <f>A1150</f>
        <v>0</v>
      </c>
      <c r="J1150" s="48" t="e">
        <f>D1150</f>
        <v>#N/A</v>
      </c>
      <c r="K1150" s="48" t="e">
        <f>E1150</f>
        <v>#N/A</v>
      </c>
      <c r="L1150" s="48" t="e">
        <f>F1150</f>
        <v>#N/A</v>
      </c>
      <c r="M1150" s="1" t="e">
        <f>C1150</f>
        <v>#N/A</v>
      </c>
      <c r="N1150" s="57">
        <f>A1150</f>
        <v>0</v>
      </c>
    </row>
    <row r="1151" spans="2:14" s="57" customFormat="1">
      <c r="B1151" s="1" t="e">
        <f>VLOOKUP(A1151,'322'!A:B,2,0)</f>
        <v>#N/A</v>
      </c>
      <c r="C1151" s="1" t="e">
        <f>VLOOKUP(A1151,'322'!A:N,14,0)</f>
        <v>#N/A</v>
      </c>
      <c r="D1151" s="1" t="e">
        <f>VLOOKUP(A1151,'314'!C:K,9,0)</f>
        <v>#N/A</v>
      </c>
      <c r="E1151" s="1" t="e">
        <f>VLOOKUP(A1151,'314'!C:E,3,0)</f>
        <v>#N/A</v>
      </c>
      <c r="F1151" s="1" t="e">
        <f>VLOOKUP(A1151,'314'!C:S,17,0)</f>
        <v>#N/A</v>
      </c>
      <c r="G1151" s="1" t="e">
        <f>VLOOKUP(A1151,'345'!A:M,13,0)</f>
        <v>#N/A</v>
      </c>
      <c r="H1151" s="1" t="e">
        <f>VLOOKUP(A1151,'345'!A:Q,17,0)</f>
        <v>#N/A</v>
      </c>
      <c r="I1151" s="57">
        <f>A1151</f>
        <v>0</v>
      </c>
      <c r="J1151" s="48" t="e">
        <f>D1151</f>
        <v>#N/A</v>
      </c>
      <c r="K1151" s="48" t="e">
        <f>E1151</f>
        <v>#N/A</v>
      </c>
      <c r="L1151" s="48" t="e">
        <f>F1151</f>
        <v>#N/A</v>
      </c>
      <c r="M1151" s="1" t="e">
        <f>C1151</f>
        <v>#N/A</v>
      </c>
      <c r="N1151" s="57">
        <f>A1151</f>
        <v>0</v>
      </c>
    </row>
    <row r="1152" spans="2:14" s="57" customFormat="1">
      <c r="B1152" s="1" t="e">
        <f>VLOOKUP(A1152,'322'!A:B,2,0)</f>
        <v>#N/A</v>
      </c>
      <c r="C1152" s="1" t="e">
        <f>VLOOKUP(A1152,'322'!A:N,14,0)</f>
        <v>#N/A</v>
      </c>
      <c r="D1152" s="1" t="e">
        <f>VLOOKUP(A1152,'314'!C:K,9,0)</f>
        <v>#N/A</v>
      </c>
      <c r="E1152" s="1" t="e">
        <f>VLOOKUP(A1152,'314'!C:E,3,0)</f>
        <v>#N/A</v>
      </c>
      <c r="F1152" s="1" t="e">
        <f>VLOOKUP(A1152,'314'!C:S,17,0)</f>
        <v>#N/A</v>
      </c>
      <c r="G1152" s="1" t="e">
        <f>VLOOKUP(A1152,'345'!A:M,13,0)</f>
        <v>#N/A</v>
      </c>
      <c r="H1152" s="1" t="e">
        <f>VLOOKUP(A1152,'345'!A:Q,17,0)</f>
        <v>#N/A</v>
      </c>
      <c r="I1152" s="57">
        <f>A1152</f>
        <v>0</v>
      </c>
      <c r="J1152" s="48" t="e">
        <f>D1152</f>
        <v>#N/A</v>
      </c>
      <c r="K1152" s="48" t="e">
        <f>E1152</f>
        <v>#N/A</v>
      </c>
      <c r="L1152" s="48" t="e">
        <f>F1152</f>
        <v>#N/A</v>
      </c>
      <c r="M1152" s="1" t="e">
        <f>C1152</f>
        <v>#N/A</v>
      </c>
      <c r="N1152" s="57">
        <f>A1152</f>
        <v>0</v>
      </c>
    </row>
    <row r="1153" spans="2:14" s="57" customFormat="1">
      <c r="B1153" s="1" t="e">
        <f>VLOOKUP(A1153,'322'!A:B,2,0)</f>
        <v>#N/A</v>
      </c>
      <c r="C1153" s="1" t="e">
        <f>VLOOKUP(A1153,'322'!A:N,14,0)</f>
        <v>#N/A</v>
      </c>
      <c r="D1153" s="1" t="e">
        <f>VLOOKUP(A1153,'314'!C:K,9,0)</f>
        <v>#N/A</v>
      </c>
      <c r="E1153" s="1" t="e">
        <f>VLOOKUP(A1153,'314'!C:E,3,0)</f>
        <v>#N/A</v>
      </c>
      <c r="F1153" s="1" t="e">
        <f>VLOOKUP(A1153,'314'!C:S,17,0)</f>
        <v>#N/A</v>
      </c>
      <c r="G1153" s="1" t="e">
        <f>VLOOKUP(A1153,'345'!A:M,13,0)</f>
        <v>#N/A</v>
      </c>
      <c r="H1153" s="1" t="e">
        <f>VLOOKUP(A1153,'345'!A:Q,17,0)</f>
        <v>#N/A</v>
      </c>
      <c r="I1153" s="57">
        <f>A1153</f>
        <v>0</v>
      </c>
      <c r="J1153" s="48" t="e">
        <f>D1153</f>
        <v>#N/A</v>
      </c>
      <c r="K1153" s="48" t="e">
        <f>E1153</f>
        <v>#N/A</v>
      </c>
      <c r="L1153" s="48" t="e">
        <f>F1153</f>
        <v>#N/A</v>
      </c>
      <c r="M1153" s="1" t="e">
        <f>C1153</f>
        <v>#N/A</v>
      </c>
      <c r="N1153" s="57">
        <f>A1153</f>
        <v>0</v>
      </c>
    </row>
    <row r="1154" spans="2:14" s="57" customFormat="1">
      <c r="B1154" s="1" t="e">
        <f>VLOOKUP(A1154,'322'!A:B,2,0)</f>
        <v>#N/A</v>
      </c>
      <c r="C1154" s="1" t="e">
        <f>VLOOKUP(A1154,'322'!A:N,14,0)</f>
        <v>#N/A</v>
      </c>
      <c r="D1154" s="1" t="e">
        <f>VLOOKUP(A1154,'314'!C:K,9,0)</f>
        <v>#N/A</v>
      </c>
      <c r="E1154" s="1" t="e">
        <f>VLOOKUP(A1154,'314'!C:E,3,0)</f>
        <v>#N/A</v>
      </c>
      <c r="F1154" s="1" t="e">
        <f>VLOOKUP(A1154,'314'!C:S,17,0)</f>
        <v>#N/A</v>
      </c>
      <c r="G1154" s="1" t="e">
        <f>VLOOKUP(A1154,'345'!A:M,13,0)</f>
        <v>#N/A</v>
      </c>
      <c r="H1154" s="1" t="e">
        <f>VLOOKUP(A1154,'345'!A:Q,17,0)</f>
        <v>#N/A</v>
      </c>
      <c r="I1154" s="57">
        <f>A1154</f>
        <v>0</v>
      </c>
      <c r="J1154" s="48" t="e">
        <f>D1154</f>
        <v>#N/A</v>
      </c>
      <c r="K1154" s="48" t="e">
        <f>E1154</f>
        <v>#N/A</v>
      </c>
      <c r="L1154" s="48" t="e">
        <f>F1154</f>
        <v>#N/A</v>
      </c>
      <c r="M1154" s="1" t="e">
        <f>C1154</f>
        <v>#N/A</v>
      </c>
      <c r="N1154" s="57">
        <f>A1154</f>
        <v>0</v>
      </c>
    </row>
    <row r="1155" spans="2:14" s="57" customFormat="1">
      <c r="B1155" s="1" t="e">
        <f>VLOOKUP(A1155,'322'!A:B,2,0)</f>
        <v>#N/A</v>
      </c>
      <c r="C1155" s="1" t="e">
        <f>VLOOKUP(A1155,'322'!A:N,14,0)</f>
        <v>#N/A</v>
      </c>
      <c r="D1155" s="1" t="e">
        <f>VLOOKUP(A1155,'314'!C:K,9,0)</f>
        <v>#N/A</v>
      </c>
      <c r="E1155" s="1" t="e">
        <f>VLOOKUP(A1155,'314'!C:E,3,0)</f>
        <v>#N/A</v>
      </c>
      <c r="F1155" s="1" t="e">
        <f>VLOOKUP(A1155,'314'!C:S,17,0)</f>
        <v>#N/A</v>
      </c>
      <c r="G1155" s="1" t="e">
        <f>VLOOKUP(A1155,'345'!A:M,13,0)</f>
        <v>#N/A</v>
      </c>
      <c r="H1155" s="1" t="e">
        <f>VLOOKUP(A1155,'345'!A:Q,17,0)</f>
        <v>#N/A</v>
      </c>
      <c r="I1155" s="57">
        <f>A1155</f>
        <v>0</v>
      </c>
      <c r="J1155" s="48" t="e">
        <f>D1155</f>
        <v>#N/A</v>
      </c>
      <c r="K1155" s="48" t="e">
        <f>E1155</f>
        <v>#N/A</v>
      </c>
      <c r="L1155" s="48" t="e">
        <f>F1155</f>
        <v>#N/A</v>
      </c>
      <c r="M1155" s="1" t="e">
        <f>C1155</f>
        <v>#N/A</v>
      </c>
      <c r="N1155" s="57">
        <f>A1155</f>
        <v>0</v>
      </c>
    </row>
    <row r="1156" spans="2:14" s="57" customFormat="1">
      <c r="B1156" s="1" t="e">
        <f>VLOOKUP(A1156,'322'!A:B,2,0)</f>
        <v>#N/A</v>
      </c>
      <c r="C1156" s="1" t="e">
        <f>VLOOKUP(A1156,'322'!A:N,14,0)</f>
        <v>#N/A</v>
      </c>
      <c r="D1156" s="1" t="e">
        <f>VLOOKUP(A1156,'314'!C:K,9,0)</f>
        <v>#N/A</v>
      </c>
      <c r="E1156" s="1" t="e">
        <f>VLOOKUP(A1156,'314'!C:E,3,0)</f>
        <v>#N/A</v>
      </c>
      <c r="F1156" s="1" t="e">
        <f>VLOOKUP(A1156,'314'!C:S,17,0)</f>
        <v>#N/A</v>
      </c>
      <c r="G1156" s="1" t="e">
        <f>VLOOKUP(A1156,'345'!A:M,13,0)</f>
        <v>#N/A</v>
      </c>
      <c r="H1156" s="1" t="e">
        <f>VLOOKUP(A1156,'345'!A:Q,17,0)</f>
        <v>#N/A</v>
      </c>
      <c r="I1156" s="57">
        <f>A1156</f>
        <v>0</v>
      </c>
      <c r="J1156" s="48" t="e">
        <f>D1156</f>
        <v>#N/A</v>
      </c>
      <c r="K1156" s="48" t="e">
        <f>E1156</f>
        <v>#N/A</v>
      </c>
      <c r="L1156" s="48" t="e">
        <f>F1156</f>
        <v>#N/A</v>
      </c>
      <c r="M1156" s="1" t="e">
        <f>C1156</f>
        <v>#N/A</v>
      </c>
      <c r="N1156" s="57">
        <f>A1156</f>
        <v>0</v>
      </c>
    </row>
    <row r="1157" spans="2:14" s="57" customFormat="1">
      <c r="B1157" s="1" t="e">
        <f>VLOOKUP(A1157,'322'!A:B,2,0)</f>
        <v>#N/A</v>
      </c>
      <c r="C1157" s="1" t="e">
        <f>VLOOKUP(A1157,'322'!A:N,14,0)</f>
        <v>#N/A</v>
      </c>
      <c r="D1157" s="1" t="e">
        <f>VLOOKUP(A1157,'314'!C:K,9,0)</f>
        <v>#N/A</v>
      </c>
      <c r="E1157" s="1" t="e">
        <f>VLOOKUP(A1157,'314'!C:E,3,0)</f>
        <v>#N/A</v>
      </c>
      <c r="F1157" s="1" t="e">
        <f>VLOOKUP(A1157,'314'!C:S,17,0)</f>
        <v>#N/A</v>
      </c>
      <c r="G1157" s="1" t="e">
        <f>VLOOKUP(A1157,'345'!A:M,13,0)</f>
        <v>#N/A</v>
      </c>
      <c r="H1157" s="1" t="e">
        <f>VLOOKUP(A1157,'345'!A:Q,17,0)</f>
        <v>#N/A</v>
      </c>
      <c r="I1157" s="57">
        <f>A1157</f>
        <v>0</v>
      </c>
      <c r="J1157" s="48" t="e">
        <f>D1157</f>
        <v>#N/A</v>
      </c>
      <c r="K1157" s="48" t="e">
        <f>E1157</f>
        <v>#N/A</v>
      </c>
      <c r="L1157" s="48" t="e">
        <f>F1157</f>
        <v>#N/A</v>
      </c>
      <c r="M1157" s="1" t="e">
        <f>C1157</f>
        <v>#N/A</v>
      </c>
      <c r="N1157" s="57">
        <f>A1157</f>
        <v>0</v>
      </c>
    </row>
    <row r="1158" spans="2:14" s="57" customFormat="1">
      <c r="B1158" s="1" t="e">
        <f>VLOOKUP(A1158,'322'!A:B,2,0)</f>
        <v>#N/A</v>
      </c>
      <c r="C1158" s="1" t="e">
        <f>VLOOKUP(A1158,'322'!A:N,14,0)</f>
        <v>#N/A</v>
      </c>
      <c r="D1158" s="1" t="e">
        <f>VLOOKUP(A1158,'314'!C:K,9,0)</f>
        <v>#N/A</v>
      </c>
      <c r="E1158" s="1" t="e">
        <f>VLOOKUP(A1158,'314'!C:E,3,0)</f>
        <v>#N/A</v>
      </c>
      <c r="F1158" s="1" t="e">
        <f>VLOOKUP(A1158,'314'!C:S,17,0)</f>
        <v>#N/A</v>
      </c>
      <c r="G1158" s="1" t="e">
        <f>VLOOKUP(A1158,'345'!A:M,13,0)</f>
        <v>#N/A</v>
      </c>
      <c r="H1158" s="1" t="e">
        <f>VLOOKUP(A1158,'345'!A:Q,17,0)</f>
        <v>#N/A</v>
      </c>
      <c r="I1158" s="57">
        <f>A1158</f>
        <v>0</v>
      </c>
      <c r="J1158" s="48" t="e">
        <f>D1158</f>
        <v>#N/A</v>
      </c>
      <c r="K1158" s="48" t="e">
        <f>E1158</f>
        <v>#N/A</v>
      </c>
      <c r="L1158" s="48" t="e">
        <f>F1158</f>
        <v>#N/A</v>
      </c>
      <c r="M1158" s="1" t="e">
        <f>C1158</f>
        <v>#N/A</v>
      </c>
      <c r="N1158" s="57">
        <f>A1158</f>
        <v>0</v>
      </c>
    </row>
    <row r="1159" spans="2:14" s="57" customFormat="1">
      <c r="B1159" s="1" t="e">
        <f>VLOOKUP(A1159,'322'!A:B,2,0)</f>
        <v>#N/A</v>
      </c>
      <c r="C1159" s="1" t="e">
        <f>VLOOKUP(A1159,'322'!A:N,14,0)</f>
        <v>#N/A</v>
      </c>
      <c r="D1159" s="1" t="e">
        <f>VLOOKUP(A1159,'314'!C:K,9,0)</f>
        <v>#N/A</v>
      </c>
      <c r="E1159" s="1" t="e">
        <f>VLOOKUP(A1159,'314'!C:E,3,0)</f>
        <v>#N/A</v>
      </c>
      <c r="F1159" s="1" t="e">
        <f>VLOOKUP(A1159,'314'!C:S,17,0)</f>
        <v>#N/A</v>
      </c>
      <c r="G1159" s="1" t="e">
        <f>VLOOKUP(A1159,'345'!A:M,13,0)</f>
        <v>#N/A</v>
      </c>
      <c r="H1159" s="1" t="e">
        <f>VLOOKUP(A1159,'345'!A:Q,17,0)</f>
        <v>#N/A</v>
      </c>
      <c r="I1159" s="57">
        <f>A1159</f>
        <v>0</v>
      </c>
      <c r="J1159" s="48" t="e">
        <f>D1159</f>
        <v>#N/A</v>
      </c>
      <c r="K1159" s="48" t="e">
        <f>E1159</f>
        <v>#N/A</v>
      </c>
      <c r="L1159" s="48" t="e">
        <f>F1159</f>
        <v>#N/A</v>
      </c>
      <c r="M1159" s="1" t="e">
        <f>C1159</f>
        <v>#N/A</v>
      </c>
      <c r="N1159" s="57">
        <f>A1159</f>
        <v>0</v>
      </c>
    </row>
    <row r="1160" spans="2:14" s="57" customFormat="1">
      <c r="B1160" s="1" t="e">
        <f>VLOOKUP(A1160,'322'!A:B,2,0)</f>
        <v>#N/A</v>
      </c>
      <c r="C1160" s="1" t="e">
        <f>VLOOKUP(A1160,'322'!A:N,14,0)</f>
        <v>#N/A</v>
      </c>
      <c r="D1160" s="1" t="e">
        <f>VLOOKUP(A1160,'314'!C:K,9,0)</f>
        <v>#N/A</v>
      </c>
      <c r="E1160" s="1" t="e">
        <f>VLOOKUP(A1160,'314'!C:E,3,0)</f>
        <v>#N/A</v>
      </c>
      <c r="F1160" s="1" t="e">
        <f>VLOOKUP(A1160,'314'!C:S,17,0)</f>
        <v>#N/A</v>
      </c>
      <c r="G1160" s="1" t="e">
        <f>VLOOKUP(A1160,'345'!A:M,13,0)</f>
        <v>#N/A</v>
      </c>
      <c r="H1160" s="1" t="e">
        <f>VLOOKUP(A1160,'345'!A:Q,17,0)</f>
        <v>#N/A</v>
      </c>
      <c r="I1160" s="57">
        <f>A1160</f>
        <v>0</v>
      </c>
      <c r="J1160" s="48" t="e">
        <f>D1160</f>
        <v>#N/A</v>
      </c>
      <c r="K1160" s="48" t="e">
        <f>E1160</f>
        <v>#N/A</v>
      </c>
      <c r="L1160" s="48" t="e">
        <f>F1160</f>
        <v>#N/A</v>
      </c>
      <c r="M1160" s="1" t="e">
        <f>C1160</f>
        <v>#N/A</v>
      </c>
      <c r="N1160" s="57">
        <f>A1160</f>
        <v>0</v>
      </c>
    </row>
    <row r="1161" spans="2:14" s="57" customFormat="1">
      <c r="B1161" s="1" t="e">
        <f>VLOOKUP(A1161,'322'!A:B,2,0)</f>
        <v>#N/A</v>
      </c>
      <c r="C1161" s="1" t="e">
        <f>VLOOKUP(A1161,'322'!A:N,14,0)</f>
        <v>#N/A</v>
      </c>
      <c r="D1161" s="1" t="e">
        <f>VLOOKUP(A1161,'314'!C:K,9,0)</f>
        <v>#N/A</v>
      </c>
      <c r="E1161" s="1" t="e">
        <f>VLOOKUP(A1161,'314'!C:E,3,0)</f>
        <v>#N/A</v>
      </c>
      <c r="F1161" s="1" t="e">
        <f>VLOOKUP(A1161,'314'!C:S,17,0)</f>
        <v>#N/A</v>
      </c>
      <c r="G1161" s="1" t="e">
        <f>VLOOKUP(A1161,'345'!A:M,13,0)</f>
        <v>#N/A</v>
      </c>
      <c r="H1161" s="1" t="e">
        <f>VLOOKUP(A1161,'345'!A:Q,17,0)</f>
        <v>#N/A</v>
      </c>
      <c r="I1161" s="57">
        <f>A1161</f>
        <v>0</v>
      </c>
      <c r="J1161" s="48" t="e">
        <f>D1161</f>
        <v>#N/A</v>
      </c>
      <c r="K1161" s="48" t="e">
        <f>E1161</f>
        <v>#N/A</v>
      </c>
      <c r="L1161" s="48" t="e">
        <f>F1161</f>
        <v>#N/A</v>
      </c>
      <c r="M1161" s="1" t="e">
        <f>C1161</f>
        <v>#N/A</v>
      </c>
      <c r="N1161" s="57">
        <f>A1161</f>
        <v>0</v>
      </c>
    </row>
    <row r="1162" spans="2:14" s="57" customFormat="1">
      <c r="B1162" s="1" t="e">
        <f>VLOOKUP(A1162,'322'!A:B,2,0)</f>
        <v>#N/A</v>
      </c>
      <c r="C1162" s="1" t="e">
        <f>VLOOKUP(A1162,'322'!A:N,14,0)</f>
        <v>#N/A</v>
      </c>
      <c r="D1162" s="1" t="e">
        <f>VLOOKUP(A1162,'314'!C:K,9,0)</f>
        <v>#N/A</v>
      </c>
      <c r="E1162" s="1" t="e">
        <f>VLOOKUP(A1162,'314'!C:E,3,0)</f>
        <v>#N/A</v>
      </c>
      <c r="F1162" s="1" t="e">
        <f>VLOOKUP(A1162,'314'!C:S,17,0)</f>
        <v>#N/A</v>
      </c>
      <c r="G1162" s="1" t="e">
        <f>VLOOKUP(A1162,'345'!A:M,13,0)</f>
        <v>#N/A</v>
      </c>
      <c r="H1162" s="1" t="e">
        <f>VLOOKUP(A1162,'345'!A:Q,17,0)</f>
        <v>#N/A</v>
      </c>
      <c r="I1162" s="57">
        <f>A1162</f>
        <v>0</v>
      </c>
      <c r="J1162" s="48" t="e">
        <f>D1162</f>
        <v>#N/A</v>
      </c>
      <c r="K1162" s="48" t="e">
        <f>E1162</f>
        <v>#N/A</v>
      </c>
      <c r="L1162" s="48" t="e">
        <f>F1162</f>
        <v>#N/A</v>
      </c>
      <c r="M1162" s="1" t="e">
        <f>C1162</f>
        <v>#N/A</v>
      </c>
      <c r="N1162" s="57">
        <f>A1162</f>
        <v>0</v>
      </c>
    </row>
    <row r="1163" spans="2:14" s="57" customFormat="1">
      <c r="B1163" s="1" t="e">
        <f>VLOOKUP(A1163,'322'!A:B,2,0)</f>
        <v>#N/A</v>
      </c>
      <c r="C1163" s="1" t="e">
        <f>VLOOKUP(A1163,'322'!A:N,14,0)</f>
        <v>#N/A</v>
      </c>
      <c r="D1163" s="1" t="e">
        <f>VLOOKUP(A1163,'314'!C:K,9,0)</f>
        <v>#N/A</v>
      </c>
      <c r="E1163" s="1" t="e">
        <f>VLOOKUP(A1163,'314'!C:E,3,0)</f>
        <v>#N/A</v>
      </c>
      <c r="F1163" s="1" t="e">
        <f>VLOOKUP(A1163,'314'!C:S,17,0)</f>
        <v>#N/A</v>
      </c>
      <c r="G1163" s="1" t="e">
        <f>VLOOKUP(A1163,'345'!A:M,13,0)</f>
        <v>#N/A</v>
      </c>
      <c r="H1163" s="1" t="e">
        <f>VLOOKUP(A1163,'345'!A:Q,17,0)</f>
        <v>#N/A</v>
      </c>
      <c r="I1163" s="57">
        <f>A1163</f>
        <v>0</v>
      </c>
      <c r="J1163" s="48" t="e">
        <f>D1163</f>
        <v>#N/A</v>
      </c>
      <c r="K1163" s="48" t="e">
        <f>E1163</f>
        <v>#N/A</v>
      </c>
      <c r="L1163" s="48" t="e">
        <f>F1163</f>
        <v>#N/A</v>
      </c>
      <c r="M1163" s="1" t="e">
        <f>C1163</f>
        <v>#N/A</v>
      </c>
      <c r="N1163" s="57">
        <f>A1163</f>
        <v>0</v>
      </c>
    </row>
    <row r="1164" spans="2:14" s="57" customFormat="1">
      <c r="B1164" s="1" t="e">
        <f>VLOOKUP(A1164,'322'!A:B,2,0)</f>
        <v>#N/A</v>
      </c>
      <c r="C1164" s="1" t="e">
        <f>VLOOKUP(A1164,'322'!A:N,14,0)</f>
        <v>#N/A</v>
      </c>
      <c r="D1164" s="1" t="e">
        <f>VLOOKUP(A1164,'314'!C:K,9,0)</f>
        <v>#N/A</v>
      </c>
      <c r="E1164" s="1" t="e">
        <f>VLOOKUP(A1164,'314'!C:E,3,0)</f>
        <v>#N/A</v>
      </c>
      <c r="F1164" s="1" t="e">
        <f>VLOOKUP(A1164,'314'!C:S,17,0)</f>
        <v>#N/A</v>
      </c>
      <c r="G1164" s="1" t="e">
        <f>VLOOKUP(A1164,'345'!A:M,13,0)</f>
        <v>#N/A</v>
      </c>
      <c r="H1164" s="1" t="e">
        <f>VLOOKUP(A1164,'345'!A:Q,17,0)</f>
        <v>#N/A</v>
      </c>
      <c r="I1164" s="57">
        <f>A1164</f>
        <v>0</v>
      </c>
      <c r="J1164" s="48" t="e">
        <f>D1164</f>
        <v>#N/A</v>
      </c>
      <c r="K1164" s="48" t="e">
        <f>E1164</f>
        <v>#N/A</v>
      </c>
      <c r="L1164" s="48" t="e">
        <f>F1164</f>
        <v>#N/A</v>
      </c>
      <c r="M1164" s="1" t="e">
        <f>C1164</f>
        <v>#N/A</v>
      </c>
      <c r="N1164" s="57">
        <f>A1164</f>
        <v>0</v>
      </c>
    </row>
    <row r="1165" spans="2:14" s="57" customFormat="1">
      <c r="B1165" s="1" t="e">
        <f>VLOOKUP(A1165,'322'!A:B,2,0)</f>
        <v>#N/A</v>
      </c>
      <c r="C1165" s="1" t="e">
        <f>VLOOKUP(A1165,'322'!A:N,14,0)</f>
        <v>#N/A</v>
      </c>
      <c r="D1165" s="1" t="e">
        <f>VLOOKUP(A1165,'314'!C:K,9,0)</f>
        <v>#N/A</v>
      </c>
      <c r="E1165" s="1" t="e">
        <f>VLOOKUP(A1165,'314'!C:E,3,0)</f>
        <v>#N/A</v>
      </c>
      <c r="F1165" s="1" t="e">
        <f>VLOOKUP(A1165,'314'!C:S,17,0)</f>
        <v>#N/A</v>
      </c>
      <c r="G1165" s="1" t="e">
        <f>VLOOKUP(A1165,'345'!A:M,13,0)</f>
        <v>#N/A</v>
      </c>
      <c r="H1165" s="1" t="e">
        <f>VLOOKUP(A1165,'345'!A:Q,17,0)</f>
        <v>#N/A</v>
      </c>
      <c r="I1165" s="57">
        <f>A1165</f>
        <v>0</v>
      </c>
      <c r="J1165" s="48" t="e">
        <f>D1165</f>
        <v>#N/A</v>
      </c>
      <c r="K1165" s="48" t="e">
        <f>E1165</f>
        <v>#N/A</v>
      </c>
      <c r="L1165" s="48" t="e">
        <f>F1165</f>
        <v>#N/A</v>
      </c>
      <c r="M1165" s="1" t="e">
        <f>C1165</f>
        <v>#N/A</v>
      </c>
      <c r="N1165" s="57">
        <f>A1165</f>
        <v>0</v>
      </c>
    </row>
    <row r="1166" spans="2:14" s="57" customFormat="1">
      <c r="B1166" s="1" t="e">
        <f>VLOOKUP(A1166,'322'!A:B,2,0)</f>
        <v>#N/A</v>
      </c>
      <c r="C1166" s="1" t="e">
        <f>VLOOKUP(A1166,'322'!A:N,14,0)</f>
        <v>#N/A</v>
      </c>
      <c r="D1166" s="1" t="e">
        <f>VLOOKUP(A1166,'314'!C:K,9,0)</f>
        <v>#N/A</v>
      </c>
      <c r="E1166" s="1" t="e">
        <f>VLOOKUP(A1166,'314'!C:E,3,0)</f>
        <v>#N/A</v>
      </c>
      <c r="F1166" s="1" t="e">
        <f>VLOOKUP(A1166,'314'!C:S,17,0)</f>
        <v>#N/A</v>
      </c>
      <c r="G1166" s="1" t="e">
        <f>VLOOKUP(A1166,'345'!A:M,13,0)</f>
        <v>#N/A</v>
      </c>
      <c r="H1166" s="1" t="e">
        <f>VLOOKUP(A1166,'345'!A:Q,17,0)</f>
        <v>#N/A</v>
      </c>
      <c r="I1166" s="57">
        <f>A1166</f>
        <v>0</v>
      </c>
      <c r="J1166" s="48" t="e">
        <f>D1166</f>
        <v>#N/A</v>
      </c>
      <c r="K1166" s="48" t="e">
        <f>E1166</f>
        <v>#N/A</v>
      </c>
      <c r="L1166" s="48" t="e">
        <f>F1166</f>
        <v>#N/A</v>
      </c>
      <c r="M1166" s="1" t="e">
        <f>C1166</f>
        <v>#N/A</v>
      </c>
      <c r="N1166" s="57">
        <f>A1166</f>
        <v>0</v>
      </c>
    </row>
    <row r="1167" spans="2:14" s="57" customFormat="1">
      <c r="B1167" s="1" t="e">
        <f>VLOOKUP(A1167,'322'!A:B,2,0)</f>
        <v>#N/A</v>
      </c>
      <c r="C1167" s="1" t="e">
        <f>VLOOKUP(A1167,'322'!A:N,14,0)</f>
        <v>#N/A</v>
      </c>
      <c r="D1167" s="1" t="e">
        <f>VLOOKUP(A1167,'314'!C:K,9,0)</f>
        <v>#N/A</v>
      </c>
      <c r="E1167" s="1" t="e">
        <f>VLOOKUP(A1167,'314'!C:E,3,0)</f>
        <v>#N/A</v>
      </c>
      <c r="F1167" s="1" t="e">
        <f>VLOOKUP(A1167,'314'!C:S,17,0)</f>
        <v>#N/A</v>
      </c>
      <c r="G1167" s="1" t="e">
        <f>VLOOKUP(A1167,'345'!A:M,13,0)</f>
        <v>#N/A</v>
      </c>
      <c r="H1167" s="1" t="e">
        <f>VLOOKUP(A1167,'345'!A:Q,17,0)</f>
        <v>#N/A</v>
      </c>
      <c r="I1167" s="57">
        <f>A1167</f>
        <v>0</v>
      </c>
      <c r="J1167" s="48" t="e">
        <f>D1167</f>
        <v>#N/A</v>
      </c>
      <c r="K1167" s="48" t="e">
        <f>E1167</f>
        <v>#N/A</v>
      </c>
      <c r="L1167" s="48" t="e">
        <f>F1167</f>
        <v>#N/A</v>
      </c>
      <c r="M1167" s="1" t="e">
        <f>C1167</f>
        <v>#N/A</v>
      </c>
      <c r="N1167" s="57">
        <f>A1167</f>
        <v>0</v>
      </c>
    </row>
    <row r="1168" spans="2:14" s="57" customFormat="1">
      <c r="B1168" s="1" t="e">
        <f>VLOOKUP(A1168,'322'!A:B,2,0)</f>
        <v>#N/A</v>
      </c>
      <c r="C1168" s="1" t="e">
        <f>VLOOKUP(A1168,'322'!A:N,14,0)</f>
        <v>#N/A</v>
      </c>
      <c r="D1168" s="1" t="e">
        <f>VLOOKUP(A1168,'314'!C:K,9,0)</f>
        <v>#N/A</v>
      </c>
      <c r="E1168" s="1" t="e">
        <f>VLOOKUP(A1168,'314'!C:E,3,0)</f>
        <v>#N/A</v>
      </c>
      <c r="F1168" s="1" t="e">
        <f>VLOOKUP(A1168,'314'!C:S,17,0)</f>
        <v>#N/A</v>
      </c>
      <c r="G1168" s="1" t="e">
        <f>VLOOKUP(A1168,'345'!A:M,13,0)</f>
        <v>#N/A</v>
      </c>
      <c r="H1168" s="1" t="e">
        <f>VLOOKUP(A1168,'345'!A:Q,17,0)</f>
        <v>#N/A</v>
      </c>
      <c r="I1168" s="57">
        <f>A1168</f>
        <v>0</v>
      </c>
      <c r="J1168" s="48" t="e">
        <f>D1168</f>
        <v>#N/A</v>
      </c>
      <c r="K1168" s="48" t="e">
        <f>E1168</f>
        <v>#N/A</v>
      </c>
      <c r="L1168" s="48" t="e">
        <f>F1168</f>
        <v>#N/A</v>
      </c>
      <c r="M1168" s="1" t="e">
        <f>C1168</f>
        <v>#N/A</v>
      </c>
      <c r="N1168" s="57">
        <f>A1168</f>
        <v>0</v>
      </c>
    </row>
    <row r="1169" spans="2:14" s="57" customFormat="1">
      <c r="B1169" s="1" t="e">
        <f>VLOOKUP(A1169,'322'!A:B,2,0)</f>
        <v>#N/A</v>
      </c>
      <c r="C1169" s="1" t="e">
        <f>VLOOKUP(A1169,'322'!A:N,14,0)</f>
        <v>#N/A</v>
      </c>
      <c r="D1169" s="1" t="e">
        <f>VLOOKUP(A1169,'314'!C:K,9,0)</f>
        <v>#N/A</v>
      </c>
      <c r="E1169" s="1" t="e">
        <f>VLOOKUP(A1169,'314'!C:E,3,0)</f>
        <v>#N/A</v>
      </c>
      <c r="F1169" s="1" t="e">
        <f>VLOOKUP(A1169,'314'!C:S,17,0)</f>
        <v>#N/A</v>
      </c>
      <c r="G1169" s="1" t="e">
        <f>VLOOKUP(A1169,'345'!A:M,13,0)</f>
        <v>#N/A</v>
      </c>
      <c r="H1169" s="1" t="e">
        <f>VLOOKUP(A1169,'345'!A:Q,17,0)</f>
        <v>#N/A</v>
      </c>
      <c r="I1169" s="57">
        <f>A1169</f>
        <v>0</v>
      </c>
      <c r="J1169" s="48" t="e">
        <f>D1169</f>
        <v>#N/A</v>
      </c>
      <c r="K1169" s="48" t="e">
        <f>E1169</f>
        <v>#N/A</v>
      </c>
      <c r="L1169" s="48" t="e">
        <f>F1169</f>
        <v>#N/A</v>
      </c>
      <c r="M1169" s="1" t="e">
        <f>C1169</f>
        <v>#N/A</v>
      </c>
      <c r="N1169" s="57">
        <f>A1169</f>
        <v>0</v>
      </c>
    </row>
    <row r="1170" spans="2:14" s="57" customFormat="1">
      <c r="B1170" s="1" t="e">
        <f>VLOOKUP(A1170,'322'!A:B,2,0)</f>
        <v>#N/A</v>
      </c>
      <c r="C1170" s="1" t="e">
        <f>VLOOKUP(A1170,'322'!A:N,14,0)</f>
        <v>#N/A</v>
      </c>
      <c r="D1170" s="1" t="e">
        <f>VLOOKUP(A1170,'314'!C:K,9,0)</f>
        <v>#N/A</v>
      </c>
      <c r="E1170" s="1" t="e">
        <f>VLOOKUP(A1170,'314'!C:E,3,0)</f>
        <v>#N/A</v>
      </c>
      <c r="F1170" s="1" t="e">
        <f>VLOOKUP(A1170,'314'!C:S,17,0)</f>
        <v>#N/A</v>
      </c>
      <c r="G1170" s="1" t="e">
        <f>VLOOKUP(A1170,'345'!A:M,13,0)</f>
        <v>#N/A</v>
      </c>
      <c r="H1170" s="1" t="e">
        <f>VLOOKUP(A1170,'345'!A:Q,17,0)</f>
        <v>#N/A</v>
      </c>
      <c r="I1170" s="57">
        <f>A1170</f>
        <v>0</v>
      </c>
      <c r="J1170" s="48" t="e">
        <f>D1170</f>
        <v>#N/A</v>
      </c>
      <c r="K1170" s="48" t="e">
        <f>E1170</f>
        <v>#N/A</v>
      </c>
      <c r="L1170" s="48" t="e">
        <f>F1170</f>
        <v>#N/A</v>
      </c>
      <c r="M1170" s="1" t="e">
        <f>C1170</f>
        <v>#N/A</v>
      </c>
      <c r="N1170" s="57">
        <f>A1170</f>
        <v>0</v>
      </c>
    </row>
    <row r="1171" spans="2:14" s="57" customFormat="1">
      <c r="B1171" s="1" t="e">
        <f>VLOOKUP(A1171,'322'!A:B,2,0)</f>
        <v>#N/A</v>
      </c>
      <c r="C1171" s="1" t="e">
        <f>VLOOKUP(A1171,'322'!A:N,14,0)</f>
        <v>#N/A</v>
      </c>
      <c r="D1171" s="1" t="e">
        <f>VLOOKUP(A1171,'314'!C:K,9,0)</f>
        <v>#N/A</v>
      </c>
      <c r="E1171" s="1" t="e">
        <f>VLOOKUP(A1171,'314'!C:E,3,0)</f>
        <v>#N/A</v>
      </c>
      <c r="F1171" s="1" t="e">
        <f>VLOOKUP(A1171,'314'!C:S,17,0)</f>
        <v>#N/A</v>
      </c>
      <c r="G1171" s="1" t="e">
        <f>VLOOKUP(A1171,'345'!A:M,13,0)</f>
        <v>#N/A</v>
      </c>
      <c r="H1171" s="1" t="e">
        <f>VLOOKUP(A1171,'345'!A:Q,17,0)</f>
        <v>#N/A</v>
      </c>
      <c r="I1171" s="57">
        <f>A1171</f>
        <v>0</v>
      </c>
      <c r="J1171" s="48" t="e">
        <f>D1171</f>
        <v>#N/A</v>
      </c>
      <c r="K1171" s="48" t="e">
        <f>E1171</f>
        <v>#N/A</v>
      </c>
      <c r="L1171" s="48" t="e">
        <f>F1171</f>
        <v>#N/A</v>
      </c>
      <c r="M1171" s="1" t="e">
        <f>C1171</f>
        <v>#N/A</v>
      </c>
      <c r="N1171" s="57">
        <f>A1171</f>
        <v>0</v>
      </c>
    </row>
    <row r="1172" spans="2:14" s="57" customFormat="1">
      <c r="B1172" s="1" t="e">
        <f>VLOOKUP(A1172,'322'!A:B,2,0)</f>
        <v>#N/A</v>
      </c>
      <c r="C1172" s="1" t="e">
        <f>VLOOKUP(A1172,'322'!A:N,14,0)</f>
        <v>#N/A</v>
      </c>
      <c r="D1172" s="1" t="e">
        <f>VLOOKUP(A1172,'314'!C:K,9,0)</f>
        <v>#N/A</v>
      </c>
      <c r="E1172" s="1" t="e">
        <f>VLOOKUP(A1172,'314'!C:E,3,0)</f>
        <v>#N/A</v>
      </c>
      <c r="F1172" s="1" t="e">
        <f>VLOOKUP(A1172,'314'!C:S,17,0)</f>
        <v>#N/A</v>
      </c>
      <c r="G1172" s="1" t="e">
        <f>VLOOKUP(A1172,'345'!A:M,13,0)</f>
        <v>#N/A</v>
      </c>
      <c r="H1172" s="1" t="e">
        <f>VLOOKUP(A1172,'345'!A:Q,17,0)</f>
        <v>#N/A</v>
      </c>
      <c r="I1172" s="57">
        <f>A1172</f>
        <v>0</v>
      </c>
      <c r="J1172" s="48" t="e">
        <f>D1172</f>
        <v>#N/A</v>
      </c>
      <c r="K1172" s="48" t="e">
        <f>E1172</f>
        <v>#N/A</v>
      </c>
      <c r="L1172" s="48" t="e">
        <f>F1172</f>
        <v>#N/A</v>
      </c>
      <c r="M1172" s="1" t="e">
        <f>C1172</f>
        <v>#N/A</v>
      </c>
      <c r="N1172" s="57">
        <f>A1172</f>
        <v>0</v>
      </c>
    </row>
    <row r="1173" spans="2:14" s="57" customFormat="1">
      <c r="B1173" s="1" t="e">
        <f>VLOOKUP(A1173,'322'!A:B,2,0)</f>
        <v>#N/A</v>
      </c>
      <c r="C1173" s="1" t="e">
        <f>VLOOKUP(A1173,'322'!A:N,14,0)</f>
        <v>#N/A</v>
      </c>
      <c r="D1173" s="1" t="e">
        <f>VLOOKUP(A1173,'314'!C:K,9,0)</f>
        <v>#N/A</v>
      </c>
      <c r="E1173" s="1" t="e">
        <f>VLOOKUP(A1173,'314'!C:E,3,0)</f>
        <v>#N/A</v>
      </c>
      <c r="F1173" s="1" t="e">
        <f>VLOOKUP(A1173,'314'!C:S,17,0)</f>
        <v>#N/A</v>
      </c>
      <c r="G1173" s="1" t="e">
        <f>VLOOKUP(A1173,'345'!A:M,13,0)</f>
        <v>#N/A</v>
      </c>
      <c r="H1173" s="1" t="e">
        <f>VLOOKUP(A1173,'345'!A:Q,17,0)</f>
        <v>#N/A</v>
      </c>
      <c r="I1173" s="57">
        <f>A1173</f>
        <v>0</v>
      </c>
      <c r="J1173" s="48" t="e">
        <f>D1173</f>
        <v>#N/A</v>
      </c>
      <c r="K1173" s="48" t="e">
        <f>E1173</f>
        <v>#N/A</v>
      </c>
      <c r="L1173" s="48" t="e">
        <f>F1173</f>
        <v>#N/A</v>
      </c>
      <c r="M1173" s="1" t="e">
        <f>C1173</f>
        <v>#N/A</v>
      </c>
      <c r="N1173" s="57">
        <f>A1173</f>
        <v>0</v>
      </c>
    </row>
    <row r="1174" spans="2:14" s="57" customFormat="1">
      <c r="B1174" s="1" t="e">
        <f>VLOOKUP(A1174,'322'!A:B,2,0)</f>
        <v>#N/A</v>
      </c>
      <c r="C1174" s="1" t="e">
        <f>VLOOKUP(A1174,'322'!A:N,14,0)</f>
        <v>#N/A</v>
      </c>
      <c r="D1174" s="1" t="e">
        <f>VLOOKUP(A1174,'314'!C:K,9,0)</f>
        <v>#N/A</v>
      </c>
      <c r="E1174" s="1" t="e">
        <f>VLOOKUP(A1174,'314'!C:E,3,0)</f>
        <v>#N/A</v>
      </c>
      <c r="F1174" s="1" t="e">
        <f>VLOOKUP(A1174,'314'!C:S,17,0)</f>
        <v>#N/A</v>
      </c>
      <c r="G1174" s="1" t="e">
        <f>VLOOKUP(A1174,'345'!A:M,13,0)</f>
        <v>#N/A</v>
      </c>
      <c r="H1174" s="1" t="e">
        <f>VLOOKUP(A1174,'345'!A:Q,17,0)</f>
        <v>#N/A</v>
      </c>
      <c r="I1174" s="57">
        <f>A1174</f>
        <v>0</v>
      </c>
      <c r="J1174" s="48" t="e">
        <f>D1174</f>
        <v>#N/A</v>
      </c>
      <c r="K1174" s="48" t="e">
        <f>E1174</f>
        <v>#N/A</v>
      </c>
      <c r="L1174" s="48" t="e">
        <f>F1174</f>
        <v>#N/A</v>
      </c>
      <c r="M1174" s="1" t="e">
        <f>C1174</f>
        <v>#N/A</v>
      </c>
      <c r="N1174" s="57">
        <f>A1174</f>
        <v>0</v>
      </c>
    </row>
    <row r="1175" spans="2:14" s="57" customFormat="1">
      <c r="B1175" s="1" t="e">
        <f>VLOOKUP(A1175,'322'!A:B,2,0)</f>
        <v>#N/A</v>
      </c>
      <c r="C1175" s="1" t="e">
        <f>VLOOKUP(A1175,'322'!A:N,14,0)</f>
        <v>#N/A</v>
      </c>
      <c r="D1175" s="1" t="e">
        <f>VLOOKUP(A1175,'314'!C:K,9,0)</f>
        <v>#N/A</v>
      </c>
      <c r="E1175" s="1" t="e">
        <f>VLOOKUP(A1175,'314'!C:E,3,0)</f>
        <v>#N/A</v>
      </c>
      <c r="F1175" s="1" t="e">
        <f>VLOOKUP(A1175,'314'!C:S,17,0)</f>
        <v>#N/A</v>
      </c>
      <c r="G1175" s="1" t="e">
        <f>VLOOKUP(A1175,'345'!A:M,13,0)</f>
        <v>#N/A</v>
      </c>
      <c r="H1175" s="1" t="e">
        <f>VLOOKUP(A1175,'345'!A:Q,17,0)</f>
        <v>#N/A</v>
      </c>
      <c r="I1175" s="57">
        <f>A1175</f>
        <v>0</v>
      </c>
      <c r="J1175" s="48" t="e">
        <f>D1175</f>
        <v>#N/A</v>
      </c>
      <c r="K1175" s="48" t="e">
        <f>E1175</f>
        <v>#N/A</v>
      </c>
      <c r="L1175" s="48" t="e">
        <f>F1175</f>
        <v>#N/A</v>
      </c>
      <c r="M1175" s="1" t="e">
        <f>C1175</f>
        <v>#N/A</v>
      </c>
      <c r="N1175" s="57">
        <f>A1175</f>
        <v>0</v>
      </c>
    </row>
    <row r="1176" spans="2:14" s="57" customFormat="1">
      <c r="B1176" s="1" t="e">
        <f>VLOOKUP(A1176,'322'!A:B,2,0)</f>
        <v>#N/A</v>
      </c>
      <c r="C1176" s="1" t="e">
        <f>VLOOKUP(A1176,'322'!A:N,14,0)</f>
        <v>#N/A</v>
      </c>
      <c r="D1176" s="1" t="e">
        <f>VLOOKUP(A1176,'314'!C:K,9,0)</f>
        <v>#N/A</v>
      </c>
      <c r="E1176" s="1" t="e">
        <f>VLOOKUP(A1176,'314'!C:E,3,0)</f>
        <v>#N/A</v>
      </c>
      <c r="F1176" s="1" t="e">
        <f>VLOOKUP(A1176,'314'!C:S,17,0)</f>
        <v>#N/A</v>
      </c>
      <c r="G1176" s="1" t="e">
        <f>VLOOKUP(A1176,'345'!A:M,13,0)</f>
        <v>#N/A</v>
      </c>
      <c r="H1176" s="1" t="e">
        <f>VLOOKUP(A1176,'345'!A:Q,17,0)</f>
        <v>#N/A</v>
      </c>
      <c r="I1176" s="57">
        <f>A1176</f>
        <v>0</v>
      </c>
      <c r="J1176" s="48" t="e">
        <f>D1176</f>
        <v>#N/A</v>
      </c>
      <c r="K1176" s="48" t="e">
        <f>E1176</f>
        <v>#N/A</v>
      </c>
      <c r="L1176" s="48" t="e">
        <f>F1176</f>
        <v>#N/A</v>
      </c>
      <c r="M1176" s="1" t="e">
        <f>C1176</f>
        <v>#N/A</v>
      </c>
      <c r="N1176" s="57">
        <f>A1176</f>
        <v>0</v>
      </c>
    </row>
    <row r="1177" spans="2:14" s="57" customFormat="1">
      <c r="B1177" s="1" t="e">
        <f>VLOOKUP(A1177,'322'!A:B,2,0)</f>
        <v>#N/A</v>
      </c>
      <c r="C1177" s="1" t="e">
        <f>VLOOKUP(A1177,'322'!A:N,14,0)</f>
        <v>#N/A</v>
      </c>
      <c r="D1177" s="1" t="e">
        <f>VLOOKUP(A1177,'314'!C:K,9,0)</f>
        <v>#N/A</v>
      </c>
      <c r="E1177" s="1" t="e">
        <f>VLOOKUP(A1177,'314'!C:E,3,0)</f>
        <v>#N/A</v>
      </c>
      <c r="F1177" s="1" t="e">
        <f>VLOOKUP(A1177,'314'!C:S,17,0)</f>
        <v>#N/A</v>
      </c>
      <c r="G1177" s="1" t="e">
        <f>VLOOKUP(A1177,'345'!A:M,13,0)</f>
        <v>#N/A</v>
      </c>
      <c r="H1177" s="1" t="e">
        <f>VLOOKUP(A1177,'345'!A:Q,17,0)</f>
        <v>#N/A</v>
      </c>
      <c r="I1177" s="57">
        <f>A1177</f>
        <v>0</v>
      </c>
      <c r="J1177" s="48" t="e">
        <f>D1177</f>
        <v>#N/A</v>
      </c>
      <c r="K1177" s="48" t="e">
        <f>E1177</f>
        <v>#N/A</v>
      </c>
      <c r="L1177" s="48" t="e">
        <f>F1177</f>
        <v>#N/A</v>
      </c>
      <c r="M1177" s="1" t="e">
        <f>C1177</f>
        <v>#N/A</v>
      </c>
      <c r="N1177" s="57">
        <f>A1177</f>
        <v>0</v>
      </c>
    </row>
    <row r="1178" spans="2:14" s="57" customFormat="1">
      <c r="B1178" s="1" t="e">
        <f>VLOOKUP(A1178,'322'!A:B,2,0)</f>
        <v>#N/A</v>
      </c>
      <c r="C1178" s="1" t="e">
        <f>VLOOKUP(A1178,'322'!A:N,14,0)</f>
        <v>#N/A</v>
      </c>
      <c r="D1178" s="1" t="e">
        <f>VLOOKUP(A1178,'314'!C:K,9,0)</f>
        <v>#N/A</v>
      </c>
      <c r="E1178" s="1" t="e">
        <f>VLOOKUP(A1178,'314'!C:E,3,0)</f>
        <v>#N/A</v>
      </c>
      <c r="F1178" s="1" t="e">
        <f>VLOOKUP(A1178,'314'!C:S,17,0)</f>
        <v>#N/A</v>
      </c>
      <c r="G1178" s="1" t="e">
        <f>VLOOKUP(A1178,'345'!A:M,13,0)</f>
        <v>#N/A</v>
      </c>
      <c r="H1178" s="1" t="e">
        <f>VLOOKUP(A1178,'345'!A:Q,17,0)</f>
        <v>#N/A</v>
      </c>
      <c r="I1178" s="57">
        <f>A1178</f>
        <v>0</v>
      </c>
      <c r="J1178" s="48" t="e">
        <f>D1178</f>
        <v>#N/A</v>
      </c>
      <c r="K1178" s="48" t="e">
        <f>E1178</f>
        <v>#N/A</v>
      </c>
      <c r="L1178" s="48" t="e">
        <f>F1178</f>
        <v>#N/A</v>
      </c>
      <c r="M1178" s="1" t="e">
        <f>C1178</f>
        <v>#N/A</v>
      </c>
      <c r="N1178" s="57">
        <f>A1178</f>
        <v>0</v>
      </c>
    </row>
    <row r="1179" spans="2:14" s="57" customFormat="1">
      <c r="B1179" s="1" t="e">
        <f>VLOOKUP(A1179,'322'!A:B,2,0)</f>
        <v>#N/A</v>
      </c>
      <c r="C1179" s="1" t="e">
        <f>VLOOKUP(A1179,'322'!A:N,14,0)</f>
        <v>#N/A</v>
      </c>
      <c r="D1179" s="1" t="e">
        <f>VLOOKUP(A1179,'314'!C:K,9,0)</f>
        <v>#N/A</v>
      </c>
      <c r="E1179" s="1" t="e">
        <f>VLOOKUP(A1179,'314'!C:E,3,0)</f>
        <v>#N/A</v>
      </c>
      <c r="F1179" s="1" t="e">
        <f>VLOOKUP(A1179,'314'!C:S,17,0)</f>
        <v>#N/A</v>
      </c>
      <c r="G1179" s="1" t="e">
        <f>VLOOKUP(A1179,'345'!A:M,13,0)</f>
        <v>#N/A</v>
      </c>
      <c r="H1179" s="1" t="e">
        <f>VLOOKUP(A1179,'345'!A:Q,17,0)</f>
        <v>#N/A</v>
      </c>
      <c r="I1179" s="57">
        <f>A1179</f>
        <v>0</v>
      </c>
      <c r="J1179" s="48" t="e">
        <f>D1179</f>
        <v>#N/A</v>
      </c>
      <c r="K1179" s="48" t="e">
        <f>E1179</f>
        <v>#N/A</v>
      </c>
      <c r="L1179" s="48" t="e">
        <f>F1179</f>
        <v>#N/A</v>
      </c>
      <c r="M1179" s="1" t="e">
        <f>C1179</f>
        <v>#N/A</v>
      </c>
      <c r="N1179" s="57">
        <f>A1179</f>
        <v>0</v>
      </c>
    </row>
    <row r="1180" spans="2:14" s="57" customFormat="1">
      <c r="B1180" s="1" t="e">
        <f>VLOOKUP(A1180,'322'!A:B,2,0)</f>
        <v>#N/A</v>
      </c>
      <c r="C1180" s="1" t="e">
        <f>VLOOKUP(A1180,'322'!A:N,14,0)</f>
        <v>#N/A</v>
      </c>
      <c r="D1180" s="1" t="e">
        <f>VLOOKUP(A1180,'314'!C:K,9,0)</f>
        <v>#N/A</v>
      </c>
      <c r="E1180" s="1" t="e">
        <f>VLOOKUP(A1180,'314'!C:E,3,0)</f>
        <v>#N/A</v>
      </c>
      <c r="F1180" s="1" t="e">
        <f>VLOOKUP(A1180,'314'!C:S,17,0)</f>
        <v>#N/A</v>
      </c>
      <c r="G1180" s="1" t="e">
        <f>VLOOKUP(A1180,'345'!A:M,13,0)</f>
        <v>#N/A</v>
      </c>
      <c r="H1180" s="1" t="e">
        <f>VLOOKUP(A1180,'345'!A:Q,17,0)</f>
        <v>#N/A</v>
      </c>
      <c r="I1180" s="57">
        <f>A1180</f>
        <v>0</v>
      </c>
      <c r="J1180" s="48" t="e">
        <f>D1180</f>
        <v>#N/A</v>
      </c>
      <c r="K1180" s="48" t="e">
        <f>E1180</f>
        <v>#N/A</v>
      </c>
      <c r="L1180" s="48" t="e">
        <f>F1180</f>
        <v>#N/A</v>
      </c>
      <c r="M1180" s="1" t="e">
        <f>C1180</f>
        <v>#N/A</v>
      </c>
      <c r="N1180" s="57">
        <f>A1180</f>
        <v>0</v>
      </c>
    </row>
    <row r="1181" spans="2:14" s="57" customFormat="1">
      <c r="B1181" s="1" t="e">
        <f>VLOOKUP(A1181,'322'!A:B,2,0)</f>
        <v>#N/A</v>
      </c>
      <c r="C1181" s="1" t="e">
        <f>VLOOKUP(A1181,'322'!A:N,14,0)</f>
        <v>#N/A</v>
      </c>
      <c r="D1181" s="1" t="e">
        <f>VLOOKUP(A1181,'314'!C:K,9,0)</f>
        <v>#N/A</v>
      </c>
      <c r="E1181" s="1" t="e">
        <f>VLOOKUP(A1181,'314'!C:E,3,0)</f>
        <v>#N/A</v>
      </c>
      <c r="F1181" s="1" t="e">
        <f>VLOOKUP(A1181,'314'!C:S,17,0)</f>
        <v>#N/A</v>
      </c>
      <c r="G1181" s="1" t="e">
        <f>VLOOKUP(A1181,'345'!A:M,13,0)</f>
        <v>#N/A</v>
      </c>
      <c r="H1181" s="1" t="e">
        <f>VLOOKUP(A1181,'345'!A:Q,17,0)</f>
        <v>#N/A</v>
      </c>
      <c r="I1181" s="57">
        <f>A1181</f>
        <v>0</v>
      </c>
      <c r="J1181" s="48" t="e">
        <f>D1181</f>
        <v>#N/A</v>
      </c>
      <c r="K1181" s="48" t="e">
        <f>E1181</f>
        <v>#N/A</v>
      </c>
      <c r="L1181" s="48" t="e">
        <f>F1181</f>
        <v>#N/A</v>
      </c>
      <c r="M1181" s="1" t="e">
        <f>C1181</f>
        <v>#N/A</v>
      </c>
      <c r="N1181" s="57">
        <f>A1181</f>
        <v>0</v>
      </c>
    </row>
    <row r="1182" spans="2:14" s="57" customFormat="1">
      <c r="B1182" s="1" t="e">
        <f>VLOOKUP(A1182,'322'!A:B,2,0)</f>
        <v>#N/A</v>
      </c>
      <c r="C1182" s="1" t="e">
        <f>VLOOKUP(A1182,'322'!A:N,14,0)</f>
        <v>#N/A</v>
      </c>
      <c r="D1182" s="1" t="e">
        <f>VLOOKUP(A1182,'314'!C:K,9,0)</f>
        <v>#N/A</v>
      </c>
      <c r="E1182" s="1" t="e">
        <f>VLOOKUP(A1182,'314'!C:E,3,0)</f>
        <v>#N/A</v>
      </c>
      <c r="F1182" s="1" t="e">
        <f>VLOOKUP(A1182,'314'!C:S,17,0)</f>
        <v>#N/A</v>
      </c>
      <c r="G1182" s="1" t="e">
        <f>VLOOKUP(A1182,'345'!A:M,13,0)</f>
        <v>#N/A</v>
      </c>
      <c r="H1182" s="1" t="e">
        <f>VLOOKUP(A1182,'345'!A:Q,17,0)</f>
        <v>#N/A</v>
      </c>
      <c r="I1182" s="57">
        <f>A1182</f>
        <v>0</v>
      </c>
      <c r="J1182" s="48" t="e">
        <f>D1182</f>
        <v>#N/A</v>
      </c>
      <c r="K1182" s="48" t="e">
        <f>E1182</f>
        <v>#N/A</v>
      </c>
      <c r="L1182" s="48" t="e">
        <f>F1182</f>
        <v>#N/A</v>
      </c>
      <c r="M1182" s="1" t="e">
        <f>C1182</f>
        <v>#N/A</v>
      </c>
      <c r="N1182" s="57">
        <f>A1182</f>
        <v>0</v>
      </c>
    </row>
    <row r="1183" spans="2:14" s="57" customFormat="1">
      <c r="B1183" s="1" t="e">
        <f>VLOOKUP(A1183,'322'!A:B,2,0)</f>
        <v>#N/A</v>
      </c>
      <c r="C1183" s="1" t="e">
        <f>VLOOKUP(A1183,'322'!A:N,14,0)</f>
        <v>#N/A</v>
      </c>
      <c r="D1183" s="1" t="e">
        <f>VLOOKUP(A1183,'314'!C:K,9,0)</f>
        <v>#N/A</v>
      </c>
      <c r="E1183" s="1" t="e">
        <f>VLOOKUP(A1183,'314'!C:E,3,0)</f>
        <v>#N/A</v>
      </c>
      <c r="F1183" s="1" t="e">
        <f>VLOOKUP(A1183,'314'!C:S,17,0)</f>
        <v>#N/A</v>
      </c>
      <c r="G1183" s="1" t="e">
        <f>VLOOKUP(A1183,'345'!A:M,13,0)</f>
        <v>#N/A</v>
      </c>
      <c r="H1183" s="1" t="e">
        <f>VLOOKUP(A1183,'345'!A:Q,17,0)</f>
        <v>#N/A</v>
      </c>
      <c r="I1183" s="57">
        <f>A1183</f>
        <v>0</v>
      </c>
      <c r="J1183" s="48" t="e">
        <f>D1183</f>
        <v>#N/A</v>
      </c>
      <c r="K1183" s="48" t="e">
        <f>E1183</f>
        <v>#N/A</v>
      </c>
      <c r="L1183" s="48" t="e">
        <f>F1183</f>
        <v>#N/A</v>
      </c>
      <c r="M1183" s="1" t="e">
        <f>C1183</f>
        <v>#N/A</v>
      </c>
      <c r="N1183" s="57">
        <f>A1183</f>
        <v>0</v>
      </c>
    </row>
    <row r="1184" spans="2:14" s="57" customFormat="1">
      <c r="B1184" s="1" t="e">
        <f>VLOOKUP(A1184,'322'!A:B,2,0)</f>
        <v>#N/A</v>
      </c>
      <c r="C1184" s="1" t="e">
        <f>VLOOKUP(A1184,'322'!A:N,14,0)</f>
        <v>#N/A</v>
      </c>
      <c r="D1184" s="1" t="e">
        <f>VLOOKUP(A1184,'314'!C:K,9,0)</f>
        <v>#N/A</v>
      </c>
      <c r="E1184" s="1" t="e">
        <f>VLOOKUP(A1184,'314'!C:E,3,0)</f>
        <v>#N/A</v>
      </c>
      <c r="F1184" s="1" t="e">
        <f>VLOOKUP(A1184,'314'!C:S,17,0)</f>
        <v>#N/A</v>
      </c>
      <c r="G1184" s="1" t="e">
        <f>VLOOKUP(A1184,'345'!A:M,13,0)</f>
        <v>#N/A</v>
      </c>
      <c r="H1184" s="1" t="e">
        <f>VLOOKUP(A1184,'345'!A:Q,17,0)</f>
        <v>#N/A</v>
      </c>
      <c r="I1184" s="57">
        <f>A1184</f>
        <v>0</v>
      </c>
      <c r="J1184" s="48" t="e">
        <f>D1184</f>
        <v>#N/A</v>
      </c>
      <c r="K1184" s="48" t="e">
        <f>E1184</f>
        <v>#N/A</v>
      </c>
      <c r="L1184" s="48" t="e">
        <f>F1184</f>
        <v>#N/A</v>
      </c>
      <c r="M1184" s="1" t="e">
        <f>C1184</f>
        <v>#N/A</v>
      </c>
      <c r="N1184" s="57">
        <f>A1184</f>
        <v>0</v>
      </c>
    </row>
    <row r="1185" spans="2:14" s="57" customFormat="1">
      <c r="B1185" s="1" t="e">
        <f>VLOOKUP(A1185,'322'!A:B,2,0)</f>
        <v>#N/A</v>
      </c>
      <c r="C1185" s="1" t="e">
        <f>VLOOKUP(A1185,'322'!A:N,14,0)</f>
        <v>#N/A</v>
      </c>
      <c r="D1185" s="1" t="e">
        <f>VLOOKUP(A1185,'314'!C:K,9,0)</f>
        <v>#N/A</v>
      </c>
      <c r="E1185" s="1" t="e">
        <f>VLOOKUP(A1185,'314'!C:E,3,0)</f>
        <v>#N/A</v>
      </c>
      <c r="F1185" s="1" t="e">
        <f>VLOOKUP(A1185,'314'!C:S,17,0)</f>
        <v>#N/A</v>
      </c>
      <c r="G1185" s="1" t="e">
        <f>VLOOKUP(A1185,'345'!A:M,13,0)</f>
        <v>#N/A</v>
      </c>
      <c r="H1185" s="1" t="e">
        <f>VLOOKUP(A1185,'345'!A:Q,17,0)</f>
        <v>#N/A</v>
      </c>
      <c r="I1185" s="57">
        <f>A1185</f>
        <v>0</v>
      </c>
      <c r="J1185" s="48" t="e">
        <f>D1185</f>
        <v>#N/A</v>
      </c>
      <c r="K1185" s="48" t="e">
        <f>E1185</f>
        <v>#N/A</v>
      </c>
      <c r="L1185" s="48" t="e">
        <f>F1185</f>
        <v>#N/A</v>
      </c>
      <c r="M1185" s="1" t="e">
        <f>C1185</f>
        <v>#N/A</v>
      </c>
      <c r="N1185" s="57">
        <f>A1185</f>
        <v>0</v>
      </c>
    </row>
    <row r="1186" spans="2:14" s="57" customFormat="1">
      <c r="B1186" s="1" t="e">
        <f>VLOOKUP(A1186,'322'!A:B,2,0)</f>
        <v>#N/A</v>
      </c>
      <c r="C1186" s="1" t="e">
        <f>VLOOKUP(A1186,'322'!A:N,14,0)</f>
        <v>#N/A</v>
      </c>
      <c r="D1186" s="1" t="e">
        <f>VLOOKUP(A1186,'314'!C:K,9,0)</f>
        <v>#N/A</v>
      </c>
      <c r="E1186" s="1" t="e">
        <f>VLOOKUP(A1186,'314'!C:E,3,0)</f>
        <v>#N/A</v>
      </c>
      <c r="F1186" s="1" t="e">
        <f>VLOOKUP(A1186,'314'!C:S,17,0)</f>
        <v>#N/A</v>
      </c>
      <c r="G1186" s="1" t="e">
        <f>VLOOKUP(A1186,'345'!A:M,13,0)</f>
        <v>#N/A</v>
      </c>
      <c r="H1186" s="1" t="e">
        <f>VLOOKUP(A1186,'345'!A:Q,17,0)</f>
        <v>#N/A</v>
      </c>
      <c r="I1186" s="57">
        <f>A1186</f>
        <v>0</v>
      </c>
      <c r="J1186" s="48" t="e">
        <f>D1186</f>
        <v>#N/A</v>
      </c>
      <c r="K1186" s="48" t="e">
        <f>E1186</f>
        <v>#N/A</v>
      </c>
      <c r="L1186" s="48" t="e">
        <f>F1186</f>
        <v>#N/A</v>
      </c>
      <c r="M1186" s="1" t="e">
        <f>C1186</f>
        <v>#N/A</v>
      </c>
      <c r="N1186" s="57">
        <f>A1186</f>
        <v>0</v>
      </c>
    </row>
    <row r="1187" spans="2:14" s="57" customFormat="1">
      <c r="B1187" s="1" t="e">
        <f>VLOOKUP(A1187,'322'!A:B,2,0)</f>
        <v>#N/A</v>
      </c>
      <c r="C1187" s="1" t="e">
        <f>VLOOKUP(A1187,'322'!A:N,14,0)</f>
        <v>#N/A</v>
      </c>
      <c r="D1187" s="1" t="e">
        <f>VLOOKUP(A1187,'314'!C:K,9,0)</f>
        <v>#N/A</v>
      </c>
      <c r="E1187" s="1" t="e">
        <f>VLOOKUP(A1187,'314'!C:E,3,0)</f>
        <v>#N/A</v>
      </c>
      <c r="F1187" s="1" t="e">
        <f>VLOOKUP(A1187,'314'!C:S,17,0)</f>
        <v>#N/A</v>
      </c>
      <c r="G1187" s="1" t="e">
        <f>VLOOKUP(A1187,'345'!A:M,13,0)</f>
        <v>#N/A</v>
      </c>
      <c r="H1187" s="1" t="e">
        <f>VLOOKUP(A1187,'345'!A:Q,17,0)</f>
        <v>#N/A</v>
      </c>
      <c r="I1187" s="57">
        <f>A1187</f>
        <v>0</v>
      </c>
      <c r="J1187" s="48" t="e">
        <f>D1187</f>
        <v>#N/A</v>
      </c>
      <c r="K1187" s="48" t="e">
        <f>E1187</f>
        <v>#N/A</v>
      </c>
      <c r="L1187" s="48" t="e">
        <f>F1187</f>
        <v>#N/A</v>
      </c>
      <c r="M1187" s="1" t="e">
        <f>C1187</f>
        <v>#N/A</v>
      </c>
      <c r="N1187" s="57">
        <f>A1187</f>
        <v>0</v>
      </c>
    </row>
    <row r="1188" spans="2:14" s="57" customFormat="1">
      <c r="B1188" s="1" t="e">
        <f>VLOOKUP(A1188,'322'!A:B,2,0)</f>
        <v>#N/A</v>
      </c>
      <c r="C1188" s="1" t="e">
        <f>VLOOKUP(A1188,'322'!A:N,14,0)</f>
        <v>#N/A</v>
      </c>
      <c r="D1188" s="1" t="e">
        <f>VLOOKUP(A1188,'314'!C:K,9,0)</f>
        <v>#N/A</v>
      </c>
      <c r="E1188" s="1" t="e">
        <f>VLOOKUP(A1188,'314'!C:E,3,0)</f>
        <v>#N/A</v>
      </c>
      <c r="F1188" s="1" t="e">
        <f>VLOOKUP(A1188,'314'!C:S,17,0)</f>
        <v>#N/A</v>
      </c>
      <c r="G1188" s="1" t="e">
        <f>VLOOKUP(A1188,'345'!A:M,13,0)</f>
        <v>#N/A</v>
      </c>
      <c r="H1188" s="1" t="e">
        <f>VLOOKUP(A1188,'345'!A:Q,17,0)</f>
        <v>#N/A</v>
      </c>
      <c r="I1188" s="57">
        <f>A1188</f>
        <v>0</v>
      </c>
      <c r="J1188" s="48" t="e">
        <f>D1188</f>
        <v>#N/A</v>
      </c>
      <c r="K1188" s="48" t="e">
        <f>E1188</f>
        <v>#N/A</v>
      </c>
      <c r="L1188" s="48" t="e">
        <f>F1188</f>
        <v>#N/A</v>
      </c>
      <c r="M1188" s="1" t="e">
        <f>C1188</f>
        <v>#N/A</v>
      </c>
      <c r="N1188" s="57">
        <f>A1188</f>
        <v>0</v>
      </c>
    </row>
    <row r="1189" spans="2:14" s="57" customFormat="1">
      <c r="B1189" s="1" t="e">
        <f>VLOOKUP(A1189,'322'!A:B,2,0)</f>
        <v>#N/A</v>
      </c>
      <c r="C1189" s="1" t="e">
        <f>VLOOKUP(A1189,'322'!A:N,14,0)</f>
        <v>#N/A</v>
      </c>
      <c r="D1189" s="1" t="e">
        <f>VLOOKUP(A1189,'314'!C:K,9,0)</f>
        <v>#N/A</v>
      </c>
      <c r="E1189" s="1" t="e">
        <f>VLOOKUP(A1189,'314'!C:E,3,0)</f>
        <v>#N/A</v>
      </c>
      <c r="F1189" s="1" t="e">
        <f>VLOOKUP(A1189,'314'!C:S,17,0)</f>
        <v>#N/A</v>
      </c>
      <c r="G1189" s="1" t="e">
        <f>VLOOKUP(A1189,'345'!A:M,13,0)</f>
        <v>#N/A</v>
      </c>
      <c r="H1189" s="1" t="e">
        <f>VLOOKUP(A1189,'345'!A:Q,17,0)</f>
        <v>#N/A</v>
      </c>
      <c r="I1189" s="57">
        <f>A1189</f>
        <v>0</v>
      </c>
      <c r="J1189" s="48" t="e">
        <f>D1189</f>
        <v>#N/A</v>
      </c>
      <c r="K1189" s="48" t="e">
        <f>E1189</f>
        <v>#N/A</v>
      </c>
      <c r="L1189" s="48" t="e">
        <f>F1189</f>
        <v>#N/A</v>
      </c>
      <c r="M1189" s="1" t="e">
        <f>C1189</f>
        <v>#N/A</v>
      </c>
      <c r="N1189" s="57">
        <f>A1189</f>
        <v>0</v>
      </c>
    </row>
    <row r="1190" spans="2:14" s="57" customFormat="1">
      <c r="B1190" s="1" t="e">
        <f>VLOOKUP(A1190,'322'!A:B,2,0)</f>
        <v>#N/A</v>
      </c>
      <c r="C1190" s="1" t="e">
        <f>VLOOKUP(A1190,'322'!A:N,14,0)</f>
        <v>#N/A</v>
      </c>
      <c r="D1190" s="1" t="e">
        <f>VLOOKUP(A1190,'314'!C:K,9,0)</f>
        <v>#N/A</v>
      </c>
      <c r="E1190" s="1" t="e">
        <f>VLOOKUP(A1190,'314'!C:E,3,0)</f>
        <v>#N/A</v>
      </c>
      <c r="F1190" s="1" t="e">
        <f>VLOOKUP(A1190,'314'!C:S,17,0)</f>
        <v>#N/A</v>
      </c>
      <c r="G1190" s="1" t="e">
        <f>VLOOKUP(A1190,'345'!A:M,13,0)</f>
        <v>#N/A</v>
      </c>
      <c r="H1190" s="1" t="e">
        <f>VLOOKUP(A1190,'345'!A:Q,17,0)</f>
        <v>#N/A</v>
      </c>
      <c r="I1190" s="57">
        <f>A1190</f>
        <v>0</v>
      </c>
      <c r="J1190" s="48" t="e">
        <f>D1190</f>
        <v>#N/A</v>
      </c>
      <c r="K1190" s="48" t="e">
        <f>E1190</f>
        <v>#N/A</v>
      </c>
      <c r="L1190" s="48" t="e">
        <f>F1190</f>
        <v>#N/A</v>
      </c>
      <c r="M1190" s="1" t="e">
        <f>C1190</f>
        <v>#N/A</v>
      </c>
      <c r="N1190" s="57">
        <f>A1190</f>
        <v>0</v>
      </c>
    </row>
    <row r="1191" spans="2:14" s="57" customFormat="1">
      <c r="B1191" s="1" t="e">
        <f>VLOOKUP(A1191,'322'!A:B,2,0)</f>
        <v>#N/A</v>
      </c>
      <c r="C1191" s="1" t="e">
        <f>VLOOKUP(A1191,'322'!A:N,14,0)</f>
        <v>#N/A</v>
      </c>
      <c r="D1191" s="1" t="e">
        <f>VLOOKUP(A1191,'314'!C:K,9,0)</f>
        <v>#N/A</v>
      </c>
      <c r="E1191" s="1" t="e">
        <f>VLOOKUP(A1191,'314'!C:E,3,0)</f>
        <v>#N/A</v>
      </c>
      <c r="F1191" s="1" t="e">
        <f>VLOOKUP(A1191,'314'!C:S,17,0)</f>
        <v>#N/A</v>
      </c>
      <c r="G1191" s="1" t="e">
        <f>VLOOKUP(A1191,'345'!A:M,13,0)</f>
        <v>#N/A</v>
      </c>
      <c r="H1191" s="1" t="e">
        <f>VLOOKUP(A1191,'345'!A:Q,17,0)</f>
        <v>#N/A</v>
      </c>
      <c r="I1191" s="57">
        <f>A1191</f>
        <v>0</v>
      </c>
      <c r="J1191" s="48" t="e">
        <f>D1191</f>
        <v>#N/A</v>
      </c>
      <c r="K1191" s="48" t="e">
        <f>E1191</f>
        <v>#N/A</v>
      </c>
      <c r="L1191" s="48" t="e">
        <f>F1191</f>
        <v>#N/A</v>
      </c>
      <c r="M1191" s="1" t="e">
        <f>C1191</f>
        <v>#N/A</v>
      </c>
      <c r="N1191" s="57">
        <f>A1191</f>
        <v>0</v>
      </c>
    </row>
    <row r="1192" spans="2:14" s="57" customFormat="1">
      <c r="B1192" s="1" t="e">
        <f>VLOOKUP(A1192,'322'!A:B,2,0)</f>
        <v>#N/A</v>
      </c>
      <c r="C1192" s="1" t="e">
        <f>VLOOKUP(A1192,'322'!A:N,14,0)</f>
        <v>#N/A</v>
      </c>
      <c r="D1192" s="1" t="e">
        <f>VLOOKUP(A1192,'314'!C:K,9,0)</f>
        <v>#N/A</v>
      </c>
      <c r="E1192" s="1" t="e">
        <f>VLOOKUP(A1192,'314'!C:E,3,0)</f>
        <v>#N/A</v>
      </c>
      <c r="F1192" s="1" t="e">
        <f>VLOOKUP(A1192,'314'!C:S,17,0)</f>
        <v>#N/A</v>
      </c>
      <c r="G1192" s="1" t="e">
        <f>VLOOKUP(A1192,'345'!A:M,13,0)</f>
        <v>#N/A</v>
      </c>
      <c r="H1192" s="1" t="e">
        <f>VLOOKUP(A1192,'345'!A:Q,17,0)</f>
        <v>#N/A</v>
      </c>
      <c r="I1192" s="57">
        <f>A1192</f>
        <v>0</v>
      </c>
      <c r="J1192" s="48" t="e">
        <f>D1192</f>
        <v>#N/A</v>
      </c>
      <c r="K1192" s="48" t="e">
        <f>E1192</f>
        <v>#N/A</v>
      </c>
      <c r="L1192" s="48" t="e">
        <f>F1192</f>
        <v>#N/A</v>
      </c>
      <c r="M1192" s="1" t="e">
        <f>C1192</f>
        <v>#N/A</v>
      </c>
      <c r="N1192" s="57">
        <f>A1192</f>
        <v>0</v>
      </c>
    </row>
    <row r="1193" spans="2:14" s="57" customFormat="1">
      <c r="B1193" s="1" t="e">
        <f>VLOOKUP(A1193,'322'!A:B,2,0)</f>
        <v>#N/A</v>
      </c>
      <c r="C1193" s="1" t="e">
        <f>VLOOKUP(A1193,'322'!A:N,14,0)</f>
        <v>#N/A</v>
      </c>
      <c r="D1193" s="1" t="e">
        <f>VLOOKUP(A1193,'314'!C:K,9,0)</f>
        <v>#N/A</v>
      </c>
      <c r="E1193" s="1" t="e">
        <f>VLOOKUP(A1193,'314'!C:E,3,0)</f>
        <v>#N/A</v>
      </c>
      <c r="F1193" s="1" t="e">
        <f>VLOOKUP(A1193,'314'!C:S,17,0)</f>
        <v>#N/A</v>
      </c>
      <c r="G1193" s="1" t="e">
        <f>VLOOKUP(A1193,'345'!A:M,13,0)</f>
        <v>#N/A</v>
      </c>
      <c r="H1193" s="1" t="e">
        <f>VLOOKUP(A1193,'345'!A:Q,17,0)</f>
        <v>#N/A</v>
      </c>
      <c r="I1193" s="57">
        <f>A1193</f>
        <v>0</v>
      </c>
      <c r="J1193" s="48" t="e">
        <f>D1193</f>
        <v>#N/A</v>
      </c>
      <c r="K1193" s="48" t="e">
        <f>E1193</f>
        <v>#N/A</v>
      </c>
      <c r="L1193" s="48" t="e">
        <f>F1193</f>
        <v>#N/A</v>
      </c>
      <c r="M1193" s="1" t="e">
        <f>C1193</f>
        <v>#N/A</v>
      </c>
      <c r="N1193" s="57">
        <f>A1193</f>
        <v>0</v>
      </c>
    </row>
    <row r="1194" spans="2:14" s="57" customFormat="1">
      <c r="B1194" s="1" t="e">
        <f>VLOOKUP(A1194,'322'!A:B,2,0)</f>
        <v>#N/A</v>
      </c>
      <c r="C1194" s="1" t="e">
        <f>VLOOKUP(A1194,'322'!A:N,14,0)</f>
        <v>#N/A</v>
      </c>
      <c r="D1194" s="1" t="e">
        <f>VLOOKUP(A1194,'314'!C:K,9,0)</f>
        <v>#N/A</v>
      </c>
      <c r="E1194" s="1" t="e">
        <f>VLOOKUP(A1194,'314'!C:E,3,0)</f>
        <v>#N/A</v>
      </c>
      <c r="F1194" s="1" t="e">
        <f>VLOOKUP(A1194,'314'!C:S,17,0)</f>
        <v>#N/A</v>
      </c>
      <c r="G1194" s="1" t="e">
        <f>VLOOKUP(A1194,'345'!A:M,13,0)</f>
        <v>#N/A</v>
      </c>
      <c r="H1194" s="1" t="e">
        <f>VLOOKUP(A1194,'345'!A:Q,17,0)</f>
        <v>#N/A</v>
      </c>
      <c r="I1194" s="57">
        <f>A1194</f>
        <v>0</v>
      </c>
      <c r="J1194" s="48" t="e">
        <f>D1194</f>
        <v>#N/A</v>
      </c>
      <c r="K1194" s="48" t="e">
        <f>E1194</f>
        <v>#N/A</v>
      </c>
      <c r="L1194" s="48" t="e">
        <f>F1194</f>
        <v>#N/A</v>
      </c>
      <c r="M1194" s="1" t="e">
        <f>C1194</f>
        <v>#N/A</v>
      </c>
      <c r="N1194" s="57">
        <f>A1194</f>
        <v>0</v>
      </c>
    </row>
    <row r="1195" spans="2:14" s="57" customFormat="1">
      <c r="B1195" s="1" t="e">
        <f>VLOOKUP(A1195,'322'!A:B,2,0)</f>
        <v>#N/A</v>
      </c>
      <c r="C1195" s="1" t="e">
        <f>VLOOKUP(A1195,'322'!A:N,14,0)</f>
        <v>#N/A</v>
      </c>
      <c r="D1195" s="1" t="e">
        <f>VLOOKUP(A1195,'314'!C:K,9,0)</f>
        <v>#N/A</v>
      </c>
      <c r="E1195" s="1" t="e">
        <f>VLOOKUP(A1195,'314'!C:E,3,0)</f>
        <v>#N/A</v>
      </c>
      <c r="F1195" s="1" t="e">
        <f>VLOOKUP(A1195,'314'!C:S,17,0)</f>
        <v>#N/A</v>
      </c>
      <c r="G1195" s="1" t="e">
        <f>VLOOKUP(A1195,'345'!A:M,13,0)</f>
        <v>#N/A</v>
      </c>
      <c r="H1195" s="1" t="e">
        <f>VLOOKUP(A1195,'345'!A:Q,17,0)</f>
        <v>#N/A</v>
      </c>
      <c r="I1195" s="57">
        <f>A1195</f>
        <v>0</v>
      </c>
      <c r="J1195" s="48" t="e">
        <f>D1195</f>
        <v>#N/A</v>
      </c>
      <c r="K1195" s="48" t="e">
        <f>E1195</f>
        <v>#N/A</v>
      </c>
      <c r="L1195" s="48" t="e">
        <f>F1195</f>
        <v>#N/A</v>
      </c>
      <c r="M1195" s="1" t="e">
        <f>C1195</f>
        <v>#N/A</v>
      </c>
      <c r="N1195" s="57">
        <f>A1195</f>
        <v>0</v>
      </c>
    </row>
    <row r="1196" spans="2:14" s="57" customFormat="1">
      <c r="B1196" s="1" t="e">
        <f>VLOOKUP(A1196,'322'!A:B,2,0)</f>
        <v>#N/A</v>
      </c>
      <c r="C1196" s="1" t="e">
        <f>VLOOKUP(A1196,'322'!A:N,14,0)</f>
        <v>#N/A</v>
      </c>
      <c r="D1196" s="1" t="e">
        <f>VLOOKUP(A1196,'314'!C:K,9,0)</f>
        <v>#N/A</v>
      </c>
      <c r="E1196" s="1" t="e">
        <f>VLOOKUP(A1196,'314'!C:E,3,0)</f>
        <v>#N/A</v>
      </c>
      <c r="F1196" s="1" t="e">
        <f>VLOOKUP(A1196,'314'!C:S,17,0)</f>
        <v>#N/A</v>
      </c>
      <c r="G1196" s="1" t="e">
        <f>VLOOKUP(A1196,'345'!A:M,13,0)</f>
        <v>#N/A</v>
      </c>
      <c r="H1196" s="1" t="e">
        <f>VLOOKUP(A1196,'345'!A:Q,17,0)</f>
        <v>#N/A</v>
      </c>
      <c r="I1196" s="57">
        <f>A1196</f>
        <v>0</v>
      </c>
      <c r="J1196" s="48" t="e">
        <f>D1196</f>
        <v>#N/A</v>
      </c>
      <c r="K1196" s="48" t="e">
        <f>E1196</f>
        <v>#N/A</v>
      </c>
      <c r="L1196" s="48" t="e">
        <f>F1196</f>
        <v>#N/A</v>
      </c>
      <c r="M1196" s="1" t="e">
        <f>C1196</f>
        <v>#N/A</v>
      </c>
      <c r="N1196" s="57">
        <f>A1196</f>
        <v>0</v>
      </c>
    </row>
    <row r="1197" spans="2:14" s="57" customFormat="1">
      <c r="B1197" s="1" t="e">
        <f>VLOOKUP(A1197,'322'!A:B,2,0)</f>
        <v>#N/A</v>
      </c>
      <c r="C1197" s="1" t="e">
        <f>VLOOKUP(A1197,'322'!A:N,14,0)</f>
        <v>#N/A</v>
      </c>
      <c r="D1197" s="1" t="e">
        <f>VLOOKUP(A1197,'314'!C:K,9,0)</f>
        <v>#N/A</v>
      </c>
      <c r="E1197" s="1" t="e">
        <f>VLOOKUP(A1197,'314'!C:E,3,0)</f>
        <v>#N/A</v>
      </c>
      <c r="F1197" s="1" t="e">
        <f>VLOOKUP(A1197,'314'!C:S,17,0)</f>
        <v>#N/A</v>
      </c>
      <c r="G1197" s="1" t="e">
        <f>VLOOKUP(A1197,'345'!A:M,13,0)</f>
        <v>#N/A</v>
      </c>
      <c r="H1197" s="1" t="e">
        <f>VLOOKUP(A1197,'345'!A:Q,17,0)</f>
        <v>#N/A</v>
      </c>
      <c r="I1197" s="57">
        <f>A1197</f>
        <v>0</v>
      </c>
      <c r="J1197" s="48" t="e">
        <f>D1197</f>
        <v>#N/A</v>
      </c>
      <c r="K1197" s="48" t="e">
        <f>E1197</f>
        <v>#N/A</v>
      </c>
      <c r="L1197" s="48" t="e">
        <f>F1197</f>
        <v>#N/A</v>
      </c>
      <c r="M1197" s="1" t="e">
        <f>C1197</f>
        <v>#N/A</v>
      </c>
      <c r="N1197" s="57">
        <f>A1197</f>
        <v>0</v>
      </c>
    </row>
    <row r="1198" spans="2:14" s="57" customFormat="1">
      <c r="B1198" s="1" t="e">
        <f>VLOOKUP(A1198,'322'!A:B,2,0)</f>
        <v>#N/A</v>
      </c>
      <c r="C1198" s="1" t="e">
        <f>VLOOKUP(A1198,'322'!A:N,14,0)</f>
        <v>#N/A</v>
      </c>
      <c r="D1198" s="1" t="e">
        <f>VLOOKUP(A1198,'314'!C:K,9,0)</f>
        <v>#N/A</v>
      </c>
      <c r="E1198" s="1" t="e">
        <f>VLOOKUP(A1198,'314'!C:E,3,0)</f>
        <v>#N/A</v>
      </c>
      <c r="F1198" s="1" t="e">
        <f>VLOOKUP(A1198,'314'!C:S,17,0)</f>
        <v>#N/A</v>
      </c>
      <c r="G1198" s="1" t="e">
        <f>VLOOKUP(A1198,'345'!A:M,13,0)</f>
        <v>#N/A</v>
      </c>
      <c r="H1198" s="1" t="e">
        <f>VLOOKUP(A1198,'345'!A:Q,17,0)</f>
        <v>#N/A</v>
      </c>
      <c r="I1198" s="57">
        <f>A1198</f>
        <v>0</v>
      </c>
      <c r="J1198" s="48" t="e">
        <f>D1198</f>
        <v>#N/A</v>
      </c>
      <c r="K1198" s="48" t="e">
        <f>E1198</f>
        <v>#N/A</v>
      </c>
      <c r="L1198" s="48" t="e">
        <f>F1198</f>
        <v>#N/A</v>
      </c>
      <c r="M1198" s="1" t="e">
        <f>C1198</f>
        <v>#N/A</v>
      </c>
      <c r="N1198" s="57">
        <f>A1198</f>
        <v>0</v>
      </c>
    </row>
    <row r="1199" spans="2:14" s="57" customFormat="1">
      <c r="B1199" s="1" t="e">
        <f>VLOOKUP(A1199,'322'!A:B,2,0)</f>
        <v>#N/A</v>
      </c>
      <c r="C1199" s="1" t="e">
        <f>VLOOKUP(A1199,'322'!A:N,14,0)</f>
        <v>#N/A</v>
      </c>
      <c r="D1199" s="1" t="e">
        <f>VLOOKUP(A1199,'314'!C:K,9,0)</f>
        <v>#N/A</v>
      </c>
      <c r="E1199" s="1" t="e">
        <f>VLOOKUP(A1199,'314'!C:E,3,0)</f>
        <v>#N/A</v>
      </c>
      <c r="F1199" s="1" t="e">
        <f>VLOOKUP(A1199,'314'!C:S,17,0)</f>
        <v>#N/A</v>
      </c>
      <c r="G1199" s="1" t="e">
        <f>VLOOKUP(A1199,'345'!A:M,13,0)</f>
        <v>#N/A</v>
      </c>
      <c r="H1199" s="1" t="e">
        <f>VLOOKUP(A1199,'345'!A:Q,17,0)</f>
        <v>#N/A</v>
      </c>
      <c r="I1199" s="57">
        <f>A1199</f>
        <v>0</v>
      </c>
      <c r="J1199" s="48" t="e">
        <f>D1199</f>
        <v>#N/A</v>
      </c>
      <c r="K1199" s="48" t="e">
        <f>E1199</f>
        <v>#N/A</v>
      </c>
      <c r="L1199" s="48" t="e">
        <f>F1199</f>
        <v>#N/A</v>
      </c>
      <c r="M1199" s="1" t="e">
        <f>C1199</f>
        <v>#N/A</v>
      </c>
      <c r="N1199" s="57">
        <f>A1199</f>
        <v>0</v>
      </c>
    </row>
    <row r="1200" spans="2:14" s="57" customFormat="1">
      <c r="B1200" s="1" t="e">
        <f>VLOOKUP(A1200,'322'!A:B,2,0)</f>
        <v>#N/A</v>
      </c>
      <c r="C1200" s="1" t="e">
        <f>VLOOKUP(A1200,'322'!A:N,14,0)</f>
        <v>#N/A</v>
      </c>
      <c r="D1200" s="1" t="e">
        <f>VLOOKUP(A1200,'314'!C:K,9,0)</f>
        <v>#N/A</v>
      </c>
      <c r="E1200" s="1" t="e">
        <f>VLOOKUP(A1200,'314'!C:E,3,0)</f>
        <v>#N/A</v>
      </c>
      <c r="F1200" s="1" t="e">
        <f>VLOOKUP(A1200,'314'!C:S,17,0)</f>
        <v>#N/A</v>
      </c>
      <c r="G1200" s="1" t="e">
        <f>VLOOKUP(A1200,'345'!A:M,13,0)</f>
        <v>#N/A</v>
      </c>
      <c r="H1200" s="1" t="e">
        <f>VLOOKUP(A1200,'345'!A:Q,17,0)</f>
        <v>#N/A</v>
      </c>
      <c r="I1200" s="57">
        <f>A1200</f>
        <v>0</v>
      </c>
      <c r="J1200" s="48" t="e">
        <f>D1200</f>
        <v>#N/A</v>
      </c>
      <c r="K1200" s="48" t="e">
        <f>E1200</f>
        <v>#N/A</v>
      </c>
      <c r="L1200" s="48" t="e">
        <f>F1200</f>
        <v>#N/A</v>
      </c>
      <c r="M1200" s="1" t="e">
        <f>C1200</f>
        <v>#N/A</v>
      </c>
      <c r="N1200" s="57">
        <f>A1200</f>
        <v>0</v>
      </c>
    </row>
    <row r="1201" spans="2:14" s="57" customFormat="1">
      <c r="B1201" s="1" t="e">
        <f>VLOOKUP(A1201,'322'!A:B,2,0)</f>
        <v>#N/A</v>
      </c>
      <c r="C1201" s="1" t="e">
        <f>VLOOKUP(A1201,'322'!A:N,14,0)</f>
        <v>#N/A</v>
      </c>
      <c r="D1201" s="1" t="e">
        <f>VLOOKUP(A1201,'314'!C:K,9,0)</f>
        <v>#N/A</v>
      </c>
      <c r="E1201" s="1" t="e">
        <f>VLOOKUP(A1201,'314'!C:E,3,0)</f>
        <v>#N/A</v>
      </c>
      <c r="F1201" s="1" t="e">
        <f>VLOOKUP(A1201,'314'!C:S,17,0)</f>
        <v>#N/A</v>
      </c>
      <c r="G1201" s="1" t="e">
        <f>VLOOKUP(A1201,'345'!A:M,13,0)</f>
        <v>#N/A</v>
      </c>
      <c r="H1201" s="1" t="e">
        <f>VLOOKUP(A1201,'345'!A:Q,17,0)</f>
        <v>#N/A</v>
      </c>
      <c r="I1201" s="57">
        <f>A1201</f>
        <v>0</v>
      </c>
      <c r="J1201" s="48" t="e">
        <f>D1201</f>
        <v>#N/A</v>
      </c>
      <c r="K1201" s="48" t="e">
        <f>E1201</f>
        <v>#N/A</v>
      </c>
      <c r="L1201" s="48" t="e">
        <f>F1201</f>
        <v>#N/A</v>
      </c>
      <c r="M1201" s="1" t="e">
        <f>C1201</f>
        <v>#N/A</v>
      </c>
      <c r="N1201" s="57">
        <f>A1201</f>
        <v>0</v>
      </c>
    </row>
    <row r="1202" spans="2:14" s="57" customFormat="1">
      <c r="B1202" s="1" t="e">
        <f>VLOOKUP(A1202,'322'!A:B,2,0)</f>
        <v>#N/A</v>
      </c>
      <c r="C1202" s="1" t="e">
        <f>VLOOKUP(A1202,'322'!A:N,14,0)</f>
        <v>#N/A</v>
      </c>
      <c r="D1202" s="1" t="e">
        <f>VLOOKUP(A1202,'314'!C:K,9,0)</f>
        <v>#N/A</v>
      </c>
      <c r="E1202" s="1" t="e">
        <f>VLOOKUP(A1202,'314'!C:E,3,0)</f>
        <v>#N/A</v>
      </c>
      <c r="F1202" s="1" t="e">
        <f>VLOOKUP(A1202,'314'!C:S,17,0)</f>
        <v>#N/A</v>
      </c>
      <c r="G1202" s="1" t="e">
        <f>VLOOKUP(A1202,'345'!A:M,13,0)</f>
        <v>#N/A</v>
      </c>
      <c r="H1202" s="1" t="e">
        <f>VLOOKUP(A1202,'345'!A:Q,17,0)</f>
        <v>#N/A</v>
      </c>
      <c r="I1202" s="57">
        <f>A1202</f>
        <v>0</v>
      </c>
      <c r="J1202" s="48" t="e">
        <f>D1202</f>
        <v>#N/A</v>
      </c>
      <c r="K1202" s="48" t="e">
        <f>E1202</f>
        <v>#N/A</v>
      </c>
      <c r="L1202" s="48" t="e">
        <f>F1202</f>
        <v>#N/A</v>
      </c>
      <c r="M1202" s="1" t="e">
        <f>C1202</f>
        <v>#N/A</v>
      </c>
      <c r="N1202" s="57">
        <f>A1202</f>
        <v>0</v>
      </c>
    </row>
    <row r="1203" spans="2:14" s="57" customFormat="1">
      <c r="B1203" s="1" t="e">
        <f>VLOOKUP(A1203,'322'!A:B,2,0)</f>
        <v>#N/A</v>
      </c>
      <c r="C1203" s="1" t="e">
        <f>VLOOKUP(A1203,'322'!A:N,14,0)</f>
        <v>#N/A</v>
      </c>
      <c r="D1203" s="1" t="e">
        <f>VLOOKUP(A1203,'314'!C:K,9,0)</f>
        <v>#N/A</v>
      </c>
      <c r="E1203" s="1" t="e">
        <f>VLOOKUP(A1203,'314'!C:E,3,0)</f>
        <v>#N/A</v>
      </c>
      <c r="F1203" s="1" t="e">
        <f>VLOOKUP(A1203,'314'!C:S,17,0)</f>
        <v>#N/A</v>
      </c>
      <c r="G1203" s="1" t="e">
        <f>VLOOKUP(A1203,'345'!A:M,13,0)</f>
        <v>#N/A</v>
      </c>
      <c r="H1203" s="1" t="e">
        <f>VLOOKUP(A1203,'345'!A:Q,17,0)</f>
        <v>#N/A</v>
      </c>
      <c r="I1203" s="57">
        <f>A1203</f>
        <v>0</v>
      </c>
      <c r="J1203" s="48" t="e">
        <f>D1203</f>
        <v>#N/A</v>
      </c>
      <c r="K1203" s="48" t="e">
        <f>E1203</f>
        <v>#N/A</v>
      </c>
      <c r="L1203" s="48" t="e">
        <f>F1203</f>
        <v>#N/A</v>
      </c>
      <c r="M1203" s="1" t="e">
        <f>C1203</f>
        <v>#N/A</v>
      </c>
      <c r="N1203" s="57">
        <f>A1203</f>
        <v>0</v>
      </c>
    </row>
    <row r="1204" spans="2:14" s="57" customFormat="1">
      <c r="B1204" s="1" t="e">
        <f>VLOOKUP(A1204,'322'!A:B,2,0)</f>
        <v>#N/A</v>
      </c>
      <c r="C1204" s="1" t="e">
        <f>VLOOKUP(A1204,'322'!A:N,14,0)</f>
        <v>#N/A</v>
      </c>
      <c r="D1204" s="1" t="e">
        <f>VLOOKUP(A1204,'314'!C:K,9,0)</f>
        <v>#N/A</v>
      </c>
      <c r="E1204" s="1" t="e">
        <f>VLOOKUP(A1204,'314'!C:E,3,0)</f>
        <v>#N/A</v>
      </c>
      <c r="F1204" s="1" t="e">
        <f>VLOOKUP(A1204,'314'!C:S,17,0)</f>
        <v>#N/A</v>
      </c>
      <c r="G1204" s="1" t="e">
        <f>VLOOKUP(A1204,'345'!A:M,13,0)</f>
        <v>#N/A</v>
      </c>
      <c r="H1204" s="1" t="e">
        <f>VLOOKUP(A1204,'345'!A:Q,17,0)</f>
        <v>#N/A</v>
      </c>
      <c r="I1204" s="57">
        <f>A1204</f>
        <v>0</v>
      </c>
      <c r="J1204" s="48" t="e">
        <f>D1204</f>
        <v>#N/A</v>
      </c>
      <c r="K1204" s="48" t="e">
        <f>E1204</f>
        <v>#N/A</v>
      </c>
      <c r="L1204" s="48" t="e">
        <f>F1204</f>
        <v>#N/A</v>
      </c>
      <c r="M1204" s="1" t="e">
        <f>C1204</f>
        <v>#N/A</v>
      </c>
      <c r="N1204" s="57">
        <f>A1204</f>
        <v>0</v>
      </c>
    </row>
    <row r="1205" spans="2:14" s="57" customFormat="1">
      <c r="B1205" s="1" t="e">
        <f>VLOOKUP(A1205,'322'!A:B,2,0)</f>
        <v>#N/A</v>
      </c>
      <c r="C1205" s="1" t="e">
        <f>VLOOKUP(A1205,'322'!A:N,14,0)</f>
        <v>#N/A</v>
      </c>
      <c r="D1205" s="1" t="e">
        <f>VLOOKUP(A1205,'314'!C:K,9,0)</f>
        <v>#N/A</v>
      </c>
      <c r="E1205" s="1" t="e">
        <f>VLOOKUP(A1205,'314'!C:E,3,0)</f>
        <v>#N/A</v>
      </c>
      <c r="F1205" s="1" t="e">
        <f>VLOOKUP(A1205,'314'!C:S,17,0)</f>
        <v>#N/A</v>
      </c>
      <c r="G1205" s="1" t="e">
        <f>VLOOKUP(A1205,'345'!A:M,13,0)</f>
        <v>#N/A</v>
      </c>
      <c r="H1205" s="1" t="e">
        <f>VLOOKUP(A1205,'345'!A:Q,17,0)</f>
        <v>#N/A</v>
      </c>
      <c r="I1205" s="57">
        <f>A1205</f>
        <v>0</v>
      </c>
      <c r="J1205" s="48" t="e">
        <f>D1205</f>
        <v>#N/A</v>
      </c>
      <c r="K1205" s="48" t="e">
        <f>E1205</f>
        <v>#N/A</v>
      </c>
      <c r="L1205" s="48" t="e">
        <f>F1205</f>
        <v>#N/A</v>
      </c>
      <c r="M1205" s="1" t="e">
        <f>C1205</f>
        <v>#N/A</v>
      </c>
      <c r="N1205" s="57">
        <f>A1205</f>
        <v>0</v>
      </c>
    </row>
    <row r="1206" spans="2:14" s="57" customFormat="1">
      <c r="B1206" s="1" t="e">
        <f>VLOOKUP(A1206,'322'!A:B,2,0)</f>
        <v>#N/A</v>
      </c>
      <c r="C1206" s="1" t="e">
        <f>VLOOKUP(A1206,'322'!A:N,14,0)</f>
        <v>#N/A</v>
      </c>
      <c r="D1206" s="1" t="e">
        <f>VLOOKUP(A1206,'314'!C:K,9,0)</f>
        <v>#N/A</v>
      </c>
      <c r="E1206" s="1" t="e">
        <f>VLOOKUP(A1206,'314'!C:E,3,0)</f>
        <v>#N/A</v>
      </c>
      <c r="F1206" s="1" t="e">
        <f>VLOOKUP(A1206,'314'!C:S,17,0)</f>
        <v>#N/A</v>
      </c>
      <c r="G1206" s="1" t="e">
        <f>VLOOKUP(A1206,'345'!A:M,13,0)</f>
        <v>#N/A</v>
      </c>
      <c r="H1206" s="1" t="e">
        <f>VLOOKUP(A1206,'345'!A:Q,17,0)</f>
        <v>#N/A</v>
      </c>
      <c r="I1206" s="57">
        <f>A1206</f>
        <v>0</v>
      </c>
      <c r="J1206" s="48" t="e">
        <f>D1206</f>
        <v>#N/A</v>
      </c>
      <c r="K1206" s="48" t="e">
        <f>E1206</f>
        <v>#N/A</v>
      </c>
      <c r="L1206" s="48" t="e">
        <f>F1206</f>
        <v>#N/A</v>
      </c>
      <c r="M1206" s="1" t="e">
        <f>C1206</f>
        <v>#N/A</v>
      </c>
      <c r="N1206" s="57">
        <f>A1206</f>
        <v>0</v>
      </c>
    </row>
    <row r="1207" spans="2:14" s="57" customFormat="1">
      <c r="B1207" s="1" t="e">
        <f>VLOOKUP(A1207,'322'!A:B,2,0)</f>
        <v>#N/A</v>
      </c>
      <c r="C1207" s="1" t="e">
        <f>VLOOKUP(A1207,'322'!A:N,14,0)</f>
        <v>#N/A</v>
      </c>
      <c r="D1207" s="1" t="e">
        <f>VLOOKUP(A1207,'314'!C:K,9,0)</f>
        <v>#N/A</v>
      </c>
      <c r="E1207" s="1" t="e">
        <f>VLOOKUP(A1207,'314'!C:E,3,0)</f>
        <v>#N/A</v>
      </c>
      <c r="F1207" s="1" t="e">
        <f>VLOOKUP(A1207,'314'!C:S,17,0)</f>
        <v>#N/A</v>
      </c>
      <c r="G1207" s="1" t="e">
        <f>VLOOKUP(A1207,'345'!A:M,13,0)</f>
        <v>#N/A</v>
      </c>
      <c r="H1207" s="1" t="e">
        <f>VLOOKUP(A1207,'345'!A:Q,17,0)</f>
        <v>#N/A</v>
      </c>
      <c r="I1207" s="57">
        <f>A1207</f>
        <v>0</v>
      </c>
      <c r="J1207" s="48" t="e">
        <f>D1207</f>
        <v>#N/A</v>
      </c>
      <c r="K1207" s="48" t="e">
        <f>E1207</f>
        <v>#N/A</v>
      </c>
      <c r="L1207" s="48" t="e">
        <f>F1207</f>
        <v>#N/A</v>
      </c>
      <c r="M1207" s="1" t="e">
        <f>C1207</f>
        <v>#N/A</v>
      </c>
      <c r="N1207" s="57">
        <f>A1207</f>
        <v>0</v>
      </c>
    </row>
    <row r="1208" spans="2:14" s="57" customFormat="1">
      <c r="B1208" s="1" t="e">
        <f>VLOOKUP(A1208,'322'!A:B,2,0)</f>
        <v>#N/A</v>
      </c>
      <c r="C1208" s="1" t="e">
        <f>VLOOKUP(A1208,'322'!A:N,14,0)</f>
        <v>#N/A</v>
      </c>
      <c r="D1208" s="1" t="e">
        <f>VLOOKUP(A1208,'314'!C:K,9,0)</f>
        <v>#N/A</v>
      </c>
      <c r="E1208" s="1" t="e">
        <f>VLOOKUP(A1208,'314'!C:E,3,0)</f>
        <v>#N/A</v>
      </c>
      <c r="F1208" s="1" t="e">
        <f>VLOOKUP(A1208,'314'!C:S,17,0)</f>
        <v>#N/A</v>
      </c>
      <c r="G1208" s="1" t="e">
        <f>VLOOKUP(A1208,'345'!A:M,13,0)</f>
        <v>#N/A</v>
      </c>
      <c r="H1208" s="1" t="e">
        <f>VLOOKUP(A1208,'345'!A:Q,17,0)</f>
        <v>#N/A</v>
      </c>
      <c r="I1208" s="57">
        <f>A1208</f>
        <v>0</v>
      </c>
      <c r="J1208" s="48" t="e">
        <f>D1208</f>
        <v>#N/A</v>
      </c>
      <c r="K1208" s="48" t="e">
        <f>E1208</f>
        <v>#N/A</v>
      </c>
      <c r="L1208" s="48" t="e">
        <f>F1208</f>
        <v>#N/A</v>
      </c>
      <c r="M1208" s="1" t="e">
        <f>C1208</f>
        <v>#N/A</v>
      </c>
      <c r="N1208" s="57">
        <f>A1208</f>
        <v>0</v>
      </c>
    </row>
    <row r="1209" spans="2:14" s="57" customFormat="1">
      <c r="B1209" s="1" t="e">
        <f>VLOOKUP(A1209,'322'!A:B,2,0)</f>
        <v>#N/A</v>
      </c>
      <c r="C1209" s="1" t="e">
        <f>VLOOKUP(A1209,'322'!A:N,14,0)</f>
        <v>#N/A</v>
      </c>
      <c r="D1209" s="1" t="e">
        <f>VLOOKUP(A1209,'314'!C:K,9,0)</f>
        <v>#N/A</v>
      </c>
      <c r="E1209" s="1" t="e">
        <f>VLOOKUP(A1209,'314'!C:E,3,0)</f>
        <v>#N/A</v>
      </c>
      <c r="F1209" s="1" t="e">
        <f>VLOOKUP(A1209,'314'!C:S,17,0)</f>
        <v>#N/A</v>
      </c>
      <c r="G1209" s="1" t="e">
        <f>VLOOKUP(A1209,'345'!A:M,13,0)</f>
        <v>#N/A</v>
      </c>
      <c r="H1209" s="1" t="e">
        <f>VLOOKUP(A1209,'345'!A:Q,17,0)</f>
        <v>#N/A</v>
      </c>
      <c r="I1209" s="57">
        <f>A1209</f>
        <v>0</v>
      </c>
      <c r="J1209" s="48" t="e">
        <f>D1209</f>
        <v>#N/A</v>
      </c>
      <c r="K1209" s="48" t="e">
        <f>E1209</f>
        <v>#N/A</v>
      </c>
      <c r="L1209" s="48" t="e">
        <f>F1209</f>
        <v>#N/A</v>
      </c>
      <c r="M1209" s="1" t="e">
        <f>C1209</f>
        <v>#N/A</v>
      </c>
      <c r="N1209" s="57">
        <f>A1209</f>
        <v>0</v>
      </c>
    </row>
    <row r="1210" spans="2:14" s="57" customFormat="1">
      <c r="B1210" s="1" t="e">
        <f>VLOOKUP(A1210,'322'!A:B,2,0)</f>
        <v>#N/A</v>
      </c>
      <c r="C1210" s="1" t="e">
        <f>VLOOKUP(A1210,'322'!A:N,14,0)</f>
        <v>#N/A</v>
      </c>
      <c r="D1210" s="1" t="e">
        <f>VLOOKUP(A1210,'314'!C:K,9,0)</f>
        <v>#N/A</v>
      </c>
      <c r="E1210" s="1" t="e">
        <f>VLOOKUP(A1210,'314'!C:E,3,0)</f>
        <v>#N/A</v>
      </c>
      <c r="F1210" s="1" t="e">
        <f>VLOOKUP(A1210,'314'!C:S,17,0)</f>
        <v>#N/A</v>
      </c>
      <c r="G1210" s="1" t="e">
        <f>VLOOKUP(A1210,'345'!A:M,13,0)</f>
        <v>#N/A</v>
      </c>
      <c r="H1210" s="1" t="e">
        <f>VLOOKUP(A1210,'345'!A:Q,17,0)</f>
        <v>#N/A</v>
      </c>
      <c r="I1210" s="57">
        <f>A1210</f>
        <v>0</v>
      </c>
      <c r="J1210" s="48" t="e">
        <f>D1210</f>
        <v>#N/A</v>
      </c>
      <c r="K1210" s="48" t="e">
        <f>E1210</f>
        <v>#N/A</v>
      </c>
      <c r="L1210" s="48" t="e">
        <f>F1210</f>
        <v>#N/A</v>
      </c>
      <c r="M1210" s="1" t="e">
        <f>C1210</f>
        <v>#N/A</v>
      </c>
      <c r="N1210" s="57">
        <f>A1210</f>
        <v>0</v>
      </c>
    </row>
    <row r="1211" spans="2:14" s="57" customFormat="1">
      <c r="B1211" s="1" t="e">
        <f>VLOOKUP(A1211,'322'!A:B,2,0)</f>
        <v>#N/A</v>
      </c>
      <c r="C1211" s="1" t="e">
        <f>VLOOKUP(A1211,'322'!A:N,14,0)</f>
        <v>#N/A</v>
      </c>
      <c r="D1211" s="1" t="e">
        <f>VLOOKUP(A1211,'314'!C:K,9,0)</f>
        <v>#N/A</v>
      </c>
      <c r="E1211" s="1" t="e">
        <f>VLOOKUP(A1211,'314'!C:E,3,0)</f>
        <v>#N/A</v>
      </c>
      <c r="F1211" s="1" t="e">
        <f>VLOOKUP(A1211,'314'!C:S,17,0)</f>
        <v>#N/A</v>
      </c>
      <c r="G1211" s="1" t="e">
        <f>VLOOKUP(A1211,'345'!A:M,13,0)</f>
        <v>#N/A</v>
      </c>
      <c r="H1211" s="1" t="e">
        <f>VLOOKUP(A1211,'345'!A:Q,17,0)</f>
        <v>#N/A</v>
      </c>
      <c r="I1211" s="57">
        <f>A1211</f>
        <v>0</v>
      </c>
      <c r="J1211" s="48" t="e">
        <f>D1211</f>
        <v>#N/A</v>
      </c>
      <c r="K1211" s="48" t="e">
        <f>E1211</f>
        <v>#N/A</v>
      </c>
      <c r="L1211" s="48" t="e">
        <f>F1211</f>
        <v>#N/A</v>
      </c>
      <c r="M1211" s="1" t="e">
        <f>C1211</f>
        <v>#N/A</v>
      </c>
      <c r="N1211" s="57">
        <f>A1211</f>
        <v>0</v>
      </c>
    </row>
    <row r="1212" spans="2:14" s="57" customFormat="1">
      <c r="B1212" s="1" t="e">
        <f>VLOOKUP(A1212,'322'!A:B,2,0)</f>
        <v>#N/A</v>
      </c>
      <c r="C1212" s="1" t="e">
        <f>VLOOKUP(A1212,'322'!A:N,14,0)</f>
        <v>#N/A</v>
      </c>
      <c r="D1212" s="1" t="e">
        <f>VLOOKUP(A1212,'314'!C:K,9,0)</f>
        <v>#N/A</v>
      </c>
      <c r="E1212" s="1" t="e">
        <f>VLOOKUP(A1212,'314'!C:E,3,0)</f>
        <v>#N/A</v>
      </c>
      <c r="F1212" s="1" t="e">
        <f>VLOOKUP(A1212,'314'!C:S,17,0)</f>
        <v>#N/A</v>
      </c>
      <c r="G1212" s="1" t="e">
        <f>VLOOKUP(A1212,'345'!A:M,13,0)</f>
        <v>#N/A</v>
      </c>
      <c r="H1212" s="1" t="e">
        <f>VLOOKUP(A1212,'345'!A:Q,17,0)</f>
        <v>#N/A</v>
      </c>
      <c r="I1212" s="57">
        <f>A1212</f>
        <v>0</v>
      </c>
      <c r="J1212" s="48" t="e">
        <f>D1212</f>
        <v>#N/A</v>
      </c>
      <c r="K1212" s="48" t="e">
        <f>E1212</f>
        <v>#N/A</v>
      </c>
      <c r="L1212" s="48" t="e">
        <f>F1212</f>
        <v>#N/A</v>
      </c>
      <c r="M1212" s="1" t="e">
        <f>C1212</f>
        <v>#N/A</v>
      </c>
      <c r="N1212" s="57">
        <f>A1212</f>
        <v>0</v>
      </c>
    </row>
    <row r="1213" spans="2:14" s="57" customFormat="1">
      <c r="B1213" s="1" t="e">
        <f>VLOOKUP(A1213,'322'!A:B,2,0)</f>
        <v>#N/A</v>
      </c>
      <c r="C1213" s="1" t="e">
        <f>VLOOKUP(A1213,'322'!A:N,14,0)</f>
        <v>#N/A</v>
      </c>
      <c r="D1213" s="1" t="e">
        <f>VLOOKUP(A1213,'314'!C:K,9,0)</f>
        <v>#N/A</v>
      </c>
      <c r="E1213" s="1" t="e">
        <f>VLOOKUP(A1213,'314'!C:E,3,0)</f>
        <v>#N/A</v>
      </c>
      <c r="F1213" s="1" t="e">
        <f>VLOOKUP(A1213,'314'!C:S,17,0)</f>
        <v>#N/A</v>
      </c>
      <c r="G1213" s="1" t="e">
        <f>VLOOKUP(A1213,'345'!A:M,13,0)</f>
        <v>#N/A</v>
      </c>
      <c r="H1213" s="1" t="e">
        <f>VLOOKUP(A1213,'345'!A:Q,17,0)</f>
        <v>#N/A</v>
      </c>
      <c r="I1213" s="57">
        <f>A1213</f>
        <v>0</v>
      </c>
      <c r="J1213" s="48" t="e">
        <f>D1213</f>
        <v>#N/A</v>
      </c>
      <c r="K1213" s="48" t="e">
        <f>E1213</f>
        <v>#N/A</v>
      </c>
      <c r="L1213" s="48" t="e">
        <f>F1213</f>
        <v>#N/A</v>
      </c>
      <c r="M1213" s="1" t="e">
        <f>C1213</f>
        <v>#N/A</v>
      </c>
      <c r="N1213" s="57">
        <f>A1213</f>
        <v>0</v>
      </c>
    </row>
    <row r="1214" spans="2:14" s="57" customFormat="1">
      <c r="B1214" s="1" t="e">
        <f>VLOOKUP(A1214,'322'!A:B,2,0)</f>
        <v>#N/A</v>
      </c>
      <c r="C1214" s="1" t="e">
        <f>VLOOKUP(A1214,'322'!A:N,14,0)</f>
        <v>#N/A</v>
      </c>
      <c r="D1214" s="1" t="e">
        <f>VLOOKUP(A1214,'314'!C:K,9,0)</f>
        <v>#N/A</v>
      </c>
      <c r="E1214" s="1" t="e">
        <f>VLOOKUP(A1214,'314'!C:E,3,0)</f>
        <v>#N/A</v>
      </c>
      <c r="F1214" s="1" t="e">
        <f>VLOOKUP(A1214,'314'!C:S,17,0)</f>
        <v>#N/A</v>
      </c>
      <c r="G1214" s="1" t="e">
        <f>VLOOKUP(A1214,'345'!A:M,13,0)</f>
        <v>#N/A</v>
      </c>
      <c r="H1214" s="1" t="e">
        <f>VLOOKUP(A1214,'345'!A:Q,17,0)</f>
        <v>#N/A</v>
      </c>
      <c r="I1214" s="57">
        <f>A1214</f>
        <v>0</v>
      </c>
      <c r="J1214" s="48" t="e">
        <f>D1214</f>
        <v>#N/A</v>
      </c>
      <c r="K1214" s="48" t="e">
        <f>E1214</f>
        <v>#N/A</v>
      </c>
      <c r="L1214" s="48" t="e">
        <f>F1214</f>
        <v>#N/A</v>
      </c>
      <c r="M1214" s="1" t="e">
        <f>C1214</f>
        <v>#N/A</v>
      </c>
      <c r="N1214" s="57">
        <f>A1214</f>
        <v>0</v>
      </c>
    </row>
    <row r="1215" spans="2:14" s="57" customFormat="1">
      <c r="B1215" s="1" t="e">
        <f>VLOOKUP(A1215,'322'!A:B,2,0)</f>
        <v>#N/A</v>
      </c>
      <c r="C1215" s="1" t="e">
        <f>VLOOKUP(A1215,'322'!A:N,14,0)</f>
        <v>#N/A</v>
      </c>
      <c r="D1215" s="1" t="e">
        <f>VLOOKUP(A1215,'314'!C:K,9,0)</f>
        <v>#N/A</v>
      </c>
      <c r="E1215" s="1" t="e">
        <f>VLOOKUP(A1215,'314'!C:E,3,0)</f>
        <v>#N/A</v>
      </c>
      <c r="F1215" s="1" t="e">
        <f>VLOOKUP(A1215,'314'!C:S,17,0)</f>
        <v>#N/A</v>
      </c>
      <c r="G1215" s="1" t="e">
        <f>VLOOKUP(A1215,'345'!A:M,13,0)</f>
        <v>#N/A</v>
      </c>
      <c r="H1215" s="1" t="e">
        <f>VLOOKUP(A1215,'345'!A:Q,17,0)</f>
        <v>#N/A</v>
      </c>
      <c r="I1215" s="57">
        <f>A1215</f>
        <v>0</v>
      </c>
      <c r="J1215" s="48" t="e">
        <f>D1215</f>
        <v>#N/A</v>
      </c>
      <c r="K1215" s="48" t="e">
        <f>E1215</f>
        <v>#N/A</v>
      </c>
      <c r="L1215" s="48" t="e">
        <f>F1215</f>
        <v>#N/A</v>
      </c>
      <c r="M1215" s="1" t="e">
        <f>C1215</f>
        <v>#N/A</v>
      </c>
      <c r="N1215" s="57">
        <f>A1215</f>
        <v>0</v>
      </c>
    </row>
    <row r="1216" spans="2:14" s="57" customFormat="1">
      <c r="B1216" s="1" t="e">
        <f>VLOOKUP(A1216,'322'!A:B,2,0)</f>
        <v>#N/A</v>
      </c>
      <c r="C1216" s="1" t="e">
        <f>VLOOKUP(A1216,'322'!A:N,14,0)</f>
        <v>#N/A</v>
      </c>
      <c r="D1216" s="1" t="e">
        <f>VLOOKUP(A1216,'314'!C:K,9,0)</f>
        <v>#N/A</v>
      </c>
      <c r="E1216" s="1" t="e">
        <f>VLOOKUP(A1216,'314'!C:E,3,0)</f>
        <v>#N/A</v>
      </c>
      <c r="F1216" s="1" t="e">
        <f>VLOOKUP(A1216,'314'!C:S,17,0)</f>
        <v>#N/A</v>
      </c>
      <c r="G1216" s="1" t="e">
        <f>VLOOKUP(A1216,'345'!A:M,13,0)</f>
        <v>#N/A</v>
      </c>
      <c r="H1216" s="1" t="e">
        <f>VLOOKUP(A1216,'345'!A:Q,17,0)</f>
        <v>#N/A</v>
      </c>
      <c r="I1216" s="57">
        <f>A1216</f>
        <v>0</v>
      </c>
      <c r="J1216" s="48" t="e">
        <f>D1216</f>
        <v>#N/A</v>
      </c>
      <c r="K1216" s="48" t="e">
        <f>E1216</f>
        <v>#N/A</v>
      </c>
      <c r="L1216" s="48" t="e">
        <f>F1216</f>
        <v>#N/A</v>
      </c>
      <c r="M1216" s="1" t="e">
        <f>C1216</f>
        <v>#N/A</v>
      </c>
      <c r="N1216" s="57">
        <f>A1216</f>
        <v>0</v>
      </c>
    </row>
    <row r="1217" spans="1:14" s="57" customFormat="1">
      <c r="B1217" s="1" t="e">
        <f>VLOOKUP(A1217,'322'!A:B,2,0)</f>
        <v>#N/A</v>
      </c>
      <c r="C1217" s="1" t="e">
        <f>VLOOKUP(A1217,'322'!A:N,14,0)</f>
        <v>#N/A</v>
      </c>
      <c r="D1217" s="1" t="e">
        <f>VLOOKUP(A1217,'314'!C:K,9,0)</f>
        <v>#N/A</v>
      </c>
      <c r="E1217" s="1" t="e">
        <f>VLOOKUP(A1217,'314'!C:E,3,0)</f>
        <v>#N/A</v>
      </c>
      <c r="F1217" s="1" t="e">
        <f>VLOOKUP(A1217,'314'!C:S,17,0)</f>
        <v>#N/A</v>
      </c>
      <c r="G1217" s="1" t="e">
        <f>VLOOKUP(A1217,'345'!A:M,13,0)</f>
        <v>#N/A</v>
      </c>
      <c r="H1217" s="1" t="e">
        <f>VLOOKUP(A1217,'345'!A:Q,17,0)</f>
        <v>#N/A</v>
      </c>
      <c r="I1217" s="57">
        <f>A1217</f>
        <v>0</v>
      </c>
      <c r="J1217" s="48" t="e">
        <f>D1217</f>
        <v>#N/A</v>
      </c>
      <c r="K1217" s="48" t="e">
        <f>E1217</f>
        <v>#N/A</v>
      </c>
      <c r="L1217" s="48" t="e">
        <f>F1217</f>
        <v>#N/A</v>
      </c>
      <c r="M1217" s="1" t="e">
        <f>C1217</f>
        <v>#N/A</v>
      </c>
      <c r="N1217" s="57">
        <f>A1217</f>
        <v>0</v>
      </c>
    </row>
    <row r="1218" spans="1:14" s="57" customFormat="1">
      <c r="B1218" s="1" t="e">
        <f>VLOOKUP(A1218,'322'!A:B,2,0)</f>
        <v>#N/A</v>
      </c>
      <c r="C1218" s="1" t="e">
        <f>VLOOKUP(A1218,'322'!A:N,14,0)</f>
        <v>#N/A</v>
      </c>
      <c r="D1218" s="1" t="e">
        <f>VLOOKUP(A1218,'314'!C:K,9,0)</f>
        <v>#N/A</v>
      </c>
      <c r="E1218" s="1" t="e">
        <f>VLOOKUP(A1218,'314'!C:E,3,0)</f>
        <v>#N/A</v>
      </c>
      <c r="F1218" s="1" t="e">
        <f>VLOOKUP(A1218,'314'!C:S,17,0)</f>
        <v>#N/A</v>
      </c>
      <c r="G1218" s="1" t="e">
        <f>VLOOKUP(A1218,'345'!A:M,13,0)</f>
        <v>#N/A</v>
      </c>
      <c r="H1218" s="1" t="e">
        <f>VLOOKUP(A1218,'345'!A:Q,17,0)</f>
        <v>#N/A</v>
      </c>
      <c r="I1218" s="57">
        <f>A1218</f>
        <v>0</v>
      </c>
      <c r="J1218" s="48" t="e">
        <f>D1218</f>
        <v>#N/A</v>
      </c>
      <c r="K1218" s="48" t="e">
        <f>E1218</f>
        <v>#N/A</v>
      </c>
      <c r="L1218" s="48" t="e">
        <f>F1218</f>
        <v>#N/A</v>
      </c>
      <c r="M1218" s="1" t="e">
        <f>C1218</f>
        <v>#N/A</v>
      </c>
      <c r="N1218" s="57">
        <f>A1218</f>
        <v>0</v>
      </c>
    </row>
    <row r="1219" spans="1:14" s="57" customFormat="1">
      <c r="B1219" s="1" t="e">
        <f>VLOOKUP(A1219,'322'!A:B,2,0)</f>
        <v>#N/A</v>
      </c>
      <c r="C1219" s="1" t="e">
        <f>VLOOKUP(A1219,'322'!A:N,14,0)</f>
        <v>#N/A</v>
      </c>
      <c r="D1219" s="1" t="e">
        <f>VLOOKUP(A1219,'314'!C:K,9,0)</f>
        <v>#N/A</v>
      </c>
      <c r="E1219" s="1" t="e">
        <f>VLOOKUP(A1219,'314'!C:E,3,0)</f>
        <v>#N/A</v>
      </c>
      <c r="F1219" s="1" t="e">
        <f>VLOOKUP(A1219,'314'!C:S,17,0)</f>
        <v>#N/A</v>
      </c>
      <c r="G1219" s="1" t="e">
        <f>VLOOKUP(A1219,'345'!A:M,13,0)</f>
        <v>#N/A</v>
      </c>
      <c r="H1219" s="1" t="e">
        <f>VLOOKUP(A1219,'345'!A:Q,17,0)</f>
        <v>#N/A</v>
      </c>
      <c r="I1219" s="57">
        <f>A1219</f>
        <v>0</v>
      </c>
      <c r="J1219" s="48" t="e">
        <f>D1219</f>
        <v>#N/A</v>
      </c>
      <c r="K1219" s="48" t="e">
        <f>E1219</f>
        <v>#N/A</v>
      </c>
      <c r="L1219" s="48" t="e">
        <f>F1219</f>
        <v>#N/A</v>
      </c>
      <c r="M1219" s="1" t="e">
        <f>C1219</f>
        <v>#N/A</v>
      </c>
      <c r="N1219" s="57">
        <f>A1219</f>
        <v>0</v>
      </c>
    </row>
    <row r="1220" spans="1:14" s="57" customFormat="1">
      <c r="B1220" s="1" t="e">
        <f>VLOOKUP(A1220,'322'!A:B,2,0)</f>
        <v>#N/A</v>
      </c>
      <c r="C1220" s="1" t="e">
        <f>VLOOKUP(A1220,'322'!A:N,14,0)</f>
        <v>#N/A</v>
      </c>
      <c r="D1220" s="1" t="e">
        <f>VLOOKUP(A1220,'314'!C:K,9,0)</f>
        <v>#N/A</v>
      </c>
      <c r="E1220" s="1" t="e">
        <f>VLOOKUP(A1220,'314'!C:E,3,0)</f>
        <v>#N/A</v>
      </c>
      <c r="F1220" s="1" t="e">
        <f>VLOOKUP(A1220,'314'!C:S,17,0)</f>
        <v>#N/A</v>
      </c>
      <c r="G1220" s="1" t="e">
        <f>VLOOKUP(A1220,'345'!A:M,13,0)</f>
        <v>#N/A</v>
      </c>
      <c r="H1220" s="1" t="e">
        <f>VLOOKUP(A1220,'345'!A:Q,17,0)</f>
        <v>#N/A</v>
      </c>
      <c r="I1220" s="57">
        <f>A1220</f>
        <v>0</v>
      </c>
      <c r="J1220" s="48" t="e">
        <f>D1220</f>
        <v>#N/A</v>
      </c>
      <c r="K1220" s="48" t="e">
        <f>E1220</f>
        <v>#N/A</v>
      </c>
      <c r="L1220" s="48" t="e">
        <f>F1220</f>
        <v>#N/A</v>
      </c>
      <c r="M1220" s="1" t="e">
        <f>C1220</f>
        <v>#N/A</v>
      </c>
      <c r="N1220" s="57">
        <f>A1220</f>
        <v>0</v>
      </c>
    </row>
    <row r="1221" spans="1:14" s="57" customFormat="1">
      <c r="B1221" s="1" t="e">
        <f>VLOOKUP(A1221,'322'!A:B,2,0)</f>
        <v>#N/A</v>
      </c>
      <c r="C1221" s="1" t="e">
        <f>VLOOKUP(A1221,'322'!A:N,14,0)</f>
        <v>#N/A</v>
      </c>
      <c r="D1221" s="1" t="e">
        <f>VLOOKUP(A1221,'314'!C:K,9,0)</f>
        <v>#N/A</v>
      </c>
      <c r="E1221" s="1" t="e">
        <f>VLOOKUP(A1221,'314'!C:E,3,0)</f>
        <v>#N/A</v>
      </c>
      <c r="F1221" s="1" t="e">
        <f>VLOOKUP(A1221,'314'!C:S,17,0)</f>
        <v>#N/A</v>
      </c>
      <c r="G1221" s="1" t="e">
        <f>VLOOKUP(A1221,'345'!A:M,13,0)</f>
        <v>#N/A</v>
      </c>
      <c r="H1221" s="1" t="e">
        <f>VLOOKUP(A1221,'345'!A:Q,17,0)</f>
        <v>#N/A</v>
      </c>
      <c r="I1221" s="57">
        <f>A1221</f>
        <v>0</v>
      </c>
      <c r="J1221" s="48" t="e">
        <f>D1221</f>
        <v>#N/A</v>
      </c>
      <c r="K1221" s="48" t="e">
        <f>E1221</f>
        <v>#N/A</v>
      </c>
      <c r="L1221" s="48" t="e">
        <f>F1221</f>
        <v>#N/A</v>
      </c>
      <c r="M1221" s="1" t="e">
        <f>C1221</f>
        <v>#N/A</v>
      </c>
      <c r="N1221" s="57">
        <f>A1221</f>
        <v>0</v>
      </c>
    </row>
    <row r="1222" spans="1:14" s="57" customFormat="1">
      <c r="B1222" s="1" t="e">
        <f>VLOOKUP(A1222,'322'!A:B,2,0)</f>
        <v>#N/A</v>
      </c>
      <c r="C1222" s="1" t="e">
        <f>VLOOKUP(A1222,'322'!A:N,14,0)</f>
        <v>#N/A</v>
      </c>
      <c r="D1222" s="1" t="e">
        <f>VLOOKUP(A1222,'314'!C:K,9,0)</f>
        <v>#N/A</v>
      </c>
      <c r="E1222" s="1" t="e">
        <f>VLOOKUP(A1222,'314'!C:E,3,0)</f>
        <v>#N/A</v>
      </c>
      <c r="F1222" s="1" t="e">
        <f>VLOOKUP(A1222,'314'!C:S,17,0)</f>
        <v>#N/A</v>
      </c>
      <c r="G1222" s="1" t="e">
        <f>VLOOKUP(A1222,'345'!A:M,13,0)</f>
        <v>#N/A</v>
      </c>
      <c r="H1222" s="1" t="e">
        <f>VLOOKUP(A1222,'345'!A:Q,17,0)</f>
        <v>#N/A</v>
      </c>
      <c r="I1222" s="57">
        <f>A1222</f>
        <v>0</v>
      </c>
      <c r="J1222" s="48" t="e">
        <f>D1222</f>
        <v>#N/A</v>
      </c>
      <c r="K1222" s="48" t="e">
        <f>E1222</f>
        <v>#N/A</v>
      </c>
      <c r="L1222" s="48" t="e">
        <f>F1222</f>
        <v>#N/A</v>
      </c>
      <c r="M1222" s="1" t="e">
        <f>C1222</f>
        <v>#N/A</v>
      </c>
      <c r="N1222" s="57">
        <f>A1222</f>
        <v>0</v>
      </c>
    </row>
    <row r="1223" spans="1:14" s="57" customFormat="1">
      <c r="B1223" s="1" t="e">
        <f>VLOOKUP(A1223,'322'!A:B,2,0)</f>
        <v>#N/A</v>
      </c>
      <c r="C1223" s="1" t="e">
        <f>VLOOKUP(A1223,'322'!A:N,14,0)</f>
        <v>#N/A</v>
      </c>
      <c r="D1223" s="1" t="e">
        <f>VLOOKUP(A1223,'314'!C:K,9,0)</f>
        <v>#N/A</v>
      </c>
      <c r="E1223" s="1" t="e">
        <f>VLOOKUP(A1223,'314'!C:E,3,0)</f>
        <v>#N/A</v>
      </c>
      <c r="F1223" s="1" t="e">
        <f>VLOOKUP(A1223,'314'!C:S,17,0)</f>
        <v>#N/A</v>
      </c>
      <c r="G1223" s="1" t="e">
        <f>VLOOKUP(A1223,'345'!A:M,13,0)</f>
        <v>#N/A</v>
      </c>
      <c r="H1223" s="1" t="e">
        <f>VLOOKUP(A1223,'345'!A:Q,17,0)</f>
        <v>#N/A</v>
      </c>
      <c r="I1223" s="57">
        <f>A1223</f>
        <v>0</v>
      </c>
      <c r="J1223" s="48" t="e">
        <f>D1223</f>
        <v>#N/A</v>
      </c>
      <c r="K1223" s="48" t="e">
        <f>E1223</f>
        <v>#N/A</v>
      </c>
      <c r="L1223" s="48" t="e">
        <f>F1223</f>
        <v>#N/A</v>
      </c>
      <c r="M1223" s="1" t="e">
        <f>C1223</f>
        <v>#N/A</v>
      </c>
      <c r="N1223" s="57">
        <f>A1223</f>
        <v>0</v>
      </c>
    </row>
    <row r="1224" spans="1:14" s="57" customFormat="1">
      <c r="A1224" s="1"/>
      <c r="B1224" s="1" t="e">
        <f>VLOOKUP(A1224,'322'!A:B,2,0)</f>
        <v>#N/A</v>
      </c>
      <c r="C1224" s="1" t="e">
        <f>VLOOKUP(A1224,'322'!A:N,14,0)</f>
        <v>#N/A</v>
      </c>
      <c r="D1224" s="1" t="e">
        <f>VLOOKUP(A1224,'314'!C:K,9,0)</f>
        <v>#N/A</v>
      </c>
      <c r="E1224" s="1" t="e">
        <f>VLOOKUP(A1224,'314'!C:E,3,0)</f>
        <v>#N/A</v>
      </c>
      <c r="F1224" s="1" t="e">
        <f>VLOOKUP(A1224,'314'!C:S,17,0)</f>
        <v>#N/A</v>
      </c>
      <c r="G1224" s="1" t="e">
        <f>VLOOKUP(A1224,'345'!A:M,13,0)</f>
        <v>#N/A</v>
      </c>
      <c r="H1224" s="1" t="e">
        <f>VLOOKUP(A1224,'345'!A:Q,17,0)</f>
        <v>#N/A</v>
      </c>
      <c r="I1224" s="57">
        <f>A1224</f>
        <v>0</v>
      </c>
      <c r="J1224" s="48" t="e">
        <f>D1224</f>
        <v>#N/A</v>
      </c>
      <c r="K1224" s="48" t="e">
        <f>E1224</f>
        <v>#N/A</v>
      </c>
      <c r="L1224" s="48" t="e">
        <f>F1224</f>
        <v>#N/A</v>
      </c>
      <c r="M1224" s="1" t="e">
        <f>C1224</f>
        <v>#N/A</v>
      </c>
      <c r="N1224" s="57">
        <f>A1224</f>
        <v>0</v>
      </c>
    </row>
    <row r="1225" spans="1:14" s="57" customFormat="1">
      <c r="A1225" s="1"/>
      <c r="B1225" s="1" t="e">
        <f>VLOOKUP(A1225,'322'!A:B,2,0)</f>
        <v>#N/A</v>
      </c>
      <c r="C1225" s="1" t="e">
        <f>VLOOKUP(A1225,'322'!A:N,14,0)</f>
        <v>#N/A</v>
      </c>
      <c r="D1225" s="1" t="e">
        <f>VLOOKUP(A1225,'314'!C:K,9,0)</f>
        <v>#N/A</v>
      </c>
      <c r="E1225" s="1" t="e">
        <f>VLOOKUP(A1225,'314'!C:E,3,0)</f>
        <v>#N/A</v>
      </c>
      <c r="F1225" s="1" t="e">
        <f>VLOOKUP(A1225,'314'!C:S,17,0)</f>
        <v>#N/A</v>
      </c>
      <c r="G1225" s="1" t="e">
        <f>VLOOKUP(A1225,'345'!A:M,13,0)</f>
        <v>#N/A</v>
      </c>
      <c r="H1225" s="1" t="e">
        <f>VLOOKUP(A1225,'345'!A:Q,17,0)</f>
        <v>#N/A</v>
      </c>
      <c r="I1225" s="57">
        <f>A1225</f>
        <v>0</v>
      </c>
      <c r="J1225" s="48" t="e">
        <f>D1225</f>
        <v>#N/A</v>
      </c>
      <c r="K1225" s="48" t="e">
        <f>E1225</f>
        <v>#N/A</v>
      </c>
      <c r="L1225" s="48" t="e">
        <f>F1225</f>
        <v>#N/A</v>
      </c>
      <c r="M1225" s="1" t="e">
        <f>C1225</f>
        <v>#N/A</v>
      </c>
      <c r="N1225" s="57">
        <f>A1225</f>
        <v>0</v>
      </c>
    </row>
    <row r="1226" spans="1:14" s="57" customFormat="1">
      <c r="A1226" s="1"/>
      <c r="B1226" s="1" t="e">
        <f>VLOOKUP(A1226,'322'!A:B,2,0)</f>
        <v>#N/A</v>
      </c>
      <c r="C1226" s="1" t="e">
        <f>VLOOKUP(A1226,'322'!A:N,14,0)</f>
        <v>#N/A</v>
      </c>
      <c r="D1226" s="1" t="e">
        <f>VLOOKUP(A1226,'314'!C:K,9,0)</f>
        <v>#N/A</v>
      </c>
      <c r="E1226" s="1" t="e">
        <f>VLOOKUP(A1226,'314'!C:E,3,0)</f>
        <v>#N/A</v>
      </c>
      <c r="F1226" s="1" t="e">
        <f>VLOOKUP(A1226,'314'!C:S,17,0)</f>
        <v>#N/A</v>
      </c>
      <c r="G1226" s="1" t="e">
        <f>VLOOKUP(A1226,'345'!A:M,13,0)</f>
        <v>#N/A</v>
      </c>
      <c r="H1226" s="1" t="e">
        <f>VLOOKUP(A1226,'345'!A:Q,17,0)</f>
        <v>#N/A</v>
      </c>
      <c r="I1226" s="57">
        <f>A1226</f>
        <v>0</v>
      </c>
      <c r="J1226" s="48" t="e">
        <f>D1226</f>
        <v>#N/A</v>
      </c>
      <c r="K1226" s="48" t="e">
        <f>E1226</f>
        <v>#N/A</v>
      </c>
      <c r="L1226" s="48" t="e">
        <f>F1226</f>
        <v>#N/A</v>
      </c>
      <c r="M1226" s="1" t="e">
        <f>C1226</f>
        <v>#N/A</v>
      </c>
      <c r="N1226" s="57">
        <f>A1226</f>
        <v>0</v>
      </c>
    </row>
    <row r="1227" spans="1:14" s="57" customFormat="1">
      <c r="A1227" s="1"/>
      <c r="B1227" s="1" t="e">
        <f>VLOOKUP(A1227,'322'!A:B,2,0)</f>
        <v>#N/A</v>
      </c>
      <c r="C1227" s="1" t="e">
        <f>VLOOKUP(A1227,'322'!A:N,14,0)</f>
        <v>#N/A</v>
      </c>
      <c r="D1227" s="1" t="e">
        <f>VLOOKUP(A1227,'314'!C:K,9,0)</f>
        <v>#N/A</v>
      </c>
      <c r="E1227" s="1" t="e">
        <f>VLOOKUP(A1227,'314'!C:E,3,0)</f>
        <v>#N/A</v>
      </c>
      <c r="F1227" s="1" t="e">
        <f>VLOOKUP(A1227,'314'!C:S,17,0)</f>
        <v>#N/A</v>
      </c>
      <c r="G1227" s="1" t="e">
        <f>VLOOKUP(A1227,'345'!A:M,13,0)</f>
        <v>#N/A</v>
      </c>
      <c r="H1227" s="1" t="e">
        <f>VLOOKUP(A1227,'345'!A:Q,17,0)</f>
        <v>#N/A</v>
      </c>
      <c r="I1227" s="57">
        <f>A1227</f>
        <v>0</v>
      </c>
      <c r="J1227" s="48" t="e">
        <f>D1227</f>
        <v>#N/A</v>
      </c>
      <c r="K1227" s="48" t="e">
        <f>E1227</f>
        <v>#N/A</v>
      </c>
      <c r="L1227" s="48" t="e">
        <f>F1227</f>
        <v>#N/A</v>
      </c>
      <c r="M1227" s="1" t="e">
        <f>C1227</f>
        <v>#N/A</v>
      </c>
      <c r="N1227" s="57">
        <f>A1227</f>
        <v>0</v>
      </c>
    </row>
    <row r="1228" spans="1:14" s="57" customFormat="1">
      <c r="A1228" s="1"/>
      <c r="B1228" s="1" t="e">
        <f>VLOOKUP(A1228,'322'!A:B,2,0)</f>
        <v>#N/A</v>
      </c>
      <c r="C1228" s="1" t="e">
        <f>VLOOKUP(A1228,'322'!A:N,14,0)</f>
        <v>#N/A</v>
      </c>
      <c r="D1228" s="1" t="e">
        <f>VLOOKUP(A1228,'314'!C:K,9,0)</f>
        <v>#N/A</v>
      </c>
      <c r="E1228" s="1" t="e">
        <f>VLOOKUP(A1228,'314'!C:E,3,0)</f>
        <v>#N/A</v>
      </c>
      <c r="F1228" s="1" t="e">
        <f>VLOOKUP(A1228,'314'!C:S,17,0)</f>
        <v>#N/A</v>
      </c>
      <c r="G1228" s="1" t="e">
        <f>VLOOKUP(A1228,'345'!A:M,13,0)</f>
        <v>#N/A</v>
      </c>
      <c r="H1228" s="1" t="e">
        <f>VLOOKUP(A1228,'345'!A:Q,17,0)</f>
        <v>#N/A</v>
      </c>
      <c r="I1228" s="57">
        <f>A1228</f>
        <v>0</v>
      </c>
      <c r="J1228" s="48" t="e">
        <f>D1228</f>
        <v>#N/A</v>
      </c>
      <c r="K1228" s="48" t="e">
        <f>E1228</f>
        <v>#N/A</v>
      </c>
      <c r="L1228" s="48" t="e">
        <f>F1228</f>
        <v>#N/A</v>
      </c>
      <c r="M1228" s="1" t="e">
        <f>C1228</f>
        <v>#N/A</v>
      </c>
      <c r="N1228" s="57">
        <f>A1228</f>
        <v>0</v>
      </c>
    </row>
    <row r="1229" spans="1:14" s="57" customFormat="1">
      <c r="A1229" s="1"/>
      <c r="B1229" s="1" t="e">
        <f>VLOOKUP(A1229,'322'!A:B,2,0)</f>
        <v>#N/A</v>
      </c>
      <c r="C1229" s="1" t="e">
        <f>VLOOKUP(A1229,'322'!A:N,14,0)</f>
        <v>#N/A</v>
      </c>
      <c r="D1229" s="1" t="e">
        <f>VLOOKUP(A1229,'314'!C:K,9,0)</f>
        <v>#N/A</v>
      </c>
      <c r="E1229" s="1" t="e">
        <f>VLOOKUP(A1229,'314'!C:E,3,0)</f>
        <v>#N/A</v>
      </c>
      <c r="F1229" s="1" t="e">
        <f>VLOOKUP(A1229,'314'!C:S,17,0)</f>
        <v>#N/A</v>
      </c>
      <c r="G1229" s="1" t="e">
        <f>VLOOKUP(A1229,'345'!A:M,13,0)</f>
        <v>#N/A</v>
      </c>
      <c r="H1229" s="1" t="e">
        <f>VLOOKUP(A1229,'345'!A:Q,17,0)</f>
        <v>#N/A</v>
      </c>
      <c r="I1229" s="57">
        <f>A1229</f>
        <v>0</v>
      </c>
      <c r="J1229" s="48" t="e">
        <f>D1229</f>
        <v>#N/A</v>
      </c>
      <c r="K1229" s="48" t="e">
        <f>E1229</f>
        <v>#N/A</v>
      </c>
      <c r="L1229" s="48" t="e">
        <f>F1229</f>
        <v>#N/A</v>
      </c>
      <c r="M1229" s="1" t="e">
        <f>C1229</f>
        <v>#N/A</v>
      </c>
      <c r="N1229" s="57">
        <f>A1229</f>
        <v>0</v>
      </c>
    </row>
    <row r="1230" spans="1:14" s="57" customFormat="1">
      <c r="A1230" s="1"/>
      <c r="B1230" s="1" t="e">
        <f>VLOOKUP(A1230,'322'!A:B,2,0)</f>
        <v>#N/A</v>
      </c>
      <c r="C1230" s="1" t="e">
        <f>VLOOKUP(A1230,'322'!A:N,14,0)</f>
        <v>#N/A</v>
      </c>
      <c r="D1230" s="1" t="e">
        <f>VLOOKUP(A1230,'314'!C:K,9,0)</f>
        <v>#N/A</v>
      </c>
      <c r="E1230" s="1" t="e">
        <f>VLOOKUP(A1230,'314'!C:E,3,0)</f>
        <v>#N/A</v>
      </c>
      <c r="F1230" s="1" t="e">
        <f>VLOOKUP(A1230,'314'!C:S,17,0)</f>
        <v>#N/A</v>
      </c>
      <c r="G1230" s="1" t="e">
        <f>VLOOKUP(A1230,'345'!A:M,13,0)</f>
        <v>#N/A</v>
      </c>
      <c r="H1230" s="1" t="e">
        <f>VLOOKUP(A1230,'345'!A:Q,17,0)</f>
        <v>#N/A</v>
      </c>
      <c r="I1230" s="57">
        <f>A1230</f>
        <v>0</v>
      </c>
      <c r="J1230" s="48" t="e">
        <f>D1230</f>
        <v>#N/A</v>
      </c>
      <c r="K1230" s="48" t="e">
        <f>E1230</f>
        <v>#N/A</v>
      </c>
      <c r="L1230" s="48" t="e">
        <f>F1230</f>
        <v>#N/A</v>
      </c>
      <c r="M1230" s="1" t="e">
        <f>C1230</f>
        <v>#N/A</v>
      </c>
      <c r="N1230" s="57">
        <f>A1230</f>
        <v>0</v>
      </c>
    </row>
    <row r="1231" spans="1:14" s="57" customFormat="1">
      <c r="A1231" s="1"/>
      <c r="B1231" s="1" t="e">
        <f>VLOOKUP(A1231,'322'!A:B,2,0)</f>
        <v>#N/A</v>
      </c>
      <c r="C1231" s="1" t="e">
        <f>VLOOKUP(A1231,'322'!A:N,14,0)</f>
        <v>#N/A</v>
      </c>
      <c r="D1231" s="1" t="e">
        <f>VLOOKUP(A1231,'314'!C:K,9,0)</f>
        <v>#N/A</v>
      </c>
      <c r="E1231" s="1" t="e">
        <f>VLOOKUP(A1231,'314'!C:E,3,0)</f>
        <v>#N/A</v>
      </c>
      <c r="F1231" s="1" t="e">
        <f>VLOOKUP(A1231,'314'!C:S,17,0)</f>
        <v>#N/A</v>
      </c>
      <c r="G1231" s="1" t="e">
        <f>VLOOKUP(A1231,'345'!A:M,13,0)</f>
        <v>#N/A</v>
      </c>
      <c r="H1231" s="1" t="e">
        <f>VLOOKUP(A1231,'345'!A:Q,17,0)</f>
        <v>#N/A</v>
      </c>
      <c r="I1231" s="57">
        <f>A1231</f>
        <v>0</v>
      </c>
      <c r="J1231" s="48" t="e">
        <f>D1231</f>
        <v>#N/A</v>
      </c>
      <c r="K1231" s="48" t="e">
        <f>E1231</f>
        <v>#N/A</v>
      </c>
      <c r="L1231" s="48" t="e">
        <f>F1231</f>
        <v>#N/A</v>
      </c>
      <c r="M1231" s="1" t="e">
        <f>C1231</f>
        <v>#N/A</v>
      </c>
      <c r="N1231" s="57">
        <f>A1231</f>
        <v>0</v>
      </c>
    </row>
    <row r="1232" spans="1:14" s="57" customFormat="1">
      <c r="A1232" s="1"/>
      <c r="B1232" s="1" t="e">
        <f>VLOOKUP(A1232,'322'!A:B,2,0)</f>
        <v>#N/A</v>
      </c>
      <c r="C1232" s="1" t="e">
        <f>VLOOKUP(A1232,'322'!A:N,14,0)</f>
        <v>#N/A</v>
      </c>
      <c r="D1232" s="1" t="e">
        <f>VLOOKUP(A1232,'314'!C:K,9,0)</f>
        <v>#N/A</v>
      </c>
      <c r="E1232" s="1" t="e">
        <f>VLOOKUP(A1232,'314'!C:E,3,0)</f>
        <v>#N/A</v>
      </c>
      <c r="F1232" s="1" t="e">
        <f>VLOOKUP(A1232,'314'!C:S,17,0)</f>
        <v>#N/A</v>
      </c>
      <c r="G1232" s="1" t="e">
        <f>VLOOKUP(A1232,'345'!A:M,13,0)</f>
        <v>#N/A</v>
      </c>
      <c r="H1232" s="1" t="e">
        <f>VLOOKUP(A1232,'345'!A:Q,17,0)</f>
        <v>#N/A</v>
      </c>
      <c r="I1232" s="57">
        <f>A1232</f>
        <v>0</v>
      </c>
      <c r="J1232" s="48" t="e">
        <f>D1232</f>
        <v>#N/A</v>
      </c>
      <c r="K1232" s="48" t="e">
        <f>E1232</f>
        <v>#N/A</v>
      </c>
      <c r="L1232" s="48" t="e">
        <f>F1232</f>
        <v>#N/A</v>
      </c>
      <c r="M1232" s="1" t="e">
        <f>C1232</f>
        <v>#N/A</v>
      </c>
      <c r="N1232" s="57">
        <f>A1232</f>
        <v>0</v>
      </c>
    </row>
    <row r="1233" spans="1:14" s="57" customFormat="1">
      <c r="A1233" s="1"/>
      <c r="B1233" s="1" t="e">
        <f>VLOOKUP(A1233,'322'!A:B,2,0)</f>
        <v>#N/A</v>
      </c>
      <c r="C1233" s="1" t="e">
        <f>VLOOKUP(A1233,'322'!A:N,14,0)</f>
        <v>#N/A</v>
      </c>
      <c r="D1233" s="1" t="e">
        <f>VLOOKUP(A1233,'314'!C:K,9,0)</f>
        <v>#N/A</v>
      </c>
      <c r="E1233" s="1" t="e">
        <f>VLOOKUP(A1233,'314'!C:E,3,0)</f>
        <v>#N/A</v>
      </c>
      <c r="F1233" s="1" t="e">
        <f>VLOOKUP(A1233,'314'!C:S,17,0)</f>
        <v>#N/A</v>
      </c>
      <c r="G1233" s="1" t="e">
        <f>VLOOKUP(A1233,'345'!A:M,13,0)</f>
        <v>#N/A</v>
      </c>
      <c r="H1233" s="1" t="e">
        <f>VLOOKUP(A1233,'345'!A:Q,17,0)</f>
        <v>#N/A</v>
      </c>
      <c r="I1233" s="57">
        <f>A1233</f>
        <v>0</v>
      </c>
      <c r="J1233" s="48" t="e">
        <f>D1233</f>
        <v>#N/A</v>
      </c>
      <c r="K1233" s="48" t="e">
        <f>E1233</f>
        <v>#N/A</v>
      </c>
      <c r="L1233" s="48" t="e">
        <f>F1233</f>
        <v>#N/A</v>
      </c>
      <c r="M1233" s="1" t="e">
        <f>C1233</f>
        <v>#N/A</v>
      </c>
      <c r="N1233" s="57">
        <f>A1233</f>
        <v>0</v>
      </c>
    </row>
    <row r="1234" spans="1:14" s="57" customFormat="1">
      <c r="A1234" s="1"/>
      <c r="B1234" s="1" t="e">
        <f>VLOOKUP(A1234,'322'!A:B,2,0)</f>
        <v>#N/A</v>
      </c>
      <c r="C1234" s="1" t="e">
        <f>VLOOKUP(A1234,'322'!A:N,14,0)</f>
        <v>#N/A</v>
      </c>
      <c r="D1234" s="1" t="e">
        <f>VLOOKUP(A1234,'314'!C:K,9,0)</f>
        <v>#N/A</v>
      </c>
      <c r="E1234" s="1" t="e">
        <f>VLOOKUP(A1234,'314'!C:E,3,0)</f>
        <v>#N/A</v>
      </c>
      <c r="F1234" s="1" t="e">
        <f>VLOOKUP(A1234,'314'!C:S,17,0)</f>
        <v>#N/A</v>
      </c>
      <c r="G1234" s="1" t="e">
        <f>VLOOKUP(A1234,'345'!A:M,13,0)</f>
        <v>#N/A</v>
      </c>
      <c r="H1234" s="1" t="e">
        <f>VLOOKUP(A1234,'345'!A:Q,17,0)</f>
        <v>#N/A</v>
      </c>
      <c r="I1234" s="57">
        <f>A1234</f>
        <v>0</v>
      </c>
      <c r="J1234" s="48" t="e">
        <f>D1234</f>
        <v>#N/A</v>
      </c>
      <c r="K1234" s="48" t="e">
        <f>E1234</f>
        <v>#N/A</v>
      </c>
      <c r="L1234" s="48" t="e">
        <f>F1234</f>
        <v>#N/A</v>
      </c>
      <c r="M1234" s="1" t="e">
        <f>C1234</f>
        <v>#N/A</v>
      </c>
      <c r="N1234" s="57">
        <f>A1234</f>
        <v>0</v>
      </c>
    </row>
    <row r="1235" spans="1:14" s="57" customFormat="1">
      <c r="A1235" s="1"/>
      <c r="B1235" s="1" t="e">
        <f>VLOOKUP(A1235,'322'!A:B,2,0)</f>
        <v>#N/A</v>
      </c>
      <c r="C1235" s="1" t="e">
        <f>VLOOKUP(A1235,'322'!A:N,14,0)</f>
        <v>#N/A</v>
      </c>
      <c r="D1235" s="1" t="e">
        <f>VLOOKUP(A1235,'314'!C:K,9,0)</f>
        <v>#N/A</v>
      </c>
      <c r="E1235" s="1" t="e">
        <f>VLOOKUP(A1235,'314'!C:E,3,0)</f>
        <v>#N/A</v>
      </c>
      <c r="F1235" s="1" t="e">
        <f>VLOOKUP(A1235,'314'!C:S,17,0)</f>
        <v>#N/A</v>
      </c>
      <c r="G1235" s="1" t="e">
        <f>VLOOKUP(A1235,'345'!A:M,13,0)</f>
        <v>#N/A</v>
      </c>
      <c r="H1235" s="1" t="e">
        <f>VLOOKUP(A1235,'345'!A:Q,17,0)</f>
        <v>#N/A</v>
      </c>
      <c r="I1235" s="57">
        <f>A1235</f>
        <v>0</v>
      </c>
      <c r="J1235" s="48" t="e">
        <f>D1235</f>
        <v>#N/A</v>
      </c>
      <c r="K1235" s="48" t="e">
        <f>E1235</f>
        <v>#N/A</v>
      </c>
      <c r="L1235" s="48" t="e">
        <f>F1235</f>
        <v>#N/A</v>
      </c>
      <c r="M1235" s="1" t="e">
        <f>C1235</f>
        <v>#N/A</v>
      </c>
      <c r="N1235" s="57">
        <f>A1235</f>
        <v>0</v>
      </c>
    </row>
    <row r="1236" spans="1:14" s="57" customFormat="1">
      <c r="A1236" s="1"/>
      <c r="B1236" s="1" t="e">
        <f>VLOOKUP(A1236,'322'!A:B,2,0)</f>
        <v>#N/A</v>
      </c>
      <c r="C1236" s="1" t="e">
        <f>VLOOKUP(A1236,'322'!A:N,14,0)</f>
        <v>#N/A</v>
      </c>
      <c r="D1236" s="1" t="e">
        <f>VLOOKUP(A1236,'314'!C:K,9,0)</f>
        <v>#N/A</v>
      </c>
      <c r="E1236" s="1" t="e">
        <f>VLOOKUP(A1236,'314'!C:E,3,0)</f>
        <v>#N/A</v>
      </c>
      <c r="F1236" s="1" t="e">
        <f>VLOOKUP(A1236,'314'!C:S,17,0)</f>
        <v>#N/A</v>
      </c>
      <c r="G1236" s="1" t="e">
        <f>VLOOKUP(A1236,'345'!A:M,13,0)</f>
        <v>#N/A</v>
      </c>
      <c r="H1236" s="1" t="e">
        <f>VLOOKUP(A1236,'345'!A:Q,17,0)</f>
        <v>#N/A</v>
      </c>
      <c r="I1236" s="57">
        <f>A1236</f>
        <v>0</v>
      </c>
      <c r="J1236" s="48" t="e">
        <f>D1236</f>
        <v>#N/A</v>
      </c>
      <c r="K1236" s="48" t="e">
        <f>E1236</f>
        <v>#N/A</v>
      </c>
      <c r="L1236" s="48" t="e">
        <f>F1236</f>
        <v>#N/A</v>
      </c>
      <c r="M1236" s="1" t="e">
        <f>C1236</f>
        <v>#N/A</v>
      </c>
      <c r="N1236" s="57">
        <f>A1236</f>
        <v>0</v>
      </c>
    </row>
    <row r="1237" spans="1:14" s="57" customFormat="1">
      <c r="A1237" s="1"/>
      <c r="B1237" s="1" t="e">
        <f>VLOOKUP(A1237,'322'!A:B,2,0)</f>
        <v>#N/A</v>
      </c>
      <c r="C1237" s="1" t="e">
        <f>VLOOKUP(A1237,'322'!A:N,14,0)</f>
        <v>#N/A</v>
      </c>
      <c r="D1237" s="1" t="e">
        <f>VLOOKUP(A1237,'314'!C:K,9,0)</f>
        <v>#N/A</v>
      </c>
      <c r="E1237" s="1" t="e">
        <f>VLOOKUP(A1237,'314'!C:E,3,0)</f>
        <v>#N/A</v>
      </c>
      <c r="F1237" s="1" t="e">
        <f>VLOOKUP(A1237,'314'!C:S,17,0)</f>
        <v>#N/A</v>
      </c>
      <c r="G1237" s="1" t="e">
        <f>VLOOKUP(A1237,'345'!A:M,13,0)</f>
        <v>#N/A</v>
      </c>
      <c r="H1237" s="1" t="e">
        <f>VLOOKUP(A1237,'345'!A:Q,17,0)</f>
        <v>#N/A</v>
      </c>
      <c r="I1237" s="57">
        <f>A1237</f>
        <v>0</v>
      </c>
      <c r="J1237" s="48" t="e">
        <f>D1237</f>
        <v>#N/A</v>
      </c>
      <c r="K1237" s="48" t="e">
        <f>E1237</f>
        <v>#N/A</v>
      </c>
      <c r="L1237" s="48" t="e">
        <f>F1237</f>
        <v>#N/A</v>
      </c>
      <c r="M1237" s="1" t="e">
        <f>C1237</f>
        <v>#N/A</v>
      </c>
      <c r="N1237" s="57">
        <f>A1237</f>
        <v>0</v>
      </c>
    </row>
    <row r="1238" spans="1:14" s="57" customFormat="1">
      <c r="A1238" s="1"/>
      <c r="B1238" s="1" t="e">
        <f>VLOOKUP(A1238,'322'!A:B,2,0)</f>
        <v>#N/A</v>
      </c>
      <c r="C1238" s="1" t="e">
        <f>VLOOKUP(A1238,'322'!A:N,14,0)</f>
        <v>#N/A</v>
      </c>
      <c r="D1238" s="1" t="e">
        <f>VLOOKUP(A1238,'314'!C:K,9,0)</f>
        <v>#N/A</v>
      </c>
      <c r="E1238" s="1" t="e">
        <f>VLOOKUP(A1238,'314'!C:E,3,0)</f>
        <v>#N/A</v>
      </c>
      <c r="F1238" s="1" t="e">
        <f>VLOOKUP(A1238,'314'!C:S,17,0)</f>
        <v>#N/A</v>
      </c>
      <c r="G1238" s="1" t="e">
        <f>VLOOKUP(A1238,'345'!A:M,13,0)</f>
        <v>#N/A</v>
      </c>
      <c r="H1238" s="1" t="e">
        <f>VLOOKUP(A1238,'345'!A:Q,17,0)</f>
        <v>#N/A</v>
      </c>
      <c r="I1238" s="57">
        <f>A1238</f>
        <v>0</v>
      </c>
      <c r="J1238" s="48" t="e">
        <f>D1238</f>
        <v>#N/A</v>
      </c>
      <c r="K1238" s="48" t="e">
        <f>E1238</f>
        <v>#N/A</v>
      </c>
      <c r="L1238" s="48" t="e">
        <f>F1238</f>
        <v>#N/A</v>
      </c>
      <c r="M1238" s="1" t="e">
        <f>C1238</f>
        <v>#N/A</v>
      </c>
      <c r="N1238" s="57">
        <f>A1238</f>
        <v>0</v>
      </c>
    </row>
    <row r="1239" spans="1:14" s="57" customFormat="1">
      <c r="A1239" s="1"/>
      <c r="B1239" s="1" t="e">
        <f>VLOOKUP(A1239,'322'!A:B,2,0)</f>
        <v>#N/A</v>
      </c>
      <c r="C1239" s="1" t="e">
        <f>VLOOKUP(A1239,'322'!A:N,14,0)</f>
        <v>#N/A</v>
      </c>
      <c r="D1239" s="1" t="e">
        <f>VLOOKUP(A1239,'314'!C:K,9,0)</f>
        <v>#N/A</v>
      </c>
      <c r="E1239" s="1" t="e">
        <f>VLOOKUP(A1239,'314'!C:E,3,0)</f>
        <v>#N/A</v>
      </c>
      <c r="F1239" s="1" t="e">
        <f>VLOOKUP(A1239,'314'!C:S,17,0)</f>
        <v>#N/A</v>
      </c>
      <c r="G1239" s="1" t="e">
        <f>VLOOKUP(A1239,'345'!A:M,13,0)</f>
        <v>#N/A</v>
      </c>
      <c r="H1239" s="1" t="e">
        <f>VLOOKUP(A1239,'345'!A:Q,17,0)</f>
        <v>#N/A</v>
      </c>
      <c r="I1239" s="57">
        <f>A1239</f>
        <v>0</v>
      </c>
      <c r="J1239" s="48" t="e">
        <f>D1239</f>
        <v>#N/A</v>
      </c>
      <c r="K1239" s="48" t="e">
        <f>E1239</f>
        <v>#N/A</v>
      </c>
      <c r="L1239" s="48" t="e">
        <f>F1239</f>
        <v>#N/A</v>
      </c>
      <c r="M1239" s="1" t="e">
        <f>C1239</f>
        <v>#N/A</v>
      </c>
      <c r="N1239" s="57">
        <f>A1239</f>
        <v>0</v>
      </c>
    </row>
    <row r="1240" spans="1:14" s="57" customFormat="1">
      <c r="A1240" s="1"/>
      <c r="B1240" s="1" t="e">
        <f>VLOOKUP(A1240,'322'!A:B,2,0)</f>
        <v>#N/A</v>
      </c>
      <c r="C1240" s="1" t="e">
        <f>VLOOKUP(A1240,'322'!A:N,14,0)</f>
        <v>#N/A</v>
      </c>
      <c r="D1240" s="1" t="e">
        <f>VLOOKUP(A1240,'314'!C:K,9,0)</f>
        <v>#N/A</v>
      </c>
      <c r="E1240" s="1" t="e">
        <f>VLOOKUP(A1240,'314'!C:E,3,0)</f>
        <v>#N/A</v>
      </c>
      <c r="F1240" s="1" t="e">
        <f>VLOOKUP(A1240,'314'!C:S,17,0)</f>
        <v>#N/A</v>
      </c>
      <c r="G1240" s="1" t="e">
        <f>VLOOKUP(A1240,'345'!A:M,13,0)</f>
        <v>#N/A</v>
      </c>
      <c r="H1240" s="1" t="e">
        <f>VLOOKUP(A1240,'345'!A:Q,17,0)</f>
        <v>#N/A</v>
      </c>
      <c r="I1240" s="57">
        <f>A1240</f>
        <v>0</v>
      </c>
      <c r="J1240" s="48" t="e">
        <f>D1240</f>
        <v>#N/A</v>
      </c>
      <c r="K1240" s="48" t="e">
        <f>E1240</f>
        <v>#N/A</v>
      </c>
      <c r="L1240" s="48" t="e">
        <f>F1240</f>
        <v>#N/A</v>
      </c>
      <c r="M1240" s="1" t="e">
        <f>C1240</f>
        <v>#N/A</v>
      </c>
      <c r="N1240" s="57">
        <f>A1240</f>
        <v>0</v>
      </c>
    </row>
    <row r="1241" spans="1:14" s="57" customFormat="1">
      <c r="A1241" s="1"/>
      <c r="B1241" s="1" t="e">
        <f>VLOOKUP(A1241,'322'!A:B,2,0)</f>
        <v>#N/A</v>
      </c>
      <c r="C1241" s="1" t="e">
        <f>VLOOKUP(A1241,'322'!A:N,14,0)</f>
        <v>#N/A</v>
      </c>
      <c r="D1241" s="1" t="e">
        <f>VLOOKUP(A1241,'314'!C:K,9,0)</f>
        <v>#N/A</v>
      </c>
      <c r="E1241" s="1" t="e">
        <f>VLOOKUP(A1241,'314'!C:E,3,0)</f>
        <v>#N/A</v>
      </c>
      <c r="F1241" s="1" t="e">
        <f>VLOOKUP(A1241,'314'!C:S,17,0)</f>
        <v>#N/A</v>
      </c>
      <c r="G1241" s="1" t="e">
        <f>VLOOKUP(A1241,'345'!A:M,13,0)</f>
        <v>#N/A</v>
      </c>
      <c r="H1241" s="1" t="e">
        <f>VLOOKUP(A1241,'345'!A:Q,17,0)</f>
        <v>#N/A</v>
      </c>
      <c r="I1241" s="57">
        <f>A1241</f>
        <v>0</v>
      </c>
      <c r="J1241" s="48" t="e">
        <f>D1241</f>
        <v>#N/A</v>
      </c>
      <c r="K1241" s="48" t="e">
        <f>E1241</f>
        <v>#N/A</v>
      </c>
      <c r="L1241" s="48" t="e">
        <f>F1241</f>
        <v>#N/A</v>
      </c>
      <c r="M1241" s="1" t="e">
        <f>C1241</f>
        <v>#N/A</v>
      </c>
      <c r="N1241" s="57">
        <f>A1241</f>
        <v>0</v>
      </c>
    </row>
    <row r="1242" spans="1:14" s="57" customFormat="1">
      <c r="A1242" s="1"/>
      <c r="B1242" s="1" t="e">
        <f>VLOOKUP(A1242,'322'!A:B,2,0)</f>
        <v>#N/A</v>
      </c>
      <c r="C1242" s="1" t="e">
        <f>VLOOKUP(A1242,'322'!A:N,14,0)</f>
        <v>#N/A</v>
      </c>
      <c r="D1242" s="1" t="e">
        <f>VLOOKUP(A1242,'314'!C:K,9,0)</f>
        <v>#N/A</v>
      </c>
      <c r="E1242" s="1" t="e">
        <f>VLOOKUP(A1242,'314'!C:E,3,0)</f>
        <v>#N/A</v>
      </c>
      <c r="F1242" s="1" t="e">
        <f>VLOOKUP(A1242,'314'!C:S,17,0)</f>
        <v>#N/A</v>
      </c>
      <c r="G1242" s="1" t="e">
        <f>VLOOKUP(A1242,'345'!A:M,13,0)</f>
        <v>#N/A</v>
      </c>
      <c r="H1242" s="1" t="e">
        <f>VLOOKUP(A1242,'345'!A:Q,17,0)</f>
        <v>#N/A</v>
      </c>
      <c r="I1242" s="57">
        <f>A1242</f>
        <v>0</v>
      </c>
      <c r="J1242" s="48" t="e">
        <f>D1242</f>
        <v>#N/A</v>
      </c>
      <c r="K1242" s="48" t="e">
        <f>E1242</f>
        <v>#N/A</v>
      </c>
      <c r="L1242" s="48" t="e">
        <f>F1242</f>
        <v>#N/A</v>
      </c>
      <c r="M1242" s="1" t="e">
        <f>C1242</f>
        <v>#N/A</v>
      </c>
      <c r="N1242" s="57">
        <f>A1242</f>
        <v>0</v>
      </c>
    </row>
    <row r="1243" spans="1:14" s="57" customFormat="1">
      <c r="A1243" s="1"/>
      <c r="B1243" s="1" t="e">
        <f>VLOOKUP(A1243,'322'!A:B,2,0)</f>
        <v>#N/A</v>
      </c>
      <c r="C1243" s="1" t="e">
        <f>VLOOKUP(A1243,'322'!A:N,14,0)</f>
        <v>#N/A</v>
      </c>
      <c r="D1243" s="1" t="e">
        <f>VLOOKUP(A1243,'314'!C:K,9,0)</f>
        <v>#N/A</v>
      </c>
      <c r="E1243" s="1" t="e">
        <f>VLOOKUP(A1243,'314'!C:E,3,0)</f>
        <v>#N/A</v>
      </c>
      <c r="F1243" s="1" t="e">
        <f>VLOOKUP(A1243,'314'!C:S,17,0)</f>
        <v>#N/A</v>
      </c>
      <c r="G1243" s="1" t="e">
        <f>VLOOKUP(A1243,'345'!A:M,13,0)</f>
        <v>#N/A</v>
      </c>
      <c r="H1243" s="1" t="e">
        <f>VLOOKUP(A1243,'345'!A:Q,17,0)</f>
        <v>#N/A</v>
      </c>
      <c r="I1243" s="57">
        <f>A1243</f>
        <v>0</v>
      </c>
      <c r="J1243" s="48" t="e">
        <f>D1243</f>
        <v>#N/A</v>
      </c>
      <c r="K1243" s="48" t="e">
        <f>E1243</f>
        <v>#N/A</v>
      </c>
      <c r="L1243" s="48" t="e">
        <f>F1243</f>
        <v>#N/A</v>
      </c>
      <c r="M1243" s="1" t="e">
        <f>C1243</f>
        <v>#N/A</v>
      </c>
      <c r="N1243" s="57">
        <f>A1243</f>
        <v>0</v>
      </c>
    </row>
    <row r="1244" spans="1:14" s="57" customFormat="1">
      <c r="A1244" s="1"/>
      <c r="B1244" s="1" t="e">
        <f>VLOOKUP(A1244,'322'!A:B,2,0)</f>
        <v>#N/A</v>
      </c>
      <c r="C1244" s="1" t="e">
        <f>VLOOKUP(A1244,'322'!A:N,14,0)</f>
        <v>#N/A</v>
      </c>
      <c r="D1244" s="1" t="e">
        <f>VLOOKUP(A1244,'314'!C:K,9,0)</f>
        <v>#N/A</v>
      </c>
      <c r="E1244" s="1" t="e">
        <f>VLOOKUP(A1244,'314'!C:E,3,0)</f>
        <v>#N/A</v>
      </c>
      <c r="F1244" s="1" t="e">
        <f>VLOOKUP(A1244,'314'!C:S,17,0)</f>
        <v>#N/A</v>
      </c>
      <c r="G1244" s="1" t="e">
        <f>VLOOKUP(A1244,'345'!A:M,13,0)</f>
        <v>#N/A</v>
      </c>
      <c r="H1244" s="1" t="e">
        <f>VLOOKUP(A1244,'345'!A:Q,17,0)</f>
        <v>#N/A</v>
      </c>
      <c r="I1244" s="57">
        <f>A1244</f>
        <v>0</v>
      </c>
      <c r="J1244" s="48" t="e">
        <f>D1244</f>
        <v>#N/A</v>
      </c>
      <c r="K1244" s="48" t="e">
        <f>E1244</f>
        <v>#N/A</v>
      </c>
      <c r="L1244" s="48" t="e">
        <f>F1244</f>
        <v>#N/A</v>
      </c>
      <c r="M1244" s="1" t="e">
        <f>C1244</f>
        <v>#N/A</v>
      </c>
      <c r="N1244" s="57">
        <f>A1244</f>
        <v>0</v>
      </c>
    </row>
    <row r="1245" spans="1:14" s="57" customFormat="1">
      <c r="A1245" s="1"/>
      <c r="B1245" s="1" t="e">
        <f>VLOOKUP(A1245,'322'!A:B,2,0)</f>
        <v>#N/A</v>
      </c>
      <c r="C1245" s="1" t="e">
        <f>VLOOKUP(A1245,'322'!A:N,14,0)</f>
        <v>#N/A</v>
      </c>
      <c r="D1245" s="1" t="e">
        <f>VLOOKUP(A1245,'314'!C:K,9,0)</f>
        <v>#N/A</v>
      </c>
      <c r="E1245" s="1" t="e">
        <f>VLOOKUP(A1245,'314'!C:E,3,0)</f>
        <v>#N/A</v>
      </c>
      <c r="F1245" s="1" t="e">
        <f>VLOOKUP(A1245,'314'!C:S,17,0)</f>
        <v>#N/A</v>
      </c>
      <c r="G1245" s="1" t="e">
        <f>VLOOKUP(A1245,'345'!A:M,13,0)</f>
        <v>#N/A</v>
      </c>
      <c r="H1245" s="1" t="e">
        <f>VLOOKUP(A1245,'345'!A:Q,17,0)</f>
        <v>#N/A</v>
      </c>
      <c r="I1245" s="57">
        <f>A1245</f>
        <v>0</v>
      </c>
      <c r="J1245" s="48" t="e">
        <f>D1245</f>
        <v>#N/A</v>
      </c>
      <c r="K1245" s="48" t="e">
        <f>E1245</f>
        <v>#N/A</v>
      </c>
      <c r="L1245" s="48" t="e">
        <f>F1245</f>
        <v>#N/A</v>
      </c>
      <c r="M1245" s="1" t="e">
        <f>C1245</f>
        <v>#N/A</v>
      </c>
      <c r="N1245" s="57">
        <f>A1245</f>
        <v>0</v>
      </c>
    </row>
    <row r="1246" spans="1:14" s="57" customFormat="1">
      <c r="A1246" s="1"/>
      <c r="B1246" s="1" t="e">
        <f>VLOOKUP(A1246,'322'!A:B,2,0)</f>
        <v>#N/A</v>
      </c>
      <c r="C1246" s="1" t="e">
        <f>VLOOKUP(A1246,'322'!A:N,14,0)</f>
        <v>#N/A</v>
      </c>
      <c r="D1246" s="1" t="e">
        <f>VLOOKUP(A1246,'314'!C:K,9,0)</f>
        <v>#N/A</v>
      </c>
      <c r="E1246" s="1" t="e">
        <f>VLOOKUP(A1246,'314'!C:E,3,0)</f>
        <v>#N/A</v>
      </c>
      <c r="F1246" s="1" t="e">
        <f>VLOOKUP(A1246,'314'!C:S,17,0)</f>
        <v>#N/A</v>
      </c>
      <c r="G1246" s="1" t="e">
        <f>VLOOKUP(A1246,'345'!A:M,13,0)</f>
        <v>#N/A</v>
      </c>
      <c r="H1246" s="1" t="e">
        <f>VLOOKUP(A1246,'345'!A:Q,17,0)</f>
        <v>#N/A</v>
      </c>
      <c r="I1246" s="57">
        <f>A1246</f>
        <v>0</v>
      </c>
      <c r="J1246" s="48" t="e">
        <f>D1246</f>
        <v>#N/A</v>
      </c>
      <c r="K1246" s="48" t="e">
        <f>E1246</f>
        <v>#N/A</v>
      </c>
      <c r="L1246" s="48" t="e">
        <f>F1246</f>
        <v>#N/A</v>
      </c>
      <c r="M1246" s="1" t="e">
        <f>C1246</f>
        <v>#N/A</v>
      </c>
      <c r="N1246" s="57">
        <f>A1246</f>
        <v>0</v>
      </c>
    </row>
    <row r="1247" spans="1:14" s="57" customFormat="1">
      <c r="A1247" s="1"/>
      <c r="B1247" s="1" t="e">
        <f>VLOOKUP(A1247,'322'!A:B,2,0)</f>
        <v>#N/A</v>
      </c>
      <c r="C1247" s="1" t="e">
        <f>VLOOKUP(A1247,'322'!A:N,14,0)</f>
        <v>#N/A</v>
      </c>
      <c r="D1247" s="1" t="e">
        <f>VLOOKUP(A1247,'314'!C:K,9,0)</f>
        <v>#N/A</v>
      </c>
      <c r="E1247" s="1" t="e">
        <f>VLOOKUP(A1247,'314'!C:E,3,0)</f>
        <v>#N/A</v>
      </c>
      <c r="F1247" s="1" t="e">
        <f>VLOOKUP(A1247,'314'!C:S,17,0)</f>
        <v>#N/A</v>
      </c>
      <c r="G1247" s="1" t="e">
        <f>VLOOKUP(A1247,'345'!A:M,13,0)</f>
        <v>#N/A</v>
      </c>
      <c r="H1247" s="1" t="e">
        <f>VLOOKUP(A1247,'345'!A:Q,17,0)</f>
        <v>#N/A</v>
      </c>
      <c r="I1247" s="57">
        <f>A1247</f>
        <v>0</v>
      </c>
      <c r="J1247" s="48" t="e">
        <f>D1247</f>
        <v>#N/A</v>
      </c>
      <c r="K1247" s="48" t="e">
        <f>E1247</f>
        <v>#N/A</v>
      </c>
      <c r="L1247" s="48" t="e">
        <f>F1247</f>
        <v>#N/A</v>
      </c>
      <c r="M1247" s="1" t="e">
        <f>C1247</f>
        <v>#N/A</v>
      </c>
      <c r="N1247" s="57">
        <f>A1247</f>
        <v>0</v>
      </c>
    </row>
    <row r="1248" spans="1:14" s="57" customFormat="1">
      <c r="A1248" s="1"/>
      <c r="B1248" s="1" t="e">
        <f>VLOOKUP(A1248,'322'!A:B,2,0)</f>
        <v>#N/A</v>
      </c>
      <c r="C1248" s="1" t="e">
        <f>VLOOKUP(A1248,'322'!A:N,14,0)</f>
        <v>#N/A</v>
      </c>
      <c r="D1248" s="1" t="e">
        <f>VLOOKUP(A1248,'314'!C:K,9,0)</f>
        <v>#N/A</v>
      </c>
      <c r="E1248" s="1" t="e">
        <f>VLOOKUP(A1248,'314'!C:E,3,0)</f>
        <v>#N/A</v>
      </c>
      <c r="F1248" s="1" t="e">
        <f>VLOOKUP(A1248,'314'!C:S,17,0)</f>
        <v>#N/A</v>
      </c>
      <c r="G1248" s="1" t="e">
        <f>VLOOKUP(A1248,'345'!A:M,13,0)</f>
        <v>#N/A</v>
      </c>
      <c r="H1248" s="1" t="e">
        <f>VLOOKUP(A1248,'345'!A:Q,17,0)</f>
        <v>#N/A</v>
      </c>
      <c r="I1248" s="57">
        <f>A1248</f>
        <v>0</v>
      </c>
      <c r="J1248" s="48" t="e">
        <f>D1248</f>
        <v>#N/A</v>
      </c>
      <c r="K1248" s="48" t="e">
        <f>E1248</f>
        <v>#N/A</v>
      </c>
      <c r="L1248" s="48" t="e">
        <f>F1248</f>
        <v>#N/A</v>
      </c>
      <c r="M1248" s="1" t="e">
        <f>C1248</f>
        <v>#N/A</v>
      </c>
      <c r="N1248" s="57">
        <f>A1248</f>
        <v>0</v>
      </c>
    </row>
    <row r="1249" spans="1:14" s="57" customFormat="1">
      <c r="A1249" s="1"/>
      <c r="B1249" s="1" t="e">
        <f>VLOOKUP(A1249,'322'!A:B,2,0)</f>
        <v>#N/A</v>
      </c>
      <c r="C1249" s="1" t="e">
        <f>VLOOKUP(A1249,'322'!A:N,14,0)</f>
        <v>#N/A</v>
      </c>
      <c r="D1249" s="1" t="e">
        <f>VLOOKUP(A1249,'314'!C:K,9,0)</f>
        <v>#N/A</v>
      </c>
      <c r="E1249" s="1" t="e">
        <f>VLOOKUP(A1249,'314'!C:E,3,0)</f>
        <v>#N/A</v>
      </c>
      <c r="F1249" s="1" t="e">
        <f>VLOOKUP(A1249,'314'!C:S,17,0)</f>
        <v>#N/A</v>
      </c>
      <c r="G1249" s="1" t="e">
        <f>VLOOKUP(A1249,'345'!A:M,13,0)</f>
        <v>#N/A</v>
      </c>
      <c r="H1249" s="1" t="e">
        <f>VLOOKUP(A1249,'345'!A:Q,17,0)</f>
        <v>#N/A</v>
      </c>
      <c r="I1249" s="57">
        <f>A1249</f>
        <v>0</v>
      </c>
      <c r="J1249" s="48" t="e">
        <f>D1249</f>
        <v>#N/A</v>
      </c>
      <c r="K1249" s="48" t="e">
        <f>E1249</f>
        <v>#N/A</v>
      </c>
      <c r="L1249" s="48" t="e">
        <f>F1249</f>
        <v>#N/A</v>
      </c>
      <c r="M1249" s="1" t="e">
        <f>C1249</f>
        <v>#N/A</v>
      </c>
      <c r="N1249" s="57">
        <f>A1249</f>
        <v>0</v>
      </c>
    </row>
    <row r="1250" spans="1:14" s="57" customFormat="1">
      <c r="A1250" s="1"/>
      <c r="B1250" s="1" t="e">
        <f>VLOOKUP(A1250,'322'!A:B,2,0)</f>
        <v>#N/A</v>
      </c>
      <c r="C1250" s="1" t="e">
        <f>VLOOKUP(A1250,'322'!A:N,14,0)</f>
        <v>#N/A</v>
      </c>
      <c r="D1250" s="1" t="e">
        <f>VLOOKUP(A1250,'314'!C:K,9,0)</f>
        <v>#N/A</v>
      </c>
      <c r="E1250" s="1" t="e">
        <f>VLOOKUP(A1250,'314'!C:E,3,0)</f>
        <v>#N/A</v>
      </c>
      <c r="F1250" s="1" t="e">
        <f>VLOOKUP(A1250,'314'!C:S,17,0)</f>
        <v>#N/A</v>
      </c>
      <c r="G1250" s="1" t="e">
        <f>VLOOKUP(A1250,'345'!A:M,13,0)</f>
        <v>#N/A</v>
      </c>
      <c r="H1250" s="1" t="e">
        <f>VLOOKUP(A1250,'345'!A:Q,17,0)</f>
        <v>#N/A</v>
      </c>
      <c r="I1250" s="57">
        <f>A1250</f>
        <v>0</v>
      </c>
      <c r="J1250" s="48" t="e">
        <f>D1250</f>
        <v>#N/A</v>
      </c>
      <c r="K1250" s="48" t="e">
        <f>E1250</f>
        <v>#N/A</v>
      </c>
      <c r="L1250" s="48" t="e">
        <f>F1250</f>
        <v>#N/A</v>
      </c>
      <c r="M1250" s="1" t="e">
        <f>C1250</f>
        <v>#N/A</v>
      </c>
      <c r="N1250" s="57">
        <f>A1250</f>
        <v>0</v>
      </c>
    </row>
    <row r="1251" spans="1:14" s="57" customFormat="1">
      <c r="A1251" s="1"/>
      <c r="B1251" s="1" t="e">
        <f>VLOOKUP(A1251,'322'!A:B,2,0)</f>
        <v>#N/A</v>
      </c>
      <c r="C1251" s="1" t="e">
        <f>VLOOKUP(A1251,'322'!A:N,14,0)</f>
        <v>#N/A</v>
      </c>
      <c r="D1251" s="1" t="e">
        <f>VLOOKUP(A1251,'314'!C:K,9,0)</f>
        <v>#N/A</v>
      </c>
      <c r="E1251" s="1" t="e">
        <f>VLOOKUP(A1251,'314'!C:E,3,0)</f>
        <v>#N/A</v>
      </c>
      <c r="F1251" s="1" t="e">
        <f>VLOOKUP(A1251,'314'!C:S,17,0)</f>
        <v>#N/A</v>
      </c>
      <c r="G1251" s="1" t="e">
        <f>VLOOKUP(A1251,'345'!A:M,13,0)</f>
        <v>#N/A</v>
      </c>
      <c r="H1251" s="1" t="e">
        <f>VLOOKUP(A1251,'345'!A:Q,17,0)</f>
        <v>#N/A</v>
      </c>
      <c r="I1251" s="57">
        <f>A1251</f>
        <v>0</v>
      </c>
      <c r="J1251" s="48" t="e">
        <f>D1251</f>
        <v>#N/A</v>
      </c>
      <c r="K1251" s="48" t="e">
        <f>E1251</f>
        <v>#N/A</v>
      </c>
      <c r="L1251" s="48" t="e">
        <f>F1251</f>
        <v>#N/A</v>
      </c>
      <c r="M1251" s="1" t="e">
        <f>C1251</f>
        <v>#N/A</v>
      </c>
      <c r="N1251" s="57">
        <f>A1251</f>
        <v>0</v>
      </c>
    </row>
    <row r="1252" spans="1:14" s="57" customFormat="1">
      <c r="A1252" s="1"/>
      <c r="B1252" s="1" t="e">
        <f>VLOOKUP(A1252,'322'!A:B,2,0)</f>
        <v>#N/A</v>
      </c>
      <c r="C1252" s="1" t="e">
        <f>VLOOKUP(A1252,'322'!A:N,14,0)</f>
        <v>#N/A</v>
      </c>
      <c r="D1252" s="1" t="e">
        <f>VLOOKUP(A1252,'314'!C:K,9,0)</f>
        <v>#N/A</v>
      </c>
      <c r="E1252" s="1" t="e">
        <f>VLOOKUP(A1252,'314'!C:E,3,0)</f>
        <v>#N/A</v>
      </c>
      <c r="F1252" s="1" t="e">
        <f>VLOOKUP(A1252,'314'!C:S,17,0)</f>
        <v>#N/A</v>
      </c>
      <c r="G1252" s="1" t="e">
        <f>VLOOKUP(A1252,'345'!A:M,13,0)</f>
        <v>#N/A</v>
      </c>
      <c r="H1252" s="1" t="e">
        <f>VLOOKUP(A1252,'345'!A:Q,17,0)</f>
        <v>#N/A</v>
      </c>
      <c r="I1252" s="57">
        <f>A1252</f>
        <v>0</v>
      </c>
      <c r="J1252" s="48" t="e">
        <f>D1252</f>
        <v>#N/A</v>
      </c>
      <c r="K1252" s="48" t="e">
        <f>E1252</f>
        <v>#N/A</v>
      </c>
      <c r="L1252" s="48" t="e">
        <f>F1252</f>
        <v>#N/A</v>
      </c>
      <c r="M1252" s="1" t="e">
        <f>C1252</f>
        <v>#N/A</v>
      </c>
      <c r="N1252" s="57">
        <f>A1252</f>
        <v>0</v>
      </c>
    </row>
    <row r="1253" spans="1:14" s="57" customFormat="1">
      <c r="A1253" s="1"/>
      <c r="B1253" s="1" t="e">
        <f>VLOOKUP(A1253,'322'!A:B,2,0)</f>
        <v>#N/A</v>
      </c>
      <c r="C1253" s="1" t="e">
        <f>VLOOKUP(A1253,'322'!A:N,14,0)</f>
        <v>#N/A</v>
      </c>
      <c r="D1253" s="1" t="e">
        <f>VLOOKUP(A1253,'314'!C:K,9,0)</f>
        <v>#N/A</v>
      </c>
      <c r="E1253" s="1" t="e">
        <f>VLOOKUP(A1253,'314'!C:E,3,0)</f>
        <v>#N/A</v>
      </c>
      <c r="F1253" s="1" t="e">
        <f>VLOOKUP(A1253,'314'!C:S,17,0)</f>
        <v>#N/A</v>
      </c>
      <c r="G1253" s="1" t="e">
        <f>VLOOKUP(A1253,'345'!A:M,13,0)</f>
        <v>#N/A</v>
      </c>
      <c r="H1253" s="1" t="e">
        <f>VLOOKUP(A1253,'345'!A:Q,17,0)</f>
        <v>#N/A</v>
      </c>
      <c r="I1253" s="57">
        <f>A1253</f>
        <v>0</v>
      </c>
      <c r="J1253" s="48" t="e">
        <f>D1253</f>
        <v>#N/A</v>
      </c>
      <c r="K1253" s="48" t="e">
        <f>E1253</f>
        <v>#N/A</v>
      </c>
      <c r="L1253" s="48" t="e">
        <f>F1253</f>
        <v>#N/A</v>
      </c>
      <c r="M1253" s="1" t="e">
        <f>C1253</f>
        <v>#N/A</v>
      </c>
      <c r="N1253" s="57">
        <f>A1253</f>
        <v>0</v>
      </c>
    </row>
    <row r="1254" spans="1:14" s="57" customFormat="1">
      <c r="A1254" s="1"/>
      <c r="B1254" s="1" t="e">
        <f>VLOOKUP(A1254,'322'!A:B,2,0)</f>
        <v>#N/A</v>
      </c>
      <c r="C1254" s="1" t="e">
        <f>VLOOKUP(A1254,'322'!A:N,14,0)</f>
        <v>#N/A</v>
      </c>
      <c r="D1254" s="1" t="e">
        <f>VLOOKUP(A1254,'314'!C:K,9,0)</f>
        <v>#N/A</v>
      </c>
      <c r="E1254" s="1" t="e">
        <f>VLOOKUP(A1254,'314'!C:E,3,0)</f>
        <v>#N/A</v>
      </c>
      <c r="F1254" s="1" t="e">
        <f>VLOOKUP(A1254,'314'!C:S,17,0)</f>
        <v>#N/A</v>
      </c>
      <c r="G1254" s="1" t="e">
        <f>VLOOKUP(A1254,'345'!A:M,13,0)</f>
        <v>#N/A</v>
      </c>
      <c r="H1254" s="1" t="e">
        <f>VLOOKUP(A1254,'345'!A:Q,17,0)</f>
        <v>#N/A</v>
      </c>
      <c r="I1254" s="57">
        <f>A1254</f>
        <v>0</v>
      </c>
      <c r="J1254" s="48" t="e">
        <f>D1254</f>
        <v>#N/A</v>
      </c>
      <c r="K1254" s="48" t="e">
        <f>E1254</f>
        <v>#N/A</v>
      </c>
      <c r="L1254" s="48" t="e">
        <f>F1254</f>
        <v>#N/A</v>
      </c>
      <c r="M1254" s="1" t="e">
        <f>C1254</f>
        <v>#N/A</v>
      </c>
      <c r="N1254" s="57">
        <f>A1254</f>
        <v>0</v>
      </c>
    </row>
    <row r="1255" spans="1:14" s="57" customFormat="1">
      <c r="A1255" s="1"/>
      <c r="B1255" s="1" t="e">
        <f>VLOOKUP(A1255,'322'!A:B,2,0)</f>
        <v>#N/A</v>
      </c>
      <c r="C1255" s="1" t="e">
        <f>VLOOKUP(A1255,'322'!A:N,14,0)</f>
        <v>#N/A</v>
      </c>
      <c r="D1255" s="1" t="e">
        <f>VLOOKUP(A1255,'314'!C:K,9,0)</f>
        <v>#N/A</v>
      </c>
      <c r="E1255" s="1" t="e">
        <f>VLOOKUP(A1255,'314'!C:E,3,0)</f>
        <v>#N/A</v>
      </c>
      <c r="F1255" s="1" t="e">
        <f>VLOOKUP(A1255,'314'!C:S,17,0)</f>
        <v>#N/A</v>
      </c>
      <c r="G1255" s="1" t="e">
        <f>VLOOKUP(A1255,'345'!A:M,13,0)</f>
        <v>#N/A</v>
      </c>
      <c r="H1255" s="1" t="e">
        <f>VLOOKUP(A1255,'345'!A:Q,17,0)</f>
        <v>#N/A</v>
      </c>
      <c r="I1255" s="57">
        <f>A1255</f>
        <v>0</v>
      </c>
      <c r="J1255" s="48" t="e">
        <f>D1255</f>
        <v>#N/A</v>
      </c>
      <c r="K1255" s="48" t="e">
        <f>E1255</f>
        <v>#N/A</v>
      </c>
      <c r="L1255" s="48" t="e">
        <f>F1255</f>
        <v>#N/A</v>
      </c>
      <c r="M1255" s="1" t="e">
        <f>C1255</f>
        <v>#N/A</v>
      </c>
      <c r="N1255" s="57">
        <f>A1255</f>
        <v>0</v>
      </c>
    </row>
    <row r="1256" spans="1:14" s="57" customFormat="1">
      <c r="A1256" s="1"/>
      <c r="B1256" s="1" t="e">
        <f>VLOOKUP(A1256,'322'!A:B,2,0)</f>
        <v>#N/A</v>
      </c>
      <c r="C1256" s="1" t="e">
        <f>VLOOKUP(A1256,'322'!A:N,14,0)</f>
        <v>#N/A</v>
      </c>
      <c r="D1256" s="1" t="e">
        <f>VLOOKUP(A1256,'314'!C:K,9,0)</f>
        <v>#N/A</v>
      </c>
      <c r="E1256" s="1" t="e">
        <f>VLOOKUP(A1256,'314'!C:E,3,0)</f>
        <v>#N/A</v>
      </c>
      <c r="F1256" s="1" t="e">
        <f>VLOOKUP(A1256,'314'!C:S,17,0)</f>
        <v>#N/A</v>
      </c>
      <c r="G1256" s="1" t="e">
        <f>VLOOKUP(A1256,'345'!A:M,13,0)</f>
        <v>#N/A</v>
      </c>
      <c r="H1256" s="1" t="e">
        <f>VLOOKUP(A1256,'345'!A:Q,17,0)</f>
        <v>#N/A</v>
      </c>
      <c r="I1256" s="57">
        <f>A1256</f>
        <v>0</v>
      </c>
      <c r="J1256" s="48" t="e">
        <f>D1256</f>
        <v>#N/A</v>
      </c>
      <c r="K1256" s="48" t="e">
        <f>E1256</f>
        <v>#N/A</v>
      </c>
      <c r="L1256" s="48" t="e">
        <f>F1256</f>
        <v>#N/A</v>
      </c>
      <c r="M1256" s="1" t="e">
        <f>C1256</f>
        <v>#N/A</v>
      </c>
      <c r="N1256" s="57">
        <f>A1256</f>
        <v>0</v>
      </c>
    </row>
    <row r="1257" spans="1:14" s="57" customFormat="1">
      <c r="A1257" s="1"/>
      <c r="B1257" s="1" t="e">
        <f>VLOOKUP(A1257,'322'!A:B,2,0)</f>
        <v>#N/A</v>
      </c>
      <c r="C1257" s="1" t="e">
        <f>VLOOKUP(A1257,'322'!A:N,14,0)</f>
        <v>#N/A</v>
      </c>
      <c r="D1257" s="1" t="e">
        <f>VLOOKUP(A1257,'314'!C:K,9,0)</f>
        <v>#N/A</v>
      </c>
      <c r="E1257" s="1" t="e">
        <f>VLOOKUP(A1257,'314'!C:E,3,0)</f>
        <v>#N/A</v>
      </c>
      <c r="F1257" s="1" t="e">
        <f>VLOOKUP(A1257,'314'!C:S,17,0)</f>
        <v>#N/A</v>
      </c>
      <c r="G1257" s="1" t="e">
        <f>VLOOKUP(A1257,'345'!A:M,13,0)</f>
        <v>#N/A</v>
      </c>
      <c r="H1257" s="1" t="e">
        <f>VLOOKUP(A1257,'345'!A:Q,17,0)</f>
        <v>#N/A</v>
      </c>
      <c r="I1257" s="57">
        <f>A1257</f>
        <v>0</v>
      </c>
      <c r="J1257" s="48" t="e">
        <f>D1257</f>
        <v>#N/A</v>
      </c>
      <c r="K1257" s="48" t="e">
        <f>E1257</f>
        <v>#N/A</v>
      </c>
      <c r="L1257" s="48" t="e">
        <f>F1257</f>
        <v>#N/A</v>
      </c>
      <c r="M1257" s="1" t="e">
        <f>C1257</f>
        <v>#N/A</v>
      </c>
      <c r="N1257" s="57">
        <f>A1257</f>
        <v>0</v>
      </c>
    </row>
    <row r="1258" spans="1:14" s="57" customFormat="1">
      <c r="A1258" s="1"/>
      <c r="B1258" s="1" t="e">
        <f>VLOOKUP(A1258,'322'!A:B,2,0)</f>
        <v>#N/A</v>
      </c>
      <c r="C1258" s="1" t="e">
        <f>VLOOKUP(A1258,'322'!A:N,14,0)</f>
        <v>#N/A</v>
      </c>
      <c r="D1258" s="1" t="e">
        <f>VLOOKUP(A1258,'314'!C:K,9,0)</f>
        <v>#N/A</v>
      </c>
      <c r="E1258" s="1" t="e">
        <f>VLOOKUP(A1258,'314'!C:E,3,0)</f>
        <v>#N/A</v>
      </c>
      <c r="F1258" s="1" t="e">
        <f>VLOOKUP(A1258,'314'!C:S,17,0)</f>
        <v>#N/A</v>
      </c>
      <c r="G1258" s="1" t="e">
        <f>VLOOKUP(A1258,'345'!A:M,13,0)</f>
        <v>#N/A</v>
      </c>
      <c r="H1258" s="1" t="e">
        <f>VLOOKUP(A1258,'345'!A:Q,17,0)</f>
        <v>#N/A</v>
      </c>
      <c r="I1258" s="57">
        <f>A1258</f>
        <v>0</v>
      </c>
      <c r="J1258" s="48" t="e">
        <f>D1258</f>
        <v>#N/A</v>
      </c>
      <c r="K1258" s="48" t="e">
        <f>E1258</f>
        <v>#N/A</v>
      </c>
      <c r="L1258" s="48" t="e">
        <f>F1258</f>
        <v>#N/A</v>
      </c>
      <c r="M1258" s="1" t="e">
        <f>C1258</f>
        <v>#N/A</v>
      </c>
      <c r="N1258" s="57">
        <f>A1258</f>
        <v>0</v>
      </c>
    </row>
    <row r="1259" spans="1:14" s="57" customFormat="1">
      <c r="A1259" s="1"/>
      <c r="B1259" s="1" t="e">
        <f>VLOOKUP(A1259,'322'!A:B,2,0)</f>
        <v>#N/A</v>
      </c>
      <c r="C1259" s="1" t="e">
        <f>VLOOKUP(A1259,'322'!A:N,14,0)</f>
        <v>#N/A</v>
      </c>
      <c r="D1259" s="1" t="e">
        <f>VLOOKUP(A1259,'314'!C:K,9,0)</f>
        <v>#N/A</v>
      </c>
      <c r="E1259" s="1" t="e">
        <f>VLOOKUP(A1259,'314'!C:E,3,0)</f>
        <v>#N/A</v>
      </c>
      <c r="F1259" s="1" t="e">
        <f>VLOOKUP(A1259,'314'!C:S,17,0)</f>
        <v>#N/A</v>
      </c>
      <c r="G1259" s="1" t="e">
        <f>VLOOKUP(A1259,'345'!A:M,13,0)</f>
        <v>#N/A</v>
      </c>
      <c r="H1259" s="1" t="e">
        <f>VLOOKUP(A1259,'345'!A:Q,17,0)</f>
        <v>#N/A</v>
      </c>
      <c r="I1259" s="57">
        <f>A1259</f>
        <v>0</v>
      </c>
      <c r="J1259" s="48" t="e">
        <f>D1259</f>
        <v>#N/A</v>
      </c>
      <c r="K1259" s="48" t="e">
        <f>E1259</f>
        <v>#N/A</v>
      </c>
      <c r="L1259" s="48" t="e">
        <f>F1259</f>
        <v>#N/A</v>
      </c>
      <c r="M1259" s="1" t="e">
        <f>C1259</f>
        <v>#N/A</v>
      </c>
      <c r="N1259" s="57">
        <f>A1259</f>
        <v>0</v>
      </c>
    </row>
    <row r="1260" spans="1:14" s="57" customFormat="1">
      <c r="A1260" s="1"/>
      <c r="B1260" s="1" t="e">
        <f>VLOOKUP(A1260,'322'!A:B,2,0)</f>
        <v>#N/A</v>
      </c>
      <c r="C1260" s="1" t="e">
        <f>VLOOKUP(A1260,'322'!A:N,14,0)</f>
        <v>#N/A</v>
      </c>
      <c r="D1260" s="1" t="e">
        <f>VLOOKUP(A1260,'314'!C:K,9,0)</f>
        <v>#N/A</v>
      </c>
      <c r="E1260" s="1" t="e">
        <f>VLOOKUP(A1260,'314'!C:E,3,0)</f>
        <v>#N/A</v>
      </c>
      <c r="F1260" s="1" t="e">
        <f>VLOOKUP(A1260,'314'!C:S,17,0)</f>
        <v>#N/A</v>
      </c>
      <c r="G1260" s="1" t="e">
        <f>VLOOKUP(A1260,'345'!A:M,13,0)</f>
        <v>#N/A</v>
      </c>
      <c r="H1260" s="1" t="e">
        <f>VLOOKUP(A1260,'345'!A:Q,17,0)</f>
        <v>#N/A</v>
      </c>
      <c r="I1260" s="57">
        <f>A1260</f>
        <v>0</v>
      </c>
      <c r="J1260" s="48" t="e">
        <f>D1260</f>
        <v>#N/A</v>
      </c>
      <c r="K1260" s="48" t="e">
        <f>E1260</f>
        <v>#N/A</v>
      </c>
      <c r="L1260" s="48" t="e">
        <f>F1260</f>
        <v>#N/A</v>
      </c>
      <c r="M1260" s="1" t="e">
        <f>C1260</f>
        <v>#N/A</v>
      </c>
      <c r="N1260" s="57">
        <f>A1260</f>
        <v>0</v>
      </c>
    </row>
    <row r="1261" spans="1:14" s="57" customFormat="1">
      <c r="A1261" s="1"/>
      <c r="B1261" s="1" t="e">
        <f>VLOOKUP(A1261,'322'!A:B,2,0)</f>
        <v>#N/A</v>
      </c>
      <c r="C1261" s="1" t="e">
        <f>VLOOKUP(A1261,'322'!A:N,14,0)</f>
        <v>#N/A</v>
      </c>
      <c r="D1261" s="1" t="e">
        <f>VLOOKUP(A1261,'314'!C:K,9,0)</f>
        <v>#N/A</v>
      </c>
      <c r="E1261" s="1" t="e">
        <f>VLOOKUP(A1261,'314'!C:E,3,0)</f>
        <v>#N/A</v>
      </c>
      <c r="F1261" s="1" t="e">
        <f>VLOOKUP(A1261,'314'!C:S,17,0)</f>
        <v>#N/A</v>
      </c>
      <c r="G1261" s="1" t="e">
        <f>VLOOKUP(A1261,'345'!A:M,13,0)</f>
        <v>#N/A</v>
      </c>
      <c r="H1261" s="1" t="e">
        <f>VLOOKUP(A1261,'345'!A:Q,17,0)</f>
        <v>#N/A</v>
      </c>
      <c r="I1261" s="57">
        <f>A1261</f>
        <v>0</v>
      </c>
      <c r="J1261" s="48" t="e">
        <f>D1261</f>
        <v>#N/A</v>
      </c>
      <c r="K1261" s="48" t="e">
        <f>E1261</f>
        <v>#N/A</v>
      </c>
      <c r="L1261" s="48" t="e">
        <f>F1261</f>
        <v>#N/A</v>
      </c>
      <c r="M1261" s="1" t="e">
        <f>C1261</f>
        <v>#N/A</v>
      </c>
      <c r="N1261" s="57">
        <f>A1261</f>
        <v>0</v>
      </c>
    </row>
    <row r="1262" spans="1:14" s="57" customFormat="1">
      <c r="A1262" s="1"/>
      <c r="B1262" s="1" t="e">
        <f>VLOOKUP(A1262,'322'!A:B,2,0)</f>
        <v>#N/A</v>
      </c>
      <c r="C1262" s="1" t="e">
        <f>VLOOKUP(A1262,'322'!A:N,14,0)</f>
        <v>#N/A</v>
      </c>
      <c r="D1262" s="1" t="e">
        <f>VLOOKUP(A1262,'314'!C:K,9,0)</f>
        <v>#N/A</v>
      </c>
      <c r="E1262" s="1" t="e">
        <f>VLOOKUP(A1262,'314'!C:E,3,0)</f>
        <v>#N/A</v>
      </c>
      <c r="F1262" s="1" t="e">
        <f>VLOOKUP(A1262,'314'!C:S,17,0)</f>
        <v>#N/A</v>
      </c>
      <c r="G1262" s="1" t="e">
        <f>VLOOKUP(A1262,'345'!A:M,13,0)</f>
        <v>#N/A</v>
      </c>
      <c r="H1262" s="1" t="e">
        <f>VLOOKUP(A1262,'345'!A:Q,17,0)</f>
        <v>#N/A</v>
      </c>
      <c r="I1262" s="57">
        <f>A1262</f>
        <v>0</v>
      </c>
      <c r="J1262" s="48" t="e">
        <f>D1262</f>
        <v>#N/A</v>
      </c>
      <c r="K1262" s="48" t="e">
        <f>E1262</f>
        <v>#N/A</v>
      </c>
      <c r="L1262" s="48" t="e">
        <f>F1262</f>
        <v>#N/A</v>
      </c>
      <c r="M1262" s="1" t="e">
        <f>C1262</f>
        <v>#N/A</v>
      </c>
      <c r="N1262" s="57">
        <f>A1262</f>
        <v>0</v>
      </c>
    </row>
    <row r="1263" spans="1:14" s="57" customFormat="1">
      <c r="A1263" s="1"/>
      <c r="B1263" s="1" t="e">
        <f>VLOOKUP(A1263,'322'!A:B,2,0)</f>
        <v>#N/A</v>
      </c>
      <c r="C1263" s="1" t="e">
        <f>VLOOKUP(A1263,'322'!A:N,14,0)</f>
        <v>#N/A</v>
      </c>
      <c r="D1263" s="1" t="e">
        <f>VLOOKUP(A1263,'314'!C:K,9,0)</f>
        <v>#N/A</v>
      </c>
      <c r="E1263" s="1" t="e">
        <f>VLOOKUP(A1263,'314'!C:E,3,0)</f>
        <v>#N/A</v>
      </c>
      <c r="F1263" s="1" t="e">
        <f>VLOOKUP(A1263,'314'!C:S,17,0)</f>
        <v>#N/A</v>
      </c>
      <c r="G1263" s="1" t="e">
        <f>VLOOKUP(A1263,'345'!A:M,13,0)</f>
        <v>#N/A</v>
      </c>
      <c r="H1263" s="1" t="e">
        <f>VLOOKUP(A1263,'345'!A:Q,17,0)</f>
        <v>#N/A</v>
      </c>
      <c r="I1263" s="57">
        <f>A1263</f>
        <v>0</v>
      </c>
      <c r="J1263" s="48" t="e">
        <f>D1263</f>
        <v>#N/A</v>
      </c>
      <c r="K1263" s="48" t="e">
        <f>E1263</f>
        <v>#N/A</v>
      </c>
      <c r="L1263" s="48" t="e">
        <f>F1263</f>
        <v>#N/A</v>
      </c>
      <c r="M1263" s="1" t="e">
        <f>C1263</f>
        <v>#N/A</v>
      </c>
      <c r="N1263" s="57">
        <f>A1263</f>
        <v>0</v>
      </c>
    </row>
    <row r="1264" spans="1:14" s="57" customFormat="1">
      <c r="A1264" s="1"/>
      <c r="B1264" s="1" t="e">
        <f>VLOOKUP(A1264,'322'!A:B,2,0)</f>
        <v>#N/A</v>
      </c>
      <c r="C1264" s="1" t="e">
        <f>VLOOKUP(A1264,'322'!A:N,14,0)</f>
        <v>#N/A</v>
      </c>
      <c r="D1264" s="1" t="e">
        <f>VLOOKUP(A1264,'314'!C:K,9,0)</f>
        <v>#N/A</v>
      </c>
      <c r="E1264" s="1" t="e">
        <f>VLOOKUP(A1264,'314'!C:E,3,0)</f>
        <v>#N/A</v>
      </c>
      <c r="F1264" s="1" t="e">
        <f>VLOOKUP(A1264,'314'!C:S,17,0)</f>
        <v>#N/A</v>
      </c>
      <c r="G1264" s="1" t="e">
        <f>VLOOKUP(A1264,'345'!A:M,13,0)</f>
        <v>#N/A</v>
      </c>
      <c r="H1264" s="1" t="e">
        <f>VLOOKUP(A1264,'345'!A:Q,17,0)</f>
        <v>#N/A</v>
      </c>
      <c r="I1264" s="57">
        <f>A1264</f>
        <v>0</v>
      </c>
      <c r="J1264" s="48" t="e">
        <f>D1264</f>
        <v>#N/A</v>
      </c>
      <c r="K1264" s="48" t="e">
        <f>E1264</f>
        <v>#N/A</v>
      </c>
      <c r="L1264" s="48" t="e">
        <f>F1264</f>
        <v>#N/A</v>
      </c>
      <c r="M1264" s="1" t="e">
        <f>C1264</f>
        <v>#N/A</v>
      </c>
      <c r="N1264" s="57">
        <f>A1264</f>
        <v>0</v>
      </c>
    </row>
    <row r="1265" spans="1:14" s="57" customFormat="1">
      <c r="A1265" s="1"/>
      <c r="B1265" s="1" t="e">
        <f>VLOOKUP(A1265,'322'!A:B,2,0)</f>
        <v>#N/A</v>
      </c>
      <c r="C1265" s="1" t="e">
        <f>VLOOKUP(A1265,'322'!A:N,14,0)</f>
        <v>#N/A</v>
      </c>
      <c r="D1265" s="1" t="e">
        <f>VLOOKUP(A1265,'314'!C:K,9,0)</f>
        <v>#N/A</v>
      </c>
      <c r="E1265" s="1" t="e">
        <f>VLOOKUP(A1265,'314'!C:E,3,0)</f>
        <v>#N/A</v>
      </c>
      <c r="F1265" s="1" t="e">
        <f>VLOOKUP(A1265,'314'!C:S,17,0)</f>
        <v>#N/A</v>
      </c>
      <c r="G1265" s="1" t="e">
        <f>VLOOKUP(A1265,'345'!A:M,13,0)</f>
        <v>#N/A</v>
      </c>
      <c r="H1265" s="1" t="e">
        <f>VLOOKUP(A1265,'345'!A:Q,17,0)</f>
        <v>#N/A</v>
      </c>
      <c r="I1265" s="57">
        <f>A1265</f>
        <v>0</v>
      </c>
      <c r="J1265" s="48" t="e">
        <f>D1265</f>
        <v>#N/A</v>
      </c>
      <c r="K1265" s="48" t="e">
        <f>E1265</f>
        <v>#N/A</v>
      </c>
      <c r="L1265" s="48" t="e">
        <f>F1265</f>
        <v>#N/A</v>
      </c>
      <c r="M1265" s="1" t="e">
        <f>C1265</f>
        <v>#N/A</v>
      </c>
      <c r="N1265" s="57">
        <f>A1265</f>
        <v>0</v>
      </c>
    </row>
    <row r="1266" spans="1:14" s="57" customFormat="1">
      <c r="A1266" s="1"/>
      <c r="B1266" s="1" t="e">
        <f>VLOOKUP(A1266,'322'!A:B,2,0)</f>
        <v>#N/A</v>
      </c>
      <c r="C1266" s="1" t="e">
        <f>VLOOKUP(A1266,'322'!A:N,14,0)</f>
        <v>#N/A</v>
      </c>
      <c r="D1266" s="1" t="e">
        <f>VLOOKUP(A1266,'314'!C:K,9,0)</f>
        <v>#N/A</v>
      </c>
      <c r="E1266" s="1" t="e">
        <f>VLOOKUP(A1266,'314'!C:E,3,0)</f>
        <v>#N/A</v>
      </c>
      <c r="F1266" s="1" t="e">
        <f>VLOOKUP(A1266,'314'!C:S,17,0)</f>
        <v>#N/A</v>
      </c>
      <c r="G1266" s="1" t="e">
        <f>VLOOKUP(A1266,'345'!A:M,13,0)</f>
        <v>#N/A</v>
      </c>
      <c r="H1266" s="1" t="e">
        <f>VLOOKUP(A1266,'345'!A:Q,17,0)</f>
        <v>#N/A</v>
      </c>
      <c r="I1266" s="57">
        <f>A1266</f>
        <v>0</v>
      </c>
      <c r="J1266" s="48" t="e">
        <f>D1266</f>
        <v>#N/A</v>
      </c>
      <c r="K1266" s="48" t="e">
        <f>E1266</f>
        <v>#N/A</v>
      </c>
      <c r="L1266" s="48" t="e">
        <f>F1266</f>
        <v>#N/A</v>
      </c>
      <c r="M1266" s="1" t="e">
        <f>C1266</f>
        <v>#N/A</v>
      </c>
      <c r="N1266" s="57">
        <f>A1266</f>
        <v>0</v>
      </c>
    </row>
    <row r="1267" spans="1:14" s="57" customFormat="1">
      <c r="A1267" s="1"/>
      <c r="B1267" s="1" t="e">
        <f>VLOOKUP(A1267,'322'!A:B,2,0)</f>
        <v>#N/A</v>
      </c>
      <c r="C1267" s="1" t="e">
        <f>VLOOKUP(A1267,'322'!A:N,14,0)</f>
        <v>#N/A</v>
      </c>
      <c r="D1267" s="1" t="e">
        <f>VLOOKUP(A1267,'314'!C:K,9,0)</f>
        <v>#N/A</v>
      </c>
      <c r="E1267" s="1" t="e">
        <f>VLOOKUP(A1267,'314'!C:E,3,0)</f>
        <v>#N/A</v>
      </c>
      <c r="F1267" s="1" t="e">
        <f>VLOOKUP(A1267,'314'!C:S,17,0)</f>
        <v>#N/A</v>
      </c>
      <c r="G1267" s="1" t="e">
        <f>VLOOKUP(A1267,'345'!A:M,13,0)</f>
        <v>#N/A</v>
      </c>
      <c r="H1267" s="1" t="e">
        <f>VLOOKUP(A1267,'345'!A:Q,17,0)</f>
        <v>#N/A</v>
      </c>
      <c r="I1267" s="57">
        <f>A1267</f>
        <v>0</v>
      </c>
      <c r="J1267" s="48" t="e">
        <f>D1267</f>
        <v>#N/A</v>
      </c>
      <c r="K1267" s="48" t="e">
        <f>E1267</f>
        <v>#N/A</v>
      </c>
      <c r="L1267" s="48" t="e">
        <f>F1267</f>
        <v>#N/A</v>
      </c>
      <c r="M1267" s="1" t="e">
        <f>C1267</f>
        <v>#N/A</v>
      </c>
      <c r="N1267" s="57">
        <f>A1267</f>
        <v>0</v>
      </c>
    </row>
    <row r="1268" spans="1:14" s="57" customFormat="1">
      <c r="A1268" s="1"/>
      <c r="B1268" s="1" t="e">
        <f>VLOOKUP(A1268,'322'!A:B,2,0)</f>
        <v>#N/A</v>
      </c>
      <c r="C1268" s="1" t="e">
        <f>VLOOKUP(A1268,'322'!A:N,14,0)</f>
        <v>#N/A</v>
      </c>
      <c r="D1268" s="1" t="e">
        <f>VLOOKUP(A1268,'314'!C:K,9,0)</f>
        <v>#N/A</v>
      </c>
      <c r="E1268" s="1" t="e">
        <f>VLOOKUP(A1268,'314'!C:E,3,0)</f>
        <v>#N/A</v>
      </c>
      <c r="F1268" s="1" t="e">
        <f>VLOOKUP(A1268,'314'!C:S,17,0)</f>
        <v>#N/A</v>
      </c>
      <c r="G1268" s="1" t="e">
        <f>VLOOKUP(A1268,'345'!A:M,13,0)</f>
        <v>#N/A</v>
      </c>
      <c r="H1268" s="1" t="e">
        <f>VLOOKUP(A1268,'345'!A:Q,17,0)</f>
        <v>#N/A</v>
      </c>
      <c r="I1268" s="57">
        <f>A1268</f>
        <v>0</v>
      </c>
      <c r="J1268" s="48" t="e">
        <f>D1268</f>
        <v>#N/A</v>
      </c>
      <c r="K1268" s="48" t="e">
        <f>E1268</f>
        <v>#N/A</v>
      </c>
      <c r="L1268" s="48" t="e">
        <f>F1268</f>
        <v>#N/A</v>
      </c>
      <c r="M1268" s="1" t="e">
        <f>C1268</f>
        <v>#N/A</v>
      </c>
      <c r="N1268" s="57">
        <f>A1268</f>
        <v>0</v>
      </c>
    </row>
    <row r="1269" spans="1:14" s="57" customFormat="1">
      <c r="A1269" s="1"/>
      <c r="B1269" s="1" t="e">
        <f>VLOOKUP(A1269,'322'!A:B,2,0)</f>
        <v>#N/A</v>
      </c>
      <c r="C1269" s="1" t="e">
        <f>VLOOKUP(A1269,'322'!A:N,14,0)</f>
        <v>#N/A</v>
      </c>
      <c r="D1269" s="1" t="e">
        <f>VLOOKUP(A1269,'314'!C:K,9,0)</f>
        <v>#N/A</v>
      </c>
      <c r="E1269" s="1" t="e">
        <f>VLOOKUP(A1269,'314'!C:E,3,0)</f>
        <v>#N/A</v>
      </c>
      <c r="F1269" s="1" t="e">
        <f>VLOOKUP(A1269,'314'!C:S,17,0)</f>
        <v>#N/A</v>
      </c>
      <c r="G1269" s="1" t="e">
        <f>VLOOKUP(A1269,'345'!A:M,13,0)</f>
        <v>#N/A</v>
      </c>
      <c r="H1269" s="1" t="e">
        <f>VLOOKUP(A1269,'345'!A:Q,17,0)</f>
        <v>#N/A</v>
      </c>
      <c r="I1269" s="57">
        <f>A1269</f>
        <v>0</v>
      </c>
      <c r="J1269" s="48" t="e">
        <f>D1269</f>
        <v>#N/A</v>
      </c>
      <c r="K1269" s="48" t="e">
        <f>E1269</f>
        <v>#N/A</v>
      </c>
      <c r="L1269" s="48" t="e">
        <f>F1269</f>
        <v>#N/A</v>
      </c>
      <c r="M1269" s="1" t="e">
        <f>C1269</f>
        <v>#N/A</v>
      </c>
      <c r="N1269" s="57">
        <f>A1269</f>
        <v>0</v>
      </c>
    </row>
    <row r="1270" spans="1:14" s="57" customFormat="1">
      <c r="A1270" s="1"/>
      <c r="B1270" s="1" t="e">
        <f>VLOOKUP(A1270,'322'!A:B,2,0)</f>
        <v>#N/A</v>
      </c>
      <c r="C1270" s="1" t="e">
        <f>VLOOKUP(A1270,'322'!A:N,14,0)</f>
        <v>#N/A</v>
      </c>
      <c r="D1270" s="1" t="e">
        <f>VLOOKUP(A1270,'314'!C:K,9,0)</f>
        <v>#N/A</v>
      </c>
      <c r="E1270" s="1" t="e">
        <f>VLOOKUP(A1270,'314'!C:E,3,0)</f>
        <v>#N/A</v>
      </c>
      <c r="F1270" s="1" t="e">
        <f>VLOOKUP(A1270,'314'!C:S,17,0)</f>
        <v>#N/A</v>
      </c>
      <c r="G1270" s="1" t="e">
        <f>VLOOKUP(A1270,'345'!A:M,13,0)</f>
        <v>#N/A</v>
      </c>
      <c r="H1270" s="1" t="e">
        <f>VLOOKUP(A1270,'345'!A:Q,17,0)</f>
        <v>#N/A</v>
      </c>
      <c r="I1270" s="57">
        <f>A1270</f>
        <v>0</v>
      </c>
      <c r="J1270" s="48" t="e">
        <f>D1270</f>
        <v>#N/A</v>
      </c>
      <c r="K1270" s="48" t="e">
        <f>E1270</f>
        <v>#N/A</v>
      </c>
      <c r="L1270" s="48" t="e">
        <f>F1270</f>
        <v>#N/A</v>
      </c>
      <c r="M1270" s="1" t="e">
        <f>C1270</f>
        <v>#N/A</v>
      </c>
      <c r="N1270" s="57">
        <f>A1270</f>
        <v>0</v>
      </c>
    </row>
    <row r="1271" spans="1:14" s="57" customFormat="1">
      <c r="A1271" s="1"/>
      <c r="B1271" s="1" t="e">
        <f>VLOOKUP(A1271,'322'!A:B,2,0)</f>
        <v>#N/A</v>
      </c>
      <c r="C1271" s="1" t="e">
        <f>VLOOKUP(A1271,'322'!A:N,14,0)</f>
        <v>#N/A</v>
      </c>
      <c r="D1271" s="1" t="e">
        <f>VLOOKUP(A1271,'314'!C:K,9,0)</f>
        <v>#N/A</v>
      </c>
      <c r="E1271" s="1" t="e">
        <f>VLOOKUP(A1271,'314'!C:E,3,0)</f>
        <v>#N/A</v>
      </c>
      <c r="F1271" s="1" t="e">
        <f>VLOOKUP(A1271,'314'!C:S,17,0)</f>
        <v>#N/A</v>
      </c>
      <c r="G1271" s="1" t="e">
        <f>VLOOKUP(A1271,'345'!A:M,13,0)</f>
        <v>#N/A</v>
      </c>
      <c r="H1271" s="1" t="e">
        <f>VLOOKUP(A1271,'345'!A:Q,17,0)</f>
        <v>#N/A</v>
      </c>
      <c r="I1271" s="57">
        <f>A1271</f>
        <v>0</v>
      </c>
      <c r="J1271" s="48" t="e">
        <f>D1271</f>
        <v>#N/A</v>
      </c>
      <c r="K1271" s="48" t="e">
        <f>E1271</f>
        <v>#N/A</v>
      </c>
      <c r="L1271" s="48" t="e">
        <f>F1271</f>
        <v>#N/A</v>
      </c>
      <c r="M1271" s="1" t="e">
        <f>C1271</f>
        <v>#N/A</v>
      </c>
      <c r="N1271" s="57">
        <f>A1271</f>
        <v>0</v>
      </c>
    </row>
    <row r="1272" spans="1:14" s="57" customFormat="1">
      <c r="A1272" s="1"/>
      <c r="B1272" s="1" t="e">
        <f>VLOOKUP(A1272,'322'!A:B,2,0)</f>
        <v>#N/A</v>
      </c>
      <c r="C1272" s="1" t="e">
        <f>VLOOKUP(A1272,'322'!A:N,14,0)</f>
        <v>#N/A</v>
      </c>
      <c r="D1272" s="1" t="e">
        <f>VLOOKUP(A1272,'314'!C:K,9,0)</f>
        <v>#N/A</v>
      </c>
      <c r="E1272" s="1" t="e">
        <f>VLOOKUP(A1272,'314'!C:E,3,0)</f>
        <v>#N/A</v>
      </c>
      <c r="F1272" s="1" t="e">
        <f>VLOOKUP(A1272,'314'!C:S,17,0)</f>
        <v>#N/A</v>
      </c>
      <c r="G1272" s="1" t="e">
        <f>VLOOKUP(A1272,'345'!A:M,13,0)</f>
        <v>#N/A</v>
      </c>
      <c r="H1272" s="1" t="e">
        <f>VLOOKUP(A1272,'345'!A:Q,17,0)</f>
        <v>#N/A</v>
      </c>
      <c r="I1272" s="57">
        <f>A1272</f>
        <v>0</v>
      </c>
      <c r="J1272" s="48" t="e">
        <f>D1272</f>
        <v>#N/A</v>
      </c>
      <c r="K1272" s="48" t="e">
        <f>E1272</f>
        <v>#N/A</v>
      </c>
      <c r="L1272" s="48" t="e">
        <f>F1272</f>
        <v>#N/A</v>
      </c>
      <c r="M1272" s="1" t="e">
        <f>C1272</f>
        <v>#N/A</v>
      </c>
      <c r="N1272" s="57">
        <f>A1272</f>
        <v>0</v>
      </c>
    </row>
    <row r="1273" spans="1:14" s="57" customFormat="1">
      <c r="A1273" s="1"/>
      <c r="B1273" s="1" t="e">
        <f>VLOOKUP(A1273,'322'!A:B,2,0)</f>
        <v>#N/A</v>
      </c>
      <c r="C1273" s="1" t="e">
        <f>VLOOKUP(A1273,'322'!A:N,14,0)</f>
        <v>#N/A</v>
      </c>
      <c r="D1273" s="1" t="e">
        <f>VLOOKUP(A1273,'314'!C:K,9,0)</f>
        <v>#N/A</v>
      </c>
      <c r="E1273" s="1" t="e">
        <f>VLOOKUP(A1273,'314'!C:E,3,0)</f>
        <v>#N/A</v>
      </c>
      <c r="F1273" s="1" t="e">
        <f>VLOOKUP(A1273,'314'!C:S,17,0)</f>
        <v>#N/A</v>
      </c>
      <c r="G1273" s="1" t="e">
        <f>VLOOKUP(A1273,'345'!A:M,13,0)</f>
        <v>#N/A</v>
      </c>
      <c r="H1273" s="1" t="e">
        <f>VLOOKUP(A1273,'345'!A:Q,17,0)</f>
        <v>#N/A</v>
      </c>
      <c r="I1273" s="57">
        <f>A1273</f>
        <v>0</v>
      </c>
      <c r="J1273" s="48" t="e">
        <f>D1273</f>
        <v>#N/A</v>
      </c>
      <c r="K1273" s="48" t="e">
        <f>E1273</f>
        <v>#N/A</v>
      </c>
      <c r="L1273" s="48" t="e">
        <f>F1273</f>
        <v>#N/A</v>
      </c>
      <c r="M1273" s="1" t="e">
        <f>C1273</f>
        <v>#N/A</v>
      </c>
      <c r="N1273" s="57">
        <f>A1273</f>
        <v>0</v>
      </c>
    </row>
    <row r="1274" spans="1:14" s="57" customFormat="1">
      <c r="A1274" s="1"/>
      <c r="B1274" s="1" t="e">
        <f>VLOOKUP(A1274,'322'!A:B,2,0)</f>
        <v>#N/A</v>
      </c>
      <c r="C1274" s="1" t="e">
        <f>VLOOKUP(A1274,'322'!A:N,14,0)</f>
        <v>#N/A</v>
      </c>
      <c r="D1274" s="1" t="e">
        <f>VLOOKUP(A1274,'314'!C:K,9,0)</f>
        <v>#N/A</v>
      </c>
      <c r="E1274" s="1" t="e">
        <f>VLOOKUP(A1274,'314'!C:E,3,0)</f>
        <v>#N/A</v>
      </c>
      <c r="F1274" s="1" t="e">
        <f>VLOOKUP(A1274,'314'!C:S,17,0)</f>
        <v>#N/A</v>
      </c>
      <c r="G1274" s="1" t="e">
        <f>VLOOKUP(A1274,'345'!A:M,13,0)</f>
        <v>#N/A</v>
      </c>
      <c r="H1274" s="1" t="e">
        <f>VLOOKUP(A1274,'345'!A:Q,17,0)</f>
        <v>#N/A</v>
      </c>
      <c r="I1274" s="57">
        <f>A1274</f>
        <v>0</v>
      </c>
      <c r="J1274" s="48" t="e">
        <f>D1274</f>
        <v>#N/A</v>
      </c>
      <c r="K1274" s="48" t="e">
        <f>E1274</f>
        <v>#N/A</v>
      </c>
      <c r="L1274" s="48" t="e">
        <f>F1274</f>
        <v>#N/A</v>
      </c>
      <c r="M1274" s="1" t="e">
        <f>C1274</f>
        <v>#N/A</v>
      </c>
      <c r="N1274" s="57">
        <f>A1274</f>
        <v>0</v>
      </c>
    </row>
    <row r="1275" spans="1:14" s="57" customFormat="1">
      <c r="A1275" s="1"/>
      <c r="B1275" s="1" t="e">
        <f>VLOOKUP(A1275,'322'!A:B,2,0)</f>
        <v>#N/A</v>
      </c>
      <c r="C1275" s="1" t="e">
        <f>VLOOKUP(A1275,'322'!A:N,14,0)</f>
        <v>#N/A</v>
      </c>
      <c r="D1275" s="1" t="e">
        <f>VLOOKUP(A1275,'314'!C:K,9,0)</f>
        <v>#N/A</v>
      </c>
      <c r="E1275" s="1" t="e">
        <f>VLOOKUP(A1275,'314'!C:E,3,0)</f>
        <v>#N/A</v>
      </c>
      <c r="F1275" s="1" t="e">
        <f>VLOOKUP(A1275,'314'!C:S,17,0)</f>
        <v>#N/A</v>
      </c>
      <c r="G1275" s="1" t="e">
        <f>VLOOKUP(A1275,'345'!A:M,13,0)</f>
        <v>#N/A</v>
      </c>
      <c r="H1275" s="1" t="e">
        <f>VLOOKUP(A1275,'345'!A:Q,17,0)</f>
        <v>#N/A</v>
      </c>
      <c r="I1275" s="57">
        <f>A1275</f>
        <v>0</v>
      </c>
      <c r="J1275" s="48" t="e">
        <f>D1275</f>
        <v>#N/A</v>
      </c>
      <c r="K1275" s="48" t="e">
        <f>E1275</f>
        <v>#N/A</v>
      </c>
      <c r="L1275" s="48" t="e">
        <f>F1275</f>
        <v>#N/A</v>
      </c>
      <c r="M1275" s="1" t="e">
        <f>C1275</f>
        <v>#N/A</v>
      </c>
      <c r="N1275" s="57">
        <f>A1275</f>
        <v>0</v>
      </c>
    </row>
    <row r="1276" spans="1:14" s="57" customFormat="1">
      <c r="A1276" s="1"/>
      <c r="B1276" s="1" t="e">
        <f>VLOOKUP(A1276,'322'!A:B,2,0)</f>
        <v>#N/A</v>
      </c>
      <c r="C1276" s="1" t="e">
        <f>VLOOKUP(A1276,'322'!A:N,14,0)</f>
        <v>#N/A</v>
      </c>
      <c r="D1276" s="1" t="e">
        <f>VLOOKUP(A1276,'314'!C:K,9,0)</f>
        <v>#N/A</v>
      </c>
      <c r="E1276" s="1" t="e">
        <f>VLOOKUP(A1276,'314'!C:E,3,0)</f>
        <v>#N/A</v>
      </c>
      <c r="F1276" s="1" t="e">
        <f>VLOOKUP(A1276,'314'!C:S,17,0)</f>
        <v>#N/A</v>
      </c>
      <c r="G1276" s="1" t="e">
        <f>VLOOKUP(A1276,'345'!A:M,13,0)</f>
        <v>#N/A</v>
      </c>
      <c r="H1276" s="1" t="e">
        <f>VLOOKUP(A1276,'345'!A:Q,17,0)</f>
        <v>#N/A</v>
      </c>
      <c r="I1276" s="57">
        <f>A1276</f>
        <v>0</v>
      </c>
      <c r="J1276" s="48" t="e">
        <f>D1276</f>
        <v>#N/A</v>
      </c>
      <c r="K1276" s="48" t="e">
        <f>E1276</f>
        <v>#N/A</v>
      </c>
      <c r="L1276" s="48" t="e">
        <f>F1276</f>
        <v>#N/A</v>
      </c>
      <c r="M1276" s="1" t="e">
        <f>C1276</f>
        <v>#N/A</v>
      </c>
      <c r="N1276" s="57">
        <f>A1276</f>
        <v>0</v>
      </c>
    </row>
    <row r="1277" spans="1:14" s="57" customFormat="1">
      <c r="A1277" s="1"/>
      <c r="B1277" s="1" t="e">
        <f>VLOOKUP(A1277,'322'!A:B,2,0)</f>
        <v>#N/A</v>
      </c>
      <c r="C1277" s="1" t="e">
        <f>VLOOKUP(A1277,'322'!A:N,14,0)</f>
        <v>#N/A</v>
      </c>
      <c r="D1277" s="1" t="e">
        <f>VLOOKUP(A1277,'314'!C:K,9,0)</f>
        <v>#N/A</v>
      </c>
      <c r="E1277" s="1" t="e">
        <f>VLOOKUP(A1277,'314'!C:E,3,0)</f>
        <v>#N/A</v>
      </c>
      <c r="F1277" s="1" t="e">
        <f>VLOOKUP(A1277,'314'!C:S,17,0)</f>
        <v>#N/A</v>
      </c>
      <c r="G1277" s="1" t="e">
        <f>VLOOKUP(A1277,'345'!A:M,13,0)</f>
        <v>#N/A</v>
      </c>
      <c r="H1277" s="1" t="e">
        <f>VLOOKUP(A1277,'345'!A:Q,17,0)</f>
        <v>#N/A</v>
      </c>
      <c r="I1277" s="57">
        <f>A1277</f>
        <v>0</v>
      </c>
      <c r="J1277" s="48" t="e">
        <f>D1277</f>
        <v>#N/A</v>
      </c>
      <c r="K1277" s="48" t="e">
        <f>E1277</f>
        <v>#N/A</v>
      </c>
      <c r="L1277" s="48" t="e">
        <f>F1277</f>
        <v>#N/A</v>
      </c>
      <c r="M1277" s="1" t="e">
        <f>C1277</f>
        <v>#N/A</v>
      </c>
      <c r="N1277" s="57">
        <f>A1277</f>
        <v>0</v>
      </c>
    </row>
    <row r="1278" spans="1:14" s="57" customFormat="1">
      <c r="A1278" s="1"/>
      <c r="B1278" s="1" t="e">
        <f>VLOOKUP(A1278,'322'!A:B,2,0)</f>
        <v>#N/A</v>
      </c>
      <c r="C1278" s="1" t="e">
        <f>VLOOKUP(A1278,'322'!A:N,14,0)</f>
        <v>#N/A</v>
      </c>
      <c r="D1278" s="1" t="e">
        <f>VLOOKUP(A1278,'314'!C:K,9,0)</f>
        <v>#N/A</v>
      </c>
      <c r="E1278" s="1" t="e">
        <f>VLOOKUP(A1278,'314'!C:E,3,0)</f>
        <v>#N/A</v>
      </c>
      <c r="F1278" s="1" t="e">
        <f>VLOOKUP(A1278,'314'!C:S,17,0)</f>
        <v>#N/A</v>
      </c>
      <c r="G1278" s="1" t="e">
        <f>VLOOKUP(A1278,'345'!A:M,13,0)</f>
        <v>#N/A</v>
      </c>
      <c r="H1278" s="1" t="e">
        <f>VLOOKUP(A1278,'345'!A:Q,17,0)</f>
        <v>#N/A</v>
      </c>
      <c r="I1278" s="57">
        <f>A1278</f>
        <v>0</v>
      </c>
      <c r="J1278" s="48" t="e">
        <f>D1278</f>
        <v>#N/A</v>
      </c>
      <c r="K1278" s="48" t="e">
        <f>E1278</f>
        <v>#N/A</v>
      </c>
      <c r="L1278" s="48" t="e">
        <f>F1278</f>
        <v>#N/A</v>
      </c>
      <c r="M1278" s="1" t="e">
        <f>C1278</f>
        <v>#N/A</v>
      </c>
      <c r="N1278" s="57">
        <f>A1278</f>
        <v>0</v>
      </c>
    </row>
    <row r="1279" spans="1:14" s="57" customFormat="1">
      <c r="A1279" s="1"/>
      <c r="B1279" s="1" t="e">
        <f>VLOOKUP(A1279,'322'!A:B,2,0)</f>
        <v>#N/A</v>
      </c>
      <c r="C1279" s="1" t="e">
        <f>VLOOKUP(A1279,'322'!A:N,14,0)</f>
        <v>#N/A</v>
      </c>
      <c r="D1279" s="1" t="e">
        <f>VLOOKUP(A1279,'314'!C:K,9,0)</f>
        <v>#N/A</v>
      </c>
      <c r="E1279" s="1" t="e">
        <f>VLOOKUP(A1279,'314'!C:E,3,0)</f>
        <v>#N/A</v>
      </c>
      <c r="F1279" s="1" t="e">
        <f>VLOOKUP(A1279,'314'!C:S,17,0)</f>
        <v>#N/A</v>
      </c>
      <c r="G1279" s="1" t="e">
        <f>VLOOKUP(A1279,'345'!A:M,13,0)</f>
        <v>#N/A</v>
      </c>
      <c r="H1279" s="1" t="e">
        <f>VLOOKUP(A1279,'345'!A:Q,17,0)</f>
        <v>#N/A</v>
      </c>
      <c r="I1279" s="57">
        <f>A1279</f>
        <v>0</v>
      </c>
      <c r="J1279" s="48" t="e">
        <f>D1279</f>
        <v>#N/A</v>
      </c>
      <c r="K1279" s="48" t="e">
        <f>E1279</f>
        <v>#N/A</v>
      </c>
      <c r="L1279" s="48" t="e">
        <f>F1279</f>
        <v>#N/A</v>
      </c>
      <c r="M1279" s="1" t="e">
        <f>C1279</f>
        <v>#N/A</v>
      </c>
      <c r="N1279" s="57">
        <f>A1279</f>
        <v>0</v>
      </c>
    </row>
    <row r="1280" spans="1:14" s="57" customFormat="1">
      <c r="A1280" s="1"/>
      <c r="B1280" s="1" t="e">
        <f>VLOOKUP(A1280,'322'!A:B,2,0)</f>
        <v>#N/A</v>
      </c>
      <c r="C1280" s="1" t="e">
        <f>VLOOKUP(A1280,'322'!A:N,14,0)</f>
        <v>#N/A</v>
      </c>
      <c r="D1280" s="1" t="e">
        <f>VLOOKUP(A1280,'314'!C:K,9,0)</f>
        <v>#N/A</v>
      </c>
      <c r="E1280" s="1" t="e">
        <f>VLOOKUP(A1280,'314'!C:E,3,0)</f>
        <v>#N/A</v>
      </c>
      <c r="F1280" s="1" t="e">
        <f>VLOOKUP(A1280,'314'!C:S,17,0)</f>
        <v>#N/A</v>
      </c>
      <c r="G1280" s="1" t="e">
        <f>VLOOKUP(A1280,'345'!A:M,13,0)</f>
        <v>#N/A</v>
      </c>
      <c r="H1280" s="1" t="e">
        <f>VLOOKUP(A1280,'345'!A:Q,17,0)</f>
        <v>#N/A</v>
      </c>
      <c r="I1280" s="57">
        <f>A1280</f>
        <v>0</v>
      </c>
      <c r="J1280" s="48" t="e">
        <f>D1280</f>
        <v>#N/A</v>
      </c>
      <c r="K1280" s="48" t="e">
        <f>E1280</f>
        <v>#N/A</v>
      </c>
      <c r="L1280" s="48" t="e">
        <f>F1280</f>
        <v>#N/A</v>
      </c>
      <c r="M1280" s="1" t="e">
        <f>C1280</f>
        <v>#N/A</v>
      </c>
      <c r="N1280" s="57">
        <f>A1280</f>
        <v>0</v>
      </c>
    </row>
    <row r="1281" spans="1:14" s="57" customFormat="1">
      <c r="A1281" s="1"/>
      <c r="B1281" s="1" t="e">
        <f>VLOOKUP(A1281,'322'!A:B,2,0)</f>
        <v>#N/A</v>
      </c>
      <c r="C1281" s="1" t="e">
        <f>VLOOKUP(A1281,'322'!A:N,14,0)</f>
        <v>#N/A</v>
      </c>
      <c r="D1281" s="1" t="e">
        <f>VLOOKUP(A1281,'314'!C:K,9,0)</f>
        <v>#N/A</v>
      </c>
      <c r="E1281" s="1" t="e">
        <f>VLOOKUP(A1281,'314'!C:E,3,0)</f>
        <v>#N/A</v>
      </c>
      <c r="F1281" s="1" t="e">
        <f>VLOOKUP(A1281,'314'!C:S,17,0)</f>
        <v>#N/A</v>
      </c>
      <c r="G1281" s="1" t="e">
        <f>VLOOKUP(A1281,'345'!A:M,13,0)</f>
        <v>#N/A</v>
      </c>
      <c r="H1281" s="1" t="e">
        <f>VLOOKUP(A1281,'345'!A:Q,17,0)</f>
        <v>#N/A</v>
      </c>
      <c r="I1281" s="57">
        <f>A1281</f>
        <v>0</v>
      </c>
      <c r="J1281" s="48" t="e">
        <f>D1281</f>
        <v>#N/A</v>
      </c>
      <c r="K1281" s="48" t="e">
        <f>E1281</f>
        <v>#N/A</v>
      </c>
      <c r="L1281" s="48" t="e">
        <f>F1281</f>
        <v>#N/A</v>
      </c>
      <c r="M1281" s="1" t="e">
        <f>C1281</f>
        <v>#N/A</v>
      </c>
      <c r="N1281" s="57">
        <f>A1281</f>
        <v>0</v>
      </c>
    </row>
    <row r="1282" spans="1:14" s="57" customFormat="1">
      <c r="A1282" s="1"/>
      <c r="B1282" s="1" t="e">
        <f>VLOOKUP(A1282,'322'!A:B,2,0)</f>
        <v>#N/A</v>
      </c>
      <c r="C1282" s="1" t="e">
        <f>VLOOKUP(A1282,'322'!A:N,14,0)</f>
        <v>#N/A</v>
      </c>
      <c r="D1282" s="1" t="e">
        <f>VLOOKUP(A1282,'314'!C:K,9,0)</f>
        <v>#N/A</v>
      </c>
      <c r="E1282" s="1" t="e">
        <f>VLOOKUP(A1282,'314'!C:E,3,0)</f>
        <v>#N/A</v>
      </c>
      <c r="F1282" s="1" t="e">
        <f>VLOOKUP(A1282,'314'!C:S,17,0)</f>
        <v>#N/A</v>
      </c>
      <c r="G1282" s="1" t="e">
        <f>VLOOKUP(A1282,'345'!A:M,13,0)</f>
        <v>#N/A</v>
      </c>
      <c r="H1282" s="1" t="e">
        <f>VLOOKUP(A1282,'345'!A:Q,17,0)</f>
        <v>#N/A</v>
      </c>
      <c r="I1282" s="57">
        <f>A1282</f>
        <v>0</v>
      </c>
      <c r="J1282" s="48" t="e">
        <f>D1282</f>
        <v>#N/A</v>
      </c>
      <c r="K1282" s="48" t="e">
        <f>E1282</f>
        <v>#N/A</v>
      </c>
      <c r="L1282" s="48" t="e">
        <f>F1282</f>
        <v>#N/A</v>
      </c>
      <c r="M1282" s="1" t="e">
        <f>C1282</f>
        <v>#N/A</v>
      </c>
      <c r="N1282" s="57">
        <f>A1282</f>
        <v>0</v>
      </c>
    </row>
    <row r="1283" spans="1:14" s="57" customFormat="1">
      <c r="A1283" s="1"/>
      <c r="B1283" s="1" t="e">
        <f>VLOOKUP(A1283,'322'!A:B,2,0)</f>
        <v>#N/A</v>
      </c>
      <c r="C1283" s="1" t="e">
        <f>VLOOKUP(A1283,'322'!A:N,14,0)</f>
        <v>#N/A</v>
      </c>
      <c r="D1283" s="1" t="e">
        <f>VLOOKUP(A1283,'314'!C:K,9,0)</f>
        <v>#N/A</v>
      </c>
      <c r="E1283" s="1" t="e">
        <f>VLOOKUP(A1283,'314'!C:E,3,0)</f>
        <v>#N/A</v>
      </c>
      <c r="F1283" s="1" t="e">
        <f>VLOOKUP(A1283,'314'!C:S,17,0)</f>
        <v>#N/A</v>
      </c>
      <c r="G1283" s="1" t="e">
        <f>VLOOKUP(A1283,'345'!A:M,13,0)</f>
        <v>#N/A</v>
      </c>
      <c r="H1283" s="1" t="e">
        <f>VLOOKUP(A1283,'345'!A:Q,17,0)</f>
        <v>#N/A</v>
      </c>
      <c r="I1283" s="57">
        <f>A1283</f>
        <v>0</v>
      </c>
      <c r="J1283" s="48" t="e">
        <f>D1283</f>
        <v>#N/A</v>
      </c>
      <c r="K1283" s="48" t="e">
        <f>E1283</f>
        <v>#N/A</v>
      </c>
      <c r="L1283" s="48" t="e">
        <f>F1283</f>
        <v>#N/A</v>
      </c>
      <c r="M1283" s="1" t="e">
        <f>C1283</f>
        <v>#N/A</v>
      </c>
      <c r="N1283" s="57">
        <f>A1283</f>
        <v>0</v>
      </c>
    </row>
    <row r="1284" spans="1:14" s="57" customFormat="1">
      <c r="A1284" s="1"/>
      <c r="B1284" s="1" t="e">
        <f>VLOOKUP(A1284,'322'!A:B,2,0)</f>
        <v>#N/A</v>
      </c>
      <c r="C1284" s="1" t="e">
        <f>VLOOKUP(A1284,'322'!A:N,14,0)</f>
        <v>#N/A</v>
      </c>
      <c r="D1284" s="1" t="e">
        <f>VLOOKUP(A1284,'314'!C:K,9,0)</f>
        <v>#N/A</v>
      </c>
      <c r="E1284" s="1" t="e">
        <f>VLOOKUP(A1284,'314'!C:E,3,0)</f>
        <v>#N/A</v>
      </c>
      <c r="F1284" s="1" t="e">
        <f>VLOOKUP(A1284,'314'!C:S,17,0)</f>
        <v>#N/A</v>
      </c>
      <c r="G1284" s="1" t="e">
        <f>VLOOKUP(A1284,'345'!A:M,13,0)</f>
        <v>#N/A</v>
      </c>
      <c r="H1284" s="1" t="e">
        <f>VLOOKUP(A1284,'345'!A:Q,17,0)</f>
        <v>#N/A</v>
      </c>
      <c r="I1284" s="57">
        <f>A1284</f>
        <v>0</v>
      </c>
      <c r="J1284" s="48" t="e">
        <f>D1284</f>
        <v>#N/A</v>
      </c>
      <c r="K1284" s="48" t="e">
        <f>E1284</f>
        <v>#N/A</v>
      </c>
      <c r="L1284" s="48" t="e">
        <f>F1284</f>
        <v>#N/A</v>
      </c>
      <c r="M1284" s="1" t="e">
        <f>C1284</f>
        <v>#N/A</v>
      </c>
      <c r="N1284" s="57">
        <f>A1284</f>
        <v>0</v>
      </c>
    </row>
    <row r="1285" spans="1:14" s="57" customFormat="1">
      <c r="A1285" s="1"/>
      <c r="B1285" s="1" t="e">
        <f>VLOOKUP(A1285,'322'!A:B,2,0)</f>
        <v>#N/A</v>
      </c>
      <c r="C1285" s="1" t="e">
        <f>VLOOKUP(A1285,'322'!A:N,14,0)</f>
        <v>#N/A</v>
      </c>
      <c r="D1285" s="1" t="e">
        <f>VLOOKUP(A1285,'314'!C:K,9,0)</f>
        <v>#N/A</v>
      </c>
      <c r="E1285" s="1" t="e">
        <f>VLOOKUP(A1285,'314'!C:E,3,0)</f>
        <v>#N/A</v>
      </c>
      <c r="F1285" s="1" t="e">
        <f>VLOOKUP(A1285,'314'!C:S,17,0)</f>
        <v>#N/A</v>
      </c>
      <c r="G1285" s="1" t="e">
        <f>VLOOKUP(A1285,'345'!A:M,13,0)</f>
        <v>#N/A</v>
      </c>
      <c r="H1285" s="1" t="e">
        <f>VLOOKUP(A1285,'345'!A:Q,17,0)</f>
        <v>#N/A</v>
      </c>
      <c r="I1285" s="57">
        <f>A1285</f>
        <v>0</v>
      </c>
      <c r="J1285" s="48" t="e">
        <f>D1285</f>
        <v>#N/A</v>
      </c>
      <c r="K1285" s="48" t="e">
        <f>E1285</f>
        <v>#N/A</v>
      </c>
      <c r="L1285" s="48" t="e">
        <f>F1285</f>
        <v>#N/A</v>
      </c>
      <c r="M1285" s="1" t="e">
        <f>C1285</f>
        <v>#N/A</v>
      </c>
      <c r="N1285" s="57">
        <f>A1285</f>
        <v>0</v>
      </c>
    </row>
    <row r="1286" spans="1:14" s="57" customFormat="1">
      <c r="A1286" s="1"/>
      <c r="B1286" s="1" t="e">
        <f>VLOOKUP(A1286,'322'!A:B,2,0)</f>
        <v>#N/A</v>
      </c>
      <c r="C1286" s="1" t="e">
        <f>VLOOKUP(A1286,'322'!A:N,14,0)</f>
        <v>#N/A</v>
      </c>
      <c r="D1286" s="1" t="e">
        <f>VLOOKUP(A1286,'314'!C:K,9,0)</f>
        <v>#N/A</v>
      </c>
      <c r="E1286" s="1" t="e">
        <f>VLOOKUP(A1286,'314'!C:E,3,0)</f>
        <v>#N/A</v>
      </c>
      <c r="F1286" s="1" t="e">
        <f>VLOOKUP(A1286,'314'!C:S,17,0)</f>
        <v>#N/A</v>
      </c>
      <c r="G1286" s="1" t="e">
        <f>VLOOKUP(A1286,'345'!A:M,13,0)</f>
        <v>#N/A</v>
      </c>
      <c r="H1286" s="1" t="e">
        <f>VLOOKUP(A1286,'345'!A:Q,17,0)</f>
        <v>#N/A</v>
      </c>
      <c r="I1286" s="57">
        <f>A1286</f>
        <v>0</v>
      </c>
      <c r="J1286" s="48" t="e">
        <f>D1286</f>
        <v>#N/A</v>
      </c>
      <c r="K1286" s="48" t="e">
        <f>E1286</f>
        <v>#N/A</v>
      </c>
      <c r="L1286" s="48" t="e">
        <f>F1286</f>
        <v>#N/A</v>
      </c>
      <c r="M1286" s="1" t="e">
        <f>C1286</f>
        <v>#N/A</v>
      </c>
      <c r="N1286" s="57">
        <f>A1286</f>
        <v>0</v>
      </c>
    </row>
    <row r="1287" spans="1:14" s="57" customFormat="1">
      <c r="A1287" s="1"/>
      <c r="B1287" s="1" t="e">
        <f>VLOOKUP(A1287,'322'!A:B,2,0)</f>
        <v>#N/A</v>
      </c>
      <c r="C1287" s="1" t="e">
        <f>VLOOKUP(A1287,'322'!A:N,14,0)</f>
        <v>#N/A</v>
      </c>
      <c r="D1287" s="1" t="e">
        <f>VLOOKUP(A1287,'314'!C:K,9,0)</f>
        <v>#N/A</v>
      </c>
      <c r="E1287" s="1" t="e">
        <f>VLOOKUP(A1287,'314'!C:E,3,0)</f>
        <v>#N/A</v>
      </c>
      <c r="F1287" s="1" t="e">
        <f>VLOOKUP(A1287,'314'!C:S,17,0)</f>
        <v>#N/A</v>
      </c>
      <c r="G1287" s="1" t="e">
        <f>VLOOKUP(A1287,'345'!A:M,13,0)</f>
        <v>#N/A</v>
      </c>
      <c r="H1287" s="1" t="e">
        <f>VLOOKUP(A1287,'345'!A:Q,17,0)</f>
        <v>#N/A</v>
      </c>
      <c r="I1287" s="57">
        <f>A1287</f>
        <v>0</v>
      </c>
      <c r="J1287" s="48" t="e">
        <f>D1287</f>
        <v>#N/A</v>
      </c>
      <c r="K1287" s="48" t="e">
        <f>E1287</f>
        <v>#N/A</v>
      </c>
      <c r="L1287" s="48" t="e">
        <f>F1287</f>
        <v>#N/A</v>
      </c>
      <c r="M1287" s="1" t="e">
        <f>C1287</f>
        <v>#N/A</v>
      </c>
      <c r="N1287" s="57">
        <f>A1287</f>
        <v>0</v>
      </c>
    </row>
    <row r="1288" spans="1:14" s="57" customFormat="1">
      <c r="A1288" s="1"/>
      <c r="B1288" s="1" t="e">
        <f>VLOOKUP(A1288,'322'!A:B,2,0)</f>
        <v>#N/A</v>
      </c>
      <c r="C1288" s="1" t="e">
        <f>VLOOKUP(A1288,'322'!A:N,14,0)</f>
        <v>#N/A</v>
      </c>
      <c r="D1288" s="1" t="e">
        <f>VLOOKUP(A1288,'314'!C:K,9,0)</f>
        <v>#N/A</v>
      </c>
      <c r="E1288" s="1" t="e">
        <f>VLOOKUP(A1288,'314'!C:E,3,0)</f>
        <v>#N/A</v>
      </c>
      <c r="F1288" s="1" t="e">
        <f>VLOOKUP(A1288,'314'!C:S,17,0)</f>
        <v>#N/A</v>
      </c>
      <c r="G1288" s="1" t="e">
        <f>VLOOKUP(A1288,'345'!A:M,13,0)</f>
        <v>#N/A</v>
      </c>
      <c r="H1288" s="1" t="e">
        <f>VLOOKUP(A1288,'345'!A:Q,17,0)</f>
        <v>#N/A</v>
      </c>
      <c r="I1288" s="57">
        <f>A1288</f>
        <v>0</v>
      </c>
      <c r="J1288" s="48" t="e">
        <f>D1288</f>
        <v>#N/A</v>
      </c>
      <c r="K1288" s="48" t="e">
        <f>E1288</f>
        <v>#N/A</v>
      </c>
      <c r="L1288" s="48" t="e">
        <f>F1288</f>
        <v>#N/A</v>
      </c>
      <c r="M1288" s="1" t="e">
        <f>C1288</f>
        <v>#N/A</v>
      </c>
      <c r="N1288" s="57">
        <f>A1288</f>
        <v>0</v>
      </c>
    </row>
    <row r="1289" spans="1:14" s="57" customFormat="1">
      <c r="A1289" s="1"/>
      <c r="B1289" s="1" t="e">
        <f>VLOOKUP(A1289,'322'!A:B,2,0)</f>
        <v>#N/A</v>
      </c>
      <c r="C1289" s="1" t="e">
        <f>VLOOKUP(A1289,'322'!A:N,14,0)</f>
        <v>#N/A</v>
      </c>
      <c r="D1289" s="1" t="e">
        <f>VLOOKUP(A1289,'314'!C:K,9,0)</f>
        <v>#N/A</v>
      </c>
      <c r="E1289" s="1" t="e">
        <f>VLOOKUP(A1289,'314'!C:E,3,0)</f>
        <v>#N/A</v>
      </c>
      <c r="F1289" s="1" t="e">
        <f>VLOOKUP(A1289,'314'!C:S,17,0)</f>
        <v>#N/A</v>
      </c>
      <c r="G1289" s="1" t="e">
        <f>VLOOKUP(A1289,'345'!A:M,13,0)</f>
        <v>#N/A</v>
      </c>
      <c r="H1289" s="1" t="e">
        <f>VLOOKUP(A1289,'345'!A:Q,17,0)</f>
        <v>#N/A</v>
      </c>
      <c r="I1289" s="57">
        <f>A1289</f>
        <v>0</v>
      </c>
      <c r="J1289" s="48" t="e">
        <f>D1289</f>
        <v>#N/A</v>
      </c>
      <c r="K1289" s="48" t="e">
        <f>E1289</f>
        <v>#N/A</v>
      </c>
      <c r="L1289" s="48" t="e">
        <f>F1289</f>
        <v>#N/A</v>
      </c>
      <c r="M1289" s="1" t="e">
        <f>C1289</f>
        <v>#N/A</v>
      </c>
      <c r="N1289" s="57">
        <f>A1289</f>
        <v>0</v>
      </c>
    </row>
    <row r="1290" spans="1:14" s="57" customFormat="1">
      <c r="A1290" s="1"/>
      <c r="B1290" s="1" t="e">
        <f>VLOOKUP(A1290,'322'!A:B,2,0)</f>
        <v>#N/A</v>
      </c>
      <c r="C1290" s="1" t="e">
        <f>VLOOKUP(A1290,'322'!A:N,14,0)</f>
        <v>#N/A</v>
      </c>
      <c r="D1290" s="1" t="e">
        <f>VLOOKUP(A1290,'314'!C:K,9,0)</f>
        <v>#N/A</v>
      </c>
      <c r="E1290" s="1" t="e">
        <f>VLOOKUP(A1290,'314'!C:E,3,0)</f>
        <v>#N/A</v>
      </c>
      <c r="F1290" s="1" t="e">
        <f>VLOOKUP(A1290,'314'!C:S,17,0)</f>
        <v>#N/A</v>
      </c>
      <c r="G1290" s="1" t="e">
        <f>VLOOKUP(A1290,'345'!A:M,13,0)</f>
        <v>#N/A</v>
      </c>
      <c r="H1290" s="1" t="e">
        <f>VLOOKUP(A1290,'345'!A:Q,17,0)</f>
        <v>#N/A</v>
      </c>
      <c r="I1290" s="57">
        <f>A1290</f>
        <v>0</v>
      </c>
      <c r="J1290" s="48" t="e">
        <f>D1290</f>
        <v>#N/A</v>
      </c>
      <c r="K1290" s="48" t="e">
        <f>E1290</f>
        <v>#N/A</v>
      </c>
      <c r="L1290" s="48" t="e">
        <f>F1290</f>
        <v>#N/A</v>
      </c>
      <c r="M1290" s="1" t="e">
        <f>C1290</f>
        <v>#N/A</v>
      </c>
      <c r="N1290" s="57">
        <f>A1290</f>
        <v>0</v>
      </c>
    </row>
    <row r="1291" spans="1:14" s="57" customFormat="1">
      <c r="A1291" s="1"/>
      <c r="B1291" s="1" t="e">
        <f>VLOOKUP(A1291,'322'!A:B,2,0)</f>
        <v>#N/A</v>
      </c>
      <c r="C1291" s="1" t="e">
        <f>VLOOKUP(A1291,'322'!A:N,14,0)</f>
        <v>#N/A</v>
      </c>
      <c r="D1291" s="1" t="e">
        <f>VLOOKUP(A1291,'314'!C:K,9,0)</f>
        <v>#N/A</v>
      </c>
      <c r="E1291" s="1" t="e">
        <f>VLOOKUP(A1291,'314'!C:E,3,0)</f>
        <v>#N/A</v>
      </c>
      <c r="F1291" s="1" t="e">
        <f>VLOOKUP(A1291,'314'!C:S,17,0)</f>
        <v>#N/A</v>
      </c>
      <c r="G1291" s="1" t="e">
        <f>VLOOKUP(A1291,'345'!A:M,13,0)</f>
        <v>#N/A</v>
      </c>
      <c r="H1291" s="1" t="e">
        <f>VLOOKUP(A1291,'345'!A:Q,17,0)</f>
        <v>#N/A</v>
      </c>
      <c r="I1291" s="57">
        <f>A1291</f>
        <v>0</v>
      </c>
      <c r="J1291" s="48" t="e">
        <f>D1291</f>
        <v>#N/A</v>
      </c>
      <c r="K1291" s="48" t="e">
        <f>E1291</f>
        <v>#N/A</v>
      </c>
      <c r="L1291" s="48" t="e">
        <f>F1291</f>
        <v>#N/A</v>
      </c>
      <c r="M1291" s="1" t="e">
        <f>C1291</f>
        <v>#N/A</v>
      </c>
      <c r="N1291" s="57">
        <f>A1291</f>
        <v>0</v>
      </c>
    </row>
    <row r="1292" spans="1:14" s="57" customFormat="1">
      <c r="A1292" s="1"/>
      <c r="B1292" s="1" t="e">
        <f>VLOOKUP(A1292,'322'!A:B,2,0)</f>
        <v>#N/A</v>
      </c>
      <c r="C1292" s="1" t="e">
        <f>VLOOKUP(A1292,'322'!A:N,14,0)</f>
        <v>#N/A</v>
      </c>
      <c r="D1292" s="1" t="e">
        <f>VLOOKUP(A1292,'314'!C:K,9,0)</f>
        <v>#N/A</v>
      </c>
      <c r="E1292" s="1" t="e">
        <f>VLOOKUP(A1292,'314'!C:E,3,0)</f>
        <v>#N/A</v>
      </c>
      <c r="F1292" s="1" t="e">
        <f>VLOOKUP(A1292,'314'!C:S,17,0)</f>
        <v>#N/A</v>
      </c>
      <c r="G1292" s="1" t="e">
        <f>VLOOKUP(A1292,'345'!A:M,13,0)</f>
        <v>#N/A</v>
      </c>
      <c r="H1292" s="1" t="e">
        <f>VLOOKUP(A1292,'345'!A:Q,17,0)</f>
        <v>#N/A</v>
      </c>
      <c r="I1292" s="57">
        <f>A1292</f>
        <v>0</v>
      </c>
      <c r="J1292" s="48" t="e">
        <f>D1292</f>
        <v>#N/A</v>
      </c>
      <c r="K1292" s="48" t="e">
        <f>E1292</f>
        <v>#N/A</v>
      </c>
      <c r="L1292" s="48" t="e">
        <f>F1292</f>
        <v>#N/A</v>
      </c>
      <c r="M1292" s="1" t="e">
        <f>C1292</f>
        <v>#N/A</v>
      </c>
      <c r="N1292" s="57">
        <f>A1292</f>
        <v>0</v>
      </c>
    </row>
    <row r="1293" spans="1:14" s="57" customFormat="1">
      <c r="A1293" s="1"/>
      <c r="B1293" s="1" t="e">
        <f>VLOOKUP(A1293,'322'!A:B,2,0)</f>
        <v>#N/A</v>
      </c>
      <c r="C1293" s="1" t="e">
        <f>VLOOKUP(A1293,'322'!A:N,14,0)</f>
        <v>#N/A</v>
      </c>
      <c r="D1293" s="1" t="e">
        <f>VLOOKUP(A1293,'314'!C:K,9,0)</f>
        <v>#N/A</v>
      </c>
      <c r="E1293" s="1" t="e">
        <f>VLOOKUP(A1293,'314'!C:E,3,0)</f>
        <v>#N/A</v>
      </c>
      <c r="F1293" s="1" t="e">
        <f>VLOOKUP(A1293,'314'!C:S,17,0)</f>
        <v>#N/A</v>
      </c>
      <c r="G1293" s="1" t="e">
        <f>VLOOKUP(A1293,'345'!A:M,13,0)</f>
        <v>#N/A</v>
      </c>
      <c r="H1293" s="1" t="e">
        <f>VLOOKUP(A1293,'345'!A:Q,17,0)</f>
        <v>#N/A</v>
      </c>
      <c r="I1293" s="57">
        <f>A1293</f>
        <v>0</v>
      </c>
      <c r="J1293" s="48" t="e">
        <f>D1293</f>
        <v>#N/A</v>
      </c>
      <c r="K1293" s="48" t="e">
        <f>E1293</f>
        <v>#N/A</v>
      </c>
      <c r="L1293" s="48" t="e">
        <f>F1293</f>
        <v>#N/A</v>
      </c>
      <c r="M1293" s="1" t="e">
        <f>C1293</f>
        <v>#N/A</v>
      </c>
      <c r="N1293" s="57">
        <f>A1293</f>
        <v>0</v>
      </c>
    </row>
    <row r="1294" spans="1:14" s="57" customFormat="1">
      <c r="A1294" s="1"/>
      <c r="B1294" s="1" t="e">
        <f>VLOOKUP(A1294,'322'!A:B,2,0)</f>
        <v>#N/A</v>
      </c>
      <c r="C1294" s="1" t="e">
        <f>VLOOKUP(A1294,'322'!A:N,14,0)</f>
        <v>#N/A</v>
      </c>
      <c r="D1294" s="1" t="e">
        <f>VLOOKUP(A1294,'314'!C:K,9,0)</f>
        <v>#N/A</v>
      </c>
      <c r="E1294" s="1" t="e">
        <f>VLOOKUP(A1294,'314'!C:E,3,0)</f>
        <v>#N/A</v>
      </c>
      <c r="F1294" s="1" t="e">
        <f>VLOOKUP(A1294,'314'!C:S,17,0)</f>
        <v>#N/A</v>
      </c>
      <c r="G1294" s="1" t="e">
        <f>VLOOKUP(A1294,'345'!A:M,13,0)</f>
        <v>#N/A</v>
      </c>
      <c r="H1294" s="1" t="e">
        <f>VLOOKUP(A1294,'345'!A:Q,17,0)</f>
        <v>#N/A</v>
      </c>
      <c r="I1294" s="57">
        <f>A1294</f>
        <v>0</v>
      </c>
      <c r="J1294" s="48" t="e">
        <f>D1294</f>
        <v>#N/A</v>
      </c>
      <c r="K1294" s="48" t="e">
        <f>E1294</f>
        <v>#N/A</v>
      </c>
      <c r="L1294" s="48" t="e">
        <f>F1294</f>
        <v>#N/A</v>
      </c>
      <c r="M1294" s="1" t="e">
        <f>C1294</f>
        <v>#N/A</v>
      </c>
      <c r="N1294" s="57">
        <f>A1294</f>
        <v>0</v>
      </c>
    </row>
    <row r="1295" spans="1:14" s="57" customFormat="1">
      <c r="A1295" s="1"/>
      <c r="B1295" s="1" t="e">
        <f>VLOOKUP(A1295,'322'!A:B,2,0)</f>
        <v>#N/A</v>
      </c>
      <c r="C1295" s="1" t="e">
        <f>VLOOKUP(A1295,'322'!A:N,14,0)</f>
        <v>#N/A</v>
      </c>
      <c r="D1295" s="1" t="e">
        <f>VLOOKUP(A1295,'314'!C:K,9,0)</f>
        <v>#N/A</v>
      </c>
      <c r="E1295" s="1" t="e">
        <f>VLOOKUP(A1295,'314'!C:E,3,0)</f>
        <v>#N/A</v>
      </c>
      <c r="F1295" s="1" t="e">
        <f>VLOOKUP(A1295,'314'!C:S,17,0)</f>
        <v>#N/A</v>
      </c>
      <c r="G1295" s="1" t="e">
        <f>VLOOKUP(A1295,'345'!A:M,13,0)</f>
        <v>#N/A</v>
      </c>
      <c r="H1295" s="1" t="e">
        <f>VLOOKUP(A1295,'345'!A:Q,17,0)</f>
        <v>#N/A</v>
      </c>
      <c r="I1295" s="57">
        <f>A1295</f>
        <v>0</v>
      </c>
      <c r="J1295" s="48" t="e">
        <f>D1295</f>
        <v>#N/A</v>
      </c>
      <c r="K1295" s="48" t="e">
        <f>E1295</f>
        <v>#N/A</v>
      </c>
      <c r="L1295" s="48" t="e">
        <f>F1295</f>
        <v>#N/A</v>
      </c>
      <c r="M1295" s="1" t="e">
        <f>C1295</f>
        <v>#N/A</v>
      </c>
      <c r="N1295" s="57">
        <f>A1295</f>
        <v>0</v>
      </c>
    </row>
    <row r="1296" spans="1:14" s="57" customFormat="1">
      <c r="A1296" s="1"/>
      <c r="B1296" s="1" t="e">
        <f>VLOOKUP(A1296,'322'!A:B,2,0)</f>
        <v>#N/A</v>
      </c>
      <c r="C1296" s="1" t="e">
        <f>VLOOKUP(A1296,'322'!A:N,14,0)</f>
        <v>#N/A</v>
      </c>
      <c r="D1296" s="1" t="e">
        <f>VLOOKUP(A1296,'314'!C:K,9,0)</f>
        <v>#N/A</v>
      </c>
      <c r="E1296" s="1" t="e">
        <f>VLOOKUP(A1296,'314'!C:E,3,0)</f>
        <v>#N/A</v>
      </c>
      <c r="F1296" s="1" t="e">
        <f>VLOOKUP(A1296,'314'!C:S,17,0)</f>
        <v>#N/A</v>
      </c>
      <c r="G1296" s="1" t="e">
        <f>VLOOKUP(A1296,'345'!A:M,13,0)</f>
        <v>#N/A</v>
      </c>
      <c r="H1296" s="1" t="e">
        <f>VLOOKUP(A1296,'345'!A:Q,17,0)</f>
        <v>#N/A</v>
      </c>
      <c r="I1296" s="57">
        <f>A1296</f>
        <v>0</v>
      </c>
      <c r="J1296" s="48" t="e">
        <f>D1296</f>
        <v>#N/A</v>
      </c>
      <c r="K1296" s="48" t="e">
        <f>E1296</f>
        <v>#N/A</v>
      </c>
      <c r="L1296" s="48" t="e">
        <f>F1296</f>
        <v>#N/A</v>
      </c>
      <c r="M1296" s="1" t="e">
        <f>C1296</f>
        <v>#N/A</v>
      </c>
      <c r="N1296" s="57">
        <f>A1296</f>
        <v>0</v>
      </c>
    </row>
    <row r="1297" spans="1:14" s="57" customFormat="1">
      <c r="A1297" s="1"/>
      <c r="B1297" s="1" t="e">
        <f>VLOOKUP(A1297,'322'!A:B,2,0)</f>
        <v>#N/A</v>
      </c>
      <c r="C1297" s="1" t="e">
        <f>VLOOKUP(A1297,'322'!A:N,14,0)</f>
        <v>#N/A</v>
      </c>
      <c r="D1297" s="1" t="e">
        <f>VLOOKUP(A1297,'314'!C:K,9,0)</f>
        <v>#N/A</v>
      </c>
      <c r="E1297" s="1" t="e">
        <f>VLOOKUP(A1297,'314'!C:E,3,0)</f>
        <v>#N/A</v>
      </c>
      <c r="F1297" s="1" t="e">
        <f>VLOOKUP(A1297,'314'!C:S,17,0)</f>
        <v>#N/A</v>
      </c>
      <c r="G1297" s="1" t="e">
        <f>VLOOKUP(A1297,'345'!A:M,13,0)</f>
        <v>#N/A</v>
      </c>
      <c r="H1297" s="1" t="e">
        <f>VLOOKUP(A1297,'345'!A:Q,17,0)</f>
        <v>#N/A</v>
      </c>
      <c r="I1297" s="57">
        <f>A1297</f>
        <v>0</v>
      </c>
      <c r="J1297" s="48" t="e">
        <f>D1297</f>
        <v>#N/A</v>
      </c>
      <c r="K1297" s="48" t="e">
        <f>E1297</f>
        <v>#N/A</v>
      </c>
      <c r="L1297" s="48" t="e">
        <f>F1297</f>
        <v>#N/A</v>
      </c>
      <c r="M1297" s="1" t="e">
        <f>C1297</f>
        <v>#N/A</v>
      </c>
      <c r="N1297" s="57">
        <f>A1297</f>
        <v>0</v>
      </c>
    </row>
    <row r="1298" spans="1:14" s="57" customFormat="1">
      <c r="A1298" s="1"/>
      <c r="B1298" s="1" t="e">
        <f>VLOOKUP(A1298,'322'!A:B,2,0)</f>
        <v>#N/A</v>
      </c>
      <c r="C1298" s="1" t="e">
        <f>VLOOKUP(A1298,'322'!A:N,14,0)</f>
        <v>#N/A</v>
      </c>
      <c r="D1298" s="1" t="e">
        <f>VLOOKUP(A1298,'314'!C:K,9,0)</f>
        <v>#N/A</v>
      </c>
      <c r="E1298" s="1" t="e">
        <f>VLOOKUP(A1298,'314'!C:E,3,0)</f>
        <v>#N/A</v>
      </c>
      <c r="F1298" s="1" t="e">
        <f>VLOOKUP(A1298,'314'!C:S,17,0)</f>
        <v>#N/A</v>
      </c>
      <c r="G1298" s="1" t="e">
        <f>VLOOKUP(A1298,'345'!A:M,13,0)</f>
        <v>#N/A</v>
      </c>
      <c r="H1298" s="1" t="e">
        <f>VLOOKUP(A1298,'345'!A:Q,17,0)</f>
        <v>#N/A</v>
      </c>
      <c r="I1298" s="57">
        <f>A1298</f>
        <v>0</v>
      </c>
      <c r="J1298" s="48" t="e">
        <f>D1298</f>
        <v>#N/A</v>
      </c>
      <c r="K1298" s="48" t="e">
        <f>E1298</f>
        <v>#N/A</v>
      </c>
      <c r="L1298" s="48" t="e">
        <f>F1298</f>
        <v>#N/A</v>
      </c>
      <c r="M1298" s="1" t="e">
        <f>C1298</f>
        <v>#N/A</v>
      </c>
      <c r="N1298" s="57">
        <f>A1298</f>
        <v>0</v>
      </c>
    </row>
    <row r="1299" spans="1:14" s="57" customFormat="1">
      <c r="A1299" s="1"/>
      <c r="B1299" s="1" t="e">
        <f>VLOOKUP(A1299,'322'!A:B,2,0)</f>
        <v>#N/A</v>
      </c>
      <c r="C1299" s="1" t="e">
        <f>VLOOKUP(A1299,'322'!A:N,14,0)</f>
        <v>#N/A</v>
      </c>
      <c r="D1299" s="1" t="e">
        <f>VLOOKUP(A1299,'314'!C:K,9,0)</f>
        <v>#N/A</v>
      </c>
      <c r="E1299" s="1" t="e">
        <f>VLOOKUP(A1299,'314'!C:E,3,0)</f>
        <v>#N/A</v>
      </c>
      <c r="F1299" s="1" t="e">
        <f>VLOOKUP(A1299,'314'!C:S,17,0)</f>
        <v>#N/A</v>
      </c>
      <c r="G1299" s="1" t="e">
        <f>VLOOKUP(A1299,'345'!A:M,13,0)</f>
        <v>#N/A</v>
      </c>
      <c r="H1299" s="1" t="e">
        <f>VLOOKUP(A1299,'345'!A:Q,17,0)</f>
        <v>#N/A</v>
      </c>
      <c r="I1299" s="57">
        <f>A1299</f>
        <v>0</v>
      </c>
      <c r="J1299" s="48" t="e">
        <f>D1299</f>
        <v>#N/A</v>
      </c>
      <c r="K1299" s="48" t="e">
        <f>E1299</f>
        <v>#N/A</v>
      </c>
      <c r="L1299" s="48" t="e">
        <f>F1299</f>
        <v>#N/A</v>
      </c>
      <c r="M1299" s="1" t="e">
        <f>C1299</f>
        <v>#N/A</v>
      </c>
      <c r="N1299" s="57">
        <f>A1299</f>
        <v>0</v>
      </c>
    </row>
    <row r="1300" spans="1:14" s="57" customFormat="1">
      <c r="A1300" s="1"/>
      <c r="B1300" s="1" t="e">
        <f>VLOOKUP(A1300,'322'!A:B,2,0)</f>
        <v>#N/A</v>
      </c>
      <c r="C1300" s="1" t="e">
        <f>VLOOKUP(A1300,'322'!A:N,14,0)</f>
        <v>#N/A</v>
      </c>
      <c r="D1300" s="1" t="e">
        <f>VLOOKUP(A1300,'314'!C:K,9,0)</f>
        <v>#N/A</v>
      </c>
      <c r="E1300" s="1" t="e">
        <f>VLOOKUP(A1300,'314'!C:E,3,0)</f>
        <v>#N/A</v>
      </c>
      <c r="F1300" s="1" t="e">
        <f>VLOOKUP(A1300,'314'!C:S,17,0)</f>
        <v>#N/A</v>
      </c>
      <c r="G1300" s="1" t="e">
        <f>VLOOKUP(A1300,'345'!A:M,13,0)</f>
        <v>#N/A</v>
      </c>
      <c r="H1300" s="1" t="e">
        <f>VLOOKUP(A1300,'345'!A:Q,17,0)</f>
        <v>#N/A</v>
      </c>
      <c r="I1300" s="57">
        <f>A1300</f>
        <v>0</v>
      </c>
      <c r="J1300" s="48" t="e">
        <f>D1300</f>
        <v>#N/A</v>
      </c>
      <c r="K1300" s="48" t="e">
        <f>E1300</f>
        <v>#N/A</v>
      </c>
      <c r="L1300" s="48" t="e">
        <f>F1300</f>
        <v>#N/A</v>
      </c>
      <c r="M1300" s="1" t="e">
        <f>C1300</f>
        <v>#N/A</v>
      </c>
      <c r="N1300" s="57">
        <f>A1300</f>
        <v>0</v>
      </c>
    </row>
    <row r="1301" spans="1:14" s="57" customFormat="1">
      <c r="A1301" s="1"/>
      <c r="B1301" s="1" t="e">
        <f>VLOOKUP(A1301,'322'!A:B,2,0)</f>
        <v>#N/A</v>
      </c>
      <c r="C1301" s="1" t="e">
        <f>VLOOKUP(A1301,'322'!A:N,14,0)</f>
        <v>#N/A</v>
      </c>
      <c r="D1301" s="1" t="e">
        <f>VLOOKUP(A1301,'314'!C:K,9,0)</f>
        <v>#N/A</v>
      </c>
      <c r="E1301" s="1" t="e">
        <f>VLOOKUP(A1301,'314'!C:E,3,0)</f>
        <v>#N/A</v>
      </c>
      <c r="F1301" s="1" t="e">
        <f>VLOOKUP(A1301,'314'!C:S,17,0)</f>
        <v>#N/A</v>
      </c>
      <c r="G1301" s="1" t="e">
        <f>VLOOKUP(A1301,'345'!A:M,13,0)</f>
        <v>#N/A</v>
      </c>
      <c r="H1301" s="1" t="e">
        <f>VLOOKUP(A1301,'345'!A:Q,17,0)</f>
        <v>#N/A</v>
      </c>
      <c r="I1301" s="57">
        <f>A1301</f>
        <v>0</v>
      </c>
      <c r="J1301" s="48" t="e">
        <f>D1301</f>
        <v>#N/A</v>
      </c>
      <c r="K1301" s="48" t="e">
        <f>E1301</f>
        <v>#N/A</v>
      </c>
      <c r="L1301" s="48" t="e">
        <f>F1301</f>
        <v>#N/A</v>
      </c>
      <c r="M1301" s="1" t="e">
        <f>C1301</f>
        <v>#N/A</v>
      </c>
      <c r="N1301" s="57">
        <f>A1301</f>
        <v>0</v>
      </c>
    </row>
    <row r="1302" spans="1:14" s="57" customFormat="1">
      <c r="A1302" s="1"/>
      <c r="B1302" s="1" t="e">
        <f>VLOOKUP(A1302,'322'!A:B,2,0)</f>
        <v>#N/A</v>
      </c>
      <c r="C1302" s="1" t="e">
        <f>VLOOKUP(A1302,'322'!A:N,14,0)</f>
        <v>#N/A</v>
      </c>
      <c r="D1302" s="1" t="e">
        <f>VLOOKUP(A1302,'314'!C:K,9,0)</f>
        <v>#N/A</v>
      </c>
      <c r="E1302" s="1" t="e">
        <f>VLOOKUP(A1302,'314'!C:E,3,0)</f>
        <v>#N/A</v>
      </c>
      <c r="F1302" s="1" t="e">
        <f>VLOOKUP(A1302,'314'!C:S,17,0)</f>
        <v>#N/A</v>
      </c>
      <c r="G1302" s="1" t="e">
        <f>VLOOKUP(A1302,'345'!A:M,13,0)</f>
        <v>#N/A</v>
      </c>
      <c r="H1302" s="1" t="e">
        <f>VLOOKUP(A1302,'345'!A:Q,17,0)</f>
        <v>#N/A</v>
      </c>
      <c r="I1302" s="57">
        <f>A1302</f>
        <v>0</v>
      </c>
      <c r="J1302" s="48" t="e">
        <f>D1302</f>
        <v>#N/A</v>
      </c>
      <c r="K1302" s="48" t="e">
        <f>E1302</f>
        <v>#N/A</v>
      </c>
      <c r="L1302" s="48" t="e">
        <f>F1302</f>
        <v>#N/A</v>
      </c>
      <c r="M1302" s="1" t="e">
        <f>C1302</f>
        <v>#N/A</v>
      </c>
      <c r="N1302" s="57">
        <f>A1302</f>
        <v>0</v>
      </c>
    </row>
    <row r="1303" spans="1:14" s="57" customFormat="1">
      <c r="A1303" s="1"/>
      <c r="B1303" s="1" t="e">
        <f>VLOOKUP(A1303,'322'!A:B,2,0)</f>
        <v>#N/A</v>
      </c>
      <c r="C1303" s="1" t="e">
        <f>VLOOKUP(A1303,'322'!A:N,14,0)</f>
        <v>#N/A</v>
      </c>
      <c r="D1303" s="1" t="e">
        <f>VLOOKUP(A1303,'314'!C:K,9,0)</f>
        <v>#N/A</v>
      </c>
      <c r="E1303" s="1" t="e">
        <f>VLOOKUP(A1303,'314'!C:E,3,0)</f>
        <v>#N/A</v>
      </c>
      <c r="F1303" s="1" t="e">
        <f>VLOOKUP(A1303,'314'!C:S,17,0)</f>
        <v>#N/A</v>
      </c>
      <c r="G1303" s="1" t="e">
        <f>VLOOKUP(A1303,'345'!A:M,13,0)</f>
        <v>#N/A</v>
      </c>
      <c r="H1303" s="1" t="e">
        <f>VLOOKUP(A1303,'345'!A:Q,17,0)</f>
        <v>#N/A</v>
      </c>
      <c r="I1303" s="57">
        <f>A1303</f>
        <v>0</v>
      </c>
      <c r="J1303" s="48" t="e">
        <f>D1303</f>
        <v>#N/A</v>
      </c>
      <c r="K1303" s="48" t="e">
        <f>E1303</f>
        <v>#N/A</v>
      </c>
      <c r="L1303" s="48" t="e">
        <f>F1303</f>
        <v>#N/A</v>
      </c>
      <c r="M1303" s="1" t="e">
        <f>C1303</f>
        <v>#N/A</v>
      </c>
      <c r="N1303" s="57">
        <f>A1303</f>
        <v>0</v>
      </c>
    </row>
    <row r="1304" spans="1:14" s="57" customFormat="1">
      <c r="A1304" s="1"/>
      <c r="B1304" s="1" t="e">
        <f>VLOOKUP(A1304,'322'!A:B,2,0)</f>
        <v>#N/A</v>
      </c>
      <c r="C1304" s="1" t="e">
        <f>VLOOKUP(A1304,'322'!A:N,14,0)</f>
        <v>#N/A</v>
      </c>
      <c r="D1304" s="1" t="e">
        <f>VLOOKUP(A1304,'314'!C:K,9,0)</f>
        <v>#N/A</v>
      </c>
      <c r="E1304" s="1" t="e">
        <f>VLOOKUP(A1304,'314'!C:E,3,0)</f>
        <v>#N/A</v>
      </c>
      <c r="F1304" s="1" t="e">
        <f>VLOOKUP(A1304,'314'!C:S,17,0)</f>
        <v>#N/A</v>
      </c>
      <c r="G1304" s="1" t="e">
        <f>VLOOKUP(A1304,'345'!A:M,13,0)</f>
        <v>#N/A</v>
      </c>
      <c r="H1304" s="1" t="e">
        <f>VLOOKUP(A1304,'345'!A:Q,17,0)</f>
        <v>#N/A</v>
      </c>
      <c r="I1304" s="57">
        <f>A1304</f>
        <v>0</v>
      </c>
      <c r="J1304" s="48" t="e">
        <f>D1304</f>
        <v>#N/A</v>
      </c>
      <c r="K1304" s="48" t="e">
        <f>E1304</f>
        <v>#N/A</v>
      </c>
      <c r="L1304" s="48" t="e">
        <f>F1304</f>
        <v>#N/A</v>
      </c>
      <c r="M1304" s="1" t="e">
        <f>C1304</f>
        <v>#N/A</v>
      </c>
      <c r="N1304" s="57">
        <f>A1304</f>
        <v>0</v>
      </c>
    </row>
    <row r="1305" spans="1:14" s="57" customFormat="1">
      <c r="A1305" s="1"/>
      <c r="B1305" s="1" t="e">
        <f>VLOOKUP(A1305,'322'!A:B,2,0)</f>
        <v>#N/A</v>
      </c>
      <c r="C1305" s="1" t="e">
        <f>VLOOKUP(A1305,'322'!A:N,14,0)</f>
        <v>#N/A</v>
      </c>
      <c r="D1305" s="1" t="e">
        <f>VLOOKUP(A1305,'314'!C:K,9,0)</f>
        <v>#N/A</v>
      </c>
      <c r="E1305" s="1" t="e">
        <f>VLOOKUP(A1305,'314'!C:E,3,0)</f>
        <v>#N/A</v>
      </c>
      <c r="F1305" s="1" t="e">
        <f>VLOOKUP(A1305,'314'!C:S,17,0)</f>
        <v>#N/A</v>
      </c>
      <c r="G1305" s="1" t="e">
        <f>VLOOKUP(A1305,'345'!A:M,13,0)</f>
        <v>#N/A</v>
      </c>
      <c r="H1305" s="1" t="e">
        <f>VLOOKUP(A1305,'345'!A:Q,17,0)</f>
        <v>#N/A</v>
      </c>
      <c r="I1305" s="57">
        <f>A1305</f>
        <v>0</v>
      </c>
      <c r="J1305" s="48" t="e">
        <f>D1305</f>
        <v>#N/A</v>
      </c>
      <c r="K1305" s="48" t="e">
        <f>E1305</f>
        <v>#N/A</v>
      </c>
      <c r="L1305" s="48" t="e">
        <f>F1305</f>
        <v>#N/A</v>
      </c>
      <c r="M1305" s="1" t="e">
        <f>C1305</f>
        <v>#N/A</v>
      </c>
      <c r="N1305" s="57">
        <f>A1305</f>
        <v>0</v>
      </c>
    </row>
    <row r="1306" spans="1:14" s="57" customFormat="1">
      <c r="A1306" s="1"/>
      <c r="B1306" s="1" t="e">
        <f>VLOOKUP(A1306,'322'!A:B,2,0)</f>
        <v>#N/A</v>
      </c>
      <c r="C1306" s="1" t="e">
        <f>VLOOKUP(A1306,'322'!A:N,14,0)</f>
        <v>#N/A</v>
      </c>
      <c r="D1306" s="1" t="e">
        <f>VLOOKUP(A1306,'314'!C:K,9,0)</f>
        <v>#N/A</v>
      </c>
      <c r="E1306" s="1" t="e">
        <f>VLOOKUP(A1306,'314'!C:E,3,0)</f>
        <v>#N/A</v>
      </c>
      <c r="F1306" s="1" t="e">
        <f>VLOOKUP(A1306,'314'!C:S,17,0)</f>
        <v>#N/A</v>
      </c>
      <c r="G1306" s="1" t="e">
        <f>VLOOKUP(A1306,'345'!A:M,13,0)</f>
        <v>#N/A</v>
      </c>
      <c r="H1306" s="1" t="e">
        <f>VLOOKUP(A1306,'345'!A:Q,17,0)</f>
        <v>#N/A</v>
      </c>
      <c r="I1306" s="57">
        <f>A1306</f>
        <v>0</v>
      </c>
      <c r="J1306" s="48" t="e">
        <f>D1306</f>
        <v>#N/A</v>
      </c>
      <c r="K1306" s="48" t="e">
        <f>E1306</f>
        <v>#N/A</v>
      </c>
      <c r="L1306" s="48" t="e">
        <f>F1306</f>
        <v>#N/A</v>
      </c>
      <c r="M1306" s="1" t="e">
        <f>C1306</f>
        <v>#N/A</v>
      </c>
      <c r="N1306" s="57">
        <f>A1306</f>
        <v>0</v>
      </c>
    </row>
    <row r="1307" spans="1:14" s="57" customFormat="1">
      <c r="A1307" s="1"/>
      <c r="B1307" s="1" t="e">
        <f>VLOOKUP(A1307,'322'!A:B,2,0)</f>
        <v>#N/A</v>
      </c>
      <c r="C1307" s="1" t="e">
        <f>VLOOKUP(A1307,'322'!A:N,14,0)</f>
        <v>#N/A</v>
      </c>
      <c r="D1307" s="1" t="e">
        <f>VLOOKUP(A1307,'314'!C:K,9,0)</f>
        <v>#N/A</v>
      </c>
      <c r="E1307" s="1" t="e">
        <f>VLOOKUP(A1307,'314'!C:E,3,0)</f>
        <v>#N/A</v>
      </c>
      <c r="F1307" s="1" t="e">
        <f>VLOOKUP(A1307,'314'!C:S,17,0)</f>
        <v>#N/A</v>
      </c>
      <c r="G1307" s="1" t="e">
        <f>VLOOKUP(A1307,'345'!A:M,13,0)</f>
        <v>#N/A</v>
      </c>
      <c r="H1307" s="1" t="e">
        <f>VLOOKUP(A1307,'345'!A:Q,17,0)</f>
        <v>#N/A</v>
      </c>
      <c r="I1307" s="57">
        <f>A1307</f>
        <v>0</v>
      </c>
      <c r="J1307" s="48" t="e">
        <f>D1307</f>
        <v>#N/A</v>
      </c>
      <c r="K1307" s="48" t="e">
        <f>E1307</f>
        <v>#N/A</v>
      </c>
      <c r="L1307" s="48" t="e">
        <f>F1307</f>
        <v>#N/A</v>
      </c>
      <c r="M1307" s="1" t="e">
        <f>C1307</f>
        <v>#N/A</v>
      </c>
      <c r="N1307" s="57">
        <f>A1307</f>
        <v>0</v>
      </c>
    </row>
    <row r="1308" spans="1:14" s="57" customFormat="1">
      <c r="A1308" s="1"/>
      <c r="B1308" s="1" t="e">
        <f>VLOOKUP(A1308,'322'!A:B,2,0)</f>
        <v>#N/A</v>
      </c>
      <c r="C1308" s="1" t="e">
        <f>VLOOKUP(A1308,'322'!A:N,14,0)</f>
        <v>#N/A</v>
      </c>
      <c r="D1308" s="1" t="e">
        <f>VLOOKUP(A1308,'314'!C:K,9,0)</f>
        <v>#N/A</v>
      </c>
      <c r="E1308" s="1" t="e">
        <f>VLOOKUP(A1308,'314'!C:E,3,0)</f>
        <v>#N/A</v>
      </c>
      <c r="F1308" s="1" t="e">
        <f>VLOOKUP(A1308,'314'!C:S,17,0)</f>
        <v>#N/A</v>
      </c>
      <c r="G1308" s="1" t="e">
        <f>VLOOKUP(A1308,'345'!A:M,13,0)</f>
        <v>#N/A</v>
      </c>
      <c r="H1308" s="1" t="e">
        <f>VLOOKUP(A1308,'345'!A:Q,17,0)</f>
        <v>#N/A</v>
      </c>
      <c r="I1308" s="57">
        <f>A1308</f>
        <v>0</v>
      </c>
      <c r="J1308" s="48" t="e">
        <f>D1308</f>
        <v>#N/A</v>
      </c>
      <c r="K1308" s="48" t="e">
        <f>E1308</f>
        <v>#N/A</v>
      </c>
      <c r="L1308" s="48" t="e">
        <f>F1308</f>
        <v>#N/A</v>
      </c>
      <c r="M1308" s="1" t="e">
        <f>C1308</f>
        <v>#N/A</v>
      </c>
      <c r="N1308" s="57">
        <f>A1308</f>
        <v>0</v>
      </c>
    </row>
    <row r="1309" spans="1:14" s="57" customFormat="1">
      <c r="A1309" s="1"/>
      <c r="B1309" s="1" t="e">
        <f>VLOOKUP(A1309,'322'!A:B,2,0)</f>
        <v>#N/A</v>
      </c>
      <c r="C1309" s="1" t="e">
        <f>VLOOKUP(A1309,'322'!A:N,14,0)</f>
        <v>#N/A</v>
      </c>
      <c r="D1309" s="1" t="e">
        <f>VLOOKUP(A1309,'314'!C:K,9,0)</f>
        <v>#N/A</v>
      </c>
      <c r="E1309" s="1" t="e">
        <f>VLOOKUP(A1309,'314'!C:E,3,0)</f>
        <v>#N/A</v>
      </c>
      <c r="F1309" s="1" t="e">
        <f>VLOOKUP(A1309,'314'!C:S,17,0)</f>
        <v>#N/A</v>
      </c>
      <c r="G1309" s="1" t="e">
        <f>VLOOKUP(A1309,'345'!A:M,13,0)</f>
        <v>#N/A</v>
      </c>
      <c r="H1309" s="1" t="e">
        <f>VLOOKUP(A1309,'345'!A:Q,17,0)</f>
        <v>#N/A</v>
      </c>
      <c r="I1309" s="57">
        <f>A1309</f>
        <v>0</v>
      </c>
      <c r="J1309" s="48" t="e">
        <f>D1309</f>
        <v>#N/A</v>
      </c>
      <c r="K1309" s="48" t="e">
        <f>E1309</f>
        <v>#N/A</v>
      </c>
      <c r="L1309" s="48" t="e">
        <f>F1309</f>
        <v>#N/A</v>
      </c>
      <c r="M1309" s="1" t="e">
        <f>C1309</f>
        <v>#N/A</v>
      </c>
      <c r="N1309" s="57">
        <f>A1309</f>
        <v>0</v>
      </c>
    </row>
    <row r="1310" spans="1:14" s="57" customFormat="1">
      <c r="A1310" s="1"/>
      <c r="B1310" s="1" t="e">
        <f>VLOOKUP(A1310,'322'!A:B,2,0)</f>
        <v>#N/A</v>
      </c>
      <c r="C1310" s="1" t="e">
        <f>VLOOKUP(A1310,'322'!A:N,14,0)</f>
        <v>#N/A</v>
      </c>
      <c r="D1310" s="1" t="e">
        <f>VLOOKUP(A1310,'314'!C:K,9,0)</f>
        <v>#N/A</v>
      </c>
      <c r="E1310" s="1" t="e">
        <f>VLOOKUP(A1310,'314'!C:E,3,0)</f>
        <v>#N/A</v>
      </c>
      <c r="F1310" s="1" t="e">
        <f>VLOOKUP(A1310,'314'!C:S,17,0)</f>
        <v>#N/A</v>
      </c>
      <c r="G1310" s="1" t="e">
        <f>VLOOKUP(A1310,'345'!A:M,13,0)</f>
        <v>#N/A</v>
      </c>
      <c r="H1310" s="1" t="e">
        <f>VLOOKUP(A1310,'345'!A:Q,17,0)</f>
        <v>#N/A</v>
      </c>
      <c r="I1310" s="57">
        <f>A1310</f>
        <v>0</v>
      </c>
      <c r="J1310" s="48" t="e">
        <f>D1310</f>
        <v>#N/A</v>
      </c>
      <c r="K1310" s="48" t="e">
        <f>E1310</f>
        <v>#N/A</v>
      </c>
      <c r="L1310" s="48" t="e">
        <f>F1310</f>
        <v>#N/A</v>
      </c>
      <c r="M1310" s="1" t="e">
        <f>C1310</f>
        <v>#N/A</v>
      </c>
      <c r="N1310" s="57">
        <f>A1310</f>
        <v>0</v>
      </c>
    </row>
    <row r="1311" spans="1:14" s="57" customFormat="1">
      <c r="A1311" s="1"/>
      <c r="B1311" s="1" t="e">
        <f>VLOOKUP(A1311,'322'!A:B,2,0)</f>
        <v>#N/A</v>
      </c>
      <c r="C1311" s="1" t="e">
        <f>VLOOKUP(A1311,'322'!A:N,14,0)</f>
        <v>#N/A</v>
      </c>
      <c r="D1311" s="1" t="e">
        <f>VLOOKUP(A1311,'314'!C:K,9,0)</f>
        <v>#N/A</v>
      </c>
      <c r="E1311" s="1" t="e">
        <f>VLOOKUP(A1311,'314'!C:E,3,0)</f>
        <v>#N/A</v>
      </c>
      <c r="F1311" s="1" t="e">
        <f>VLOOKUP(A1311,'314'!C:S,17,0)</f>
        <v>#N/A</v>
      </c>
      <c r="G1311" s="1" t="e">
        <f>VLOOKUP(A1311,'345'!A:M,13,0)</f>
        <v>#N/A</v>
      </c>
      <c r="H1311" s="1" t="e">
        <f>VLOOKUP(A1311,'345'!A:Q,17,0)</f>
        <v>#N/A</v>
      </c>
      <c r="I1311" s="57">
        <f>A1311</f>
        <v>0</v>
      </c>
      <c r="J1311" s="48" t="e">
        <f>D1311</f>
        <v>#N/A</v>
      </c>
      <c r="K1311" s="48" t="e">
        <f>E1311</f>
        <v>#N/A</v>
      </c>
      <c r="L1311" s="48" t="e">
        <f>F1311</f>
        <v>#N/A</v>
      </c>
      <c r="M1311" s="1" t="e">
        <f>C1311</f>
        <v>#N/A</v>
      </c>
      <c r="N1311" s="57">
        <f>A1311</f>
        <v>0</v>
      </c>
    </row>
    <row r="1312" spans="1:14" s="57" customFormat="1">
      <c r="A1312" s="1"/>
      <c r="B1312" s="1" t="e">
        <f>VLOOKUP(A1312,'322'!A:B,2,0)</f>
        <v>#N/A</v>
      </c>
      <c r="C1312" s="1" t="e">
        <f>VLOOKUP(A1312,'322'!A:N,14,0)</f>
        <v>#N/A</v>
      </c>
      <c r="D1312" s="1" t="e">
        <f>VLOOKUP(A1312,'314'!C:K,9,0)</f>
        <v>#N/A</v>
      </c>
      <c r="E1312" s="1" t="e">
        <f>VLOOKUP(A1312,'314'!C:E,3,0)</f>
        <v>#N/A</v>
      </c>
      <c r="F1312" s="1" t="e">
        <f>VLOOKUP(A1312,'314'!C:S,17,0)</f>
        <v>#N/A</v>
      </c>
      <c r="G1312" s="1" t="e">
        <f>VLOOKUP(A1312,'345'!A:M,13,0)</f>
        <v>#N/A</v>
      </c>
      <c r="H1312" s="1" t="e">
        <f>VLOOKUP(A1312,'345'!A:Q,17,0)</f>
        <v>#N/A</v>
      </c>
      <c r="I1312" s="57">
        <f>A1312</f>
        <v>0</v>
      </c>
      <c r="J1312" s="48" t="e">
        <f>D1312</f>
        <v>#N/A</v>
      </c>
      <c r="K1312" s="48" t="e">
        <f>E1312</f>
        <v>#N/A</v>
      </c>
      <c r="L1312" s="48" t="e">
        <f>F1312</f>
        <v>#N/A</v>
      </c>
      <c r="M1312" s="1" t="e">
        <f>C1312</f>
        <v>#N/A</v>
      </c>
      <c r="N1312" s="57">
        <f>A1312</f>
        <v>0</v>
      </c>
    </row>
    <row r="1313" spans="1:14" s="57" customFormat="1">
      <c r="A1313" s="1"/>
      <c r="B1313" s="1" t="e">
        <f>VLOOKUP(A1313,'322'!A:B,2,0)</f>
        <v>#N/A</v>
      </c>
      <c r="C1313" s="1" t="e">
        <f>VLOOKUP(A1313,'322'!A:N,14,0)</f>
        <v>#N/A</v>
      </c>
      <c r="D1313" s="1" t="e">
        <f>VLOOKUP(A1313,'314'!C:K,9,0)</f>
        <v>#N/A</v>
      </c>
      <c r="E1313" s="1" t="e">
        <f>VLOOKUP(A1313,'314'!C:E,3,0)</f>
        <v>#N/A</v>
      </c>
      <c r="F1313" s="1" t="e">
        <f>VLOOKUP(A1313,'314'!C:S,17,0)</f>
        <v>#N/A</v>
      </c>
      <c r="G1313" s="1" t="e">
        <f>VLOOKUP(A1313,'345'!A:M,13,0)</f>
        <v>#N/A</v>
      </c>
      <c r="H1313" s="1" t="e">
        <f>VLOOKUP(A1313,'345'!A:Q,17,0)</f>
        <v>#N/A</v>
      </c>
      <c r="I1313" s="57">
        <f>A1313</f>
        <v>0</v>
      </c>
      <c r="J1313" s="48" t="e">
        <f>D1313</f>
        <v>#N/A</v>
      </c>
      <c r="K1313" s="48" t="e">
        <f>E1313</f>
        <v>#N/A</v>
      </c>
      <c r="L1313" s="48" t="e">
        <f>F1313</f>
        <v>#N/A</v>
      </c>
      <c r="M1313" s="1" t="e">
        <f>C1313</f>
        <v>#N/A</v>
      </c>
      <c r="N1313" s="57">
        <f>A1313</f>
        <v>0</v>
      </c>
    </row>
    <row r="1314" spans="1:14" s="57" customFormat="1">
      <c r="A1314" s="1"/>
      <c r="B1314" s="1" t="e">
        <f>VLOOKUP(A1314,'322'!A:B,2,0)</f>
        <v>#N/A</v>
      </c>
      <c r="C1314" s="1" t="e">
        <f>VLOOKUP(A1314,'322'!A:N,14,0)</f>
        <v>#N/A</v>
      </c>
      <c r="D1314" s="1" t="e">
        <f>VLOOKUP(A1314,'314'!C:K,9,0)</f>
        <v>#N/A</v>
      </c>
      <c r="E1314" s="1" t="e">
        <f>VLOOKUP(A1314,'314'!C:E,3,0)</f>
        <v>#N/A</v>
      </c>
      <c r="F1314" s="1" t="e">
        <f>VLOOKUP(A1314,'314'!C:S,17,0)</f>
        <v>#N/A</v>
      </c>
      <c r="G1314" s="1" t="e">
        <f>VLOOKUP(A1314,'345'!A:M,13,0)</f>
        <v>#N/A</v>
      </c>
      <c r="H1314" s="1" t="e">
        <f>VLOOKUP(A1314,'345'!A:Q,17,0)</f>
        <v>#N/A</v>
      </c>
      <c r="I1314" s="57">
        <f>A1314</f>
        <v>0</v>
      </c>
      <c r="J1314" s="48" t="e">
        <f>D1314</f>
        <v>#N/A</v>
      </c>
      <c r="K1314" s="48" t="e">
        <f>E1314</f>
        <v>#N/A</v>
      </c>
      <c r="L1314" s="48" t="e">
        <f>F1314</f>
        <v>#N/A</v>
      </c>
      <c r="M1314" s="1" t="e">
        <f>C1314</f>
        <v>#N/A</v>
      </c>
      <c r="N1314" s="57">
        <f>A1314</f>
        <v>0</v>
      </c>
    </row>
    <row r="1315" spans="1:14" s="57" customFormat="1">
      <c r="A1315" s="1"/>
      <c r="B1315" s="1" t="e">
        <f>VLOOKUP(A1315,'322'!A:B,2,0)</f>
        <v>#N/A</v>
      </c>
      <c r="C1315" s="1" t="e">
        <f>VLOOKUP(A1315,'322'!A:N,14,0)</f>
        <v>#N/A</v>
      </c>
      <c r="D1315" s="1" t="e">
        <f>VLOOKUP(A1315,'314'!C:K,9,0)</f>
        <v>#N/A</v>
      </c>
      <c r="E1315" s="1" t="e">
        <f>VLOOKUP(A1315,'314'!C:E,3,0)</f>
        <v>#N/A</v>
      </c>
      <c r="F1315" s="1" t="e">
        <f>VLOOKUP(A1315,'314'!C:S,17,0)</f>
        <v>#N/A</v>
      </c>
      <c r="G1315" s="1" t="e">
        <f>VLOOKUP(A1315,'345'!A:M,13,0)</f>
        <v>#N/A</v>
      </c>
      <c r="H1315" s="1" t="e">
        <f>VLOOKUP(A1315,'345'!A:Q,17,0)</f>
        <v>#N/A</v>
      </c>
      <c r="I1315" s="57">
        <f>A1315</f>
        <v>0</v>
      </c>
      <c r="J1315" s="48" t="e">
        <f>D1315</f>
        <v>#N/A</v>
      </c>
      <c r="K1315" s="48" t="e">
        <f>E1315</f>
        <v>#N/A</v>
      </c>
      <c r="L1315" s="48" t="e">
        <f>F1315</f>
        <v>#N/A</v>
      </c>
      <c r="M1315" s="1" t="e">
        <f>C1315</f>
        <v>#N/A</v>
      </c>
      <c r="N1315" s="57">
        <f>A1315</f>
        <v>0</v>
      </c>
    </row>
    <row r="1316" spans="1:14" s="57" customFormat="1">
      <c r="A1316" s="1"/>
      <c r="B1316" s="1" t="e">
        <f>VLOOKUP(A1316,'322'!A:B,2,0)</f>
        <v>#N/A</v>
      </c>
      <c r="C1316" s="1" t="e">
        <f>VLOOKUP(A1316,'322'!A:N,14,0)</f>
        <v>#N/A</v>
      </c>
      <c r="D1316" s="1" t="e">
        <f>VLOOKUP(A1316,'314'!C:K,9,0)</f>
        <v>#N/A</v>
      </c>
      <c r="E1316" s="1" t="e">
        <f>VLOOKUP(A1316,'314'!C:E,3,0)</f>
        <v>#N/A</v>
      </c>
      <c r="F1316" s="1" t="e">
        <f>VLOOKUP(A1316,'314'!C:S,17,0)</f>
        <v>#N/A</v>
      </c>
      <c r="G1316" s="1" t="e">
        <f>VLOOKUP(A1316,'345'!A:M,13,0)</f>
        <v>#N/A</v>
      </c>
      <c r="H1316" s="1" t="e">
        <f>VLOOKUP(A1316,'345'!A:Q,17,0)</f>
        <v>#N/A</v>
      </c>
      <c r="I1316" s="57">
        <f>A1316</f>
        <v>0</v>
      </c>
      <c r="J1316" s="48" t="e">
        <f>D1316</f>
        <v>#N/A</v>
      </c>
      <c r="K1316" s="48" t="e">
        <f>E1316</f>
        <v>#N/A</v>
      </c>
      <c r="L1316" s="48" t="e">
        <f>F1316</f>
        <v>#N/A</v>
      </c>
      <c r="M1316" s="1" t="e">
        <f>C1316</f>
        <v>#N/A</v>
      </c>
      <c r="N1316" s="57">
        <f>A1316</f>
        <v>0</v>
      </c>
    </row>
    <row r="1317" spans="1:14" s="57" customFormat="1">
      <c r="A1317" s="1"/>
      <c r="B1317" s="1" t="e">
        <f>VLOOKUP(A1317,'322'!A:B,2,0)</f>
        <v>#N/A</v>
      </c>
      <c r="C1317" s="1" t="e">
        <f>VLOOKUP(A1317,'322'!A:N,14,0)</f>
        <v>#N/A</v>
      </c>
      <c r="D1317" s="1" t="e">
        <f>VLOOKUP(A1317,'314'!C:K,9,0)</f>
        <v>#N/A</v>
      </c>
      <c r="E1317" s="1" t="e">
        <f>VLOOKUP(A1317,'314'!C:E,3,0)</f>
        <v>#N/A</v>
      </c>
      <c r="F1317" s="1" t="e">
        <f>VLOOKUP(A1317,'314'!C:S,17,0)</f>
        <v>#N/A</v>
      </c>
      <c r="G1317" s="1" t="e">
        <f>VLOOKUP(A1317,'345'!A:M,13,0)</f>
        <v>#N/A</v>
      </c>
      <c r="H1317" s="1" t="e">
        <f>VLOOKUP(A1317,'345'!A:Q,17,0)</f>
        <v>#N/A</v>
      </c>
      <c r="I1317" s="57">
        <f>A1317</f>
        <v>0</v>
      </c>
      <c r="J1317" s="48" t="e">
        <f>D1317</f>
        <v>#N/A</v>
      </c>
      <c r="K1317" s="48" t="e">
        <f>E1317</f>
        <v>#N/A</v>
      </c>
      <c r="L1317" s="48" t="e">
        <f>F1317</f>
        <v>#N/A</v>
      </c>
      <c r="M1317" s="1" t="e">
        <f>C1317</f>
        <v>#N/A</v>
      </c>
      <c r="N1317" s="57">
        <f>A1317</f>
        <v>0</v>
      </c>
    </row>
    <row r="1318" spans="1:14" s="57" customFormat="1">
      <c r="A1318" s="1"/>
      <c r="B1318" s="1" t="e">
        <f>VLOOKUP(A1318,'322'!A:B,2,0)</f>
        <v>#N/A</v>
      </c>
      <c r="C1318" s="1" t="e">
        <f>VLOOKUP(A1318,'322'!A:N,14,0)</f>
        <v>#N/A</v>
      </c>
      <c r="D1318" s="1" t="e">
        <f>VLOOKUP(A1318,'314'!C:K,9,0)</f>
        <v>#N/A</v>
      </c>
      <c r="E1318" s="1" t="e">
        <f>VLOOKUP(A1318,'314'!C:E,3,0)</f>
        <v>#N/A</v>
      </c>
      <c r="F1318" s="1" t="e">
        <f>VLOOKUP(A1318,'314'!C:S,17,0)</f>
        <v>#N/A</v>
      </c>
      <c r="G1318" s="1" t="e">
        <f>VLOOKUP(A1318,'345'!A:M,13,0)</f>
        <v>#N/A</v>
      </c>
      <c r="H1318" s="1" t="e">
        <f>VLOOKUP(A1318,'345'!A:Q,17,0)</f>
        <v>#N/A</v>
      </c>
      <c r="I1318" s="57">
        <f>A1318</f>
        <v>0</v>
      </c>
      <c r="J1318" s="48" t="e">
        <f>D1318</f>
        <v>#N/A</v>
      </c>
      <c r="K1318" s="48" t="e">
        <f>E1318</f>
        <v>#N/A</v>
      </c>
      <c r="L1318" s="48" t="e">
        <f>F1318</f>
        <v>#N/A</v>
      </c>
      <c r="M1318" s="1" t="e">
        <f>C1318</f>
        <v>#N/A</v>
      </c>
      <c r="N1318" s="57">
        <f>A1318</f>
        <v>0</v>
      </c>
    </row>
    <row r="1319" spans="1:14" s="57" customFormat="1">
      <c r="A1319" s="1"/>
      <c r="B1319" s="1" t="e">
        <f>VLOOKUP(A1319,'322'!A:B,2,0)</f>
        <v>#N/A</v>
      </c>
      <c r="C1319" s="1" t="e">
        <f>VLOOKUP(A1319,'322'!A:N,14,0)</f>
        <v>#N/A</v>
      </c>
      <c r="D1319" s="1" t="e">
        <f>VLOOKUP(A1319,'314'!C:K,9,0)</f>
        <v>#N/A</v>
      </c>
      <c r="E1319" s="1" t="e">
        <f>VLOOKUP(A1319,'314'!C:E,3,0)</f>
        <v>#N/A</v>
      </c>
      <c r="F1319" s="1" t="e">
        <f>VLOOKUP(A1319,'314'!C:S,17,0)</f>
        <v>#N/A</v>
      </c>
      <c r="G1319" s="1" t="e">
        <f>VLOOKUP(A1319,'345'!A:M,13,0)</f>
        <v>#N/A</v>
      </c>
      <c r="H1319" s="1" t="e">
        <f>VLOOKUP(A1319,'345'!A:Q,17,0)</f>
        <v>#N/A</v>
      </c>
      <c r="I1319" s="57">
        <f>A1319</f>
        <v>0</v>
      </c>
      <c r="J1319" s="48" t="e">
        <f>D1319</f>
        <v>#N/A</v>
      </c>
      <c r="K1319" s="48" t="e">
        <f>E1319</f>
        <v>#N/A</v>
      </c>
      <c r="L1319" s="48" t="e">
        <f>F1319</f>
        <v>#N/A</v>
      </c>
      <c r="M1319" s="1" t="e">
        <f>C1319</f>
        <v>#N/A</v>
      </c>
      <c r="N1319" s="57">
        <f>A1319</f>
        <v>0</v>
      </c>
    </row>
    <row r="1320" spans="1:14" s="57" customFormat="1">
      <c r="A1320" s="1"/>
      <c r="B1320" s="1" t="e">
        <f>VLOOKUP(A1320,'322'!A:B,2,0)</f>
        <v>#N/A</v>
      </c>
      <c r="C1320" s="1" t="e">
        <f>VLOOKUP(A1320,'322'!A:N,14,0)</f>
        <v>#N/A</v>
      </c>
      <c r="D1320" s="1" t="e">
        <f>VLOOKUP(A1320,'314'!C:K,9,0)</f>
        <v>#N/A</v>
      </c>
      <c r="E1320" s="1" t="e">
        <f>VLOOKUP(A1320,'314'!C:E,3,0)</f>
        <v>#N/A</v>
      </c>
      <c r="F1320" s="1" t="e">
        <f>VLOOKUP(A1320,'314'!C:S,17,0)</f>
        <v>#N/A</v>
      </c>
      <c r="G1320" s="1" t="e">
        <f>VLOOKUP(A1320,'345'!A:M,13,0)</f>
        <v>#N/A</v>
      </c>
      <c r="H1320" s="1" t="e">
        <f>VLOOKUP(A1320,'345'!A:Q,17,0)</f>
        <v>#N/A</v>
      </c>
      <c r="I1320" s="57">
        <f>A1320</f>
        <v>0</v>
      </c>
      <c r="J1320" s="48" t="e">
        <f>D1320</f>
        <v>#N/A</v>
      </c>
      <c r="K1320" s="48" t="e">
        <f>E1320</f>
        <v>#N/A</v>
      </c>
      <c r="L1320" s="48" t="e">
        <f>F1320</f>
        <v>#N/A</v>
      </c>
      <c r="M1320" s="1" t="e">
        <f>C1320</f>
        <v>#N/A</v>
      </c>
      <c r="N1320" s="57">
        <f>A1320</f>
        <v>0</v>
      </c>
    </row>
    <row r="1321" spans="1:14" s="57" customFormat="1">
      <c r="A1321" s="1"/>
      <c r="B1321" s="1" t="e">
        <f>VLOOKUP(A1321,'322'!A:B,2,0)</f>
        <v>#N/A</v>
      </c>
      <c r="C1321" s="1" t="e">
        <f>VLOOKUP(A1321,'322'!A:N,14,0)</f>
        <v>#N/A</v>
      </c>
      <c r="D1321" s="1" t="e">
        <f>VLOOKUP(A1321,'314'!C:K,9,0)</f>
        <v>#N/A</v>
      </c>
      <c r="E1321" s="1" t="e">
        <f>VLOOKUP(A1321,'314'!C:E,3,0)</f>
        <v>#N/A</v>
      </c>
      <c r="F1321" s="1" t="e">
        <f>VLOOKUP(A1321,'314'!C:S,17,0)</f>
        <v>#N/A</v>
      </c>
      <c r="G1321" s="1" t="e">
        <f>VLOOKUP(A1321,'345'!A:M,13,0)</f>
        <v>#N/A</v>
      </c>
      <c r="H1321" s="1" t="e">
        <f>VLOOKUP(A1321,'345'!A:Q,17,0)</f>
        <v>#N/A</v>
      </c>
      <c r="I1321" s="57">
        <f>A1321</f>
        <v>0</v>
      </c>
      <c r="J1321" s="48" t="e">
        <f>D1321</f>
        <v>#N/A</v>
      </c>
      <c r="K1321" s="48" t="e">
        <f>E1321</f>
        <v>#N/A</v>
      </c>
      <c r="L1321" s="48" t="e">
        <f>F1321</f>
        <v>#N/A</v>
      </c>
      <c r="M1321" s="1" t="e">
        <f>C1321</f>
        <v>#N/A</v>
      </c>
      <c r="N1321" s="57">
        <f>A1321</f>
        <v>0</v>
      </c>
    </row>
    <row r="1322" spans="1:14" s="57" customFormat="1">
      <c r="A1322" s="1"/>
      <c r="B1322" s="1" t="e">
        <f>VLOOKUP(A1322,'322'!A:B,2,0)</f>
        <v>#N/A</v>
      </c>
      <c r="C1322" s="1" t="e">
        <f>VLOOKUP(A1322,'322'!A:N,14,0)</f>
        <v>#N/A</v>
      </c>
      <c r="D1322" s="1" t="e">
        <f>VLOOKUP(A1322,'314'!C:K,9,0)</f>
        <v>#N/A</v>
      </c>
      <c r="E1322" s="1" t="e">
        <f>VLOOKUP(A1322,'314'!C:E,3,0)</f>
        <v>#N/A</v>
      </c>
      <c r="F1322" s="1" t="e">
        <f>VLOOKUP(A1322,'314'!C:S,17,0)</f>
        <v>#N/A</v>
      </c>
      <c r="G1322" s="1" t="e">
        <f>VLOOKUP(A1322,'345'!A:M,13,0)</f>
        <v>#N/A</v>
      </c>
      <c r="H1322" s="1" t="e">
        <f>VLOOKUP(A1322,'345'!A:Q,17,0)</f>
        <v>#N/A</v>
      </c>
      <c r="I1322" s="57">
        <f>A1322</f>
        <v>0</v>
      </c>
      <c r="J1322" s="48" t="e">
        <f>D1322</f>
        <v>#N/A</v>
      </c>
      <c r="K1322" s="48" t="e">
        <f>E1322</f>
        <v>#N/A</v>
      </c>
      <c r="L1322" s="48" t="e">
        <f>F1322</f>
        <v>#N/A</v>
      </c>
      <c r="M1322" s="1" t="e">
        <f>C1322</f>
        <v>#N/A</v>
      </c>
      <c r="N1322" s="57">
        <f>A1322</f>
        <v>0</v>
      </c>
    </row>
    <row r="1323" spans="1:14" s="57" customFormat="1">
      <c r="A1323" s="1"/>
      <c r="B1323" s="1" t="e">
        <f>VLOOKUP(A1323,'322'!A:B,2,0)</f>
        <v>#N/A</v>
      </c>
      <c r="C1323" s="1" t="e">
        <f>VLOOKUP(A1323,'322'!A:N,14,0)</f>
        <v>#N/A</v>
      </c>
      <c r="D1323" s="1" t="e">
        <f>VLOOKUP(A1323,'314'!C:K,9,0)</f>
        <v>#N/A</v>
      </c>
      <c r="E1323" s="1" t="e">
        <f>VLOOKUP(A1323,'314'!C:E,3,0)</f>
        <v>#N/A</v>
      </c>
      <c r="F1323" s="1" t="e">
        <f>VLOOKUP(A1323,'314'!C:S,17,0)</f>
        <v>#N/A</v>
      </c>
      <c r="G1323" s="1" t="e">
        <f>VLOOKUP(A1323,'345'!A:M,13,0)</f>
        <v>#N/A</v>
      </c>
      <c r="H1323" s="1" t="e">
        <f>VLOOKUP(A1323,'345'!A:Q,17,0)</f>
        <v>#N/A</v>
      </c>
      <c r="I1323" s="57">
        <f>A1323</f>
        <v>0</v>
      </c>
      <c r="J1323" s="48" t="e">
        <f>D1323</f>
        <v>#N/A</v>
      </c>
      <c r="K1323" s="48" t="e">
        <f>E1323</f>
        <v>#N/A</v>
      </c>
      <c r="L1323" s="48" t="e">
        <f>F1323</f>
        <v>#N/A</v>
      </c>
      <c r="M1323" s="1" t="e">
        <f>C1323</f>
        <v>#N/A</v>
      </c>
      <c r="N1323" s="57">
        <f>A1323</f>
        <v>0</v>
      </c>
    </row>
    <row r="1324" spans="1:14" s="57" customFormat="1">
      <c r="A1324" s="1"/>
      <c r="B1324" s="1" t="e">
        <f>VLOOKUP(A1324,'322'!A:B,2,0)</f>
        <v>#N/A</v>
      </c>
      <c r="C1324" s="1" t="e">
        <f>VLOOKUP(A1324,'322'!A:N,14,0)</f>
        <v>#N/A</v>
      </c>
      <c r="D1324" s="1" t="e">
        <f>VLOOKUP(A1324,'314'!C:K,9,0)</f>
        <v>#N/A</v>
      </c>
      <c r="E1324" s="1" t="e">
        <f>VLOOKUP(A1324,'314'!C:E,3,0)</f>
        <v>#N/A</v>
      </c>
      <c r="F1324" s="1" t="e">
        <f>VLOOKUP(A1324,'314'!C:S,17,0)</f>
        <v>#N/A</v>
      </c>
      <c r="G1324" s="1" t="e">
        <f>VLOOKUP(A1324,'345'!A:M,13,0)</f>
        <v>#N/A</v>
      </c>
      <c r="H1324" s="1" t="e">
        <f>VLOOKUP(A1324,'345'!A:Q,17,0)</f>
        <v>#N/A</v>
      </c>
      <c r="I1324" s="57">
        <f>A1324</f>
        <v>0</v>
      </c>
      <c r="J1324" s="48" t="e">
        <f>D1324</f>
        <v>#N/A</v>
      </c>
      <c r="K1324" s="48" t="e">
        <f>E1324</f>
        <v>#N/A</v>
      </c>
      <c r="L1324" s="48" t="e">
        <f>F1324</f>
        <v>#N/A</v>
      </c>
      <c r="M1324" s="1" t="e">
        <f>C1324</f>
        <v>#N/A</v>
      </c>
      <c r="N1324" s="57">
        <f>A1324</f>
        <v>0</v>
      </c>
    </row>
    <row r="1325" spans="1:14" s="57" customFormat="1">
      <c r="A1325" s="1"/>
      <c r="B1325" s="1" t="e">
        <f>VLOOKUP(A1325,'322'!A:B,2,0)</f>
        <v>#N/A</v>
      </c>
      <c r="C1325" s="1" t="e">
        <f>VLOOKUP(A1325,'322'!A:N,14,0)</f>
        <v>#N/A</v>
      </c>
      <c r="D1325" s="1" t="e">
        <f>VLOOKUP(A1325,'314'!C:K,9,0)</f>
        <v>#N/A</v>
      </c>
      <c r="E1325" s="1" t="e">
        <f>VLOOKUP(A1325,'314'!C:E,3,0)</f>
        <v>#N/A</v>
      </c>
      <c r="F1325" s="1" t="e">
        <f>VLOOKUP(A1325,'314'!C:S,17,0)</f>
        <v>#N/A</v>
      </c>
      <c r="G1325" s="1" t="e">
        <f>VLOOKUP(A1325,'345'!A:M,13,0)</f>
        <v>#N/A</v>
      </c>
      <c r="H1325" s="1" t="e">
        <f>VLOOKUP(A1325,'345'!A:Q,17,0)</f>
        <v>#N/A</v>
      </c>
      <c r="I1325" s="57">
        <f>A1325</f>
        <v>0</v>
      </c>
      <c r="J1325" s="48" t="e">
        <f>D1325</f>
        <v>#N/A</v>
      </c>
      <c r="K1325" s="48" t="e">
        <f>E1325</f>
        <v>#N/A</v>
      </c>
      <c r="L1325" s="48" t="e">
        <f>F1325</f>
        <v>#N/A</v>
      </c>
      <c r="M1325" s="1" t="e">
        <f>C1325</f>
        <v>#N/A</v>
      </c>
      <c r="N1325" s="57">
        <f>A1325</f>
        <v>0</v>
      </c>
    </row>
    <row r="1326" spans="1:14" s="57" customFormat="1">
      <c r="A1326" s="1"/>
      <c r="B1326" s="1" t="e">
        <f>VLOOKUP(A1326,'322'!A:B,2,0)</f>
        <v>#N/A</v>
      </c>
      <c r="C1326" s="1" t="e">
        <f>VLOOKUP(A1326,'322'!A:N,14,0)</f>
        <v>#N/A</v>
      </c>
      <c r="D1326" s="1" t="e">
        <f>VLOOKUP(A1326,'314'!C:K,9,0)</f>
        <v>#N/A</v>
      </c>
      <c r="E1326" s="1" t="e">
        <f>VLOOKUP(A1326,'314'!C:E,3,0)</f>
        <v>#N/A</v>
      </c>
      <c r="F1326" s="1" t="e">
        <f>VLOOKUP(A1326,'314'!C:S,17,0)</f>
        <v>#N/A</v>
      </c>
      <c r="G1326" s="1" t="e">
        <f>VLOOKUP(A1326,'345'!A:M,13,0)</f>
        <v>#N/A</v>
      </c>
      <c r="H1326" s="1" t="e">
        <f>VLOOKUP(A1326,'345'!A:Q,17,0)</f>
        <v>#N/A</v>
      </c>
      <c r="I1326" s="57">
        <f>A1326</f>
        <v>0</v>
      </c>
      <c r="J1326" s="48" t="e">
        <f>D1326</f>
        <v>#N/A</v>
      </c>
      <c r="K1326" s="48" t="e">
        <f>E1326</f>
        <v>#N/A</v>
      </c>
      <c r="L1326" s="48" t="e">
        <f>F1326</f>
        <v>#N/A</v>
      </c>
      <c r="M1326" s="1" t="e">
        <f>C1326</f>
        <v>#N/A</v>
      </c>
      <c r="N1326" s="57">
        <f>A1326</f>
        <v>0</v>
      </c>
    </row>
    <row r="1327" spans="1:14" s="57" customFormat="1">
      <c r="A1327" s="1"/>
      <c r="B1327" s="1" t="e">
        <f>VLOOKUP(A1327,'322'!A:B,2,0)</f>
        <v>#N/A</v>
      </c>
      <c r="C1327" s="1" t="e">
        <f>VLOOKUP(A1327,'322'!A:N,14,0)</f>
        <v>#N/A</v>
      </c>
      <c r="D1327" s="1" t="e">
        <f>VLOOKUP(A1327,'314'!C:K,9,0)</f>
        <v>#N/A</v>
      </c>
      <c r="E1327" s="1" t="e">
        <f>VLOOKUP(A1327,'314'!C:E,3,0)</f>
        <v>#N/A</v>
      </c>
      <c r="F1327" s="1" t="e">
        <f>VLOOKUP(A1327,'314'!C:S,17,0)</f>
        <v>#N/A</v>
      </c>
      <c r="G1327" s="1" t="e">
        <f>VLOOKUP(A1327,'345'!A:M,13,0)</f>
        <v>#N/A</v>
      </c>
      <c r="H1327" s="1" t="e">
        <f>VLOOKUP(A1327,'345'!A:Q,17,0)</f>
        <v>#N/A</v>
      </c>
      <c r="I1327" s="57">
        <f>A1327</f>
        <v>0</v>
      </c>
      <c r="J1327" s="48" t="e">
        <f>D1327</f>
        <v>#N/A</v>
      </c>
      <c r="K1327" s="48" t="e">
        <f>E1327</f>
        <v>#N/A</v>
      </c>
      <c r="L1327" s="48" t="e">
        <f>F1327</f>
        <v>#N/A</v>
      </c>
      <c r="M1327" s="1" t="e">
        <f>C1327</f>
        <v>#N/A</v>
      </c>
      <c r="N1327" s="57">
        <f>A1327</f>
        <v>0</v>
      </c>
    </row>
    <row r="1328" spans="1:14" s="57" customFormat="1">
      <c r="A1328" s="1"/>
      <c r="B1328" s="1" t="e">
        <f>VLOOKUP(A1328,'322'!A:B,2,0)</f>
        <v>#N/A</v>
      </c>
      <c r="C1328" s="1" t="e">
        <f>VLOOKUP(A1328,'322'!A:N,14,0)</f>
        <v>#N/A</v>
      </c>
      <c r="D1328" s="1" t="e">
        <f>VLOOKUP(A1328,'314'!C:K,9,0)</f>
        <v>#N/A</v>
      </c>
      <c r="E1328" s="1" t="e">
        <f>VLOOKUP(A1328,'314'!C:E,3,0)</f>
        <v>#N/A</v>
      </c>
      <c r="F1328" s="1" t="e">
        <f>VLOOKUP(A1328,'314'!C:S,17,0)</f>
        <v>#N/A</v>
      </c>
      <c r="G1328" s="1" t="e">
        <f>VLOOKUP(A1328,'345'!A:M,13,0)</f>
        <v>#N/A</v>
      </c>
      <c r="H1328" s="1" t="e">
        <f>VLOOKUP(A1328,'345'!A:Q,17,0)</f>
        <v>#N/A</v>
      </c>
      <c r="I1328" s="57">
        <f>A1328</f>
        <v>0</v>
      </c>
      <c r="J1328" s="48" t="e">
        <f>D1328</f>
        <v>#N/A</v>
      </c>
      <c r="K1328" s="48" t="e">
        <f>E1328</f>
        <v>#N/A</v>
      </c>
      <c r="L1328" s="48" t="e">
        <f>F1328</f>
        <v>#N/A</v>
      </c>
      <c r="M1328" s="1" t="e">
        <f>C1328</f>
        <v>#N/A</v>
      </c>
      <c r="N1328" s="57">
        <f>A1328</f>
        <v>0</v>
      </c>
    </row>
    <row r="1329" spans="1:14" s="57" customFormat="1">
      <c r="A1329" s="1"/>
      <c r="B1329" s="1" t="e">
        <f>VLOOKUP(A1329,'322'!A:B,2,0)</f>
        <v>#N/A</v>
      </c>
      <c r="C1329" s="1" t="e">
        <f>VLOOKUP(A1329,'322'!A:N,14,0)</f>
        <v>#N/A</v>
      </c>
      <c r="D1329" s="1" t="e">
        <f>VLOOKUP(A1329,'314'!C:K,9,0)</f>
        <v>#N/A</v>
      </c>
      <c r="E1329" s="1" t="e">
        <f>VLOOKUP(A1329,'314'!C:E,3,0)</f>
        <v>#N/A</v>
      </c>
      <c r="F1329" s="1" t="e">
        <f>VLOOKUP(A1329,'314'!C:S,17,0)</f>
        <v>#N/A</v>
      </c>
      <c r="G1329" s="1" t="e">
        <f>VLOOKUP(A1329,'345'!A:M,13,0)</f>
        <v>#N/A</v>
      </c>
      <c r="H1329" s="1" t="e">
        <f>VLOOKUP(A1329,'345'!A:Q,17,0)</f>
        <v>#N/A</v>
      </c>
      <c r="I1329" s="57">
        <f>A1329</f>
        <v>0</v>
      </c>
      <c r="J1329" s="48" t="e">
        <f>D1329</f>
        <v>#N/A</v>
      </c>
      <c r="K1329" s="48" t="e">
        <f>E1329</f>
        <v>#N/A</v>
      </c>
      <c r="L1329" s="48" t="e">
        <f>F1329</f>
        <v>#N/A</v>
      </c>
      <c r="M1329" s="1" t="e">
        <f>C1329</f>
        <v>#N/A</v>
      </c>
      <c r="N1329" s="57">
        <f>A1329</f>
        <v>0</v>
      </c>
    </row>
    <row r="1330" spans="1:14" s="57" customFormat="1">
      <c r="A1330" s="1"/>
      <c r="B1330" s="1" t="e">
        <f>VLOOKUP(A1330,'322'!A:B,2,0)</f>
        <v>#N/A</v>
      </c>
      <c r="C1330" s="1" t="e">
        <f>VLOOKUP(A1330,'322'!A:N,14,0)</f>
        <v>#N/A</v>
      </c>
      <c r="D1330" s="1" t="e">
        <f>VLOOKUP(A1330,'314'!C:K,9,0)</f>
        <v>#N/A</v>
      </c>
      <c r="E1330" s="1" t="e">
        <f>VLOOKUP(A1330,'314'!C:E,3,0)</f>
        <v>#N/A</v>
      </c>
      <c r="F1330" s="1" t="e">
        <f>VLOOKUP(A1330,'314'!C:S,17,0)</f>
        <v>#N/A</v>
      </c>
      <c r="G1330" s="1" t="e">
        <f>VLOOKUP(A1330,'345'!A:M,13,0)</f>
        <v>#N/A</v>
      </c>
      <c r="H1330" s="1" t="e">
        <f>VLOOKUP(A1330,'345'!A:Q,17,0)</f>
        <v>#N/A</v>
      </c>
      <c r="I1330" s="57">
        <f>A1330</f>
        <v>0</v>
      </c>
      <c r="J1330" s="48" t="e">
        <f>D1330</f>
        <v>#N/A</v>
      </c>
      <c r="K1330" s="48" t="e">
        <f>E1330</f>
        <v>#N/A</v>
      </c>
      <c r="L1330" s="48" t="e">
        <f>F1330</f>
        <v>#N/A</v>
      </c>
      <c r="M1330" s="1" t="e">
        <f>C1330</f>
        <v>#N/A</v>
      </c>
      <c r="N1330" s="57">
        <f>A1330</f>
        <v>0</v>
      </c>
    </row>
    <row r="1331" spans="1:14" s="57" customFormat="1">
      <c r="A1331" s="1"/>
      <c r="B1331" s="1" t="e">
        <f>VLOOKUP(A1331,'322'!A:B,2,0)</f>
        <v>#N/A</v>
      </c>
      <c r="C1331" s="1" t="e">
        <f>VLOOKUP(A1331,'322'!A:N,14,0)</f>
        <v>#N/A</v>
      </c>
      <c r="D1331" s="1" t="e">
        <f>VLOOKUP(A1331,'314'!C:K,9,0)</f>
        <v>#N/A</v>
      </c>
      <c r="E1331" s="1" t="e">
        <f>VLOOKUP(A1331,'314'!C:E,3,0)</f>
        <v>#N/A</v>
      </c>
      <c r="F1331" s="1" t="e">
        <f>VLOOKUP(A1331,'314'!C:S,17,0)</f>
        <v>#N/A</v>
      </c>
      <c r="G1331" s="1" t="e">
        <f>VLOOKUP(A1331,'345'!A:M,13,0)</f>
        <v>#N/A</v>
      </c>
      <c r="H1331" s="1" t="e">
        <f>VLOOKUP(A1331,'345'!A:Q,17,0)</f>
        <v>#N/A</v>
      </c>
      <c r="I1331" s="57">
        <f>A1331</f>
        <v>0</v>
      </c>
      <c r="J1331" s="48" t="e">
        <f>D1331</f>
        <v>#N/A</v>
      </c>
      <c r="K1331" s="48" t="e">
        <f>E1331</f>
        <v>#N/A</v>
      </c>
      <c r="L1331" s="48" t="e">
        <f>F1331</f>
        <v>#N/A</v>
      </c>
      <c r="M1331" s="1" t="e">
        <f>C1331</f>
        <v>#N/A</v>
      </c>
      <c r="N1331" s="57">
        <f>A1331</f>
        <v>0</v>
      </c>
    </row>
    <row r="1332" spans="1:14" s="57" customFormat="1">
      <c r="A1332" s="1"/>
      <c r="B1332" s="1" t="e">
        <f>VLOOKUP(A1332,'322'!A:B,2,0)</f>
        <v>#N/A</v>
      </c>
      <c r="C1332" s="1" t="e">
        <f>VLOOKUP(A1332,'322'!A:N,14,0)</f>
        <v>#N/A</v>
      </c>
      <c r="D1332" s="1" t="e">
        <f>VLOOKUP(A1332,'314'!C:K,9,0)</f>
        <v>#N/A</v>
      </c>
      <c r="E1332" s="1" t="e">
        <f>VLOOKUP(A1332,'314'!C:E,3,0)</f>
        <v>#N/A</v>
      </c>
      <c r="F1332" s="1" t="e">
        <f>VLOOKUP(A1332,'314'!C:S,17,0)</f>
        <v>#N/A</v>
      </c>
      <c r="G1332" s="1" t="e">
        <f>VLOOKUP(A1332,'345'!A:M,13,0)</f>
        <v>#N/A</v>
      </c>
      <c r="H1332" s="1" t="e">
        <f>VLOOKUP(A1332,'345'!A:Q,17,0)</f>
        <v>#N/A</v>
      </c>
      <c r="I1332" s="57">
        <f>A1332</f>
        <v>0</v>
      </c>
      <c r="J1332" s="48" t="e">
        <f>D1332</f>
        <v>#N/A</v>
      </c>
      <c r="K1332" s="48" t="e">
        <f>E1332</f>
        <v>#N/A</v>
      </c>
      <c r="L1332" s="48" t="e">
        <f>F1332</f>
        <v>#N/A</v>
      </c>
      <c r="M1332" s="1" t="e">
        <f>C1332</f>
        <v>#N/A</v>
      </c>
      <c r="N1332" s="57">
        <f>A1332</f>
        <v>0</v>
      </c>
    </row>
    <row r="1333" spans="1:14" s="57" customFormat="1">
      <c r="A1333" s="1"/>
      <c r="B1333" s="1" t="e">
        <f>VLOOKUP(A1333,'322'!A:B,2,0)</f>
        <v>#N/A</v>
      </c>
      <c r="C1333" s="1" t="e">
        <f>VLOOKUP(A1333,'322'!A:N,14,0)</f>
        <v>#N/A</v>
      </c>
      <c r="D1333" s="1" t="e">
        <f>VLOOKUP(A1333,'314'!C:K,9,0)</f>
        <v>#N/A</v>
      </c>
      <c r="E1333" s="1" t="e">
        <f>VLOOKUP(A1333,'314'!C:E,3,0)</f>
        <v>#N/A</v>
      </c>
      <c r="F1333" s="1" t="e">
        <f>VLOOKUP(A1333,'314'!C:S,17,0)</f>
        <v>#N/A</v>
      </c>
      <c r="G1333" s="1" t="e">
        <f>VLOOKUP(A1333,'345'!A:M,13,0)</f>
        <v>#N/A</v>
      </c>
      <c r="H1333" s="1" t="e">
        <f>VLOOKUP(A1333,'345'!A:Q,17,0)</f>
        <v>#N/A</v>
      </c>
      <c r="I1333" s="57">
        <f>A1333</f>
        <v>0</v>
      </c>
      <c r="J1333" s="48" t="e">
        <f>D1333</f>
        <v>#N/A</v>
      </c>
      <c r="K1333" s="48" t="e">
        <f>E1333</f>
        <v>#N/A</v>
      </c>
      <c r="L1333" s="48" t="e">
        <f>F1333</f>
        <v>#N/A</v>
      </c>
      <c r="M1333" s="1" t="e">
        <f>C1333</f>
        <v>#N/A</v>
      </c>
      <c r="N1333" s="57">
        <f>A1333</f>
        <v>0</v>
      </c>
    </row>
    <row r="1334" spans="1:14" s="57" customFormat="1">
      <c r="A1334" s="1"/>
      <c r="B1334" s="1" t="e">
        <f>VLOOKUP(A1334,'322'!A:B,2,0)</f>
        <v>#N/A</v>
      </c>
      <c r="C1334" s="1" t="e">
        <f>VLOOKUP(A1334,'322'!A:N,14,0)</f>
        <v>#N/A</v>
      </c>
      <c r="D1334" s="1" t="e">
        <f>VLOOKUP(A1334,'314'!C:K,9,0)</f>
        <v>#N/A</v>
      </c>
      <c r="E1334" s="1" t="e">
        <f>VLOOKUP(A1334,'314'!C:E,3,0)</f>
        <v>#N/A</v>
      </c>
      <c r="F1334" s="1" t="e">
        <f>VLOOKUP(A1334,'314'!C:S,17,0)</f>
        <v>#N/A</v>
      </c>
      <c r="G1334" s="1" t="e">
        <f>VLOOKUP(A1334,'345'!A:M,13,0)</f>
        <v>#N/A</v>
      </c>
      <c r="H1334" s="1" t="e">
        <f>VLOOKUP(A1334,'345'!A:Q,17,0)</f>
        <v>#N/A</v>
      </c>
      <c r="I1334" s="57">
        <f>A1334</f>
        <v>0</v>
      </c>
      <c r="J1334" s="48" t="e">
        <f>D1334</f>
        <v>#N/A</v>
      </c>
      <c r="K1334" s="48" t="e">
        <f>E1334</f>
        <v>#N/A</v>
      </c>
      <c r="L1334" s="48" t="e">
        <f>F1334</f>
        <v>#N/A</v>
      </c>
      <c r="M1334" s="1" t="e">
        <f>C1334</f>
        <v>#N/A</v>
      </c>
      <c r="N1334" s="57">
        <f>A1334</f>
        <v>0</v>
      </c>
    </row>
    <row r="1335" spans="1:14" s="57" customFormat="1">
      <c r="A1335" s="1"/>
      <c r="B1335" s="1" t="e">
        <f>VLOOKUP(A1335,'322'!A:B,2,0)</f>
        <v>#N/A</v>
      </c>
      <c r="C1335" s="1" t="e">
        <f>VLOOKUP(A1335,'322'!A:N,14,0)</f>
        <v>#N/A</v>
      </c>
      <c r="D1335" s="1" t="e">
        <f>VLOOKUP(A1335,'314'!C:K,9,0)</f>
        <v>#N/A</v>
      </c>
      <c r="E1335" s="1" t="e">
        <f>VLOOKUP(A1335,'314'!C:E,3,0)</f>
        <v>#N/A</v>
      </c>
      <c r="F1335" s="1" t="e">
        <f>VLOOKUP(A1335,'314'!C:S,17,0)</f>
        <v>#N/A</v>
      </c>
      <c r="G1335" s="1" t="e">
        <f>VLOOKUP(A1335,'345'!A:M,13,0)</f>
        <v>#N/A</v>
      </c>
      <c r="H1335" s="1" t="e">
        <f>VLOOKUP(A1335,'345'!A:Q,17,0)</f>
        <v>#N/A</v>
      </c>
      <c r="I1335" s="57">
        <f>A1335</f>
        <v>0</v>
      </c>
      <c r="J1335" s="48" t="e">
        <f>D1335</f>
        <v>#N/A</v>
      </c>
      <c r="K1335" s="48" t="e">
        <f>E1335</f>
        <v>#N/A</v>
      </c>
      <c r="L1335" s="48" t="e">
        <f>F1335</f>
        <v>#N/A</v>
      </c>
      <c r="M1335" s="1" t="e">
        <f>C1335</f>
        <v>#N/A</v>
      </c>
      <c r="N1335" s="57">
        <f>A1335</f>
        <v>0</v>
      </c>
    </row>
    <row r="1336" spans="1:14" s="57" customFormat="1">
      <c r="A1336" s="1"/>
      <c r="B1336" s="1" t="e">
        <f>VLOOKUP(A1336,'322'!A:B,2,0)</f>
        <v>#N/A</v>
      </c>
      <c r="C1336" s="1" t="e">
        <f>VLOOKUP(A1336,'322'!A:N,14,0)</f>
        <v>#N/A</v>
      </c>
      <c r="D1336" s="1" t="e">
        <f>VLOOKUP(A1336,'314'!C:K,9,0)</f>
        <v>#N/A</v>
      </c>
      <c r="E1336" s="1" t="e">
        <f>VLOOKUP(A1336,'314'!C:E,3,0)</f>
        <v>#N/A</v>
      </c>
      <c r="F1336" s="1" t="e">
        <f>VLOOKUP(A1336,'314'!C:S,17,0)</f>
        <v>#N/A</v>
      </c>
      <c r="G1336" s="1" t="e">
        <f>VLOOKUP(A1336,'345'!A:M,13,0)</f>
        <v>#N/A</v>
      </c>
      <c r="H1336" s="1" t="e">
        <f>VLOOKUP(A1336,'345'!A:Q,17,0)</f>
        <v>#N/A</v>
      </c>
      <c r="I1336" s="57">
        <f>A1336</f>
        <v>0</v>
      </c>
      <c r="J1336" s="48" t="e">
        <f>D1336</f>
        <v>#N/A</v>
      </c>
      <c r="K1336" s="48" t="e">
        <f>E1336</f>
        <v>#N/A</v>
      </c>
      <c r="L1336" s="48" t="e">
        <f>F1336</f>
        <v>#N/A</v>
      </c>
      <c r="M1336" s="1" t="e">
        <f>C1336</f>
        <v>#N/A</v>
      </c>
      <c r="N1336" s="57">
        <f>A1336</f>
        <v>0</v>
      </c>
    </row>
    <row r="1337" spans="1:14" s="57" customFormat="1">
      <c r="A1337" s="1"/>
      <c r="B1337" s="1" t="e">
        <f>VLOOKUP(A1337,'322'!A:B,2,0)</f>
        <v>#N/A</v>
      </c>
      <c r="C1337" s="1" t="e">
        <f>VLOOKUP(A1337,'322'!A:N,14,0)</f>
        <v>#N/A</v>
      </c>
      <c r="D1337" s="1" t="e">
        <f>VLOOKUP(A1337,'314'!C:K,9,0)</f>
        <v>#N/A</v>
      </c>
      <c r="E1337" s="1" t="e">
        <f>VLOOKUP(A1337,'314'!C:E,3,0)</f>
        <v>#N/A</v>
      </c>
      <c r="F1337" s="1" t="e">
        <f>VLOOKUP(A1337,'314'!C:S,17,0)</f>
        <v>#N/A</v>
      </c>
      <c r="G1337" s="1" t="e">
        <f>VLOOKUP(A1337,'345'!A:M,13,0)</f>
        <v>#N/A</v>
      </c>
      <c r="H1337" s="1" t="e">
        <f>VLOOKUP(A1337,'345'!A:Q,17,0)</f>
        <v>#N/A</v>
      </c>
      <c r="I1337" s="57">
        <f>A1337</f>
        <v>0</v>
      </c>
      <c r="J1337" s="48" t="e">
        <f>D1337</f>
        <v>#N/A</v>
      </c>
      <c r="K1337" s="48" t="e">
        <f>E1337</f>
        <v>#N/A</v>
      </c>
      <c r="L1337" s="48" t="e">
        <f>F1337</f>
        <v>#N/A</v>
      </c>
      <c r="M1337" s="1" t="e">
        <f>C1337</f>
        <v>#N/A</v>
      </c>
      <c r="N1337" s="57">
        <f>A1337</f>
        <v>0</v>
      </c>
    </row>
    <row r="1338" spans="1:14" s="57" customFormat="1">
      <c r="A1338" s="1"/>
      <c r="B1338" s="1" t="e">
        <f>VLOOKUP(A1338,'322'!A:B,2,0)</f>
        <v>#N/A</v>
      </c>
      <c r="C1338" s="1" t="e">
        <f>VLOOKUP(A1338,'322'!A:N,14,0)</f>
        <v>#N/A</v>
      </c>
      <c r="D1338" s="1" t="e">
        <f>VLOOKUP(A1338,'314'!C:K,9,0)</f>
        <v>#N/A</v>
      </c>
      <c r="E1338" s="1" t="e">
        <f>VLOOKUP(A1338,'314'!C:E,3,0)</f>
        <v>#N/A</v>
      </c>
      <c r="F1338" s="1" t="e">
        <f>VLOOKUP(A1338,'314'!C:S,17,0)</f>
        <v>#N/A</v>
      </c>
      <c r="G1338" s="1" t="e">
        <f>VLOOKUP(A1338,'345'!A:M,13,0)</f>
        <v>#N/A</v>
      </c>
      <c r="H1338" s="1" t="e">
        <f>VLOOKUP(A1338,'345'!A:Q,17,0)</f>
        <v>#N/A</v>
      </c>
      <c r="I1338" s="57">
        <f>A1338</f>
        <v>0</v>
      </c>
      <c r="J1338" s="48" t="e">
        <f>D1338</f>
        <v>#N/A</v>
      </c>
      <c r="K1338" s="48" t="e">
        <f>E1338</f>
        <v>#N/A</v>
      </c>
      <c r="L1338" s="48" t="e">
        <f>F1338</f>
        <v>#N/A</v>
      </c>
      <c r="M1338" s="1" t="e">
        <f>C1338</f>
        <v>#N/A</v>
      </c>
      <c r="N1338" s="57">
        <f>A1338</f>
        <v>0</v>
      </c>
    </row>
    <row r="1339" spans="1:14" s="57" customFormat="1">
      <c r="A1339" s="1"/>
      <c r="B1339" s="1" t="e">
        <f>VLOOKUP(A1339,'322'!A:B,2,0)</f>
        <v>#N/A</v>
      </c>
      <c r="C1339" s="1" t="e">
        <f>VLOOKUP(A1339,'322'!A:N,14,0)</f>
        <v>#N/A</v>
      </c>
      <c r="D1339" s="1" t="e">
        <f>VLOOKUP(A1339,'314'!C:K,9,0)</f>
        <v>#N/A</v>
      </c>
      <c r="E1339" s="1" t="e">
        <f>VLOOKUP(A1339,'314'!C:E,3,0)</f>
        <v>#N/A</v>
      </c>
      <c r="F1339" s="1" t="e">
        <f>VLOOKUP(A1339,'314'!C:S,17,0)</f>
        <v>#N/A</v>
      </c>
      <c r="G1339" s="1" t="e">
        <f>VLOOKUP(A1339,'345'!A:M,13,0)</f>
        <v>#N/A</v>
      </c>
      <c r="H1339" s="1" t="e">
        <f>VLOOKUP(A1339,'345'!A:Q,17,0)</f>
        <v>#N/A</v>
      </c>
      <c r="I1339" s="57">
        <f>A1339</f>
        <v>0</v>
      </c>
      <c r="J1339" s="48" t="e">
        <f>D1339</f>
        <v>#N/A</v>
      </c>
      <c r="K1339" s="48" t="e">
        <f>E1339</f>
        <v>#N/A</v>
      </c>
      <c r="L1339" s="48" t="e">
        <f>F1339</f>
        <v>#N/A</v>
      </c>
      <c r="M1339" s="1" t="e">
        <f>C1339</f>
        <v>#N/A</v>
      </c>
      <c r="N1339" s="57">
        <f>A1339</f>
        <v>0</v>
      </c>
    </row>
    <row r="1340" spans="1:14" s="57" customFormat="1">
      <c r="A1340" s="1"/>
      <c r="B1340" s="1" t="e">
        <f>VLOOKUP(A1340,'322'!A:B,2,0)</f>
        <v>#N/A</v>
      </c>
      <c r="C1340" s="1" t="e">
        <f>VLOOKUP(A1340,'322'!A:N,14,0)</f>
        <v>#N/A</v>
      </c>
      <c r="D1340" s="1" t="e">
        <f>VLOOKUP(A1340,'314'!C:K,9,0)</f>
        <v>#N/A</v>
      </c>
      <c r="E1340" s="1" t="e">
        <f>VLOOKUP(A1340,'314'!C:E,3,0)</f>
        <v>#N/A</v>
      </c>
      <c r="F1340" s="1" t="e">
        <f>VLOOKUP(A1340,'314'!C:S,17,0)</f>
        <v>#N/A</v>
      </c>
      <c r="G1340" s="1" t="e">
        <f>VLOOKUP(A1340,'345'!A:M,13,0)</f>
        <v>#N/A</v>
      </c>
      <c r="H1340" s="1" t="e">
        <f>VLOOKUP(A1340,'345'!A:Q,17,0)</f>
        <v>#N/A</v>
      </c>
      <c r="I1340" s="57">
        <f>A1340</f>
        <v>0</v>
      </c>
      <c r="J1340" s="48" t="e">
        <f>D1340</f>
        <v>#N/A</v>
      </c>
      <c r="K1340" s="48" t="e">
        <f>E1340</f>
        <v>#N/A</v>
      </c>
      <c r="L1340" s="48" t="e">
        <f>F1340</f>
        <v>#N/A</v>
      </c>
      <c r="M1340" s="1" t="e">
        <f>C1340</f>
        <v>#N/A</v>
      </c>
      <c r="N1340" s="57">
        <f>A1340</f>
        <v>0</v>
      </c>
    </row>
    <row r="1341" spans="1:14" s="57" customFormat="1">
      <c r="A1341" s="1"/>
      <c r="B1341" s="1" t="e">
        <f>VLOOKUP(A1341,'322'!A:B,2,0)</f>
        <v>#N/A</v>
      </c>
      <c r="C1341" s="1" t="e">
        <f>VLOOKUP(A1341,'322'!A:N,14,0)</f>
        <v>#N/A</v>
      </c>
      <c r="D1341" s="1" t="e">
        <f>VLOOKUP(A1341,'314'!C:K,9,0)</f>
        <v>#N/A</v>
      </c>
      <c r="E1341" s="1" t="e">
        <f>VLOOKUP(A1341,'314'!C:E,3,0)</f>
        <v>#N/A</v>
      </c>
      <c r="F1341" s="1" t="e">
        <f>VLOOKUP(A1341,'314'!C:S,17,0)</f>
        <v>#N/A</v>
      </c>
      <c r="G1341" s="1" t="e">
        <f>VLOOKUP(A1341,'345'!A:M,13,0)</f>
        <v>#N/A</v>
      </c>
      <c r="H1341" s="1" t="e">
        <f>VLOOKUP(A1341,'345'!A:Q,17,0)</f>
        <v>#N/A</v>
      </c>
      <c r="I1341" s="57">
        <f>A1341</f>
        <v>0</v>
      </c>
      <c r="J1341" s="48" t="e">
        <f>D1341</f>
        <v>#N/A</v>
      </c>
      <c r="K1341" s="48" t="e">
        <f>E1341</f>
        <v>#N/A</v>
      </c>
      <c r="L1341" s="48" t="e">
        <f>F1341</f>
        <v>#N/A</v>
      </c>
      <c r="M1341" s="1" t="e">
        <f>C1341</f>
        <v>#N/A</v>
      </c>
      <c r="N1341" s="57">
        <f>A1341</f>
        <v>0</v>
      </c>
    </row>
    <row r="1342" spans="1:14" s="57" customFormat="1">
      <c r="A1342" s="1"/>
      <c r="B1342" s="1" t="e">
        <f>VLOOKUP(A1342,'322'!A:B,2,0)</f>
        <v>#N/A</v>
      </c>
      <c r="C1342" s="1" t="e">
        <f>VLOOKUP(A1342,'322'!A:N,14,0)</f>
        <v>#N/A</v>
      </c>
      <c r="D1342" s="1" t="e">
        <f>VLOOKUP(A1342,'314'!C:K,9,0)</f>
        <v>#N/A</v>
      </c>
      <c r="E1342" s="1" t="e">
        <f>VLOOKUP(A1342,'314'!C:E,3,0)</f>
        <v>#N/A</v>
      </c>
      <c r="F1342" s="1" t="e">
        <f>VLOOKUP(A1342,'314'!C:S,17,0)</f>
        <v>#N/A</v>
      </c>
      <c r="G1342" s="1" t="e">
        <f>VLOOKUP(A1342,'345'!A:M,13,0)</f>
        <v>#N/A</v>
      </c>
      <c r="H1342" s="1" t="e">
        <f>VLOOKUP(A1342,'345'!A:Q,17,0)</f>
        <v>#N/A</v>
      </c>
      <c r="I1342" s="57">
        <f>A1342</f>
        <v>0</v>
      </c>
      <c r="J1342" s="48" t="e">
        <f>D1342</f>
        <v>#N/A</v>
      </c>
      <c r="K1342" s="48" t="e">
        <f>E1342</f>
        <v>#N/A</v>
      </c>
      <c r="L1342" s="48" t="e">
        <f>F1342</f>
        <v>#N/A</v>
      </c>
      <c r="M1342" s="1" t="e">
        <f>C1342</f>
        <v>#N/A</v>
      </c>
      <c r="N1342" s="57">
        <f>A1342</f>
        <v>0</v>
      </c>
    </row>
    <row r="1343" spans="1:14" s="57" customFormat="1">
      <c r="A1343" s="1"/>
      <c r="B1343" s="1" t="e">
        <f>VLOOKUP(A1343,'322'!A:B,2,0)</f>
        <v>#N/A</v>
      </c>
      <c r="C1343" s="1" t="e">
        <f>VLOOKUP(A1343,'322'!A:N,14,0)</f>
        <v>#N/A</v>
      </c>
      <c r="D1343" s="1" t="e">
        <f>VLOOKUP(A1343,'314'!C:K,9,0)</f>
        <v>#N/A</v>
      </c>
      <c r="E1343" s="1" t="e">
        <f>VLOOKUP(A1343,'314'!C:E,3,0)</f>
        <v>#N/A</v>
      </c>
      <c r="F1343" s="1" t="e">
        <f>VLOOKUP(A1343,'314'!C:S,17,0)</f>
        <v>#N/A</v>
      </c>
      <c r="G1343" s="1" t="e">
        <f>VLOOKUP(A1343,'345'!A:M,13,0)</f>
        <v>#N/A</v>
      </c>
      <c r="H1343" s="1" t="e">
        <f>VLOOKUP(A1343,'345'!A:Q,17,0)</f>
        <v>#N/A</v>
      </c>
      <c r="I1343" s="57">
        <f>A1343</f>
        <v>0</v>
      </c>
      <c r="J1343" s="48" t="e">
        <f>D1343</f>
        <v>#N/A</v>
      </c>
      <c r="K1343" s="48" t="e">
        <f>E1343</f>
        <v>#N/A</v>
      </c>
      <c r="L1343" s="48" t="e">
        <f>F1343</f>
        <v>#N/A</v>
      </c>
      <c r="M1343" s="1" t="e">
        <f>C1343</f>
        <v>#N/A</v>
      </c>
      <c r="N1343" s="57">
        <f>A1343</f>
        <v>0</v>
      </c>
    </row>
    <row r="1344" spans="1:14" s="57" customFormat="1">
      <c r="A1344" s="1"/>
      <c r="B1344" s="1" t="e">
        <f>VLOOKUP(A1344,'322'!A:B,2,0)</f>
        <v>#N/A</v>
      </c>
      <c r="C1344" s="1" t="e">
        <f>VLOOKUP(A1344,'322'!A:N,14,0)</f>
        <v>#N/A</v>
      </c>
      <c r="D1344" s="1" t="e">
        <f>VLOOKUP(A1344,'314'!C:K,9,0)</f>
        <v>#N/A</v>
      </c>
      <c r="E1344" s="1" t="e">
        <f>VLOOKUP(A1344,'314'!C:E,3,0)</f>
        <v>#N/A</v>
      </c>
      <c r="F1344" s="1" t="e">
        <f>VLOOKUP(A1344,'314'!C:S,17,0)</f>
        <v>#N/A</v>
      </c>
      <c r="G1344" s="1" t="e">
        <f>VLOOKUP(A1344,'345'!A:M,13,0)</f>
        <v>#N/A</v>
      </c>
      <c r="H1344" s="1" t="e">
        <f>VLOOKUP(A1344,'345'!A:Q,17,0)</f>
        <v>#N/A</v>
      </c>
      <c r="I1344" s="57">
        <f>A1344</f>
        <v>0</v>
      </c>
      <c r="J1344" s="48" t="e">
        <f>D1344</f>
        <v>#N/A</v>
      </c>
      <c r="K1344" s="48" t="e">
        <f>E1344</f>
        <v>#N/A</v>
      </c>
      <c r="L1344" s="48" t="e">
        <f>F1344</f>
        <v>#N/A</v>
      </c>
      <c r="M1344" s="1" t="e">
        <f>C1344</f>
        <v>#N/A</v>
      </c>
      <c r="N1344" s="57">
        <f>A1344</f>
        <v>0</v>
      </c>
    </row>
    <row r="1345" spans="1:14" s="57" customFormat="1">
      <c r="A1345" s="1"/>
      <c r="B1345" s="1" t="e">
        <f>VLOOKUP(A1345,'322'!A:B,2,0)</f>
        <v>#N/A</v>
      </c>
      <c r="C1345" s="1" t="e">
        <f>VLOOKUP(A1345,'322'!A:N,14,0)</f>
        <v>#N/A</v>
      </c>
      <c r="D1345" s="1" t="e">
        <f>VLOOKUP(A1345,'314'!C:K,9,0)</f>
        <v>#N/A</v>
      </c>
      <c r="E1345" s="1" t="e">
        <f>VLOOKUP(A1345,'314'!C:E,3,0)</f>
        <v>#N/A</v>
      </c>
      <c r="F1345" s="1" t="e">
        <f>VLOOKUP(A1345,'314'!C:S,17,0)</f>
        <v>#N/A</v>
      </c>
      <c r="G1345" s="1" t="e">
        <f>VLOOKUP(A1345,'345'!A:M,13,0)</f>
        <v>#N/A</v>
      </c>
      <c r="H1345" s="1" t="e">
        <f>VLOOKUP(A1345,'345'!A:Q,17,0)</f>
        <v>#N/A</v>
      </c>
      <c r="I1345" s="57">
        <f>A1345</f>
        <v>0</v>
      </c>
      <c r="J1345" s="48" t="e">
        <f>D1345</f>
        <v>#N/A</v>
      </c>
      <c r="K1345" s="48" t="e">
        <f>E1345</f>
        <v>#N/A</v>
      </c>
      <c r="L1345" s="48" t="e">
        <f>F1345</f>
        <v>#N/A</v>
      </c>
      <c r="M1345" s="1" t="e">
        <f>C1345</f>
        <v>#N/A</v>
      </c>
      <c r="N1345" s="57">
        <f>A1345</f>
        <v>0</v>
      </c>
    </row>
    <row r="1346" spans="1:14" s="57" customFormat="1">
      <c r="A1346" s="1"/>
      <c r="B1346" s="1" t="e">
        <f>VLOOKUP(A1346,'322'!A:B,2,0)</f>
        <v>#N/A</v>
      </c>
      <c r="C1346" s="1" t="e">
        <f>VLOOKUP(A1346,'322'!A:N,14,0)</f>
        <v>#N/A</v>
      </c>
      <c r="D1346" s="1" t="e">
        <f>VLOOKUP(A1346,'314'!C:K,9,0)</f>
        <v>#N/A</v>
      </c>
      <c r="E1346" s="1" t="e">
        <f>VLOOKUP(A1346,'314'!C:E,3,0)</f>
        <v>#N/A</v>
      </c>
      <c r="F1346" s="1" t="e">
        <f>VLOOKUP(A1346,'314'!C:S,17,0)</f>
        <v>#N/A</v>
      </c>
      <c r="G1346" s="1" t="e">
        <f>VLOOKUP(A1346,'345'!A:M,13,0)</f>
        <v>#N/A</v>
      </c>
      <c r="H1346" s="1" t="e">
        <f>VLOOKUP(A1346,'345'!A:Q,17,0)</f>
        <v>#N/A</v>
      </c>
      <c r="I1346" s="57">
        <f>A1346</f>
        <v>0</v>
      </c>
      <c r="J1346" s="48" t="e">
        <f>D1346</f>
        <v>#N/A</v>
      </c>
      <c r="K1346" s="48" t="e">
        <f>E1346</f>
        <v>#N/A</v>
      </c>
      <c r="L1346" s="48" t="e">
        <f>F1346</f>
        <v>#N/A</v>
      </c>
      <c r="M1346" s="1" t="e">
        <f>C1346</f>
        <v>#N/A</v>
      </c>
      <c r="N1346" s="57">
        <f>A1346</f>
        <v>0</v>
      </c>
    </row>
    <row r="1347" spans="1:14" s="57" customFormat="1">
      <c r="A1347" s="1"/>
      <c r="B1347" s="1" t="e">
        <f>VLOOKUP(A1347,'322'!A:B,2,0)</f>
        <v>#N/A</v>
      </c>
      <c r="C1347" s="1" t="e">
        <f>VLOOKUP(A1347,'322'!A:N,14,0)</f>
        <v>#N/A</v>
      </c>
      <c r="D1347" s="1" t="e">
        <f>VLOOKUP(A1347,'314'!C:K,9,0)</f>
        <v>#N/A</v>
      </c>
      <c r="E1347" s="1" t="e">
        <f>VLOOKUP(A1347,'314'!C:E,3,0)</f>
        <v>#N/A</v>
      </c>
      <c r="F1347" s="1" t="e">
        <f>VLOOKUP(A1347,'314'!C:S,17,0)</f>
        <v>#N/A</v>
      </c>
      <c r="G1347" s="1" t="e">
        <f>VLOOKUP(A1347,'345'!A:M,13,0)</f>
        <v>#N/A</v>
      </c>
      <c r="H1347" s="1" t="e">
        <f>VLOOKUP(A1347,'345'!A:Q,17,0)</f>
        <v>#N/A</v>
      </c>
      <c r="I1347" s="57">
        <f>A1347</f>
        <v>0</v>
      </c>
      <c r="J1347" s="48" t="e">
        <f>D1347</f>
        <v>#N/A</v>
      </c>
      <c r="K1347" s="48" t="e">
        <f>E1347</f>
        <v>#N/A</v>
      </c>
      <c r="L1347" s="48" t="e">
        <f>F1347</f>
        <v>#N/A</v>
      </c>
      <c r="M1347" s="1" t="e">
        <f>C1347</f>
        <v>#N/A</v>
      </c>
      <c r="N1347" s="57">
        <f>A1347</f>
        <v>0</v>
      </c>
    </row>
    <row r="1348" spans="1:14" s="57" customFormat="1">
      <c r="A1348" s="1"/>
      <c r="B1348" s="1" t="e">
        <f>VLOOKUP(A1348,'322'!A:B,2,0)</f>
        <v>#N/A</v>
      </c>
      <c r="C1348" s="1" t="e">
        <f>VLOOKUP(A1348,'322'!A:N,14,0)</f>
        <v>#N/A</v>
      </c>
      <c r="D1348" s="1" t="e">
        <f>VLOOKUP(A1348,'314'!C:K,9,0)</f>
        <v>#N/A</v>
      </c>
      <c r="E1348" s="1" t="e">
        <f>VLOOKUP(A1348,'314'!C:E,3,0)</f>
        <v>#N/A</v>
      </c>
      <c r="F1348" s="1" t="e">
        <f>VLOOKUP(A1348,'314'!C:S,17,0)</f>
        <v>#N/A</v>
      </c>
      <c r="G1348" s="1" t="e">
        <f>VLOOKUP(A1348,'345'!A:M,13,0)</f>
        <v>#N/A</v>
      </c>
      <c r="H1348" s="1" t="e">
        <f>VLOOKUP(A1348,'345'!A:Q,17,0)</f>
        <v>#N/A</v>
      </c>
      <c r="I1348" s="57">
        <f>A1348</f>
        <v>0</v>
      </c>
      <c r="J1348" s="48" t="e">
        <f>D1348</f>
        <v>#N/A</v>
      </c>
      <c r="K1348" s="48" t="e">
        <f>E1348</f>
        <v>#N/A</v>
      </c>
      <c r="L1348" s="48" t="e">
        <f>F1348</f>
        <v>#N/A</v>
      </c>
      <c r="M1348" s="1" t="e">
        <f>C1348</f>
        <v>#N/A</v>
      </c>
      <c r="N1348" s="57">
        <f>A1348</f>
        <v>0</v>
      </c>
    </row>
    <row r="1349" spans="1:14" s="57" customFormat="1">
      <c r="A1349" s="1"/>
      <c r="B1349" s="1" t="e">
        <f>VLOOKUP(A1349,'322'!A:B,2,0)</f>
        <v>#N/A</v>
      </c>
      <c r="C1349" s="1" t="e">
        <f>VLOOKUP(A1349,'322'!A:N,14,0)</f>
        <v>#N/A</v>
      </c>
      <c r="D1349" s="1" t="e">
        <f>VLOOKUP(A1349,'314'!C:K,9,0)</f>
        <v>#N/A</v>
      </c>
      <c r="E1349" s="1" t="e">
        <f>VLOOKUP(A1349,'314'!C:E,3,0)</f>
        <v>#N/A</v>
      </c>
      <c r="F1349" s="1" t="e">
        <f>VLOOKUP(A1349,'314'!C:S,17,0)</f>
        <v>#N/A</v>
      </c>
      <c r="G1349" s="1" t="e">
        <f>VLOOKUP(A1349,'345'!A:M,13,0)</f>
        <v>#N/A</v>
      </c>
      <c r="H1349" s="1" t="e">
        <f>VLOOKUP(A1349,'345'!A:Q,17,0)</f>
        <v>#N/A</v>
      </c>
      <c r="I1349" s="57">
        <f>A1349</f>
        <v>0</v>
      </c>
      <c r="J1349" s="48" t="e">
        <f>D1349</f>
        <v>#N/A</v>
      </c>
      <c r="K1349" s="48" t="e">
        <f>E1349</f>
        <v>#N/A</v>
      </c>
      <c r="L1349" s="48" t="e">
        <f>F1349</f>
        <v>#N/A</v>
      </c>
      <c r="M1349" s="1" t="e">
        <f>C1349</f>
        <v>#N/A</v>
      </c>
      <c r="N1349" s="57">
        <f>A1349</f>
        <v>0</v>
      </c>
    </row>
    <row r="1350" spans="1:14" s="57" customFormat="1">
      <c r="A1350" s="1"/>
      <c r="B1350" s="1" t="e">
        <f>VLOOKUP(A1350,'322'!A:B,2,0)</f>
        <v>#N/A</v>
      </c>
      <c r="C1350" s="1" t="e">
        <f>VLOOKUP(A1350,'322'!A:N,14,0)</f>
        <v>#N/A</v>
      </c>
      <c r="D1350" s="1" t="e">
        <f>VLOOKUP(A1350,'314'!C:K,9,0)</f>
        <v>#N/A</v>
      </c>
      <c r="E1350" s="1" t="e">
        <f>VLOOKUP(A1350,'314'!C:E,3,0)</f>
        <v>#N/A</v>
      </c>
      <c r="F1350" s="1" t="e">
        <f>VLOOKUP(A1350,'314'!C:S,17,0)</f>
        <v>#N/A</v>
      </c>
      <c r="G1350" s="1" t="e">
        <f>VLOOKUP(A1350,'345'!A:M,13,0)</f>
        <v>#N/A</v>
      </c>
      <c r="H1350" s="1" t="e">
        <f>VLOOKUP(A1350,'345'!A:Q,17,0)</f>
        <v>#N/A</v>
      </c>
      <c r="I1350" s="57">
        <f>A1350</f>
        <v>0</v>
      </c>
      <c r="J1350" s="48" t="e">
        <f>D1350</f>
        <v>#N/A</v>
      </c>
      <c r="K1350" s="48" t="e">
        <f>E1350</f>
        <v>#N/A</v>
      </c>
      <c r="L1350" s="48" t="e">
        <f>F1350</f>
        <v>#N/A</v>
      </c>
      <c r="M1350" s="1" t="e">
        <f>C1350</f>
        <v>#N/A</v>
      </c>
      <c r="N1350" s="57">
        <f>A1350</f>
        <v>0</v>
      </c>
    </row>
    <row r="1351" spans="1:14" s="57" customFormat="1">
      <c r="A1351" s="1"/>
      <c r="B1351" s="1" t="e">
        <f>VLOOKUP(A1351,'322'!A:B,2,0)</f>
        <v>#N/A</v>
      </c>
      <c r="C1351" s="1" t="e">
        <f>VLOOKUP(A1351,'322'!A:N,14,0)</f>
        <v>#N/A</v>
      </c>
      <c r="D1351" s="1" t="e">
        <f>VLOOKUP(A1351,'314'!C:K,9,0)</f>
        <v>#N/A</v>
      </c>
      <c r="E1351" s="1" t="e">
        <f>VLOOKUP(A1351,'314'!C:E,3,0)</f>
        <v>#N/A</v>
      </c>
      <c r="F1351" s="1" t="e">
        <f>VLOOKUP(A1351,'314'!C:S,17,0)</f>
        <v>#N/A</v>
      </c>
      <c r="G1351" s="1" t="e">
        <f>VLOOKUP(A1351,'345'!A:M,13,0)</f>
        <v>#N/A</v>
      </c>
      <c r="H1351" s="1" t="e">
        <f>VLOOKUP(A1351,'345'!A:Q,17,0)</f>
        <v>#N/A</v>
      </c>
      <c r="I1351" s="57">
        <f>A1351</f>
        <v>0</v>
      </c>
      <c r="J1351" s="48" t="e">
        <f>D1351</f>
        <v>#N/A</v>
      </c>
      <c r="K1351" s="48" t="e">
        <f>E1351</f>
        <v>#N/A</v>
      </c>
      <c r="L1351" s="48" t="e">
        <f>F1351</f>
        <v>#N/A</v>
      </c>
      <c r="M1351" s="1" t="e">
        <f>C1351</f>
        <v>#N/A</v>
      </c>
      <c r="N1351" s="57">
        <f>A1351</f>
        <v>0</v>
      </c>
    </row>
    <row r="1352" spans="1:14" s="57" customFormat="1">
      <c r="A1352" s="1"/>
      <c r="B1352" s="1" t="e">
        <f>VLOOKUP(A1352,'322'!A:B,2,0)</f>
        <v>#N/A</v>
      </c>
      <c r="C1352" s="1" t="e">
        <f>VLOOKUP(A1352,'322'!A:N,14,0)</f>
        <v>#N/A</v>
      </c>
      <c r="D1352" s="1" t="e">
        <f>VLOOKUP(A1352,'314'!C:K,9,0)</f>
        <v>#N/A</v>
      </c>
      <c r="E1352" s="1" t="e">
        <f>VLOOKUP(A1352,'314'!C:E,3,0)</f>
        <v>#N/A</v>
      </c>
      <c r="F1352" s="1" t="e">
        <f>VLOOKUP(A1352,'314'!C:S,17,0)</f>
        <v>#N/A</v>
      </c>
      <c r="G1352" s="1" t="e">
        <f>VLOOKUP(A1352,'345'!A:M,13,0)</f>
        <v>#N/A</v>
      </c>
      <c r="H1352" s="1" t="e">
        <f>VLOOKUP(A1352,'345'!A:Q,17,0)</f>
        <v>#N/A</v>
      </c>
      <c r="I1352" s="57">
        <f>A1352</f>
        <v>0</v>
      </c>
      <c r="J1352" s="48" t="e">
        <f>D1352</f>
        <v>#N/A</v>
      </c>
      <c r="K1352" s="48" t="e">
        <f>E1352</f>
        <v>#N/A</v>
      </c>
      <c r="L1352" s="48" t="e">
        <f>F1352</f>
        <v>#N/A</v>
      </c>
      <c r="M1352" s="1" t="e">
        <f>C1352</f>
        <v>#N/A</v>
      </c>
      <c r="N1352" s="57">
        <f>A1352</f>
        <v>0</v>
      </c>
    </row>
    <row r="1353" spans="1:14" s="57" customFormat="1">
      <c r="A1353" s="1"/>
      <c r="B1353" s="1" t="e">
        <f>VLOOKUP(A1353,'322'!A:B,2,0)</f>
        <v>#N/A</v>
      </c>
      <c r="C1353" s="1" t="e">
        <f>VLOOKUP(A1353,'322'!A:N,14,0)</f>
        <v>#N/A</v>
      </c>
      <c r="D1353" s="1" t="e">
        <f>VLOOKUP(A1353,'314'!C:K,9,0)</f>
        <v>#N/A</v>
      </c>
      <c r="E1353" s="1" t="e">
        <f>VLOOKUP(A1353,'314'!C:E,3,0)</f>
        <v>#N/A</v>
      </c>
      <c r="F1353" s="1" t="e">
        <f>VLOOKUP(A1353,'314'!C:S,17,0)</f>
        <v>#N/A</v>
      </c>
      <c r="G1353" s="1" t="e">
        <f>VLOOKUP(A1353,'345'!A:M,13,0)</f>
        <v>#N/A</v>
      </c>
      <c r="H1353" s="1" t="e">
        <f>VLOOKUP(A1353,'345'!A:Q,17,0)</f>
        <v>#N/A</v>
      </c>
      <c r="I1353" s="57">
        <f>A1353</f>
        <v>0</v>
      </c>
      <c r="J1353" s="48" t="e">
        <f>D1353</f>
        <v>#N/A</v>
      </c>
      <c r="K1353" s="48" t="e">
        <f>E1353</f>
        <v>#N/A</v>
      </c>
      <c r="L1353" s="48" t="e">
        <f>F1353</f>
        <v>#N/A</v>
      </c>
      <c r="M1353" s="1" t="e">
        <f>C1353</f>
        <v>#N/A</v>
      </c>
      <c r="N1353" s="57">
        <f>A1353</f>
        <v>0</v>
      </c>
    </row>
    <row r="1354" spans="1:14" s="57" customFormat="1">
      <c r="A1354" s="1"/>
      <c r="B1354" s="1" t="e">
        <f>VLOOKUP(A1354,'322'!A:B,2,0)</f>
        <v>#N/A</v>
      </c>
      <c r="C1354" s="1" t="e">
        <f>VLOOKUP(A1354,'322'!A:N,14,0)</f>
        <v>#N/A</v>
      </c>
      <c r="D1354" s="1" t="e">
        <f>VLOOKUP(A1354,'314'!C:K,9,0)</f>
        <v>#N/A</v>
      </c>
      <c r="E1354" s="1" t="e">
        <f>VLOOKUP(A1354,'314'!C:E,3,0)</f>
        <v>#N/A</v>
      </c>
      <c r="F1354" s="1" t="e">
        <f>VLOOKUP(A1354,'314'!C:S,17,0)</f>
        <v>#N/A</v>
      </c>
      <c r="G1354" s="1" t="e">
        <f>VLOOKUP(A1354,'345'!A:M,13,0)</f>
        <v>#N/A</v>
      </c>
      <c r="H1354" s="1" t="e">
        <f>VLOOKUP(A1354,'345'!A:Q,17,0)</f>
        <v>#N/A</v>
      </c>
      <c r="I1354" s="57">
        <f>A1354</f>
        <v>0</v>
      </c>
      <c r="J1354" s="48" t="e">
        <f>D1354</f>
        <v>#N/A</v>
      </c>
      <c r="K1354" s="48" t="e">
        <f>E1354</f>
        <v>#N/A</v>
      </c>
      <c r="L1354" s="48" t="e">
        <f>F1354</f>
        <v>#N/A</v>
      </c>
      <c r="M1354" s="1" t="e">
        <f>C1354</f>
        <v>#N/A</v>
      </c>
      <c r="N1354" s="57">
        <f>A1354</f>
        <v>0</v>
      </c>
    </row>
    <row r="1355" spans="1:14" s="57" customFormat="1">
      <c r="A1355" s="1"/>
      <c r="B1355" s="1" t="e">
        <f>VLOOKUP(A1355,'322'!A:B,2,0)</f>
        <v>#N/A</v>
      </c>
      <c r="C1355" s="1" t="e">
        <f>VLOOKUP(A1355,'322'!A:N,14,0)</f>
        <v>#N/A</v>
      </c>
      <c r="D1355" s="1" t="e">
        <f>VLOOKUP(A1355,'314'!C:K,9,0)</f>
        <v>#N/A</v>
      </c>
      <c r="E1355" s="1" t="e">
        <f>VLOOKUP(A1355,'314'!C:E,3,0)</f>
        <v>#N/A</v>
      </c>
      <c r="F1355" s="1" t="e">
        <f>VLOOKUP(A1355,'314'!C:S,17,0)</f>
        <v>#N/A</v>
      </c>
      <c r="G1355" s="1" t="e">
        <f>VLOOKUP(A1355,'345'!A:M,13,0)</f>
        <v>#N/A</v>
      </c>
      <c r="H1355" s="1" t="e">
        <f>VLOOKUP(A1355,'345'!A:Q,17,0)</f>
        <v>#N/A</v>
      </c>
      <c r="I1355" s="57">
        <f>A1355</f>
        <v>0</v>
      </c>
      <c r="J1355" s="48" t="e">
        <f>D1355</f>
        <v>#N/A</v>
      </c>
      <c r="K1355" s="48" t="e">
        <f>E1355</f>
        <v>#N/A</v>
      </c>
      <c r="L1355" s="48" t="e">
        <f>F1355</f>
        <v>#N/A</v>
      </c>
      <c r="M1355" s="1" t="e">
        <f>C1355</f>
        <v>#N/A</v>
      </c>
      <c r="N1355" s="57">
        <f>A1355</f>
        <v>0</v>
      </c>
    </row>
    <row r="1356" spans="1:14" s="57" customFormat="1">
      <c r="A1356" s="1"/>
      <c r="B1356" s="1" t="e">
        <f>VLOOKUP(A1356,'322'!A:B,2,0)</f>
        <v>#N/A</v>
      </c>
      <c r="C1356" s="1" t="e">
        <f>VLOOKUP(A1356,'322'!A:N,14,0)</f>
        <v>#N/A</v>
      </c>
      <c r="D1356" s="1" t="e">
        <f>VLOOKUP(A1356,'314'!C:K,9,0)</f>
        <v>#N/A</v>
      </c>
      <c r="E1356" s="1" t="e">
        <f>VLOOKUP(A1356,'314'!C:E,3,0)</f>
        <v>#N/A</v>
      </c>
      <c r="F1356" s="1" t="e">
        <f>VLOOKUP(A1356,'314'!C:S,17,0)</f>
        <v>#N/A</v>
      </c>
      <c r="G1356" s="1" t="e">
        <f>VLOOKUP(A1356,'345'!A:M,13,0)</f>
        <v>#N/A</v>
      </c>
      <c r="H1356" s="1" t="e">
        <f>VLOOKUP(A1356,'345'!A:Q,17,0)</f>
        <v>#N/A</v>
      </c>
      <c r="I1356" s="57">
        <f>A1356</f>
        <v>0</v>
      </c>
      <c r="J1356" s="48" t="e">
        <f>D1356</f>
        <v>#N/A</v>
      </c>
      <c r="K1356" s="48" t="e">
        <f>E1356</f>
        <v>#N/A</v>
      </c>
      <c r="L1356" s="48" t="e">
        <f>F1356</f>
        <v>#N/A</v>
      </c>
      <c r="M1356" s="1" t="e">
        <f>C1356</f>
        <v>#N/A</v>
      </c>
      <c r="N1356" s="57">
        <f>A1356</f>
        <v>0</v>
      </c>
    </row>
    <row r="1357" spans="1:14" s="57" customFormat="1">
      <c r="A1357" s="1"/>
      <c r="B1357" s="1" t="e">
        <f>VLOOKUP(A1357,'322'!A:B,2,0)</f>
        <v>#N/A</v>
      </c>
      <c r="C1357" s="1" t="e">
        <f>VLOOKUP(A1357,'322'!A:N,14,0)</f>
        <v>#N/A</v>
      </c>
      <c r="D1357" s="1" t="e">
        <f>VLOOKUP(A1357,'314'!C:K,9,0)</f>
        <v>#N/A</v>
      </c>
      <c r="E1357" s="1" t="e">
        <f>VLOOKUP(A1357,'314'!C:E,3,0)</f>
        <v>#N/A</v>
      </c>
      <c r="F1357" s="1" t="e">
        <f>VLOOKUP(A1357,'314'!C:S,17,0)</f>
        <v>#N/A</v>
      </c>
      <c r="G1357" s="1" t="e">
        <f>VLOOKUP(A1357,'345'!A:M,13,0)</f>
        <v>#N/A</v>
      </c>
      <c r="H1357" s="1" t="e">
        <f>VLOOKUP(A1357,'345'!A:Q,17,0)</f>
        <v>#N/A</v>
      </c>
      <c r="I1357" s="57">
        <f>A1357</f>
        <v>0</v>
      </c>
      <c r="J1357" s="48" t="e">
        <f>D1357</f>
        <v>#N/A</v>
      </c>
      <c r="K1357" s="48" t="e">
        <f>E1357</f>
        <v>#N/A</v>
      </c>
      <c r="L1357" s="48" t="e">
        <f>F1357</f>
        <v>#N/A</v>
      </c>
      <c r="M1357" s="1" t="e">
        <f>C1357</f>
        <v>#N/A</v>
      </c>
      <c r="N1357" s="57">
        <f>A1357</f>
        <v>0</v>
      </c>
    </row>
    <row r="1358" spans="1:14" s="57" customFormat="1">
      <c r="A1358" s="1"/>
      <c r="B1358" s="1" t="e">
        <f>VLOOKUP(A1358,'322'!A:B,2,0)</f>
        <v>#N/A</v>
      </c>
      <c r="C1358" s="1" t="e">
        <f>VLOOKUP(A1358,'322'!A:N,14,0)</f>
        <v>#N/A</v>
      </c>
      <c r="D1358" s="1" t="e">
        <f>VLOOKUP(A1358,'314'!C:K,9,0)</f>
        <v>#N/A</v>
      </c>
      <c r="E1358" s="1" t="e">
        <f>VLOOKUP(A1358,'314'!C:E,3,0)</f>
        <v>#N/A</v>
      </c>
      <c r="F1358" s="1" t="e">
        <f>VLOOKUP(A1358,'314'!C:S,17,0)</f>
        <v>#N/A</v>
      </c>
      <c r="G1358" s="1" t="e">
        <f>VLOOKUP(A1358,'345'!A:M,13,0)</f>
        <v>#N/A</v>
      </c>
      <c r="H1358" s="1" t="e">
        <f>VLOOKUP(A1358,'345'!A:Q,17,0)</f>
        <v>#N/A</v>
      </c>
      <c r="I1358" s="57">
        <f>A1358</f>
        <v>0</v>
      </c>
      <c r="J1358" s="48" t="e">
        <f>D1358</f>
        <v>#N/A</v>
      </c>
      <c r="K1358" s="48" t="e">
        <f>E1358</f>
        <v>#N/A</v>
      </c>
      <c r="L1358" s="48" t="e">
        <f>F1358</f>
        <v>#N/A</v>
      </c>
      <c r="M1358" s="1" t="e">
        <f>C1358</f>
        <v>#N/A</v>
      </c>
      <c r="N1358" s="57">
        <f>A1358</f>
        <v>0</v>
      </c>
    </row>
    <row r="1359" spans="1:14" s="57" customFormat="1">
      <c r="A1359" s="1"/>
      <c r="B1359" s="1" t="e">
        <f>VLOOKUP(A1359,'322'!A:B,2,0)</f>
        <v>#N/A</v>
      </c>
      <c r="C1359" s="1" t="e">
        <f>VLOOKUP(A1359,'322'!A:N,14,0)</f>
        <v>#N/A</v>
      </c>
      <c r="D1359" s="1" t="e">
        <f>VLOOKUP(A1359,'314'!C:K,9,0)</f>
        <v>#N/A</v>
      </c>
      <c r="E1359" s="1" t="e">
        <f>VLOOKUP(A1359,'314'!C:E,3,0)</f>
        <v>#N/A</v>
      </c>
      <c r="F1359" s="1" t="e">
        <f>VLOOKUP(A1359,'314'!C:S,17,0)</f>
        <v>#N/A</v>
      </c>
      <c r="G1359" s="1" t="e">
        <f>VLOOKUP(A1359,'345'!A:M,13,0)</f>
        <v>#N/A</v>
      </c>
      <c r="H1359" s="1" t="e">
        <f>VLOOKUP(A1359,'345'!A:Q,17,0)</f>
        <v>#N/A</v>
      </c>
      <c r="I1359" s="57">
        <f>A1359</f>
        <v>0</v>
      </c>
      <c r="J1359" s="48" t="e">
        <f>D1359</f>
        <v>#N/A</v>
      </c>
      <c r="K1359" s="48" t="e">
        <f>E1359</f>
        <v>#N/A</v>
      </c>
      <c r="L1359" s="48" t="e">
        <f>F1359</f>
        <v>#N/A</v>
      </c>
      <c r="M1359" s="1" t="e">
        <f>C1359</f>
        <v>#N/A</v>
      </c>
      <c r="N1359" s="57">
        <f>A1359</f>
        <v>0</v>
      </c>
    </row>
    <row r="1360" spans="1:14" s="57" customFormat="1">
      <c r="A1360" s="1"/>
      <c r="B1360" s="1" t="e">
        <f>VLOOKUP(A1360,'322'!A:B,2,0)</f>
        <v>#N/A</v>
      </c>
      <c r="C1360" s="1" t="e">
        <f>VLOOKUP(A1360,'322'!A:N,14,0)</f>
        <v>#N/A</v>
      </c>
      <c r="D1360" s="1" t="e">
        <f>VLOOKUP(A1360,'314'!C:K,9,0)</f>
        <v>#N/A</v>
      </c>
      <c r="E1360" s="1" t="e">
        <f>VLOOKUP(A1360,'314'!C:E,3,0)</f>
        <v>#N/A</v>
      </c>
      <c r="F1360" s="1" t="e">
        <f>VLOOKUP(A1360,'314'!C:S,17,0)</f>
        <v>#N/A</v>
      </c>
      <c r="G1360" s="1" t="e">
        <f>VLOOKUP(A1360,'345'!A:M,13,0)</f>
        <v>#N/A</v>
      </c>
      <c r="H1360" s="1" t="e">
        <f>VLOOKUP(A1360,'345'!A:Q,17,0)</f>
        <v>#N/A</v>
      </c>
      <c r="I1360" s="57">
        <f>A1360</f>
        <v>0</v>
      </c>
      <c r="J1360" s="48" t="e">
        <f>D1360</f>
        <v>#N/A</v>
      </c>
      <c r="K1360" s="48" t="e">
        <f>E1360</f>
        <v>#N/A</v>
      </c>
      <c r="L1360" s="48" t="e">
        <f>F1360</f>
        <v>#N/A</v>
      </c>
      <c r="M1360" s="1" t="e">
        <f>C1360</f>
        <v>#N/A</v>
      </c>
      <c r="N1360" s="57">
        <f>A1360</f>
        <v>0</v>
      </c>
    </row>
    <row r="1361" spans="1:14" s="57" customFormat="1">
      <c r="A1361" s="1"/>
      <c r="B1361" s="1" t="e">
        <f>VLOOKUP(A1361,'322'!A:B,2,0)</f>
        <v>#N/A</v>
      </c>
      <c r="C1361" s="1" t="e">
        <f>VLOOKUP(A1361,'322'!A:N,14,0)</f>
        <v>#N/A</v>
      </c>
      <c r="D1361" s="1" t="e">
        <f>VLOOKUP(A1361,'314'!C:K,9,0)</f>
        <v>#N/A</v>
      </c>
      <c r="E1361" s="1" t="e">
        <f>VLOOKUP(A1361,'314'!C:E,3,0)</f>
        <v>#N/A</v>
      </c>
      <c r="F1361" s="1" t="e">
        <f>VLOOKUP(A1361,'314'!C:S,17,0)</f>
        <v>#N/A</v>
      </c>
      <c r="G1361" s="1" t="e">
        <f>VLOOKUP(A1361,'345'!A:M,13,0)</f>
        <v>#N/A</v>
      </c>
      <c r="H1361" s="1" t="e">
        <f>VLOOKUP(A1361,'345'!A:Q,17,0)</f>
        <v>#N/A</v>
      </c>
      <c r="I1361" s="57">
        <f>A1361</f>
        <v>0</v>
      </c>
      <c r="J1361" s="48" t="e">
        <f>D1361</f>
        <v>#N/A</v>
      </c>
      <c r="K1361" s="48" t="e">
        <f>E1361</f>
        <v>#N/A</v>
      </c>
      <c r="L1361" s="48" t="e">
        <f>F1361</f>
        <v>#N/A</v>
      </c>
      <c r="M1361" s="1" t="e">
        <f>C1361</f>
        <v>#N/A</v>
      </c>
      <c r="N1361" s="57">
        <f>A1361</f>
        <v>0</v>
      </c>
    </row>
    <row r="1362" spans="1:14" s="57" customFormat="1">
      <c r="A1362" s="1"/>
      <c r="B1362" s="1" t="e">
        <f>VLOOKUP(A1362,'322'!A:B,2,0)</f>
        <v>#N/A</v>
      </c>
      <c r="C1362" s="1" t="e">
        <f>VLOOKUP(A1362,'322'!A:N,14,0)</f>
        <v>#N/A</v>
      </c>
      <c r="D1362" s="1" t="e">
        <f>VLOOKUP(A1362,'314'!C:K,9,0)</f>
        <v>#N/A</v>
      </c>
      <c r="E1362" s="1" t="e">
        <f>VLOOKUP(A1362,'314'!C:E,3,0)</f>
        <v>#N/A</v>
      </c>
      <c r="F1362" s="1" t="e">
        <f>VLOOKUP(A1362,'314'!C:S,17,0)</f>
        <v>#N/A</v>
      </c>
      <c r="G1362" s="1" t="e">
        <f>VLOOKUP(A1362,'345'!A:M,13,0)</f>
        <v>#N/A</v>
      </c>
      <c r="H1362" s="1" t="e">
        <f>VLOOKUP(A1362,'345'!A:Q,17,0)</f>
        <v>#N/A</v>
      </c>
      <c r="I1362" s="57">
        <f>A1362</f>
        <v>0</v>
      </c>
      <c r="J1362" s="48" t="e">
        <f>D1362</f>
        <v>#N/A</v>
      </c>
      <c r="K1362" s="48" t="e">
        <f>E1362</f>
        <v>#N/A</v>
      </c>
      <c r="L1362" s="48" t="e">
        <f>F1362</f>
        <v>#N/A</v>
      </c>
      <c r="M1362" s="1" t="e">
        <f>C1362</f>
        <v>#N/A</v>
      </c>
      <c r="N1362" s="57">
        <f>A1362</f>
        <v>0</v>
      </c>
    </row>
    <row r="1363" spans="1:14" s="57" customFormat="1">
      <c r="A1363" s="1"/>
      <c r="B1363" s="1" t="e">
        <f>VLOOKUP(A1363,'322'!A:B,2,0)</f>
        <v>#N/A</v>
      </c>
      <c r="C1363" s="1" t="e">
        <f>VLOOKUP(A1363,'322'!A:N,14,0)</f>
        <v>#N/A</v>
      </c>
      <c r="D1363" s="1" t="e">
        <f>VLOOKUP(A1363,'314'!C:K,9,0)</f>
        <v>#N/A</v>
      </c>
      <c r="E1363" s="1" t="e">
        <f>VLOOKUP(A1363,'314'!C:E,3,0)</f>
        <v>#N/A</v>
      </c>
      <c r="F1363" s="1" t="e">
        <f>VLOOKUP(A1363,'314'!C:S,17,0)</f>
        <v>#N/A</v>
      </c>
      <c r="G1363" s="1" t="e">
        <f>VLOOKUP(A1363,'345'!A:M,13,0)</f>
        <v>#N/A</v>
      </c>
      <c r="H1363" s="1" t="e">
        <f>VLOOKUP(A1363,'345'!A:Q,17,0)</f>
        <v>#N/A</v>
      </c>
      <c r="I1363" s="57">
        <f>A1363</f>
        <v>0</v>
      </c>
      <c r="J1363" s="48" t="e">
        <f>D1363</f>
        <v>#N/A</v>
      </c>
      <c r="K1363" s="48" t="e">
        <f>E1363</f>
        <v>#N/A</v>
      </c>
      <c r="L1363" s="48" t="e">
        <f>F1363</f>
        <v>#N/A</v>
      </c>
      <c r="M1363" s="1" t="e">
        <f>C1363</f>
        <v>#N/A</v>
      </c>
      <c r="N1363" s="57">
        <f>A1363</f>
        <v>0</v>
      </c>
    </row>
    <row r="1364" spans="1:14" s="57" customFormat="1">
      <c r="A1364" s="1"/>
      <c r="B1364" s="1" t="e">
        <f>VLOOKUP(A1364,'322'!A:B,2,0)</f>
        <v>#N/A</v>
      </c>
      <c r="C1364" s="1" t="e">
        <f>VLOOKUP(A1364,'322'!A:N,14,0)</f>
        <v>#N/A</v>
      </c>
      <c r="D1364" s="1" t="e">
        <f>VLOOKUP(A1364,'314'!C:K,9,0)</f>
        <v>#N/A</v>
      </c>
      <c r="E1364" s="1" t="e">
        <f>VLOOKUP(A1364,'314'!C:E,3,0)</f>
        <v>#N/A</v>
      </c>
      <c r="F1364" s="1" t="e">
        <f>VLOOKUP(A1364,'314'!C:S,17,0)</f>
        <v>#N/A</v>
      </c>
      <c r="G1364" s="1" t="e">
        <f>VLOOKUP(A1364,'345'!A:M,13,0)</f>
        <v>#N/A</v>
      </c>
      <c r="H1364" s="1" t="e">
        <f>VLOOKUP(A1364,'345'!A:Q,17,0)</f>
        <v>#N/A</v>
      </c>
      <c r="I1364" s="57">
        <f>A1364</f>
        <v>0</v>
      </c>
      <c r="J1364" s="48" t="e">
        <f>D1364</f>
        <v>#N/A</v>
      </c>
      <c r="K1364" s="48" t="e">
        <f>E1364</f>
        <v>#N/A</v>
      </c>
      <c r="L1364" s="48" t="e">
        <f>F1364</f>
        <v>#N/A</v>
      </c>
      <c r="M1364" s="1" t="e">
        <f>C1364</f>
        <v>#N/A</v>
      </c>
      <c r="N1364" s="57">
        <f>A1364</f>
        <v>0</v>
      </c>
    </row>
    <row r="1365" spans="1:14" s="57" customFormat="1">
      <c r="A1365" s="1"/>
      <c r="B1365" s="1" t="e">
        <f>VLOOKUP(A1365,'322'!A:B,2,0)</f>
        <v>#N/A</v>
      </c>
      <c r="C1365" s="1" t="e">
        <f>VLOOKUP(A1365,'322'!A:N,14,0)</f>
        <v>#N/A</v>
      </c>
      <c r="D1365" s="1" t="e">
        <f>VLOOKUP(A1365,'314'!C:K,9,0)</f>
        <v>#N/A</v>
      </c>
      <c r="E1365" s="1" t="e">
        <f>VLOOKUP(A1365,'314'!C:E,3,0)</f>
        <v>#N/A</v>
      </c>
      <c r="F1365" s="1" t="e">
        <f>VLOOKUP(A1365,'314'!C:S,17,0)</f>
        <v>#N/A</v>
      </c>
      <c r="G1365" s="1" t="e">
        <f>VLOOKUP(A1365,'345'!A:M,13,0)</f>
        <v>#N/A</v>
      </c>
      <c r="H1365" s="1" t="e">
        <f>VLOOKUP(A1365,'345'!A:Q,17,0)</f>
        <v>#N/A</v>
      </c>
      <c r="I1365" s="57">
        <f>A1365</f>
        <v>0</v>
      </c>
      <c r="J1365" s="48" t="e">
        <f>D1365</f>
        <v>#N/A</v>
      </c>
      <c r="K1365" s="48" t="e">
        <f>E1365</f>
        <v>#N/A</v>
      </c>
      <c r="L1365" s="48" t="e">
        <f>F1365</f>
        <v>#N/A</v>
      </c>
      <c r="M1365" s="1" t="e">
        <f>C1365</f>
        <v>#N/A</v>
      </c>
      <c r="N1365" s="57">
        <f>A1365</f>
        <v>0</v>
      </c>
    </row>
    <row r="1366" spans="1:14" s="57" customFormat="1">
      <c r="A1366" s="1"/>
      <c r="B1366" s="1" t="e">
        <f>VLOOKUP(A1366,'322'!A:B,2,0)</f>
        <v>#N/A</v>
      </c>
      <c r="C1366" s="1" t="e">
        <f>VLOOKUP(A1366,'322'!A:N,14,0)</f>
        <v>#N/A</v>
      </c>
      <c r="D1366" s="1" t="e">
        <f>VLOOKUP(A1366,'314'!C:K,9,0)</f>
        <v>#N/A</v>
      </c>
      <c r="E1366" s="1" t="e">
        <f>VLOOKUP(A1366,'314'!C:E,3,0)</f>
        <v>#N/A</v>
      </c>
      <c r="F1366" s="1" t="e">
        <f>VLOOKUP(A1366,'314'!C:S,17,0)</f>
        <v>#N/A</v>
      </c>
      <c r="G1366" s="1" t="e">
        <f>VLOOKUP(A1366,'345'!A:M,13,0)</f>
        <v>#N/A</v>
      </c>
      <c r="H1366" s="1" t="e">
        <f>VLOOKUP(A1366,'345'!A:Q,17,0)</f>
        <v>#N/A</v>
      </c>
      <c r="I1366" s="57">
        <f>A1366</f>
        <v>0</v>
      </c>
      <c r="J1366" s="48" t="e">
        <f>D1366</f>
        <v>#N/A</v>
      </c>
      <c r="K1366" s="48" t="e">
        <f>E1366</f>
        <v>#N/A</v>
      </c>
      <c r="L1366" s="48" t="e">
        <f>F1366</f>
        <v>#N/A</v>
      </c>
      <c r="M1366" s="1" t="e">
        <f>C1366</f>
        <v>#N/A</v>
      </c>
      <c r="N1366" s="57">
        <f>A1366</f>
        <v>0</v>
      </c>
    </row>
    <row r="1367" spans="1:14" s="57" customFormat="1">
      <c r="A1367" s="1"/>
      <c r="B1367" s="1" t="e">
        <f>VLOOKUP(A1367,'322'!A:B,2,0)</f>
        <v>#N/A</v>
      </c>
      <c r="C1367" s="1" t="e">
        <f>VLOOKUP(A1367,'322'!A:N,14,0)</f>
        <v>#N/A</v>
      </c>
      <c r="D1367" s="1" t="e">
        <f>VLOOKUP(A1367,'314'!C:K,9,0)</f>
        <v>#N/A</v>
      </c>
      <c r="E1367" s="1" t="e">
        <f>VLOOKUP(A1367,'314'!C:E,3,0)</f>
        <v>#N/A</v>
      </c>
      <c r="F1367" s="1" t="e">
        <f>VLOOKUP(A1367,'314'!C:S,17,0)</f>
        <v>#N/A</v>
      </c>
      <c r="G1367" s="1" t="e">
        <f>VLOOKUP(A1367,'345'!A:M,13,0)</f>
        <v>#N/A</v>
      </c>
      <c r="H1367" s="1" t="e">
        <f>VLOOKUP(A1367,'345'!A:Q,17,0)</f>
        <v>#N/A</v>
      </c>
      <c r="I1367" s="57">
        <f>A1367</f>
        <v>0</v>
      </c>
      <c r="J1367" s="48" t="e">
        <f>D1367</f>
        <v>#N/A</v>
      </c>
      <c r="K1367" s="48" t="e">
        <f>E1367</f>
        <v>#N/A</v>
      </c>
      <c r="L1367" s="48" t="e">
        <f>F1367</f>
        <v>#N/A</v>
      </c>
      <c r="M1367" s="1" t="e">
        <f>C1367</f>
        <v>#N/A</v>
      </c>
      <c r="N1367" s="57">
        <f>A1367</f>
        <v>0</v>
      </c>
    </row>
    <row r="1368" spans="1:14" s="57" customFormat="1">
      <c r="A1368" s="1"/>
      <c r="B1368" s="1" t="e">
        <f>VLOOKUP(A1368,'322'!A:B,2,0)</f>
        <v>#N/A</v>
      </c>
      <c r="C1368" s="1" t="e">
        <f>VLOOKUP(A1368,'322'!A:N,14,0)</f>
        <v>#N/A</v>
      </c>
      <c r="D1368" s="1" t="e">
        <f>VLOOKUP(A1368,'314'!C:K,9,0)</f>
        <v>#N/A</v>
      </c>
      <c r="E1368" s="1" t="e">
        <f>VLOOKUP(A1368,'314'!C:E,3,0)</f>
        <v>#N/A</v>
      </c>
      <c r="F1368" s="1" t="e">
        <f>VLOOKUP(A1368,'314'!C:S,17,0)</f>
        <v>#N/A</v>
      </c>
      <c r="G1368" s="1" t="e">
        <f>VLOOKUP(A1368,'345'!A:M,13,0)</f>
        <v>#N/A</v>
      </c>
      <c r="H1368" s="1" t="e">
        <f>VLOOKUP(A1368,'345'!A:Q,17,0)</f>
        <v>#N/A</v>
      </c>
      <c r="I1368" s="57">
        <f>A1368</f>
        <v>0</v>
      </c>
      <c r="J1368" s="48" t="e">
        <f>D1368</f>
        <v>#N/A</v>
      </c>
      <c r="K1368" s="48" t="e">
        <f>E1368</f>
        <v>#N/A</v>
      </c>
      <c r="L1368" s="48" t="e">
        <f>F1368</f>
        <v>#N/A</v>
      </c>
      <c r="M1368" s="1" t="e">
        <f>C1368</f>
        <v>#N/A</v>
      </c>
      <c r="N1368" s="57">
        <f>A1368</f>
        <v>0</v>
      </c>
    </row>
    <row r="1369" spans="1:14" s="57" customFormat="1">
      <c r="A1369" s="1"/>
      <c r="B1369" s="1" t="e">
        <f>VLOOKUP(A1369,'322'!A:B,2,0)</f>
        <v>#N/A</v>
      </c>
      <c r="C1369" s="1" t="e">
        <f>VLOOKUP(A1369,'322'!A:N,14,0)</f>
        <v>#N/A</v>
      </c>
      <c r="D1369" s="1" t="e">
        <f>VLOOKUP(A1369,'314'!C:K,9,0)</f>
        <v>#N/A</v>
      </c>
      <c r="E1369" s="1" t="e">
        <f>VLOOKUP(A1369,'314'!C:E,3,0)</f>
        <v>#N/A</v>
      </c>
      <c r="F1369" s="1" t="e">
        <f>VLOOKUP(A1369,'314'!C:S,17,0)</f>
        <v>#N/A</v>
      </c>
      <c r="G1369" s="1" t="e">
        <f>VLOOKUP(A1369,'345'!A:M,13,0)</f>
        <v>#N/A</v>
      </c>
      <c r="H1369" s="1" t="e">
        <f>VLOOKUP(A1369,'345'!A:Q,17,0)</f>
        <v>#N/A</v>
      </c>
      <c r="I1369" s="57">
        <f>A1369</f>
        <v>0</v>
      </c>
      <c r="J1369" s="48" t="e">
        <f>D1369</f>
        <v>#N/A</v>
      </c>
      <c r="K1369" s="48" t="e">
        <f>E1369</f>
        <v>#N/A</v>
      </c>
      <c r="L1369" s="48" t="e">
        <f>F1369</f>
        <v>#N/A</v>
      </c>
      <c r="M1369" s="1" t="e">
        <f>C1369</f>
        <v>#N/A</v>
      </c>
      <c r="N1369" s="57">
        <f>A1369</f>
        <v>0</v>
      </c>
    </row>
    <row r="1370" spans="1:14" s="57" customFormat="1">
      <c r="A1370" s="1"/>
      <c r="B1370" s="1" t="e">
        <f>VLOOKUP(A1370,'322'!A:B,2,0)</f>
        <v>#N/A</v>
      </c>
      <c r="C1370" s="1" t="e">
        <f>VLOOKUP(A1370,'322'!A:N,14,0)</f>
        <v>#N/A</v>
      </c>
      <c r="D1370" s="1" t="e">
        <f>VLOOKUP(A1370,'314'!C:K,9,0)</f>
        <v>#N/A</v>
      </c>
      <c r="E1370" s="1" t="e">
        <f>VLOOKUP(A1370,'314'!C:E,3,0)</f>
        <v>#N/A</v>
      </c>
      <c r="F1370" s="1" t="e">
        <f>VLOOKUP(A1370,'314'!C:S,17,0)</f>
        <v>#N/A</v>
      </c>
      <c r="G1370" s="1" t="e">
        <f>VLOOKUP(A1370,'345'!A:M,13,0)</f>
        <v>#N/A</v>
      </c>
      <c r="H1370" s="1" t="e">
        <f>VLOOKUP(A1370,'345'!A:Q,17,0)</f>
        <v>#N/A</v>
      </c>
      <c r="I1370" s="57">
        <f>A1370</f>
        <v>0</v>
      </c>
      <c r="J1370" s="48" t="e">
        <f>D1370</f>
        <v>#N/A</v>
      </c>
      <c r="K1370" s="48" t="e">
        <f>E1370</f>
        <v>#N/A</v>
      </c>
      <c r="L1370" s="48" t="e">
        <f>F1370</f>
        <v>#N/A</v>
      </c>
      <c r="M1370" s="1" t="e">
        <f>C1370</f>
        <v>#N/A</v>
      </c>
      <c r="N1370" s="57">
        <f>A1370</f>
        <v>0</v>
      </c>
    </row>
    <row r="1371" spans="1:14" s="57" customFormat="1">
      <c r="A1371" s="1"/>
      <c r="B1371" s="1" t="e">
        <f>VLOOKUP(A1371,'322'!A:B,2,0)</f>
        <v>#N/A</v>
      </c>
      <c r="C1371" s="1" t="e">
        <f>VLOOKUP(A1371,'322'!A:N,14,0)</f>
        <v>#N/A</v>
      </c>
      <c r="D1371" s="1" t="e">
        <f>VLOOKUP(A1371,'314'!C:K,9,0)</f>
        <v>#N/A</v>
      </c>
      <c r="E1371" s="1" t="e">
        <f>VLOOKUP(A1371,'314'!C:E,3,0)</f>
        <v>#N/A</v>
      </c>
      <c r="F1371" s="1" t="e">
        <f>VLOOKUP(A1371,'314'!C:S,17,0)</f>
        <v>#N/A</v>
      </c>
      <c r="G1371" s="1" t="e">
        <f>VLOOKUP(A1371,'345'!A:M,13,0)</f>
        <v>#N/A</v>
      </c>
      <c r="H1371" s="1" t="e">
        <f>VLOOKUP(A1371,'345'!A:Q,17,0)</f>
        <v>#N/A</v>
      </c>
      <c r="I1371" s="57">
        <f>A1371</f>
        <v>0</v>
      </c>
      <c r="J1371" s="48" t="e">
        <f>D1371</f>
        <v>#N/A</v>
      </c>
      <c r="K1371" s="48" t="e">
        <f>E1371</f>
        <v>#N/A</v>
      </c>
      <c r="L1371" s="48" t="e">
        <f>F1371</f>
        <v>#N/A</v>
      </c>
      <c r="M1371" s="1" t="e">
        <f>C1371</f>
        <v>#N/A</v>
      </c>
      <c r="N1371" s="57">
        <f>A1371</f>
        <v>0</v>
      </c>
    </row>
    <row r="1372" spans="1:14" s="57" customFormat="1">
      <c r="A1372" s="1"/>
      <c r="B1372" s="1" t="e">
        <f>VLOOKUP(A1372,'322'!A:B,2,0)</f>
        <v>#N/A</v>
      </c>
      <c r="C1372" s="1" t="e">
        <f>VLOOKUP(A1372,'322'!A:N,14,0)</f>
        <v>#N/A</v>
      </c>
      <c r="D1372" s="1" t="e">
        <f>VLOOKUP(A1372,'314'!C:K,9,0)</f>
        <v>#N/A</v>
      </c>
      <c r="E1372" s="1" t="e">
        <f>VLOOKUP(A1372,'314'!C:E,3,0)</f>
        <v>#N/A</v>
      </c>
      <c r="F1372" s="1" t="e">
        <f>VLOOKUP(A1372,'314'!C:S,17,0)</f>
        <v>#N/A</v>
      </c>
      <c r="G1372" s="1" t="e">
        <f>VLOOKUP(A1372,'345'!A:M,13,0)</f>
        <v>#N/A</v>
      </c>
      <c r="H1372" s="1" t="e">
        <f>VLOOKUP(A1372,'345'!A:Q,17,0)</f>
        <v>#N/A</v>
      </c>
      <c r="I1372" s="57">
        <f>A1372</f>
        <v>0</v>
      </c>
      <c r="J1372" s="48" t="e">
        <f>D1372</f>
        <v>#N/A</v>
      </c>
      <c r="K1372" s="48" t="e">
        <f>E1372</f>
        <v>#N/A</v>
      </c>
      <c r="L1372" s="48" t="e">
        <f>F1372</f>
        <v>#N/A</v>
      </c>
      <c r="M1372" s="1" t="e">
        <f>C1372</f>
        <v>#N/A</v>
      </c>
      <c r="N1372" s="57">
        <f>A1372</f>
        <v>0</v>
      </c>
    </row>
    <row r="1373" spans="1:14" s="57" customFormat="1">
      <c r="A1373" s="1"/>
      <c r="B1373" s="1" t="e">
        <f>VLOOKUP(A1373,'322'!A:B,2,0)</f>
        <v>#N/A</v>
      </c>
      <c r="C1373" s="1" t="e">
        <f>VLOOKUP(A1373,'322'!A:N,14,0)</f>
        <v>#N/A</v>
      </c>
      <c r="D1373" s="1" t="e">
        <f>VLOOKUP(A1373,'314'!C:K,9,0)</f>
        <v>#N/A</v>
      </c>
      <c r="E1373" s="1" t="e">
        <f>VLOOKUP(A1373,'314'!C:E,3,0)</f>
        <v>#N/A</v>
      </c>
      <c r="F1373" s="1" t="e">
        <f>VLOOKUP(A1373,'314'!C:S,17,0)</f>
        <v>#N/A</v>
      </c>
      <c r="G1373" s="1" t="e">
        <f>VLOOKUP(A1373,'345'!A:M,13,0)</f>
        <v>#N/A</v>
      </c>
      <c r="H1373" s="1" t="e">
        <f>VLOOKUP(A1373,'345'!A:Q,17,0)</f>
        <v>#N/A</v>
      </c>
      <c r="I1373" s="57">
        <f>A1373</f>
        <v>0</v>
      </c>
      <c r="J1373" s="48" t="e">
        <f>D1373</f>
        <v>#N/A</v>
      </c>
      <c r="K1373" s="48" t="e">
        <f>E1373</f>
        <v>#N/A</v>
      </c>
      <c r="L1373" s="48" t="e">
        <f>F1373</f>
        <v>#N/A</v>
      </c>
      <c r="M1373" s="1" t="e">
        <f>C1373</f>
        <v>#N/A</v>
      </c>
      <c r="N1373" s="57">
        <f>A1373</f>
        <v>0</v>
      </c>
    </row>
    <row r="1374" spans="1:14" s="57" customFormat="1">
      <c r="A1374" s="1"/>
      <c r="B1374" s="1" t="e">
        <f>VLOOKUP(A1374,'322'!A:B,2,0)</f>
        <v>#N/A</v>
      </c>
      <c r="C1374" s="1" t="e">
        <f>VLOOKUP(A1374,'322'!A:N,14,0)</f>
        <v>#N/A</v>
      </c>
      <c r="D1374" s="1" t="e">
        <f>VLOOKUP(A1374,'314'!C:K,9,0)</f>
        <v>#N/A</v>
      </c>
      <c r="E1374" s="1" t="e">
        <f>VLOOKUP(A1374,'314'!C:E,3,0)</f>
        <v>#N/A</v>
      </c>
      <c r="F1374" s="1" t="e">
        <f>VLOOKUP(A1374,'314'!C:S,17,0)</f>
        <v>#N/A</v>
      </c>
      <c r="G1374" s="1" t="e">
        <f>VLOOKUP(A1374,'345'!A:M,13,0)</f>
        <v>#N/A</v>
      </c>
      <c r="H1374" s="1" t="e">
        <f>VLOOKUP(A1374,'345'!A:Q,17,0)</f>
        <v>#N/A</v>
      </c>
      <c r="I1374" s="57">
        <f>A1374</f>
        <v>0</v>
      </c>
      <c r="J1374" s="48" t="e">
        <f>D1374</f>
        <v>#N/A</v>
      </c>
      <c r="K1374" s="48" t="e">
        <f>E1374</f>
        <v>#N/A</v>
      </c>
      <c r="L1374" s="48" t="e">
        <f>F1374</f>
        <v>#N/A</v>
      </c>
      <c r="M1374" s="1" t="e">
        <f>C1374</f>
        <v>#N/A</v>
      </c>
      <c r="N1374" s="57">
        <f>A1374</f>
        <v>0</v>
      </c>
    </row>
    <row r="1375" spans="1:14" s="57" customFormat="1">
      <c r="A1375" s="1"/>
      <c r="B1375" s="1" t="e">
        <f>VLOOKUP(A1375,'322'!A:B,2,0)</f>
        <v>#N/A</v>
      </c>
      <c r="C1375" s="1" t="e">
        <f>VLOOKUP(A1375,'322'!A:N,14,0)</f>
        <v>#N/A</v>
      </c>
      <c r="D1375" s="1" t="e">
        <f>VLOOKUP(A1375,'314'!C:K,9,0)</f>
        <v>#N/A</v>
      </c>
      <c r="E1375" s="1" t="e">
        <f>VLOOKUP(A1375,'314'!C:E,3,0)</f>
        <v>#N/A</v>
      </c>
      <c r="F1375" s="1" t="e">
        <f>VLOOKUP(A1375,'314'!C:S,17,0)</f>
        <v>#N/A</v>
      </c>
      <c r="G1375" s="1" t="e">
        <f>VLOOKUP(A1375,'345'!A:M,13,0)</f>
        <v>#N/A</v>
      </c>
      <c r="H1375" s="1" t="e">
        <f>VLOOKUP(A1375,'345'!A:Q,17,0)</f>
        <v>#N/A</v>
      </c>
      <c r="I1375" s="57">
        <f>A1375</f>
        <v>0</v>
      </c>
      <c r="J1375" s="48" t="e">
        <f>D1375</f>
        <v>#N/A</v>
      </c>
      <c r="K1375" s="48" t="e">
        <f>E1375</f>
        <v>#N/A</v>
      </c>
      <c r="L1375" s="48" t="e">
        <f>F1375</f>
        <v>#N/A</v>
      </c>
      <c r="M1375" s="1" t="e">
        <f>C1375</f>
        <v>#N/A</v>
      </c>
      <c r="N1375" s="57">
        <f>A1375</f>
        <v>0</v>
      </c>
    </row>
    <row r="1376" spans="1:14" s="57" customFormat="1">
      <c r="A1376" s="1"/>
      <c r="B1376" s="1" t="e">
        <f>VLOOKUP(A1376,'322'!A:B,2,0)</f>
        <v>#N/A</v>
      </c>
      <c r="C1376" s="1" t="e">
        <f>VLOOKUP(A1376,'322'!A:N,14,0)</f>
        <v>#N/A</v>
      </c>
      <c r="D1376" s="1" t="e">
        <f>VLOOKUP(A1376,'314'!C:K,9,0)</f>
        <v>#N/A</v>
      </c>
      <c r="E1376" s="1" t="e">
        <f>VLOOKUP(A1376,'314'!C:E,3,0)</f>
        <v>#N/A</v>
      </c>
      <c r="F1376" s="1" t="e">
        <f>VLOOKUP(A1376,'314'!C:S,17,0)</f>
        <v>#N/A</v>
      </c>
      <c r="G1376" s="1" t="e">
        <f>VLOOKUP(A1376,'345'!A:M,13,0)</f>
        <v>#N/A</v>
      </c>
      <c r="H1376" s="1" t="e">
        <f>VLOOKUP(A1376,'345'!A:Q,17,0)</f>
        <v>#N/A</v>
      </c>
      <c r="I1376" s="57">
        <f>A1376</f>
        <v>0</v>
      </c>
      <c r="J1376" s="48" t="e">
        <f>D1376</f>
        <v>#N/A</v>
      </c>
      <c r="K1376" s="48" t="e">
        <f>E1376</f>
        <v>#N/A</v>
      </c>
      <c r="L1376" s="48" t="e">
        <f>F1376</f>
        <v>#N/A</v>
      </c>
      <c r="M1376" s="1" t="e">
        <f>C1376</f>
        <v>#N/A</v>
      </c>
      <c r="N1376" s="57">
        <f>A1376</f>
        <v>0</v>
      </c>
    </row>
    <row r="1377" spans="1:14" s="57" customFormat="1">
      <c r="A1377" s="1"/>
      <c r="B1377" s="1" t="e">
        <f>VLOOKUP(A1377,'322'!A:B,2,0)</f>
        <v>#N/A</v>
      </c>
      <c r="C1377" s="1" t="e">
        <f>VLOOKUP(A1377,'322'!A:N,14,0)</f>
        <v>#N/A</v>
      </c>
      <c r="D1377" s="1" t="e">
        <f>VLOOKUP(A1377,'314'!C:K,9,0)</f>
        <v>#N/A</v>
      </c>
      <c r="E1377" s="1" t="e">
        <f>VLOOKUP(A1377,'314'!C:E,3,0)</f>
        <v>#N/A</v>
      </c>
      <c r="F1377" s="1" t="e">
        <f>VLOOKUP(A1377,'314'!C:S,17,0)</f>
        <v>#N/A</v>
      </c>
      <c r="G1377" s="1" t="e">
        <f>VLOOKUP(A1377,'345'!A:M,13,0)</f>
        <v>#N/A</v>
      </c>
      <c r="H1377" s="1" t="e">
        <f>VLOOKUP(A1377,'345'!A:Q,17,0)</f>
        <v>#N/A</v>
      </c>
      <c r="I1377" s="57">
        <f>A1377</f>
        <v>0</v>
      </c>
      <c r="J1377" s="48" t="e">
        <f>D1377</f>
        <v>#N/A</v>
      </c>
      <c r="K1377" s="48" t="e">
        <f>E1377</f>
        <v>#N/A</v>
      </c>
      <c r="L1377" s="48" t="e">
        <f>F1377</f>
        <v>#N/A</v>
      </c>
      <c r="M1377" s="1" t="e">
        <f>C1377</f>
        <v>#N/A</v>
      </c>
      <c r="N1377" s="57">
        <f>A1377</f>
        <v>0</v>
      </c>
    </row>
    <row r="1378" spans="1:14" s="57" customFormat="1">
      <c r="A1378" s="1"/>
      <c r="B1378" s="1" t="e">
        <f>VLOOKUP(A1378,'322'!A:B,2,0)</f>
        <v>#N/A</v>
      </c>
      <c r="C1378" s="1" t="e">
        <f>VLOOKUP(A1378,'322'!A:N,14,0)</f>
        <v>#N/A</v>
      </c>
      <c r="D1378" s="1" t="e">
        <f>VLOOKUP(A1378,'314'!C:K,9,0)</f>
        <v>#N/A</v>
      </c>
      <c r="E1378" s="1" t="e">
        <f>VLOOKUP(A1378,'314'!C:E,3,0)</f>
        <v>#N/A</v>
      </c>
      <c r="F1378" s="1" t="e">
        <f>VLOOKUP(A1378,'314'!C:S,17,0)</f>
        <v>#N/A</v>
      </c>
      <c r="G1378" s="1" t="e">
        <f>VLOOKUP(A1378,'345'!A:M,13,0)</f>
        <v>#N/A</v>
      </c>
      <c r="H1378" s="1" t="e">
        <f>VLOOKUP(A1378,'345'!A:Q,17,0)</f>
        <v>#N/A</v>
      </c>
      <c r="I1378" s="57">
        <f>A1378</f>
        <v>0</v>
      </c>
      <c r="J1378" s="48" t="e">
        <f>D1378</f>
        <v>#N/A</v>
      </c>
      <c r="K1378" s="48" t="e">
        <f>E1378</f>
        <v>#N/A</v>
      </c>
      <c r="L1378" s="48" t="e">
        <f>F1378</f>
        <v>#N/A</v>
      </c>
      <c r="M1378" s="1" t="e">
        <f>C1378</f>
        <v>#N/A</v>
      </c>
      <c r="N1378" s="57">
        <f>A1378</f>
        <v>0</v>
      </c>
    </row>
    <row r="1379" spans="1:14" s="57" customFormat="1">
      <c r="A1379" s="1"/>
      <c r="B1379" s="1" t="e">
        <f>VLOOKUP(A1379,'322'!A:B,2,0)</f>
        <v>#N/A</v>
      </c>
      <c r="C1379" s="1" t="e">
        <f>VLOOKUP(A1379,'322'!A:N,14,0)</f>
        <v>#N/A</v>
      </c>
      <c r="D1379" s="1" t="e">
        <f>VLOOKUP(A1379,'314'!C:K,9,0)</f>
        <v>#N/A</v>
      </c>
      <c r="E1379" s="1" t="e">
        <f>VLOOKUP(A1379,'314'!C:E,3,0)</f>
        <v>#N/A</v>
      </c>
      <c r="F1379" s="1" t="e">
        <f>VLOOKUP(A1379,'314'!C:S,17,0)</f>
        <v>#N/A</v>
      </c>
      <c r="G1379" s="1" t="e">
        <f>VLOOKUP(A1379,'345'!A:M,13,0)</f>
        <v>#N/A</v>
      </c>
      <c r="H1379" s="1" t="e">
        <f>VLOOKUP(A1379,'345'!A:Q,17,0)</f>
        <v>#N/A</v>
      </c>
      <c r="I1379" s="57">
        <f>A1379</f>
        <v>0</v>
      </c>
      <c r="J1379" s="48" t="e">
        <f>D1379</f>
        <v>#N/A</v>
      </c>
      <c r="K1379" s="48" t="e">
        <f>E1379</f>
        <v>#N/A</v>
      </c>
      <c r="L1379" s="48" t="e">
        <f>F1379</f>
        <v>#N/A</v>
      </c>
      <c r="M1379" s="1" t="e">
        <f>C1379</f>
        <v>#N/A</v>
      </c>
      <c r="N1379" s="57">
        <f>A1379</f>
        <v>0</v>
      </c>
    </row>
    <row r="1380" spans="1:14" s="57" customFormat="1">
      <c r="A1380" s="1"/>
      <c r="B1380" s="1" t="e">
        <f>VLOOKUP(A1380,'322'!A:B,2,0)</f>
        <v>#N/A</v>
      </c>
      <c r="C1380" s="1" t="e">
        <f>VLOOKUP(A1380,'322'!A:N,14,0)</f>
        <v>#N/A</v>
      </c>
      <c r="D1380" s="1" t="e">
        <f>VLOOKUP(A1380,'314'!C:K,9,0)</f>
        <v>#N/A</v>
      </c>
      <c r="E1380" s="1" t="e">
        <f>VLOOKUP(A1380,'314'!C:E,3,0)</f>
        <v>#N/A</v>
      </c>
      <c r="F1380" s="1" t="e">
        <f>VLOOKUP(A1380,'314'!C:S,17,0)</f>
        <v>#N/A</v>
      </c>
      <c r="G1380" s="1" t="e">
        <f>VLOOKUP(A1380,'345'!A:M,13,0)</f>
        <v>#N/A</v>
      </c>
      <c r="H1380" s="1" t="e">
        <f>VLOOKUP(A1380,'345'!A:Q,17,0)</f>
        <v>#N/A</v>
      </c>
      <c r="I1380" s="57">
        <f>A1380</f>
        <v>0</v>
      </c>
      <c r="J1380" s="48" t="e">
        <f>D1380</f>
        <v>#N/A</v>
      </c>
      <c r="K1380" s="48" t="e">
        <f>E1380</f>
        <v>#N/A</v>
      </c>
      <c r="L1380" s="48" t="e">
        <f>F1380</f>
        <v>#N/A</v>
      </c>
      <c r="M1380" s="1" t="e">
        <f>C1380</f>
        <v>#N/A</v>
      </c>
      <c r="N1380" s="57">
        <f>A1380</f>
        <v>0</v>
      </c>
    </row>
    <row r="1381" spans="1:14" s="57" customFormat="1">
      <c r="A1381" s="1"/>
      <c r="B1381" s="1" t="e">
        <f>VLOOKUP(A1381,'322'!A:B,2,0)</f>
        <v>#N/A</v>
      </c>
      <c r="C1381" s="1" t="e">
        <f>VLOOKUP(A1381,'322'!A:N,14,0)</f>
        <v>#N/A</v>
      </c>
      <c r="D1381" s="1" t="e">
        <f>VLOOKUP(A1381,'314'!C:K,9,0)</f>
        <v>#N/A</v>
      </c>
      <c r="E1381" s="1" t="e">
        <f>VLOOKUP(A1381,'314'!C:E,3,0)</f>
        <v>#N/A</v>
      </c>
      <c r="F1381" s="1" t="e">
        <f>VLOOKUP(A1381,'314'!C:S,17,0)</f>
        <v>#N/A</v>
      </c>
      <c r="G1381" s="1" t="e">
        <f>VLOOKUP(A1381,'345'!A:M,13,0)</f>
        <v>#N/A</v>
      </c>
      <c r="H1381" s="1" t="e">
        <f>VLOOKUP(A1381,'345'!A:Q,17,0)</f>
        <v>#N/A</v>
      </c>
      <c r="I1381" s="57">
        <f>A1381</f>
        <v>0</v>
      </c>
      <c r="J1381" s="48" t="e">
        <f>D1381</f>
        <v>#N/A</v>
      </c>
      <c r="K1381" s="48" t="e">
        <f>E1381</f>
        <v>#N/A</v>
      </c>
      <c r="L1381" s="48" t="e">
        <f>F1381</f>
        <v>#N/A</v>
      </c>
      <c r="M1381" s="1" t="e">
        <f>C1381</f>
        <v>#N/A</v>
      </c>
      <c r="N1381" s="57">
        <f>A1381</f>
        <v>0</v>
      </c>
    </row>
    <row r="1382" spans="1:14" s="57" customFormat="1">
      <c r="A1382" s="1"/>
      <c r="B1382" s="1" t="e">
        <f>VLOOKUP(A1382,'322'!A:B,2,0)</f>
        <v>#N/A</v>
      </c>
      <c r="C1382" s="1" t="e">
        <f>VLOOKUP(A1382,'322'!A:N,14,0)</f>
        <v>#N/A</v>
      </c>
      <c r="D1382" s="1" t="e">
        <f>VLOOKUP(A1382,'314'!C:K,9,0)</f>
        <v>#N/A</v>
      </c>
      <c r="E1382" s="1" t="e">
        <f>VLOOKUP(A1382,'314'!C:E,3,0)</f>
        <v>#N/A</v>
      </c>
      <c r="F1382" s="1" t="e">
        <f>VLOOKUP(A1382,'314'!C:S,17,0)</f>
        <v>#N/A</v>
      </c>
      <c r="G1382" s="1" t="e">
        <f>VLOOKUP(A1382,'345'!A:M,13,0)</f>
        <v>#N/A</v>
      </c>
      <c r="H1382" s="1" t="e">
        <f>VLOOKUP(A1382,'345'!A:Q,17,0)</f>
        <v>#N/A</v>
      </c>
      <c r="I1382" s="57">
        <f>A1382</f>
        <v>0</v>
      </c>
      <c r="J1382" s="48" t="e">
        <f>D1382</f>
        <v>#N/A</v>
      </c>
      <c r="K1382" s="48" t="e">
        <f>E1382</f>
        <v>#N/A</v>
      </c>
      <c r="L1382" s="48" t="e">
        <f>F1382</f>
        <v>#N/A</v>
      </c>
      <c r="M1382" s="1" t="e">
        <f>C1382</f>
        <v>#N/A</v>
      </c>
      <c r="N1382" s="57">
        <f>A1382</f>
        <v>0</v>
      </c>
    </row>
    <row r="1383" spans="1:14" s="57" customFormat="1">
      <c r="A1383" s="1"/>
      <c r="B1383" s="1" t="e">
        <f>VLOOKUP(A1383,'322'!A:B,2,0)</f>
        <v>#N/A</v>
      </c>
      <c r="C1383" s="1" t="e">
        <f>VLOOKUP(A1383,'322'!A:N,14,0)</f>
        <v>#N/A</v>
      </c>
      <c r="D1383" s="1" t="e">
        <f>VLOOKUP(A1383,'314'!C:K,9,0)</f>
        <v>#N/A</v>
      </c>
      <c r="E1383" s="1" t="e">
        <f>VLOOKUP(A1383,'314'!C:E,3,0)</f>
        <v>#N/A</v>
      </c>
      <c r="F1383" s="1" t="e">
        <f>VLOOKUP(A1383,'314'!C:S,17,0)</f>
        <v>#N/A</v>
      </c>
      <c r="G1383" s="1" t="e">
        <f>VLOOKUP(A1383,'345'!A:M,13,0)</f>
        <v>#N/A</v>
      </c>
      <c r="H1383" s="1" t="e">
        <f>VLOOKUP(A1383,'345'!A:Q,17,0)</f>
        <v>#N/A</v>
      </c>
      <c r="I1383" s="57">
        <f>A1383</f>
        <v>0</v>
      </c>
      <c r="J1383" s="48" t="e">
        <f>D1383</f>
        <v>#N/A</v>
      </c>
      <c r="K1383" s="48" t="e">
        <f>E1383</f>
        <v>#N/A</v>
      </c>
      <c r="L1383" s="48" t="e">
        <f>F1383</f>
        <v>#N/A</v>
      </c>
      <c r="M1383" s="1" t="e">
        <f>C1383</f>
        <v>#N/A</v>
      </c>
      <c r="N1383" s="57">
        <f>A1383</f>
        <v>0</v>
      </c>
    </row>
    <row r="1384" spans="1:14" s="57" customFormat="1">
      <c r="A1384" s="1"/>
      <c r="B1384" s="1" t="e">
        <f>VLOOKUP(A1384,'322'!A:B,2,0)</f>
        <v>#N/A</v>
      </c>
      <c r="C1384" s="1" t="e">
        <f>VLOOKUP(A1384,'322'!A:N,14,0)</f>
        <v>#N/A</v>
      </c>
      <c r="D1384" s="1" t="e">
        <f>VLOOKUP(A1384,'314'!C:K,9,0)</f>
        <v>#N/A</v>
      </c>
      <c r="E1384" s="1" t="e">
        <f>VLOOKUP(A1384,'314'!C:E,3,0)</f>
        <v>#N/A</v>
      </c>
      <c r="F1384" s="1" t="e">
        <f>VLOOKUP(A1384,'314'!C:S,17,0)</f>
        <v>#N/A</v>
      </c>
      <c r="G1384" s="1" t="e">
        <f>VLOOKUP(A1384,'345'!A:M,13,0)</f>
        <v>#N/A</v>
      </c>
      <c r="H1384" s="1" t="e">
        <f>VLOOKUP(A1384,'345'!A:Q,17,0)</f>
        <v>#N/A</v>
      </c>
      <c r="I1384" s="57">
        <f>A1384</f>
        <v>0</v>
      </c>
      <c r="J1384" s="48" t="e">
        <f>D1384</f>
        <v>#N/A</v>
      </c>
      <c r="K1384" s="48" t="e">
        <f>E1384</f>
        <v>#N/A</v>
      </c>
      <c r="L1384" s="48" t="e">
        <f>F1384</f>
        <v>#N/A</v>
      </c>
      <c r="M1384" s="1" t="e">
        <f>C1384</f>
        <v>#N/A</v>
      </c>
      <c r="N1384" s="57">
        <f>A1384</f>
        <v>0</v>
      </c>
    </row>
    <row r="1385" spans="1:14" s="57" customFormat="1">
      <c r="A1385" s="1"/>
      <c r="B1385" s="1" t="e">
        <f>VLOOKUP(A1385,'322'!A:B,2,0)</f>
        <v>#N/A</v>
      </c>
      <c r="C1385" s="1" t="e">
        <f>VLOOKUP(A1385,'322'!A:N,14,0)</f>
        <v>#N/A</v>
      </c>
      <c r="D1385" s="1" t="e">
        <f>VLOOKUP(A1385,'314'!C:K,9,0)</f>
        <v>#N/A</v>
      </c>
      <c r="E1385" s="1" t="e">
        <f>VLOOKUP(A1385,'314'!C:E,3,0)</f>
        <v>#N/A</v>
      </c>
      <c r="F1385" s="1" t="e">
        <f>VLOOKUP(A1385,'314'!C:S,17,0)</f>
        <v>#N/A</v>
      </c>
      <c r="G1385" s="1" t="e">
        <f>VLOOKUP(A1385,'345'!A:M,13,0)</f>
        <v>#N/A</v>
      </c>
      <c r="H1385" s="1" t="e">
        <f>VLOOKUP(A1385,'345'!A:Q,17,0)</f>
        <v>#N/A</v>
      </c>
      <c r="I1385" s="57">
        <f>A1385</f>
        <v>0</v>
      </c>
      <c r="J1385" s="48" t="e">
        <f>D1385</f>
        <v>#N/A</v>
      </c>
      <c r="K1385" s="48" t="e">
        <f>E1385</f>
        <v>#N/A</v>
      </c>
      <c r="L1385" s="48" t="e">
        <f>F1385</f>
        <v>#N/A</v>
      </c>
      <c r="M1385" s="1" t="e">
        <f>C1385</f>
        <v>#N/A</v>
      </c>
      <c r="N1385" s="57">
        <f>A1385</f>
        <v>0</v>
      </c>
    </row>
    <row r="1386" spans="1:14" s="57" customFormat="1">
      <c r="A1386" s="1"/>
      <c r="B1386" s="1" t="e">
        <f>VLOOKUP(A1386,'322'!A:B,2,0)</f>
        <v>#N/A</v>
      </c>
      <c r="C1386" s="1" t="e">
        <f>VLOOKUP(A1386,'322'!A:N,14,0)</f>
        <v>#N/A</v>
      </c>
      <c r="D1386" s="1" t="e">
        <f>VLOOKUP(A1386,'314'!C:K,9,0)</f>
        <v>#N/A</v>
      </c>
      <c r="E1386" s="1" t="e">
        <f>VLOOKUP(A1386,'314'!C:E,3,0)</f>
        <v>#N/A</v>
      </c>
      <c r="F1386" s="1" t="e">
        <f>VLOOKUP(A1386,'314'!C:S,17,0)</f>
        <v>#N/A</v>
      </c>
      <c r="G1386" s="1" t="e">
        <f>VLOOKUP(A1386,'345'!A:M,13,0)</f>
        <v>#N/A</v>
      </c>
      <c r="H1386" s="1" t="e">
        <f>VLOOKUP(A1386,'345'!A:Q,17,0)</f>
        <v>#N/A</v>
      </c>
      <c r="I1386" s="57">
        <f>A1386</f>
        <v>0</v>
      </c>
      <c r="J1386" s="48" t="e">
        <f>D1386</f>
        <v>#N/A</v>
      </c>
      <c r="K1386" s="48" t="e">
        <f>E1386</f>
        <v>#N/A</v>
      </c>
      <c r="L1386" s="48" t="e">
        <f>F1386</f>
        <v>#N/A</v>
      </c>
      <c r="M1386" s="1" t="e">
        <f>C1386</f>
        <v>#N/A</v>
      </c>
      <c r="N1386" s="57">
        <f>A1386</f>
        <v>0</v>
      </c>
    </row>
    <row r="1387" spans="1:14" s="57" customFormat="1">
      <c r="A1387" s="1"/>
      <c r="B1387" s="1" t="e">
        <f>VLOOKUP(A1387,'322'!A:B,2,0)</f>
        <v>#N/A</v>
      </c>
      <c r="C1387" s="1" t="e">
        <f>VLOOKUP(A1387,'322'!A:N,14,0)</f>
        <v>#N/A</v>
      </c>
      <c r="D1387" s="1" t="e">
        <f>VLOOKUP(A1387,'314'!C:K,9,0)</f>
        <v>#N/A</v>
      </c>
      <c r="E1387" s="1" t="e">
        <f>VLOOKUP(A1387,'314'!C:E,3,0)</f>
        <v>#N/A</v>
      </c>
      <c r="F1387" s="1" t="e">
        <f>VLOOKUP(A1387,'314'!C:S,17,0)</f>
        <v>#N/A</v>
      </c>
      <c r="G1387" s="1" t="e">
        <f>VLOOKUP(A1387,'345'!A:M,13,0)</f>
        <v>#N/A</v>
      </c>
      <c r="H1387" s="1" t="e">
        <f>VLOOKUP(A1387,'345'!A:Q,17,0)</f>
        <v>#N/A</v>
      </c>
      <c r="I1387" s="57">
        <f>A1387</f>
        <v>0</v>
      </c>
      <c r="J1387" s="48" t="e">
        <f>D1387</f>
        <v>#N/A</v>
      </c>
      <c r="K1387" s="48" t="e">
        <f>E1387</f>
        <v>#N/A</v>
      </c>
      <c r="L1387" s="48" t="e">
        <f>F1387</f>
        <v>#N/A</v>
      </c>
      <c r="M1387" s="1" t="e">
        <f>C1387</f>
        <v>#N/A</v>
      </c>
      <c r="N1387" s="57">
        <f>A1387</f>
        <v>0</v>
      </c>
    </row>
    <row r="1388" spans="1:14" s="57" customFormat="1">
      <c r="A1388" s="1"/>
      <c r="B1388" s="1" t="e">
        <f>VLOOKUP(A1388,'322'!A:B,2,0)</f>
        <v>#N/A</v>
      </c>
      <c r="C1388" s="1" t="e">
        <f>VLOOKUP(A1388,'322'!A:N,14,0)</f>
        <v>#N/A</v>
      </c>
      <c r="D1388" s="1" t="e">
        <f>VLOOKUP(A1388,'314'!C:K,9,0)</f>
        <v>#N/A</v>
      </c>
      <c r="E1388" s="1" t="e">
        <f>VLOOKUP(A1388,'314'!C:E,3,0)</f>
        <v>#N/A</v>
      </c>
      <c r="F1388" s="1" t="e">
        <f>VLOOKUP(A1388,'314'!C:S,17,0)</f>
        <v>#N/A</v>
      </c>
      <c r="G1388" s="1" t="e">
        <f>VLOOKUP(A1388,'345'!A:M,13,0)</f>
        <v>#N/A</v>
      </c>
      <c r="H1388" s="1" t="e">
        <f>VLOOKUP(A1388,'345'!A:Q,17,0)</f>
        <v>#N/A</v>
      </c>
      <c r="I1388" s="57">
        <f>A1388</f>
        <v>0</v>
      </c>
      <c r="J1388" s="48" t="e">
        <f>D1388</f>
        <v>#N/A</v>
      </c>
      <c r="K1388" s="48" t="e">
        <f>E1388</f>
        <v>#N/A</v>
      </c>
      <c r="L1388" s="48" t="e">
        <f>F1388</f>
        <v>#N/A</v>
      </c>
      <c r="M1388" s="1" t="e">
        <f>C1388</f>
        <v>#N/A</v>
      </c>
      <c r="N1388" s="57">
        <f>A1388</f>
        <v>0</v>
      </c>
    </row>
    <row r="1389" spans="1:14" s="57" customFormat="1">
      <c r="A1389" s="1"/>
      <c r="B1389" s="1" t="e">
        <f>VLOOKUP(A1389,'322'!A:B,2,0)</f>
        <v>#N/A</v>
      </c>
      <c r="C1389" s="1" t="e">
        <f>VLOOKUP(A1389,'322'!A:N,14,0)</f>
        <v>#N/A</v>
      </c>
      <c r="D1389" s="1" t="e">
        <f>VLOOKUP(A1389,'314'!C:K,9,0)</f>
        <v>#N/A</v>
      </c>
      <c r="E1389" s="1" t="e">
        <f>VLOOKUP(A1389,'314'!C:E,3,0)</f>
        <v>#N/A</v>
      </c>
      <c r="F1389" s="1" t="e">
        <f>VLOOKUP(A1389,'314'!C:S,17,0)</f>
        <v>#N/A</v>
      </c>
      <c r="G1389" s="1" t="e">
        <f>VLOOKUP(A1389,'345'!A:M,13,0)</f>
        <v>#N/A</v>
      </c>
      <c r="H1389" s="1" t="e">
        <f>VLOOKUP(A1389,'345'!A:Q,17,0)</f>
        <v>#N/A</v>
      </c>
      <c r="I1389" s="57">
        <f>A1389</f>
        <v>0</v>
      </c>
      <c r="J1389" s="48" t="e">
        <f>D1389</f>
        <v>#N/A</v>
      </c>
      <c r="K1389" s="48" t="e">
        <f>E1389</f>
        <v>#N/A</v>
      </c>
      <c r="L1389" s="48" t="e">
        <f>F1389</f>
        <v>#N/A</v>
      </c>
      <c r="M1389" s="1" t="e">
        <f>C1389</f>
        <v>#N/A</v>
      </c>
      <c r="N1389" s="57">
        <f>A1389</f>
        <v>0</v>
      </c>
    </row>
    <row r="1390" spans="1:14" s="57" customFormat="1">
      <c r="A1390" s="1"/>
      <c r="B1390" s="1" t="e">
        <f>VLOOKUP(A1390,'322'!A:B,2,0)</f>
        <v>#N/A</v>
      </c>
      <c r="C1390" s="1" t="e">
        <f>VLOOKUP(A1390,'322'!A:N,14,0)</f>
        <v>#N/A</v>
      </c>
      <c r="D1390" s="1" t="e">
        <f>VLOOKUP(A1390,'314'!C:K,9,0)</f>
        <v>#N/A</v>
      </c>
      <c r="E1390" s="1" t="e">
        <f>VLOOKUP(A1390,'314'!C:E,3,0)</f>
        <v>#N/A</v>
      </c>
      <c r="F1390" s="1" t="e">
        <f>VLOOKUP(A1390,'314'!C:S,17,0)</f>
        <v>#N/A</v>
      </c>
      <c r="G1390" s="1" t="e">
        <f>VLOOKUP(A1390,'345'!A:M,13,0)</f>
        <v>#N/A</v>
      </c>
      <c r="H1390" s="1" t="e">
        <f>VLOOKUP(A1390,'345'!A:Q,17,0)</f>
        <v>#N/A</v>
      </c>
      <c r="I1390" s="57">
        <f>A1390</f>
        <v>0</v>
      </c>
      <c r="J1390" s="48" t="e">
        <f>D1390</f>
        <v>#N/A</v>
      </c>
      <c r="K1390" s="48" t="e">
        <f>E1390</f>
        <v>#N/A</v>
      </c>
      <c r="L1390" s="48" t="e">
        <f>F1390</f>
        <v>#N/A</v>
      </c>
      <c r="M1390" s="1" t="e">
        <f>C1390</f>
        <v>#N/A</v>
      </c>
      <c r="N1390" s="57">
        <f>A1390</f>
        <v>0</v>
      </c>
    </row>
    <row r="1391" spans="1:14" s="57" customFormat="1">
      <c r="A1391" s="1"/>
      <c r="B1391" s="1" t="e">
        <f>VLOOKUP(A1391,'322'!A:B,2,0)</f>
        <v>#N/A</v>
      </c>
      <c r="C1391" s="1" t="e">
        <f>VLOOKUP(A1391,'322'!A:N,14,0)</f>
        <v>#N/A</v>
      </c>
      <c r="D1391" s="1" t="e">
        <f>VLOOKUP(A1391,'314'!C:K,9,0)</f>
        <v>#N/A</v>
      </c>
      <c r="E1391" s="1" t="e">
        <f>VLOOKUP(A1391,'314'!C:E,3,0)</f>
        <v>#N/A</v>
      </c>
      <c r="F1391" s="1" t="e">
        <f>VLOOKUP(A1391,'314'!C:S,17,0)</f>
        <v>#N/A</v>
      </c>
      <c r="G1391" s="1" t="e">
        <f>VLOOKUP(A1391,'345'!A:M,13,0)</f>
        <v>#N/A</v>
      </c>
      <c r="H1391" s="1" t="e">
        <f>VLOOKUP(A1391,'345'!A:Q,17,0)</f>
        <v>#N/A</v>
      </c>
      <c r="I1391" s="57">
        <f>A1391</f>
        <v>0</v>
      </c>
      <c r="J1391" s="48" t="e">
        <f>D1391</f>
        <v>#N/A</v>
      </c>
      <c r="K1391" s="48" t="e">
        <f>E1391</f>
        <v>#N/A</v>
      </c>
      <c r="L1391" s="48" t="e">
        <f>F1391</f>
        <v>#N/A</v>
      </c>
      <c r="M1391" s="1" t="e">
        <f>C1391</f>
        <v>#N/A</v>
      </c>
      <c r="N1391" s="57">
        <f>A1391</f>
        <v>0</v>
      </c>
    </row>
    <row r="1392" spans="1:14" s="57" customFormat="1">
      <c r="A1392" s="1"/>
      <c r="B1392" s="1" t="e">
        <f>VLOOKUP(A1392,'322'!A:B,2,0)</f>
        <v>#N/A</v>
      </c>
      <c r="C1392" s="1" t="e">
        <f>VLOOKUP(A1392,'322'!A:N,14,0)</f>
        <v>#N/A</v>
      </c>
      <c r="D1392" s="1" t="e">
        <f>VLOOKUP(A1392,'314'!C:K,9,0)</f>
        <v>#N/A</v>
      </c>
      <c r="E1392" s="1" t="e">
        <f>VLOOKUP(A1392,'314'!C:E,3,0)</f>
        <v>#N/A</v>
      </c>
      <c r="F1392" s="1" t="e">
        <f>VLOOKUP(A1392,'314'!C:S,17,0)</f>
        <v>#N/A</v>
      </c>
      <c r="G1392" s="1" t="e">
        <f>VLOOKUP(A1392,'345'!A:M,13,0)</f>
        <v>#N/A</v>
      </c>
      <c r="H1392" s="1" t="e">
        <f>VLOOKUP(A1392,'345'!A:Q,17,0)</f>
        <v>#N/A</v>
      </c>
      <c r="I1392" s="57">
        <f>A1392</f>
        <v>0</v>
      </c>
      <c r="J1392" s="48" t="e">
        <f>D1392</f>
        <v>#N/A</v>
      </c>
      <c r="K1392" s="48" t="e">
        <f>E1392</f>
        <v>#N/A</v>
      </c>
      <c r="L1392" s="48" t="e">
        <f>F1392</f>
        <v>#N/A</v>
      </c>
      <c r="M1392" s="1" t="e">
        <f>C1392</f>
        <v>#N/A</v>
      </c>
      <c r="N1392" s="57">
        <f>A1392</f>
        <v>0</v>
      </c>
    </row>
    <row r="1393" spans="1:14" s="57" customFormat="1">
      <c r="A1393" s="1"/>
      <c r="B1393" s="1" t="e">
        <f>VLOOKUP(A1393,'322'!A:B,2,0)</f>
        <v>#N/A</v>
      </c>
      <c r="C1393" s="1" t="e">
        <f>VLOOKUP(A1393,'322'!A:N,14,0)</f>
        <v>#N/A</v>
      </c>
      <c r="D1393" s="1" t="e">
        <f>VLOOKUP(A1393,'314'!C:K,9,0)</f>
        <v>#N/A</v>
      </c>
      <c r="E1393" s="1" t="e">
        <f>VLOOKUP(A1393,'314'!C:E,3,0)</f>
        <v>#N/A</v>
      </c>
      <c r="F1393" s="1" t="e">
        <f>VLOOKUP(A1393,'314'!C:S,17,0)</f>
        <v>#N/A</v>
      </c>
      <c r="G1393" s="1" t="e">
        <f>VLOOKUP(A1393,'345'!A:M,13,0)</f>
        <v>#N/A</v>
      </c>
      <c r="H1393" s="1" t="e">
        <f>VLOOKUP(A1393,'345'!A:Q,17,0)</f>
        <v>#N/A</v>
      </c>
      <c r="I1393" s="57">
        <f>A1393</f>
        <v>0</v>
      </c>
      <c r="J1393" s="48" t="e">
        <f>D1393</f>
        <v>#N/A</v>
      </c>
      <c r="K1393" s="48" t="e">
        <f>E1393</f>
        <v>#N/A</v>
      </c>
      <c r="L1393" s="48" t="e">
        <f>F1393</f>
        <v>#N/A</v>
      </c>
      <c r="M1393" s="1" t="e">
        <f>C1393</f>
        <v>#N/A</v>
      </c>
      <c r="N1393" s="57">
        <f>A1393</f>
        <v>0</v>
      </c>
    </row>
    <row r="1394" spans="1:14" s="57" customFormat="1">
      <c r="A1394" s="1"/>
      <c r="B1394" s="1" t="e">
        <f>VLOOKUP(A1394,'322'!A:B,2,0)</f>
        <v>#N/A</v>
      </c>
      <c r="C1394" s="1" t="e">
        <f>VLOOKUP(A1394,'322'!A:N,14,0)</f>
        <v>#N/A</v>
      </c>
      <c r="D1394" s="1" t="e">
        <f>VLOOKUP(A1394,'314'!C:K,9,0)</f>
        <v>#N/A</v>
      </c>
      <c r="E1394" s="1" t="e">
        <f>VLOOKUP(A1394,'314'!C:E,3,0)</f>
        <v>#N/A</v>
      </c>
      <c r="F1394" s="1" t="e">
        <f>VLOOKUP(A1394,'314'!C:S,17,0)</f>
        <v>#N/A</v>
      </c>
      <c r="G1394" s="1" t="e">
        <f>VLOOKUP(A1394,'345'!A:M,13,0)</f>
        <v>#N/A</v>
      </c>
      <c r="H1394" s="1" t="e">
        <f>VLOOKUP(A1394,'345'!A:Q,17,0)</f>
        <v>#N/A</v>
      </c>
      <c r="I1394" s="57">
        <f>A1394</f>
        <v>0</v>
      </c>
      <c r="J1394" s="48" t="e">
        <f>D1394</f>
        <v>#N/A</v>
      </c>
      <c r="K1394" s="48" t="e">
        <f>E1394</f>
        <v>#N/A</v>
      </c>
      <c r="L1394" s="48" t="e">
        <f>F1394</f>
        <v>#N/A</v>
      </c>
      <c r="M1394" s="1" t="e">
        <f>C1394</f>
        <v>#N/A</v>
      </c>
      <c r="N1394" s="57">
        <f>A1394</f>
        <v>0</v>
      </c>
    </row>
    <row r="1395" spans="1:14" s="57" customFormat="1">
      <c r="A1395" s="1"/>
      <c r="B1395" s="1" t="e">
        <f>VLOOKUP(A1395,'322'!A:B,2,0)</f>
        <v>#N/A</v>
      </c>
      <c r="C1395" s="1" t="e">
        <f>VLOOKUP(A1395,'322'!A:N,14,0)</f>
        <v>#N/A</v>
      </c>
      <c r="D1395" s="1" t="e">
        <f>VLOOKUP(A1395,'314'!C:K,9,0)</f>
        <v>#N/A</v>
      </c>
      <c r="E1395" s="1" t="e">
        <f>VLOOKUP(A1395,'314'!C:E,3,0)</f>
        <v>#N/A</v>
      </c>
      <c r="F1395" s="1" t="e">
        <f>VLOOKUP(A1395,'314'!C:S,17,0)</f>
        <v>#N/A</v>
      </c>
      <c r="G1395" s="1" t="e">
        <f>VLOOKUP(A1395,'345'!A:M,13,0)</f>
        <v>#N/A</v>
      </c>
      <c r="H1395" s="1" t="e">
        <f>VLOOKUP(A1395,'345'!A:Q,17,0)</f>
        <v>#N/A</v>
      </c>
      <c r="I1395" s="57">
        <f>A1395</f>
        <v>0</v>
      </c>
      <c r="J1395" s="48" t="e">
        <f>D1395</f>
        <v>#N/A</v>
      </c>
      <c r="K1395" s="48" t="e">
        <f>E1395</f>
        <v>#N/A</v>
      </c>
      <c r="L1395" s="48" t="e">
        <f>F1395</f>
        <v>#N/A</v>
      </c>
      <c r="M1395" s="1" t="e">
        <f>C1395</f>
        <v>#N/A</v>
      </c>
      <c r="N1395" s="57">
        <f>A1395</f>
        <v>0</v>
      </c>
    </row>
    <row r="1396" spans="1:14" s="57" customFormat="1">
      <c r="A1396" s="1"/>
      <c r="B1396" s="1" t="e">
        <f>VLOOKUP(A1396,'322'!A:B,2,0)</f>
        <v>#N/A</v>
      </c>
      <c r="C1396" s="1" t="e">
        <f>VLOOKUP(A1396,'322'!A:N,14,0)</f>
        <v>#N/A</v>
      </c>
      <c r="D1396" s="1" t="e">
        <f>VLOOKUP(A1396,'314'!C:K,9,0)</f>
        <v>#N/A</v>
      </c>
      <c r="E1396" s="1" t="e">
        <f>VLOOKUP(A1396,'314'!C:E,3,0)</f>
        <v>#N/A</v>
      </c>
      <c r="F1396" s="1" t="e">
        <f>VLOOKUP(A1396,'314'!C:S,17,0)</f>
        <v>#N/A</v>
      </c>
      <c r="G1396" s="1" t="e">
        <f>VLOOKUP(A1396,'345'!A:M,13,0)</f>
        <v>#N/A</v>
      </c>
      <c r="H1396" s="1" t="e">
        <f>VLOOKUP(A1396,'345'!A:Q,17,0)</f>
        <v>#N/A</v>
      </c>
      <c r="I1396" s="57">
        <f>A1396</f>
        <v>0</v>
      </c>
      <c r="J1396" s="48" t="e">
        <f>D1396</f>
        <v>#N/A</v>
      </c>
      <c r="K1396" s="48" t="e">
        <f>E1396</f>
        <v>#N/A</v>
      </c>
      <c r="L1396" s="48" t="e">
        <f>F1396</f>
        <v>#N/A</v>
      </c>
      <c r="M1396" s="1" t="e">
        <f>C1396</f>
        <v>#N/A</v>
      </c>
      <c r="N1396" s="57">
        <f>A1396</f>
        <v>0</v>
      </c>
    </row>
    <row r="1397" spans="1:14" s="57" customFormat="1">
      <c r="A1397" s="1"/>
      <c r="B1397" s="1" t="e">
        <f>VLOOKUP(A1397,'322'!A:B,2,0)</f>
        <v>#N/A</v>
      </c>
      <c r="C1397" s="1" t="e">
        <f>VLOOKUP(A1397,'322'!A:N,14,0)</f>
        <v>#N/A</v>
      </c>
      <c r="D1397" s="1" t="e">
        <f>VLOOKUP(A1397,'314'!C:K,9,0)</f>
        <v>#N/A</v>
      </c>
      <c r="E1397" s="1" t="e">
        <f>VLOOKUP(A1397,'314'!C:E,3,0)</f>
        <v>#N/A</v>
      </c>
      <c r="F1397" s="1" t="e">
        <f>VLOOKUP(A1397,'314'!C:S,17,0)</f>
        <v>#N/A</v>
      </c>
      <c r="G1397" s="1" t="e">
        <f>VLOOKUP(A1397,'345'!A:M,13,0)</f>
        <v>#N/A</v>
      </c>
      <c r="H1397" s="1" t="e">
        <f>VLOOKUP(A1397,'345'!A:Q,17,0)</f>
        <v>#N/A</v>
      </c>
      <c r="I1397" s="57">
        <f>A1397</f>
        <v>0</v>
      </c>
      <c r="J1397" s="48" t="e">
        <f>D1397</f>
        <v>#N/A</v>
      </c>
      <c r="K1397" s="48" t="e">
        <f>E1397</f>
        <v>#N/A</v>
      </c>
      <c r="L1397" s="48" t="e">
        <f>F1397</f>
        <v>#N/A</v>
      </c>
      <c r="M1397" s="1" t="e">
        <f>C1397</f>
        <v>#N/A</v>
      </c>
      <c r="N1397" s="57">
        <f>A1397</f>
        <v>0</v>
      </c>
    </row>
    <row r="1398" spans="1:14" s="57" customFormat="1">
      <c r="A1398" s="1"/>
      <c r="B1398" s="1" t="e">
        <f>VLOOKUP(A1398,'322'!A:B,2,0)</f>
        <v>#N/A</v>
      </c>
      <c r="C1398" s="1" t="e">
        <f>VLOOKUP(A1398,'322'!A:N,14,0)</f>
        <v>#N/A</v>
      </c>
      <c r="D1398" s="1" t="e">
        <f>VLOOKUP(A1398,'314'!C:K,9,0)</f>
        <v>#N/A</v>
      </c>
      <c r="E1398" s="1" t="e">
        <f>VLOOKUP(A1398,'314'!C:E,3,0)</f>
        <v>#N/A</v>
      </c>
      <c r="F1398" s="1" t="e">
        <f>VLOOKUP(A1398,'314'!C:S,17,0)</f>
        <v>#N/A</v>
      </c>
      <c r="G1398" s="1" t="e">
        <f>VLOOKUP(A1398,'345'!A:M,13,0)</f>
        <v>#N/A</v>
      </c>
      <c r="H1398" s="1" t="e">
        <f>VLOOKUP(A1398,'345'!A:Q,17,0)</f>
        <v>#N/A</v>
      </c>
      <c r="I1398" s="57">
        <f>A1398</f>
        <v>0</v>
      </c>
      <c r="J1398" s="48" t="e">
        <f>D1398</f>
        <v>#N/A</v>
      </c>
      <c r="K1398" s="48" t="e">
        <f>E1398</f>
        <v>#N/A</v>
      </c>
      <c r="L1398" s="48" t="e">
        <f>F1398</f>
        <v>#N/A</v>
      </c>
      <c r="M1398" s="1" t="e">
        <f>C1398</f>
        <v>#N/A</v>
      </c>
      <c r="N1398" s="57">
        <f>A1398</f>
        <v>0</v>
      </c>
    </row>
    <row r="1399" spans="1:14" s="57" customFormat="1">
      <c r="A1399" s="1"/>
      <c r="B1399" s="1" t="e">
        <f>VLOOKUP(A1399,'322'!A:B,2,0)</f>
        <v>#N/A</v>
      </c>
      <c r="C1399" s="1" t="e">
        <f>VLOOKUP(A1399,'322'!A:N,14,0)</f>
        <v>#N/A</v>
      </c>
      <c r="D1399" s="1" t="e">
        <f>VLOOKUP(A1399,'314'!C:K,9,0)</f>
        <v>#N/A</v>
      </c>
      <c r="E1399" s="1" t="e">
        <f>VLOOKUP(A1399,'314'!C:E,3,0)</f>
        <v>#N/A</v>
      </c>
      <c r="F1399" s="1" t="e">
        <f>VLOOKUP(A1399,'314'!C:S,17,0)</f>
        <v>#N/A</v>
      </c>
      <c r="G1399" s="1" t="e">
        <f>VLOOKUP(A1399,'345'!A:M,13,0)</f>
        <v>#N/A</v>
      </c>
      <c r="H1399" s="1" t="e">
        <f>VLOOKUP(A1399,'345'!A:Q,17,0)</f>
        <v>#N/A</v>
      </c>
      <c r="I1399" s="57">
        <f>A1399</f>
        <v>0</v>
      </c>
      <c r="J1399" s="48" t="e">
        <f>D1399</f>
        <v>#N/A</v>
      </c>
      <c r="K1399" s="48" t="e">
        <f>E1399</f>
        <v>#N/A</v>
      </c>
      <c r="L1399" s="48" t="e">
        <f>F1399</f>
        <v>#N/A</v>
      </c>
      <c r="M1399" s="1" t="e">
        <f>C1399</f>
        <v>#N/A</v>
      </c>
      <c r="N1399" s="57">
        <f>A1399</f>
        <v>0</v>
      </c>
    </row>
    <row r="1400" spans="1:14" s="57" customFormat="1">
      <c r="A1400" s="1"/>
      <c r="B1400" s="1" t="e">
        <f>VLOOKUP(A1400,'322'!A:B,2,0)</f>
        <v>#N/A</v>
      </c>
      <c r="C1400" s="1" t="e">
        <f>VLOOKUP(A1400,'322'!A:N,14,0)</f>
        <v>#N/A</v>
      </c>
      <c r="D1400" s="1" t="e">
        <f>VLOOKUP(A1400,'314'!C:K,9,0)</f>
        <v>#N/A</v>
      </c>
      <c r="E1400" s="1" t="e">
        <f>VLOOKUP(A1400,'314'!C:E,3,0)</f>
        <v>#N/A</v>
      </c>
      <c r="F1400" s="1" t="e">
        <f>VLOOKUP(A1400,'314'!C:S,17,0)</f>
        <v>#N/A</v>
      </c>
      <c r="G1400" s="1" t="e">
        <f>VLOOKUP(A1400,'345'!A:M,13,0)</f>
        <v>#N/A</v>
      </c>
      <c r="H1400" s="1" t="e">
        <f>VLOOKUP(A1400,'345'!A:Q,17,0)</f>
        <v>#N/A</v>
      </c>
      <c r="I1400" s="57">
        <f>A1400</f>
        <v>0</v>
      </c>
      <c r="J1400" s="48" t="e">
        <f>D1400</f>
        <v>#N/A</v>
      </c>
      <c r="K1400" s="48" t="e">
        <f>E1400</f>
        <v>#N/A</v>
      </c>
      <c r="L1400" s="48" t="e">
        <f>F1400</f>
        <v>#N/A</v>
      </c>
      <c r="M1400" s="1" t="e">
        <f>C1400</f>
        <v>#N/A</v>
      </c>
      <c r="N1400" s="57">
        <f>A1400</f>
        <v>0</v>
      </c>
    </row>
    <row r="1401" spans="1:14" s="57" customFormat="1">
      <c r="A1401" s="1"/>
      <c r="B1401" s="1" t="e">
        <f>VLOOKUP(A1401,'322'!A:B,2,0)</f>
        <v>#N/A</v>
      </c>
      <c r="C1401" s="1" t="e">
        <f>VLOOKUP(A1401,'322'!A:N,14,0)</f>
        <v>#N/A</v>
      </c>
      <c r="D1401" s="1" t="e">
        <f>VLOOKUP(A1401,'314'!C:K,9,0)</f>
        <v>#N/A</v>
      </c>
      <c r="E1401" s="1" t="e">
        <f>VLOOKUP(A1401,'314'!C:E,3,0)</f>
        <v>#N/A</v>
      </c>
      <c r="F1401" s="1" t="e">
        <f>VLOOKUP(A1401,'314'!C:S,17,0)</f>
        <v>#N/A</v>
      </c>
      <c r="G1401" s="1" t="e">
        <f>VLOOKUP(A1401,'345'!A:M,13,0)</f>
        <v>#N/A</v>
      </c>
      <c r="H1401" s="1" t="e">
        <f>VLOOKUP(A1401,'345'!A:Q,17,0)</f>
        <v>#N/A</v>
      </c>
      <c r="I1401" s="57">
        <f>A1401</f>
        <v>0</v>
      </c>
      <c r="J1401" s="48" t="e">
        <f>D1401</f>
        <v>#N/A</v>
      </c>
      <c r="K1401" s="48" t="e">
        <f>E1401</f>
        <v>#N/A</v>
      </c>
      <c r="L1401" s="48" t="e">
        <f>F1401</f>
        <v>#N/A</v>
      </c>
      <c r="M1401" s="1" t="e">
        <f>C1401</f>
        <v>#N/A</v>
      </c>
      <c r="N1401" s="57">
        <f>A1401</f>
        <v>0</v>
      </c>
    </row>
    <row r="1402" spans="1:14" s="57" customFormat="1">
      <c r="A1402" s="1"/>
      <c r="B1402" s="1" t="e">
        <f>VLOOKUP(A1402,'322'!A:B,2,0)</f>
        <v>#N/A</v>
      </c>
      <c r="C1402" s="1" t="e">
        <f>VLOOKUP(A1402,'322'!A:N,14,0)</f>
        <v>#N/A</v>
      </c>
      <c r="D1402" s="1" t="e">
        <f>VLOOKUP(A1402,'314'!C:K,9,0)</f>
        <v>#N/A</v>
      </c>
      <c r="E1402" s="1" t="e">
        <f>VLOOKUP(A1402,'314'!C:E,3,0)</f>
        <v>#N/A</v>
      </c>
      <c r="F1402" s="1" t="e">
        <f>VLOOKUP(A1402,'314'!C:S,17,0)</f>
        <v>#N/A</v>
      </c>
      <c r="G1402" s="1" t="e">
        <f>VLOOKUP(A1402,'345'!A:M,13,0)</f>
        <v>#N/A</v>
      </c>
      <c r="H1402" s="1" t="e">
        <f>VLOOKUP(A1402,'345'!A:Q,17,0)</f>
        <v>#N/A</v>
      </c>
      <c r="I1402" s="57">
        <f>A1402</f>
        <v>0</v>
      </c>
      <c r="J1402" s="48" t="e">
        <f>D1402</f>
        <v>#N/A</v>
      </c>
      <c r="K1402" s="48" t="e">
        <f>E1402</f>
        <v>#N/A</v>
      </c>
      <c r="L1402" s="48" t="e">
        <f>F1402</f>
        <v>#N/A</v>
      </c>
      <c r="M1402" s="1" t="e">
        <f>C1402</f>
        <v>#N/A</v>
      </c>
      <c r="N1402" s="57">
        <f>A1402</f>
        <v>0</v>
      </c>
    </row>
    <row r="1403" spans="1:14" s="57" customFormat="1">
      <c r="A1403" s="1"/>
      <c r="B1403" s="1" t="e">
        <f>VLOOKUP(A1403,'322'!A:B,2,0)</f>
        <v>#N/A</v>
      </c>
      <c r="C1403" s="1" t="e">
        <f>VLOOKUP(A1403,'322'!A:N,14,0)</f>
        <v>#N/A</v>
      </c>
      <c r="D1403" s="1" t="e">
        <f>VLOOKUP(A1403,'314'!C:K,9,0)</f>
        <v>#N/A</v>
      </c>
      <c r="E1403" s="1" t="e">
        <f>VLOOKUP(A1403,'314'!C:E,3,0)</f>
        <v>#N/A</v>
      </c>
      <c r="F1403" s="1" t="e">
        <f>VLOOKUP(A1403,'314'!C:S,17,0)</f>
        <v>#N/A</v>
      </c>
      <c r="G1403" s="1" t="e">
        <f>VLOOKUP(A1403,'345'!A:M,13,0)</f>
        <v>#N/A</v>
      </c>
      <c r="H1403" s="1" t="e">
        <f>VLOOKUP(A1403,'345'!A:Q,17,0)</f>
        <v>#N/A</v>
      </c>
      <c r="I1403" s="57">
        <f>A1403</f>
        <v>0</v>
      </c>
      <c r="J1403" s="48" t="e">
        <f>D1403</f>
        <v>#N/A</v>
      </c>
      <c r="K1403" s="48" t="e">
        <f>E1403</f>
        <v>#N/A</v>
      </c>
      <c r="L1403" s="48" t="e">
        <f>F1403</f>
        <v>#N/A</v>
      </c>
      <c r="M1403" s="1" t="e">
        <f>C1403</f>
        <v>#N/A</v>
      </c>
      <c r="N1403" s="57">
        <f>A1403</f>
        <v>0</v>
      </c>
    </row>
    <row r="1404" spans="1:14" s="57" customFormat="1">
      <c r="A1404" s="1"/>
      <c r="B1404" s="1" t="e">
        <f>VLOOKUP(A1404,'322'!A:B,2,0)</f>
        <v>#N/A</v>
      </c>
      <c r="C1404" s="1" t="e">
        <f>VLOOKUP(A1404,'322'!A:N,14,0)</f>
        <v>#N/A</v>
      </c>
      <c r="D1404" s="1" t="e">
        <f>VLOOKUP(A1404,'314'!C:K,9,0)</f>
        <v>#N/A</v>
      </c>
      <c r="E1404" s="1" t="e">
        <f>VLOOKUP(A1404,'314'!C:E,3,0)</f>
        <v>#N/A</v>
      </c>
      <c r="F1404" s="1" t="e">
        <f>VLOOKUP(A1404,'314'!C:S,17,0)</f>
        <v>#N/A</v>
      </c>
      <c r="G1404" s="1" t="e">
        <f>VLOOKUP(A1404,'345'!A:M,13,0)</f>
        <v>#N/A</v>
      </c>
      <c r="H1404" s="1" t="e">
        <f>VLOOKUP(A1404,'345'!A:Q,17,0)</f>
        <v>#N/A</v>
      </c>
      <c r="I1404" s="57">
        <f>A1404</f>
        <v>0</v>
      </c>
      <c r="J1404" s="48" t="e">
        <f>D1404</f>
        <v>#N/A</v>
      </c>
      <c r="K1404" s="48" t="e">
        <f>E1404</f>
        <v>#N/A</v>
      </c>
      <c r="L1404" s="48" t="e">
        <f>F1404</f>
        <v>#N/A</v>
      </c>
      <c r="M1404" s="1" t="e">
        <f>C1404</f>
        <v>#N/A</v>
      </c>
      <c r="N1404" s="57">
        <f>A1404</f>
        <v>0</v>
      </c>
    </row>
    <row r="1405" spans="1:14" s="57" customFormat="1">
      <c r="A1405" s="1"/>
      <c r="B1405" s="1" t="e">
        <f>VLOOKUP(A1405,'322'!A:B,2,0)</f>
        <v>#N/A</v>
      </c>
      <c r="C1405" s="1" t="e">
        <f>VLOOKUP(A1405,'322'!A:N,14,0)</f>
        <v>#N/A</v>
      </c>
      <c r="D1405" s="1" t="e">
        <f>VLOOKUP(A1405,'314'!C:K,9,0)</f>
        <v>#N/A</v>
      </c>
      <c r="E1405" s="1" t="e">
        <f>VLOOKUP(A1405,'314'!C:E,3,0)</f>
        <v>#N/A</v>
      </c>
      <c r="F1405" s="1" t="e">
        <f>VLOOKUP(A1405,'314'!C:S,17,0)</f>
        <v>#N/A</v>
      </c>
      <c r="G1405" s="1" t="e">
        <f>VLOOKUP(A1405,'345'!A:M,13,0)</f>
        <v>#N/A</v>
      </c>
      <c r="H1405" s="1" t="e">
        <f>VLOOKUP(A1405,'345'!A:Q,17,0)</f>
        <v>#N/A</v>
      </c>
      <c r="I1405" s="57">
        <f>A1405</f>
        <v>0</v>
      </c>
      <c r="J1405" s="48" t="e">
        <f>D1405</f>
        <v>#N/A</v>
      </c>
      <c r="K1405" s="48" t="e">
        <f>E1405</f>
        <v>#N/A</v>
      </c>
      <c r="L1405" s="48" t="e">
        <f>F1405</f>
        <v>#N/A</v>
      </c>
      <c r="M1405" s="1" t="e">
        <f>C1405</f>
        <v>#N/A</v>
      </c>
      <c r="N1405" s="57">
        <f>A1405</f>
        <v>0</v>
      </c>
    </row>
    <row r="1406" spans="1:14" s="57" customFormat="1">
      <c r="A1406" s="1"/>
      <c r="B1406" s="1" t="e">
        <f>VLOOKUP(A1406,'322'!A:B,2,0)</f>
        <v>#N/A</v>
      </c>
      <c r="C1406" s="1" t="e">
        <f>VLOOKUP(A1406,'322'!A:N,14,0)</f>
        <v>#N/A</v>
      </c>
      <c r="D1406" s="1" t="e">
        <f>VLOOKUP(A1406,'314'!C:K,9,0)</f>
        <v>#N/A</v>
      </c>
      <c r="E1406" s="1" t="e">
        <f>VLOOKUP(A1406,'314'!C:E,3,0)</f>
        <v>#N/A</v>
      </c>
      <c r="F1406" s="1" t="e">
        <f>VLOOKUP(A1406,'314'!C:S,17,0)</f>
        <v>#N/A</v>
      </c>
      <c r="G1406" s="1" t="e">
        <f>VLOOKUP(A1406,'345'!A:M,13,0)</f>
        <v>#N/A</v>
      </c>
      <c r="H1406" s="1" t="e">
        <f>VLOOKUP(A1406,'345'!A:Q,17,0)</f>
        <v>#N/A</v>
      </c>
      <c r="I1406" s="57">
        <f>A1406</f>
        <v>0</v>
      </c>
      <c r="J1406" s="48" t="e">
        <f>D1406</f>
        <v>#N/A</v>
      </c>
      <c r="K1406" s="48" t="e">
        <f>E1406</f>
        <v>#N/A</v>
      </c>
      <c r="L1406" s="48" t="e">
        <f>F1406</f>
        <v>#N/A</v>
      </c>
      <c r="M1406" s="1" t="e">
        <f>C1406</f>
        <v>#N/A</v>
      </c>
      <c r="N1406" s="57">
        <f>A1406</f>
        <v>0</v>
      </c>
    </row>
    <row r="1407" spans="1:14" s="57" customFormat="1">
      <c r="A1407" s="1"/>
      <c r="B1407" s="1" t="e">
        <f>VLOOKUP(A1407,'322'!A:B,2,0)</f>
        <v>#N/A</v>
      </c>
      <c r="C1407" s="1" t="e">
        <f>VLOOKUP(A1407,'322'!A:N,14,0)</f>
        <v>#N/A</v>
      </c>
      <c r="D1407" s="1" t="e">
        <f>VLOOKUP(A1407,'314'!C:K,9,0)</f>
        <v>#N/A</v>
      </c>
      <c r="E1407" s="1" t="e">
        <f>VLOOKUP(A1407,'314'!C:E,3,0)</f>
        <v>#N/A</v>
      </c>
      <c r="F1407" s="1" t="e">
        <f>VLOOKUP(A1407,'314'!C:S,17,0)</f>
        <v>#N/A</v>
      </c>
      <c r="G1407" s="1" t="e">
        <f>VLOOKUP(A1407,'345'!A:M,13,0)</f>
        <v>#N/A</v>
      </c>
      <c r="H1407" s="1" t="e">
        <f>VLOOKUP(A1407,'345'!A:Q,17,0)</f>
        <v>#N/A</v>
      </c>
      <c r="I1407" s="57">
        <f>A1407</f>
        <v>0</v>
      </c>
      <c r="J1407" s="48" t="e">
        <f>D1407</f>
        <v>#N/A</v>
      </c>
      <c r="K1407" s="48" t="e">
        <f>E1407</f>
        <v>#N/A</v>
      </c>
      <c r="L1407" s="48" t="e">
        <f>F1407</f>
        <v>#N/A</v>
      </c>
      <c r="M1407" s="1" t="e">
        <f>C1407</f>
        <v>#N/A</v>
      </c>
      <c r="N1407" s="57">
        <f>A1407</f>
        <v>0</v>
      </c>
    </row>
    <row r="1408" spans="1:14" s="57" customFormat="1">
      <c r="A1408" s="1"/>
      <c r="B1408" s="1" t="e">
        <f>VLOOKUP(A1408,'322'!A:B,2,0)</f>
        <v>#N/A</v>
      </c>
      <c r="C1408" s="1" t="e">
        <f>VLOOKUP(A1408,'322'!A:N,14,0)</f>
        <v>#N/A</v>
      </c>
      <c r="D1408" s="1" t="e">
        <f>VLOOKUP(A1408,'314'!C:K,9,0)</f>
        <v>#N/A</v>
      </c>
      <c r="E1408" s="1" t="e">
        <f>VLOOKUP(A1408,'314'!C:E,3,0)</f>
        <v>#N/A</v>
      </c>
      <c r="F1408" s="1" t="e">
        <f>VLOOKUP(A1408,'314'!C:S,17,0)</f>
        <v>#N/A</v>
      </c>
      <c r="G1408" s="1" t="e">
        <f>VLOOKUP(A1408,'345'!A:M,13,0)</f>
        <v>#N/A</v>
      </c>
      <c r="H1408" s="1" t="e">
        <f>VLOOKUP(A1408,'345'!A:Q,17,0)</f>
        <v>#N/A</v>
      </c>
      <c r="I1408" s="57">
        <f>A1408</f>
        <v>0</v>
      </c>
      <c r="J1408" s="48" t="e">
        <f>D1408</f>
        <v>#N/A</v>
      </c>
      <c r="K1408" s="48" t="e">
        <f>E1408</f>
        <v>#N/A</v>
      </c>
      <c r="L1408" s="48" t="e">
        <f>F1408</f>
        <v>#N/A</v>
      </c>
      <c r="M1408" s="1" t="e">
        <f>C1408</f>
        <v>#N/A</v>
      </c>
      <c r="N1408" s="57">
        <f>A1408</f>
        <v>0</v>
      </c>
    </row>
    <row r="1409" spans="1:14" s="57" customFormat="1">
      <c r="A1409" s="1"/>
      <c r="B1409" s="1" t="e">
        <f>VLOOKUP(A1409,'322'!A:B,2,0)</f>
        <v>#N/A</v>
      </c>
      <c r="C1409" s="1" t="e">
        <f>VLOOKUP(A1409,'322'!A:N,14,0)</f>
        <v>#N/A</v>
      </c>
      <c r="D1409" s="1" t="e">
        <f>VLOOKUP(A1409,'314'!C:K,9,0)</f>
        <v>#N/A</v>
      </c>
      <c r="E1409" s="1" t="e">
        <f>VLOOKUP(A1409,'314'!C:E,3,0)</f>
        <v>#N/A</v>
      </c>
      <c r="F1409" s="1" t="e">
        <f>VLOOKUP(A1409,'314'!C:S,17,0)</f>
        <v>#N/A</v>
      </c>
      <c r="G1409" s="1" t="e">
        <f>VLOOKUP(A1409,'345'!A:M,13,0)</f>
        <v>#N/A</v>
      </c>
      <c r="H1409" s="1" t="e">
        <f>VLOOKUP(A1409,'345'!A:Q,17,0)</f>
        <v>#N/A</v>
      </c>
      <c r="I1409" s="57">
        <f>A1409</f>
        <v>0</v>
      </c>
      <c r="J1409" s="48" t="e">
        <f>D1409</f>
        <v>#N/A</v>
      </c>
      <c r="K1409" s="48" t="e">
        <f>E1409</f>
        <v>#N/A</v>
      </c>
      <c r="L1409" s="48" t="e">
        <f>F1409</f>
        <v>#N/A</v>
      </c>
      <c r="M1409" s="1" t="e">
        <f>C1409</f>
        <v>#N/A</v>
      </c>
      <c r="N1409" s="57">
        <f>A1409</f>
        <v>0</v>
      </c>
    </row>
    <row r="1410" spans="1:14" s="57" customFormat="1">
      <c r="A1410" s="1"/>
      <c r="B1410" s="1" t="e">
        <f>VLOOKUP(A1410,'322'!A:B,2,0)</f>
        <v>#N/A</v>
      </c>
      <c r="C1410" s="1" t="e">
        <f>VLOOKUP(A1410,'322'!A:N,14,0)</f>
        <v>#N/A</v>
      </c>
      <c r="D1410" s="1" t="e">
        <f>VLOOKUP(A1410,'314'!C:K,9,0)</f>
        <v>#N/A</v>
      </c>
      <c r="E1410" s="1" t="e">
        <f>VLOOKUP(A1410,'314'!C:E,3,0)</f>
        <v>#N/A</v>
      </c>
      <c r="F1410" s="1" t="e">
        <f>VLOOKUP(A1410,'314'!C:S,17,0)</f>
        <v>#N/A</v>
      </c>
      <c r="G1410" s="1" t="e">
        <f>VLOOKUP(A1410,'345'!A:M,13,0)</f>
        <v>#N/A</v>
      </c>
      <c r="H1410" s="1" t="e">
        <f>VLOOKUP(A1410,'345'!A:Q,17,0)</f>
        <v>#N/A</v>
      </c>
      <c r="I1410" s="57">
        <f>A1410</f>
        <v>0</v>
      </c>
      <c r="J1410" s="48" t="e">
        <f>D1410</f>
        <v>#N/A</v>
      </c>
      <c r="K1410" s="48" t="e">
        <f>E1410</f>
        <v>#N/A</v>
      </c>
      <c r="L1410" s="48" t="e">
        <f>F1410</f>
        <v>#N/A</v>
      </c>
      <c r="M1410" s="1" t="e">
        <f>C1410</f>
        <v>#N/A</v>
      </c>
      <c r="N1410" s="57">
        <f>A1410</f>
        <v>0</v>
      </c>
    </row>
    <row r="1411" spans="1:14" s="57" customFormat="1">
      <c r="A1411" s="1"/>
      <c r="B1411" s="1" t="e">
        <f>VLOOKUP(A1411,'322'!A:B,2,0)</f>
        <v>#N/A</v>
      </c>
      <c r="C1411" s="1" t="e">
        <f>VLOOKUP(A1411,'322'!A:N,14,0)</f>
        <v>#N/A</v>
      </c>
      <c r="D1411" s="1" t="e">
        <f>VLOOKUP(A1411,'314'!C:K,9,0)</f>
        <v>#N/A</v>
      </c>
      <c r="E1411" s="1" t="e">
        <f>VLOOKUP(A1411,'314'!C:E,3,0)</f>
        <v>#N/A</v>
      </c>
      <c r="F1411" s="1" t="e">
        <f>VLOOKUP(A1411,'314'!C:S,17,0)</f>
        <v>#N/A</v>
      </c>
      <c r="G1411" s="1" t="e">
        <f>VLOOKUP(A1411,'345'!A:M,13,0)</f>
        <v>#N/A</v>
      </c>
      <c r="H1411" s="1" t="e">
        <f>VLOOKUP(A1411,'345'!A:Q,17,0)</f>
        <v>#N/A</v>
      </c>
      <c r="I1411" s="57">
        <f>A1411</f>
        <v>0</v>
      </c>
      <c r="J1411" s="48" t="e">
        <f>D1411</f>
        <v>#N/A</v>
      </c>
      <c r="K1411" s="48" t="e">
        <f>E1411</f>
        <v>#N/A</v>
      </c>
      <c r="L1411" s="48" t="e">
        <f>F1411</f>
        <v>#N/A</v>
      </c>
      <c r="M1411" s="1" t="e">
        <f>C1411</f>
        <v>#N/A</v>
      </c>
      <c r="N1411" s="57">
        <f>A1411</f>
        <v>0</v>
      </c>
    </row>
    <row r="1412" spans="1:14" s="57" customFormat="1">
      <c r="A1412" s="1"/>
      <c r="B1412" s="1" t="e">
        <f>VLOOKUP(A1412,'322'!A:B,2,0)</f>
        <v>#N/A</v>
      </c>
      <c r="C1412" s="1" t="e">
        <f>VLOOKUP(A1412,'322'!A:N,14,0)</f>
        <v>#N/A</v>
      </c>
      <c r="D1412" s="1" t="e">
        <f>VLOOKUP(A1412,'314'!C:K,9,0)</f>
        <v>#N/A</v>
      </c>
      <c r="E1412" s="1" t="e">
        <f>VLOOKUP(A1412,'314'!C:E,3,0)</f>
        <v>#N/A</v>
      </c>
      <c r="F1412" s="1" t="e">
        <f>VLOOKUP(A1412,'314'!C:S,17,0)</f>
        <v>#N/A</v>
      </c>
      <c r="G1412" s="1" t="e">
        <f>VLOOKUP(A1412,'345'!A:M,13,0)</f>
        <v>#N/A</v>
      </c>
      <c r="H1412" s="1" t="e">
        <f>VLOOKUP(A1412,'345'!A:Q,17,0)</f>
        <v>#N/A</v>
      </c>
      <c r="I1412" s="57">
        <f>A1412</f>
        <v>0</v>
      </c>
      <c r="J1412" s="48" t="e">
        <f>D1412</f>
        <v>#N/A</v>
      </c>
      <c r="K1412" s="48" t="e">
        <f>E1412</f>
        <v>#N/A</v>
      </c>
      <c r="L1412" s="48" t="e">
        <f>F1412</f>
        <v>#N/A</v>
      </c>
      <c r="M1412" s="1" t="e">
        <f>C1412</f>
        <v>#N/A</v>
      </c>
      <c r="N1412" s="57">
        <f>A1412</f>
        <v>0</v>
      </c>
    </row>
    <row r="1413" spans="1:14" s="57" customFormat="1">
      <c r="A1413" s="1"/>
      <c r="B1413" s="1" t="e">
        <f>VLOOKUP(A1413,'322'!A:B,2,0)</f>
        <v>#N/A</v>
      </c>
      <c r="C1413" s="1" t="e">
        <f>VLOOKUP(A1413,'322'!A:N,14,0)</f>
        <v>#N/A</v>
      </c>
      <c r="D1413" s="1" t="e">
        <f>VLOOKUP(A1413,'314'!C:K,9,0)</f>
        <v>#N/A</v>
      </c>
      <c r="E1413" s="1" t="e">
        <f>VLOOKUP(A1413,'314'!C:E,3,0)</f>
        <v>#N/A</v>
      </c>
      <c r="F1413" s="1" t="e">
        <f>VLOOKUP(A1413,'314'!C:S,17,0)</f>
        <v>#N/A</v>
      </c>
      <c r="G1413" s="1" t="e">
        <f>VLOOKUP(A1413,'345'!A:M,13,0)</f>
        <v>#N/A</v>
      </c>
      <c r="H1413" s="1" t="e">
        <f>VLOOKUP(A1413,'345'!A:Q,17,0)</f>
        <v>#N/A</v>
      </c>
      <c r="I1413" s="57">
        <f>A1413</f>
        <v>0</v>
      </c>
      <c r="J1413" s="48" t="e">
        <f>D1413</f>
        <v>#N/A</v>
      </c>
      <c r="K1413" s="48" t="e">
        <f>E1413</f>
        <v>#N/A</v>
      </c>
      <c r="L1413" s="48" t="e">
        <f>F1413</f>
        <v>#N/A</v>
      </c>
      <c r="M1413" s="1" t="e">
        <f>C1413</f>
        <v>#N/A</v>
      </c>
      <c r="N1413" s="57">
        <f>A1413</f>
        <v>0</v>
      </c>
    </row>
    <row r="1414" spans="1:14" s="57" customFormat="1">
      <c r="A1414" s="1"/>
      <c r="B1414" s="1" t="e">
        <f>VLOOKUP(A1414,'322'!A:B,2,0)</f>
        <v>#N/A</v>
      </c>
      <c r="C1414" s="1" t="e">
        <f>VLOOKUP(A1414,'322'!A:N,14,0)</f>
        <v>#N/A</v>
      </c>
      <c r="D1414" s="1" t="e">
        <f>VLOOKUP(A1414,'314'!C:K,9,0)</f>
        <v>#N/A</v>
      </c>
      <c r="E1414" s="1" t="e">
        <f>VLOOKUP(A1414,'314'!C:E,3,0)</f>
        <v>#N/A</v>
      </c>
      <c r="F1414" s="1" t="e">
        <f>VLOOKUP(A1414,'314'!C:S,17,0)</f>
        <v>#N/A</v>
      </c>
      <c r="G1414" s="1" t="e">
        <f>VLOOKUP(A1414,'345'!A:M,13,0)</f>
        <v>#N/A</v>
      </c>
      <c r="H1414" s="1" t="e">
        <f>VLOOKUP(A1414,'345'!A:Q,17,0)</f>
        <v>#N/A</v>
      </c>
      <c r="I1414" s="57">
        <f>A1414</f>
        <v>0</v>
      </c>
      <c r="J1414" s="48" t="e">
        <f>D1414</f>
        <v>#N/A</v>
      </c>
      <c r="K1414" s="48" t="e">
        <f>E1414</f>
        <v>#N/A</v>
      </c>
      <c r="L1414" s="48" t="e">
        <f>F1414</f>
        <v>#N/A</v>
      </c>
      <c r="M1414" s="1" t="e">
        <f>C1414</f>
        <v>#N/A</v>
      </c>
      <c r="N1414" s="57">
        <f>A1414</f>
        <v>0</v>
      </c>
    </row>
    <row r="1415" spans="1:14" s="57" customFormat="1">
      <c r="A1415" s="1"/>
      <c r="B1415" s="1" t="e">
        <f>VLOOKUP(A1415,'322'!A:B,2,0)</f>
        <v>#N/A</v>
      </c>
      <c r="C1415" s="1" t="e">
        <f>VLOOKUP(A1415,'322'!A:N,14,0)</f>
        <v>#N/A</v>
      </c>
      <c r="D1415" s="1" t="e">
        <f>VLOOKUP(A1415,'314'!C:K,9,0)</f>
        <v>#N/A</v>
      </c>
      <c r="E1415" s="1" t="e">
        <f>VLOOKUP(A1415,'314'!C:E,3,0)</f>
        <v>#N/A</v>
      </c>
      <c r="F1415" s="1" t="e">
        <f>VLOOKUP(A1415,'314'!C:S,17,0)</f>
        <v>#N/A</v>
      </c>
      <c r="G1415" s="1" t="e">
        <f>VLOOKUP(A1415,'345'!A:M,13,0)</f>
        <v>#N/A</v>
      </c>
      <c r="H1415" s="1" t="e">
        <f>VLOOKUP(A1415,'345'!A:Q,17,0)</f>
        <v>#N/A</v>
      </c>
      <c r="I1415" s="57">
        <f>A1415</f>
        <v>0</v>
      </c>
      <c r="J1415" s="48" t="e">
        <f>D1415</f>
        <v>#N/A</v>
      </c>
      <c r="K1415" s="48" t="e">
        <f>E1415</f>
        <v>#N/A</v>
      </c>
      <c r="L1415" s="48" t="e">
        <f>F1415</f>
        <v>#N/A</v>
      </c>
      <c r="M1415" s="1" t="e">
        <f>C1415</f>
        <v>#N/A</v>
      </c>
      <c r="N1415" s="57">
        <f>A1415</f>
        <v>0</v>
      </c>
    </row>
    <row r="1416" spans="1:14" s="57" customFormat="1">
      <c r="A1416" s="1"/>
      <c r="B1416" s="1" t="e">
        <f>VLOOKUP(A1416,'322'!A:B,2,0)</f>
        <v>#N/A</v>
      </c>
      <c r="C1416" s="1" t="e">
        <f>VLOOKUP(A1416,'322'!A:N,14,0)</f>
        <v>#N/A</v>
      </c>
      <c r="D1416" s="1" t="e">
        <f>VLOOKUP(A1416,'314'!C:K,9,0)</f>
        <v>#N/A</v>
      </c>
      <c r="E1416" s="1" t="e">
        <f>VLOOKUP(A1416,'314'!C:E,3,0)</f>
        <v>#N/A</v>
      </c>
      <c r="F1416" s="1" t="e">
        <f>VLOOKUP(A1416,'314'!C:S,17,0)</f>
        <v>#N/A</v>
      </c>
      <c r="G1416" s="1" t="e">
        <f>VLOOKUP(A1416,'345'!A:M,13,0)</f>
        <v>#N/A</v>
      </c>
      <c r="H1416" s="1" t="e">
        <f>VLOOKUP(A1416,'345'!A:Q,17,0)</f>
        <v>#N/A</v>
      </c>
      <c r="I1416" s="57">
        <f>A1416</f>
        <v>0</v>
      </c>
      <c r="J1416" s="48" t="e">
        <f>D1416</f>
        <v>#N/A</v>
      </c>
      <c r="K1416" s="48" t="e">
        <f>E1416</f>
        <v>#N/A</v>
      </c>
      <c r="L1416" s="48" t="e">
        <f>F1416</f>
        <v>#N/A</v>
      </c>
      <c r="M1416" s="1" t="e">
        <f>C1416</f>
        <v>#N/A</v>
      </c>
      <c r="N1416" s="57">
        <f>A1416</f>
        <v>0</v>
      </c>
    </row>
    <row r="1417" spans="1:14" s="57" customFormat="1">
      <c r="A1417" s="1"/>
      <c r="B1417" s="1" t="e">
        <f>VLOOKUP(A1417,'322'!A:B,2,0)</f>
        <v>#N/A</v>
      </c>
      <c r="C1417" s="1" t="e">
        <f>VLOOKUP(A1417,'322'!A:N,14,0)</f>
        <v>#N/A</v>
      </c>
      <c r="D1417" s="1" t="e">
        <f>VLOOKUP(A1417,'314'!C:K,9,0)</f>
        <v>#N/A</v>
      </c>
      <c r="E1417" s="1" t="e">
        <f>VLOOKUP(A1417,'314'!C:E,3,0)</f>
        <v>#N/A</v>
      </c>
      <c r="F1417" s="1" t="e">
        <f>VLOOKUP(A1417,'314'!C:S,17,0)</f>
        <v>#N/A</v>
      </c>
      <c r="G1417" s="1" t="e">
        <f>VLOOKUP(A1417,'345'!A:M,13,0)</f>
        <v>#N/A</v>
      </c>
      <c r="H1417" s="1" t="e">
        <f>VLOOKUP(A1417,'345'!A:Q,17,0)</f>
        <v>#N/A</v>
      </c>
      <c r="I1417" s="57">
        <f>A1417</f>
        <v>0</v>
      </c>
      <c r="J1417" s="48" t="e">
        <f>D1417</f>
        <v>#N/A</v>
      </c>
      <c r="K1417" s="48" t="e">
        <f>E1417</f>
        <v>#N/A</v>
      </c>
      <c r="L1417" s="48" t="e">
        <f>F1417</f>
        <v>#N/A</v>
      </c>
      <c r="M1417" s="1" t="e">
        <f>C1417</f>
        <v>#N/A</v>
      </c>
      <c r="N1417" s="57">
        <f>A1417</f>
        <v>0</v>
      </c>
    </row>
    <row r="1418" spans="1:14" s="57" customFormat="1">
      <c r="A1418" s="1"/>
      <c r="B1418" s="1" t="e">
        <f>VLOOKUP(A1418,'322'!A:B,2,0)</f>
        <v>#N/A</v>
      </c>
      <c r="C1418" s="1" t="e">
        <f>VLOOKUP(A1418,'322'!A:N,14,0)</f>
        <v>#N/A</v>
      </c>
      <c r="D1418" s="1" t="e">
        <f>VLOOKUP(A1418,'314'!C:K,9,0)</f>
        <v>#N/A</v>
      </c>
      <c r="E1418" s="1" t="e">
        <f>VLOOKUP(A1418,'314'!C:E,3,0)</f>
        <v>#N/A</v>
      </c>
      <c r="F1418" s="1" t="e">
        <f>VLOOKUP(A1418,'314'!C:S,17,0)</f>
        <v>#N/A</v>
      </c>
      <c r="G1418" s="1" t="e">
        <f>VLOOKUP(A1418,'345'!A:M,13,0)</f>
        <v>#N/A</v>
      </c>
      <c r="H1418" s="1" t="e">
        <f>VLOOKUP(A1418,'345'!A:Q,17,0)</f>
        <v>#N/A</v>
      </c>
      <c r="I1418" s="57">
        <f>A1418</f>
        <v>0</v>
      </c>
      <c r="J1418" s="48" t="e">
        <f>D1418</f>
        <v>#N/A</v>
      </c>
      <c r="K1418" s="48" t="e">
        <f>E1418</f>
        <v>#N/A</v>
      </c>
      <c r="L1418" s="48" t="e">
        <f>F1418</f>
        <v>#N/A</v>
      </c>
      <c r="M1418" s="1" t="e">
        <f>C1418</f>
        <v>#N/A</v>
      </c>
      <c r="N1418" s="57">
        <f>A1418</f>
        <v>0</v>
      </c>
    </row>
    <row r="1419" spans="1:14" s="57" customFormat="1">
      <c r="A1419" s="1"/>
      <c r="B1419" s="1" t="e">
        <f>VLOOKUP(A1419,'322'!A:B,2,0)</f>
        <v>#N/A</v>
      </c>
      <c r="C1419" s="1" t="e">
        <f>VLOOKUP(A1419,'322'!A:N,14,0)</f>
        <v>#N/A</v>
      </c>
      <c r="D1419" s="1" t="e">
        <f>VLOOKUP(A1419,'314'!C:K,9,0)</f>
        <v>#N/A</v>
      </c>
      <c r="E1419" s="1" t="e">
        <f>VLOOKUP(A1419,'314'!C:E,3,0)</f>
        <v>#N/A</v>
      </c>
      <c r="F1419" s="1" t="e">
        <f>VLOOKUP(A1419,'314'!C:S,17,0)</f>
        <v>#N/A</v>
      </c>
      <c r="G1419" s="1" t="e">
        <f>VLOOKUP(A1419,'345'!A:M,13,0)</f>
        <v>#N/A</v>
      </c>
      <c r="H1419" s="1" t="e">
        <f>VLOOKUP(A1419,'345'!A:Q,17,0)</f>
        <v>#N/A</v>
      </c>
      <c r="I1419" s="57">
        <f>A1419</f>
        <v>0</v>
      </c>
      <c r="J1419" s="48" t="e">
        <f>D1419</f>
        <v>#N/A</v>
      </c>
      <c r="K1419" s="48" t="e">
        <f>E1419</f>
        <v>#N/A</v>
      </c>
      <c r="L1419" s="48" t="e">
        <f>F1419</f>
        <v>#N/A</v>
      </c>
      <c r="M1419" s="1" t="e">
        <f>C1419</f>
        <v>#N/A</v>
      </c>
      <c r="N1419" s="57">
        <f>A1419</f>
        <v>0</v>
      </c>
    </row>
    <row r="1420" spans="1:14" s="57" customFormat="1">
      <c r="A1420" s="1"/>
      <c r="B1420" s="1" t="e">
        <f>VLOOKUP(A1420,'322'!A:B,2,0)</f>
        <v>#N/A</v>
      </c>
      <c r="C1420" s="1" t="e">
        <f>VLOOKUP(A1420,'322'!A:N,14,0)</f>
        <v>#N/A</v>
      </c>
      <c r="D1420" s="1" t="e">
        <f>VLOOKUP(A1420,'314'!C:K,9,0)</f>
        <v>#N/A</v>
      </c>
      <c r="E1420" s="1" t="e">
        <f>VLOOKUP(A1420,'314'!C:E,3,0)</f>
        <v>#N/A</v>
      </c>
      <c r="F1420" s="1" t="e">
        <f>VLOOKUP(A1420,'314'!C:S,17,0)</f>
        <v>#N/A</v>
      </c>
      <c r="G1420" s="1" t="e">
        <f>VLOOKUP(A1420,'345'!A:M,13,0)</f>
        <v>#N/A</v>
      </c>
      <c r="H1420" s="1" t="e">
        <f>VLOOKUP(A1420,'345'!A:Q,17,0)</f>
        <v>#N/A</v>
      </c>
      <c r="I1420" s="57">
        <f>A1420</f>
        <v>0</v>
      </c>
      <c r="J1420" s="48" t="e">
        <f>D1420</f>
        <v>#N/A</v>
      </c>
      <c r="K1420" s="48" t="e">
        <f>E1420</f>
        <v>#N/A</v>
      </c>
      <c r="L1420" s="48" t="e">
        <f>F1420</f>
        <v>#N/A</v>
      </c>
      <c r="M1420" s="1" t="e">
        <f>C1420</f>
        <v>#N/A</v>
      </c>
      <c r="N1420" s="57">
        <f>A1420</f>
        <v>0</v>
      </c>
    </row>
    <row r="1421" spans="1:14" s="57" customFormat="1">
      <c r="A1421" s="1"/>
      <c r="B1421" s="1" t="e">
        <f>VLOOKUP(A1421,'322'!A:B,2,0)</f>
        <v>#N/A</v>
      </c>
      <c r="C1421" s="1" t="e">
        <f>VLOOKUP(A1421,'322'!A:N,14,0)</f>
        <v>#N/A</v>
      </c>
      <c r="D1421" s="1" t="e">
        <f>VLOOKUP(A1421,'314'!C:K,9,0)</f>
        <v>#N/A</v>
      </c>
      <c r="E1421" s="1" t="e">
        <f>VLOOKUP(A1421,'314'!C:E,3,0)</f>
        <v>#N/A</v>
      </c>
      <c r="F1421" s="1" t="e">
        <f>VLOOKUP(A1421,'314'!C:S,17,0)</f>
        <v>#N/A</v>
      </c>
      <c r="G1421" s="1" t="e">
        <f>VLOOKUP(A1421,'345'!A:M,13,0)</f>
        <v>#N/A</v>
      </c>
      <c r="H1421" s="1" t="e">
        <f>VLOOKUP(A1421,'345'!A:Q,17,0)</f>
        <v>#N/A</v>
      </c>
      <c r="I1421" s="57">
        <f>A1421</f>
        <v>0</v>
      </c>
      <c r="J1421" s="48" t="e">
        <f>D1421</f>
        <v>#N/A</v>
      </c>
      <c r="K1421" s="48" t="e">
        <f>E1421</f>
        <v>#N/A</v>
      </c>
      <c r="L1421" s="48" t="e">
        <f>F1421</f>
        <v>#N/A</v>
      </c>
      <c r="M1421" s="1" t="e">
        <f>C1421</f>
        <v>#N/A</v>
      </c>
      <c r="N1421" s="57">
        <f>A1421</f>
        <v>0</v>
      </c>
    </row>
    <row r="1422" spans="1:14" s="57" customFormat="1">
      <c r="A1422" s="1"/>
      <c r="B1422" s="1" t="e">
        <f>VLOOKUP(A1422,'322'!A:B,2,0)</f>
        <v>#N/A</v>
      </c>
      <c r="C1422" s="1" t="e">
        <f>VLOOKUP(A1422,'322'!A:N,14,0)</f>
        <v>#N/A</v>
      </c>
      <c r="D1422" s="1" t="e">
        <f>VLOOKUP(A1422,'314'!C:K,9,0)</f>
        <v>#N/A</v>
      </c>
      <c r="E1422" s="1" t="e">
        <f>VLOOKUP(A1422,'314'!C:E,3,0)</f>
        <v>#N/A</v>
      </c>
      <c r="F1422" s="1" t="e">
        <f>VLOOKUP(A1422,'314'!C:S,17,0)</f>
        <v>#N/A</v>
      </c>
      <c r="G1422" s="1" t="e">
        <f>VLOOKUP(A1422,'345'!A:M,13,0)</f>
        <v>#N/A</v>
      </c>
      <c r="H1422" s="1" t="e">
        <f>VLOOKUP(A1422,'345'!A:Q,17,0)</f>
        <v>#N/A</v>
      </c>
      <c r="I1422" s="57">
        <f>A1422</f>
        <v>0</v>
      </c>
      <c r="J1422" s="48" t="e">
        <f>D1422</f>
        <v>#N/A</v>
      </c>
      <c r="K1422" s="48" t="e">
        <f>E1422</f>
        <v>#N/A</v>
      </c>
      <c r="L1422" s="48" t="e">
        <f>F1422</f>
        <v>#N/A</v>
      </c>
      <c r="M1422" s="1" t="e">
        <f>C1422</f>
        <v>#N/A</v>
      </c>
      <c r="N1422" s="57">
        <f>A1422</f>
        <v>0</v>
      </c>
    </row>
    <row r="1423" spans="1:14" s="57" customFormat="1">
      <c r="A1423" s="1"/>
      <c r="B1423" s="1" t="e">
        <f>VLOOKUP(A1423,'322'!A:B,2,0)</f>
        <v>#N/A</v>
      </c>
      <c r="C1423" s="1" t="e">
        <f>VLOOKUP(A1423,'322'!A:N,14,0)</f>
        <v>#N/A</v>
      </c>
      <c r="D1423" s="1" t="e">
        <f>VLOOKUP(A1423,'314'!C:K,9,0)</f>
        <v>#N/A</v>
      </c>
      <c r="E1423" s="1" t="e">
        <f>VLOOKUP(A1423,'314'!C:E,3,0)</f>
        <v>#N/A</v>
      </c>
      <c r="F1423" s="1" t="e">
        <f>VLOOKUP(A1423,'314'!C:S,17,0)</f>
        <v>#N/A</v>
      </c>
      <c r="G1423" s="1" t="e">
        <f>VLOOKUP(A1423,'345'!A:M,13,0)</f>
        <v>#N/A</v>
      </c>
      <c r="H1423" s="1" t="e">
        <f>VLOOKUP(A1423,'345'!A:Q,17,0)</f>
        <v>#N/A</v>
      </c>
      <c r="I1423" s="57">
        <f>A1423</f>
        <v>0</v>
      </c>
      <c r="J1423" s="48" t="e">
        <f>D1423</f>
        <v>#N/A</v>
      </c>
      <c r="K1423" s="48" t="e">
        <f>E1423</f>
        <v>#N/A</v>
      </c>
      <c r="L1423" s="48" t="e">
        <f>F1423</f>
        <v>#N/A</v>
      </c>
      <c r="M1423" s="1" t="e">
        <f>C1423</f>
        <v>#N/A</v>
      </c>
      <c r="N1423" s="57">
        <f>A1423</f>
        <v>0</v>
      </c>
    </row>
    <row r="1424" spans="1:14" s="57" customFormat="1">
      <c r="A1424" s="1"/>
      <c r="B1424" s="1" t="e">
        <f>VLOOKUP(A1424,'322'!A:B,2,0)</f>
        <v>#N/A</v>
      </c>
      <c r="C1424" s="1" t="e">
        <f>VLOOKUP(A1424,'322'!A:N,14,0)</f>
        <v>#N/A</v>
      </c>
      <c r="D1424" s="1" t="e">
        <f>VLOOKUP(A1424,'314'!C:K,9,0)</f>
        <v>#N/A</v>
      </c>
      <c r="E1424" s="1" t="e">
        <f>VLOOKUP(A1424,'314'!C:E,3,0)</f>
        <v>#N/A</v>
      </c>
      <c r="F1424" s="1" t="e">
        <f>VLOOKUP(A1424,'314'!C:S,17,0)</f>
        <v>#N/A</v>
      </c>
      <c r="G1424" s="1" t="e">
        <f>VLOOKUP(A1424,'345'!A:M,13,0)</f>
        <v>#N/A</v>
      </c>
      <c r="H1424" s="1" t="e">
        <f>VLOOKUP(A1424,'345'!A:Q,17,0)</f>
        <v>#N/A</v>
      </c>
      <c r="I1424" s="57">
        <f>A1424</f>
        <v>0</v>
      </c>
      <c r="J1424" s="48" t="e">
        <f>D1424</f>
        <v>#N/A</v>
      </c>
      <c r="K1424" s="48" t="e">
        <f>E1424</f>
        <v>#N/A</v>
      </c>
      <c r="L1424" s="48" t="e">
        <f>F1424</f>
        <v>#N/A</v>
      </c>
      <c r="M1424" s="1" t="e">
        <f>C1424</f>
        <v>#N/A</v>
      </c>
      <c r="N1424" s="57">
        <f>A1424</f>
        <v>0</v>
      </c>
    </row>
    <row r="1425" spans="1:14" s="57" customFormat="1">
      <c r="A1425" s="1"/>
      <c r="B1425" s="1" t="e">
        <f>VLOOKUP(A1425,'322'!A:B,2,0)</f>
        <v>#N/A</v>
      </c>
      <c r="C1425" s="1" t="e">
        <f>VLOOKUP(A1425,'322'!A:N,14,0)</f>
        <v>#N/A</v>
      </c>
      <c r="D1425" s="1" t="e">
        <f>VLOOKUP(A1425,'314'!C:K,9,0)</f>
        <v>#N/A</v>
      </c>
      <c r="E1425" s="1" t="e">
        <f>VLOOKUP(A1425,'314'!C:E,3,0)</f>
        <v>#N/A</v>
      </c>
      <c r="F1425" s="1" t="e">
        <f>VLOOKUP(A1425,'314'!C:S,17,0)</f>
        <v>#N/A</v>
      </c>
      <c r="G1425" s="1" t="e">
        <f>VLOOKUP(A1425,'345'!A:M,13,0)</f>
        <v>#N/A</v>
      </c>
      <c r="H1425" s="1" t="e">
        <f>VLOOKUP(A1425,'345'!A:Q,17,0)</f>
        <v>#N/A</v>
      </c>
      <c r="I1425" s="57">
        <f>A1425</f>
        <v>0</v>
      </c>
      <c r="J1425" s="48" t="e">
        <f>D1425</f>
        <v>#N/A</v>
      </c>
      <c r="K1425" s="48" t="e">
        <f>E1425</f>
        <v>#N/A</v>
      </c>
      <c r="L1425" s="48" t="e">
        <f>F1425</f>
        <v>#N/A</v>
      </c>
      <c r="M1425" s="1" t="e">
        <f>C1425</f>
        <v>#N/A</v>
      </c>
      <c r="N1425" s="57">
        <f>A1425</f>
        <v>0</v>
      </c>
    </row>
    <row r="1426" spans="1:14" s="57" customFormat="1">
      <c r="A1426" s="1"/>
      <c r="B1426" s="1" t="e">
        <f>VLOOKUP(A1426,'322'!A:B,2,0)</f>
        <v>#N/A</v>
      </c>
      <c r="C1426" s="1" t="e">
        <f>VLOOKUP(A1426,'322'!A:N,14,0)</f>
        <v>#N/A</v>
      </c>
      <c r="D1426" s="1" t="e">
        <f>VLOOKUP(A1426,'314'!C:K,9,0)</f>
        <v>#N/A</v>
      </c>
      <c r="E1426" s="1" t="e">
        <f>VLOOKUP(A1426,'314'!C:E,3,0)</f>
        <v>#N/A</v>
      </c>
      <c r="F1426" s="1" t="e">
        <f>VLOOKUP(A1426,'314'!C:S,17,0)</f>
        <v>#N/A</v>
      </c>
      <c r="G1426" s="1" t="e">
        <f>VLOOKUP(A1426,'345'!A:M,13,0)</f>
        <v>#N/A</v>
      </c>
      <c r="H1426" s="1" t="e">
        <f>VLOOKUP(A1426,'345'!A:Q,17,0)</f>
        <v>#N/A</v>
      </c>
      <c r="I1426" s="57">
        <f>A1426</f>
        <v>0</v>
      </c>
      <c r="J1426" s="48" t="e">
        <f>D1426</f>
        <v>#N/A</v>
      </c>
      <c r="K1426" s="48" t="e">
        <f>E1426</f>
        <v>#N/A</v>
      </c>
      <c r="L1426" s="48" t="e">
        <f>F1426</f>
        <v>#N/A</v>
      </c>
      <c r="M1426" s="1" t="e">
        <f>C1426</f>
        <v>#N/A</v>
      </c>
      <c r="N1426" s="57">
        <f>A1426</f>
        <v>0</v>
      </c>
    </row>
    <row r="1427" spans="1:14" s="57" customFormat="1">
      <c r="A1427" s="1"/>
      <c r="B1427" s="1" t="e">
        <f>VLOOKUP(A1427,'322'!A:B,2,0)</f>
        <v>#N/A</v>
      </c>
      <c r="C1427" s="1" t="e">
        <f>VLOOKUP(A1427,'322'!A:N,14,0)</f>
        <v>#N/A</v>
      </c>
      <c r="D1427" s="1" t="e">
        <f>VLOOKUP(A1427,'314'!C:K,9,0)</f>
        <v>#N/A</v>
      </c>
      <c r="E1427" s="1" t="e">
        <f>VLOOKUP(A1427,'314'!C:E,3,0)</f>
        <v>#N/A</v>
      </c>
      <c r="F1427" s="1" t="e">
        <f>VLOOKUP(A1427,'314'!C:S,17,0)</f>
        <v>#N/A</v>
      </c>
      <c r="G1427" s="1" t="e">
        <f>VLOOKUP(A1427,'345'!A:M,13,0)</f>
        <v>#N/A</v>
      </c>
      <c r="H1427" s="1" t="e">
        <f>VLOOKUP(A1427,'345'!A:Q,17,0)</f>
        <v>#N/A</v>
      </c>
      <c r="I1427" s="57">
        <f>A1427</f>
        <v>0</v>
      </c>
      <c r="J1427" s="48" t="e">
        <f>D1427</f>
        <v>#N/A</v>
      </c>
      <c r="K1427" s="48" t="e">
        <f>E1427</f>
        <v>#N/A</v>
      </c>
      <c r="L1427" s="48" t="e">
        <f>F1427</f>
        <v>#N/A</v>
      </c>
      <c r="M1427" s="1" t="e">
        <f>C1427</f>
        <v>#N/A</v>
      </c>
      <c r="N1427" s="57">
        <f>A1427</f>
        <v>0</v>
      </c>
    </row>
    <row r="1428" spans="1:14" s="57" customFormat="1">
      <c r="A1428" s="1"/>
      <c r="B1428" s="1" t="e">
        <f>VLOOKUP(A1428,'322'!A:B,2,0)</f>
        <v>#N/A</v>
      </c>
      <c r="C1428" s="1" t="e">
        <f>VLOOKUP(A1428,'322'!A:N,14,0)</f>
        <v>#N/A</v>
      </c>
      <c r="D1428" s="1" t="e">
        <f>VLOOKUP(A1428,'314'!C:K,9,0)</f>
        <v>#N/A</v>
      </c>
      <c r="E1428" s="1" t="e">
        <f>VLOOKUP(A1428,'314'!C:E,3,0)</f>
        <v>#N/A</v>
      </c>
      <c r="F1428" s="1" t="e">
        <f>VLOOKUP(A1428,'314'!C:S,17,0)</f>
        <v>#N/A</v>
      </c>
      <c r="G1428" s="1" t="e">
        <f>VLOOKUP(A1428,'345'!A:M,13,0)</f>
        <v>#N/A</v>
      </c>
      <c r="H1428" s="1" t="e">
        <f>VLOOKUP(A1428,'345'!A:Q,17,0)</f>
        <v>#N/A</v>
      </c>
      <c r="I1428" s="57">
        <f>A1428</f>
        <v>0</v>
      </c>
      <c r="J1428" s="48" t="e">
        <f>D1428</f>
        <v>#N/A</v>
      </c>
      <c r="K1428" s="48" t="e">
        <f>E1428</f>
        <v>#N/A</v>
      </c>
      <c r="L1428" s="48" t="e">
        <f>F1428</f>
        <v>#N/A</v>
      </c>
      <c r="M1428" s="1" t="e">
        <f>C1428</f>
        <v>#N/A</v>
      </c>
      <c r="N1428" s="57">
        <f>A1428</f>
        <v>0</v>
      </c>
    </row>
    <row r="1429" spans="1:14" s="57" customFormat="1">
      <c r="A1429" s="1"/>
      <c r="B1429" s="1" t="e">
        <f>VLOOKUP(A1429,'322'!A:B,2,0)</f>
        <v>#N/A</v>
      </c>
      <c r="C1429" s="1" t="e">
        <f>VLOOKUP(A1429,'322'!A:N,14,0)</f>
        <v>#N/A</v>
      </c>
      <c r="D1429" s="1" t="e">
        <f>VLOOKUP(A1429,'314'!C:K,9,0)</f>
        <v>#N/A</v>
      </c>
      <c r="E1429" s="1" t="e">
        <f>VLOOKUP(A1429,'314'!C:E,3,0)</f>
        <v>#N/A</v>
      </c>
      <c r="F1429" s="1" t="e">
        <f>VLOOKUP(A1429,'314'!C:S,17,0)</f>
        <v>#N/A</v>
      </c>
      <c r="G1429" s="1" t="e">
        <f>VLOOKUP(A1429,'345'!A:M,13,0)</f>
        <v>#N/A</v>
      </c>
      <c r="H1429" s="1" t="e">
        <f>VLOOKUP(A1429,'345'!A:Q,17,0)</f>
        <v>#N/A</v>
      </c>
      <c r="I1429" s="57">
        <f>A1429</f>
        <v>0</v>
      </c>
      <c r="J1429" s="48" t="e">
        <f>D1429</f>
        <v>#N/A</v>
      </c>
      <c r="K1429" s="48" t="e">
        <f>E1429</f>
        <v>#N/A</v>
      </c>
      <c r="L1429" s="48" t="e">
        <f>F1429</f>
        <v>#N/A</v>
      </c>
      <c r="M1429" s="1" t="e">
        <f>C1429</f>
        <v>#N/A</v>
      </c>
      <c r="N1429" s="57">
        <f>A1429</f>
        <v>0</v>
      </c>
    </row>
    <row r="1430" spans="1:14" s="57" customFormat="1">
      <c r="A1430" s="1"/>
      <c r="B1430" s="1" t="e">
        <f>VLOOKUP(A1430,'322'!A:B,2,0)</f>
        <v>#N/A</v>
      </c>
      <c r="C1430" s="1" t="e">
        <f>VLOOKUP(A1430,'322'!A:N,14,0)</f>
        <v>#N/A</v>
      </c>
      <c r="D1430" s="1" t="e">
        <f>VLOOKUP(A1430,'314'!C:K,9,0)</f>
        <v>#N/A</v>
      </c>
      <c r="E1430" s="1" t="e">
        <f>VLOOKUP(A1430,'314'!C:E,3,0)</f>
        <v>#N/A</v>
      </c>
      <c r="F1430" s="1" t="e">
        <f>VLOOKUP(A1430,'314'!C:S,17,0)</f>
        <v>#N/A</v>
      </c>
      <c r="G1430" s="1" t="e">
        <f>VLOOKUP(A1430,'345'!A:M,13,0)</f>
        <v>#N/A</v>
      </c>
      <c r="H1430" s="1" t="e">
        <f>VLOOKUP(A1430,'345'!A:Q,17,0)</f>
        <v>#N/A</v>
      </c>
      <c r="I1430" s="57">
        <f>A1430</f>
        <v>0</v>
      </c>
      <c r="J1430" s="48" t="e">
        <f>D1430</f>
        <v>#N/A</v>
      </c>
      <c r="K1430" s="48" t="e">
        <f>E1430</f>
        <v>#N/A</v>
      </c>
      <c r="L1430" s="48" t="e">
        <f>F1430</f>
        <v>#N/A</v>
      </c>
      <c r="M1430" s="1" t="e">
        <f>C1430</f>
        <v>#N/A</v>
      </c>
      <c r="N1430" s="57">
        <f>A1430</f>
        <v>0</v>
      </c>
    </row>
    <row r="1431" spans="1:14" s="57" customFormat="1">
      <c r="A1431" s="1"/>
      <c r="B1431" s="1" t="e">
        <f>VLOOKUP(A1431,'322'!A:B,2,0)</f>
        <v>#N/A</v>
      </c>
      <c r="C1431" s="1" t="e">
        <f>VLOOKUP(A1431,'322'!A:N,14,0)</f>
        <v>#N/A</v>
      </c>
      <c r="D1431" s="1" t="e">
        <f>VLOOKUP(A1431,'314'!C:K,9,0)</f>
        <v>#N/A</v>
      </c>
      <c r="E1431" s="1" t="e">
        <f>VLOOKUP(A1431,'314'!C:E,3,0)</f>
        <v>#N/A</v>
      </c>
      <c r="F1431" s="1" t="e">
        <f>VLOOKUP(A1431,'314'!C:S,17,0)</f>
        <v>#N/A</v>
      </c>
      <c r="G1431" s="1" t="e">
        <f>VLOOKUP(A1431,'345'!A:M,13,0)</f>
        <v>#N/A</v>
      </c>
      <c r="H1431" s="1" t="e">
        <f>VLOOKUP(A1431,'345'!A:Q,17,0)</f>
        <v>#N/A</v>
      </c>
      <c r="I1431" s="57">
        <f>A1431</f>
        <v>0</v>
      </c>
      <c r="J1431" s="48" t="e">
        <f>D1431</f>
        <v>#N/A</v>
      </c>
      <c r="K1431" s="48" t="e">
        <f>E1431</f>
        <v>#N/A</v>
      </c>
      <c r="L1431" s="48" t="e">
        <f>F1431</f>
        <v>#N/A</v>
      </c>
      <c r="M1431" s="1" t="e">
        <f>C1431</f>
        <v>#N/A</v>
      </c>
      <c r="N1431" s="57">
        <f>A1431</f>
        <v>0</v>
      </c>
    </row>
    <row r="1432" spans="1:14" s="57" customFormat="1">
      <c r="A1432" s="1"/>
      <c r="B1432" s="1" t="e">
        <f>VLOOKUP(A1432,'322'!A:B,2,0)</f>
        <v>#N/A</v>
      </c>
      <c r="C1432" s="1" t="e">
        <f>VLOOKUP(A1432,'322'!A:N,14,0)</f>
        <v>#N/A</v>
      </c>
      <c r="D1432" s="1" t="e">
        <f>VLOOKUP(A1432,'314'!C:K,9,0)</f>
        <v>#N/A</v>
      </c>
      <c r="E1432" s="1" t="e">
        <f>VLOOKUP(A1432,'314'!C:E,3,0)</f>
        <v>#N/A</v>
      </c>
      <c r="F1432" s="1" t="e">
        <f>VLOOKUP(A1432,'314'!C:S,17,0)</f>
        <v>#N/A</v>
      </c>
      <c r="G1432" s="1" t="e">
        <f>VLOOKUP(A1432,'345'!A:M,13,0)</f>
        <v>#N/A</v>
      </c>
      <c r="H1432" s="1" t="e">
        <f>VLOOKUP(A1432,'345'!A:Q,17,0)</f>
        <v>#N/A</v>
      </c>
      <c r="I1432" s="57">
        <f>A1432</f>
        <v>0</v>
      </c>
      <c r="J1432" s="48" t="e">
        <f>D1432</f>
        <v>#N/A</v>
      </c>
      <c r="K1432" s="48" t="e">
        <f>E1432</f>
        <v>#N/A</v>
      </c>
      <c r="L1432" s="48" t="e">
        <f>F1432</f>
        <v>#N/A</v>
      </c>
      <c r="M1432" s="1" t="e">
        <f>C1432</f>
        <v>#N/A</v>
      </c>
      <c r="N1432" s="57">
        <f>A1432</f>
        <v>0</v>
      </c>
    </row>
    <row r="1433" spans="1:14" s="57" customFormat="1">
      <c r="A1433" s="1"/>
      <c r="B1433" s="1" t="e">
        <f>VLOOKUP(A1433,'322'!A:B,2,0)</f>
        <v>#N/A</v>
      </c>
      <c r="C1433" s="1" t="e">
        <f>VLOOKUP(A1433,'322'!A:N,14,0)</f>
        <v>#N/A</v>
      </c>
      <c r="D1433" s="1" t="e">
        <f>VLOOKUP(A1433,'314'!C:K,9,0)</f>
        <v>#N/A</v>
      </c>
      <c r="E1433" s="1" t="e">
        <f>VLOOKUP(A1433,'314'!C:E,3,0)</f>
        <v>#N/A</v>
      </c>
      <c r="F1433" s="1" t="e">
        <f>VLOOKUP(A1433,'314'!C:S,17,0)</f>
        <v>#N/A</v>
      </c>
      <c r="G1433" s="1" t="e">
        <f>VLOOKUP(A1433,'345'!A:M,13,0)</f>
        <v>#N/A</v>
      </c>
      <c r="H1433" s="1" t="e">
        <f>VLOOKUP(A1433,'345'!A:Q,17,0)</f>
        <v>#N/A</v>
      </c>
      <c r="I1433" s="57">
        <f>A1433</f>
        <v>0</v>
      </c>
      <c r="J1433" s="48" t="e">
        <f>D1433</f>
        <v>#N/A</v>
      </c>
      <c r="K1433" s="48" t="e">
        <f>E1433</f>
        <v>#N/A</v>
      </c>
      <c r="L1433" s="48" t="e">
        <f>F1433</f>
        <v>#N/A</v>
      </c>
      <c r="M1433" s="1" t="e">
        <f>C1433</f>
        <v>#N/A</v>
      </c>
      <c r="N1433" s="57">
        <f>A1433</f>
        <v>0</v>
      </c>
    </row>
    <row r="1434" spans="1:14" s="57" customFormat="1">
      <c r="A1434" s="1"/>
      <c r="B1434" s="1" t="e">
        <f>VLOOKUP(A1434,'322'!A:B,2,0)</f>
        <v>#N/A</v>
      </c>
      <c r="C1434" s="1" t="e">
        <f>VLOOKUP(A1434,'322'!A:N,14,0)</f>
        <v>#N/A</v>
      </c>
      <c r="D1434" s="1" t="e">
        <f>VLOOKUP(A1434,'314'!C:K,9,0)</f>
        <v>#N/A</v>
      </c>
      <c r="E1434" s="1" t="e">
        <f>VLOOKUP(A1434,'314'!C:E,3,0)</f>
        <v>#N/A</v>
      </c>
      <c r="F1434" s="1" t="e">
        <f>VLOOKUP(A1434,'314'!C:S,17,0)</f>
        <v>#N/A</v>
      </c>
      <c r="G1434" s="1" t="e">
        <f>VLOOKUP(A1434,'345'!A:M,13,0)</f>
        <v>#N/A</v>
      </c>
      <c r="H1434" s="1" t="e">
        <f>VLOOKUP(A1434,'345'!A:Q,17,0)</f>
        <v>#N/A</v>
      </c>
      <c r="I1434" s="57">
        <f>A1434</f>
        <v>0</v>
      </c>
      <c r="J1434" s="48" t="e">
        <f>D1434</f>
        <v>#N/A</v>
      </c>
      <c r="K1434" s="48" t="e">
        <f>E1434</f>
        <v>#N/A</v>
      </c>
      <c r="L1434" s="48" t="e">
        <f>F1434</f>
        <v>#N/A</v>
      </c>
      <c r="M1434" s="1" t="e">
        <f>C1434</f>
        <v>#N/A</v>
      </c>
      <c r="N1434" s="57">
        <f>A1434</f>
        <v>0</v>
      </c>
    </row>
    <row r="1435" spans="1:14" s="57" customFormat="1">
      <c r="A1435" s="1"/>
      <c r="B1435" s="1" t="e">
        <f>VLOOKUP(A1435,'322'!A:B,2,0)</f>
        <v>#N/A</v>
      </c>
      <c r="C1435" s="1" t="e">
        <f>VLOOKUP(A1435,'322'!A:N,14,0)</f>
        <v>#N/A</v>
      </c>
      <c r="D1435" s="1" t="e">
        <f>VLOOKUP(A1435,'314'!C:K,9,0)</f>
        <v>#N/A</v>
      </c>
      <c r="E1435" s="1" t="e">
        <f>VLOOKUP(A1435,'314'!C:E,3,0)</f>
        <v>#N/A</v>
      </c>
      <c r="F1435" s="1" t="e">
        <f>VLOOKUP(A1435,'314'!C:S,17,0)</f>
        <v>#N/A</v>
      </c>
      <c r="G1435" s="1" t="e">
        <f>VLOOKUP(A1435,'345'!A:M,13,0)</f>
        <v>#N/A</v>
      </c>
      <c r="H1435" s="1" t="e">
        <f>VLOOKUP(A1435,'345'!A:Q,17,0)</f>
        <v>#N/A</v>
      </c>
      <c r="I1435" s="57">
        <f>A1435</f>
        <v>0</v>
      </c>
      <c r="J1435" s="48" t="e">
        <f>D1435</f>
        <v>#N/A</v>
      </c>
      <c r="K1435" s="48" t="e">
        <f>E1435</f>
        <v>#N/A</v>
      </c>
      <c r="L1435" s="48" t="e">
        <f>F1435</f>
        <v>#N/A</v>
      </c>
      <c r="M1435" s="1" t="e">
        <f>C1435</f>
        <v>#N/A</v>
      </c>
      <c r="N1435" s="57">
        <f>A1435</f>
        <v>0</v>
      </c>
    </row>
    <row r="1436" spans="1:14" s="57" customFormat="1">
      <c r="A1436" s="1"/>
      <c r="B1436" s="1" t="e">
        <f>VLOOKUP(A1436,'322'!A:B,2,0)</f>
        <v>#N/A</v>
      </c>
      <c r="C1436" s="1" t="e">
        <f>VLOOKUP(A1436,'322'!A:N,14,0)</f>
        <v>#N/A</v>
      </c>
      <c r="D1436" s="1" t="e">
        <f>VLOOKUP(A1436,'314'!C:K,9,0)</f>
        <v>#N/A</v>
      </c>
      <c r="E1436" s="1" t="e">
        <f>VLOOKUP(A1436,'314'!C:E,3,0)</f>
        <v>#N/A</v>
      </c>
      <c r="F1436" s="1" t="e">
        <f>VLOOKUP(A1436,'314'!C:S,17,0)</f>
        <v>#N/A</v>
      </c>
      <c r="G1436" s="1" t="e">
        <f>VLOOKUP(A1436,'345'!A:M,13,0)</f>
        <v>#N/A</v>
      </c>
      <c r="H1436" s="1" t="e">
        <f>VLOOKUP(A1436,'345'!A:Q,17,0)</f>
        <v>#N/A</v>
      </c>
      <c r="I1436" s="57">
        <f>A1436</f>
        <v>0</v>
      </c>
      <c r="J1436" s="48" t="e">
        <f>D1436</f>
        <v>#N/A</v>
      </c>
      <c r="K1436" s="48" t="e">
        <f>E1436</f>
        <v>#N/A</v>
      </c>
      <c r="L1436" s="48" t="e">
        <f>F1436</f>
        <v>#N/A</v>
      </c>
      <c r="M1436" s="1" t="e">
        <f>C1436</f>
        <v>#N/A</v>
      </c>
      <c r="N1436" s="57">
        <f>A1436</f>
        <v>0</v>
      </c>
    </row>
    <row r="1437" spans="1:14" s="57" customFormat="1">
      <c r="A1437" s="1"/>
      <c r="B1437" s="1" t="e">
        <f>VLOOKUP(A1437,'322'!A:B,2,0)</f>
        <v>#N/A</v>
      </c>
      <c r="C1437" s="1" t="e">
        <f>VLOOKUP(A1437,'322'!A:N,14,0)</f>
        <v>#N/A</v>
      </c>
      <c r="D1437" s="1" t="e">
        <f>VLOOKUP(A1437,'314'!C:K,9,0)</f>
        <v>#N/A</v>
      </c>
      <c r="E1437" s="1" t="e">
        <f>VLOOKUP(A1437,'314'!C:E,3,0)</f>
        <v>#N/A</v>
      </c>
      <c r="F1437" s="1" t="e">
        <f>VLOOKUP(A1437,'314'!C:S,17,0)</f>
        <v>#N/A</v>
      </c>
      <c r="G1437" s="1" t="e">
        <f>VLOOKUP(A1437,'345'!A:M,13,0)</f>
        <v>#N/A</v>
      </c>
      <c r="H1437" s="1" t="e">
        <f>VLOOKUP(A1437,'345'!A:Q,17,0)</f>
        <v>#N/A</v>
      </c>
      <c r="I1437" s="57">
        <f>A1437</f>
        <v>0</v>
      </c>
      <c r="J1437" s="48" t="e">
        <f>D1437</f>
        <v>#N/A</v>
      </c>
      <c r="K1437" s="48" t="e">
        <f>E1437</f>
        <v>#N/A</v>
      </c>
      <c r="L1437" s="48" t="e">
        <f>F1437</f>
        <v>#N/A</v>
      </c>
      <c r="M1437" s="1" t="e">
        <f>C1437</f>
        <v>#N/A</v>
      </c>
      <c r="N1437" s="57">
        <f>A1437</f>
        <v>0</v>
      </c>
    </row>
    <row r="1438" spans="1:14" s="57" customFormat="1">
      <c r="A1438" s="1"/>
      <c r="B1438" s="1" t="e">
        <f>VLOOKUP(A1438,'322'!A:B,2,0)</f>
        <v>#N/A</v>
      </c>
      <c r="C1438" s="1" t="e">
        <f>VLOOKUP(A1438,'322'!A:N,14,0)</f>
        <v>#N/A</v>
      </c>
      <c r="D1438" s="1" t="e">
        <f>VLOOKUP(A1438,'314'!C:K,9,0)</f>
        <v>#N/A</v>
      </c>
      <c r="E1438" s="1" t="e">
        <f>VLOOKUP(A1438,'314'!C:E,3,0)</f>
        <v>#N/A</v>
      </c>
      <c r="F1438" s="1" t="e">
        <f>VLOOKUP(A1438,'314'!C:S,17,0)</f>
        <v>#N/A</v>
      </c>
      <c r="G1438" s="1" t="e">
        <f>VLOOKUP(A1438,'345'!A:M,13,0)</f>
        <v>#N/A</v>
      </c>
      <c r="H1438" s="1" t="e">
        <f>VLOOKUP(A1438,'345'!A:Q,17,0)</f>
        <v>#N/A</v>
      </c>
      <c r="I1438" s="57">
        <f>A1438</f>
        <v>0</v>
      </c>
      <c r="J1438" s="48" t="e">
        <f>D1438</f>
        <v>#N/A</v>
      </c>
      <c r="K1438" s="48" t="e">
        <f>E1438</f>
        <v>#N/A</v>
      </c>
      <c r="L1438" s="48" t="e">
        <f>F1438</f>
        <v>#N/A</v>
      </c>
      <c r="M1438" s="1" t="e">
        <f>C1438</f>
        <v>#N/A</v>
      </c>
      <c r="N1438" s="57">
        <f>A1438</f>
        <v>0</v>
      </c>
    </row>
    <row r="1439" spans="1:14" s="57" customFormat="1">
      <c r="A1439" s="1"/>
      <c r="B1439" s="1" t="e">
        <f>VLOOKUP(A1439,'322'!A:B,2,0)</f>
        <v>#N/A</v>
      </c>
      <c r="C1439" s="1" t="e">
        <f>VLOOKUP(A1439,'322'!A:N,14,0)</f>
        <v>#N/A</v>
      </c>
      <c r="D1439" s="1" t="e">
        <f>VLOOKUP(A1439,'314'!C:K,9,0)</f>
        <v>#N/A</v>
      </c>
      <c r="E1439" s="1" t="e">
        <f>VLOOKUP(A1439,'314'!C:E,3,0)</f>
        <v>#N/A</v>
      </c>
      <c r="F1439" s="1" t="e">
        <f>VLOOKUP(A1439,'314'!C:S,17,0)</f>
        <v>#N/A</v>
      </c>
      <c r="G1439" s="1" t="e">
        <f>VLOOKUP(A1439,'345'!A:M,13,0)</f>
        <v>#N/A</v>
      </c>
      <c r="H1439" s="1" t="e">
        <f>VLOOKUP(A1439,'345'!A:Q,17,0)</f>
        <v>#N/A</v>
      </c>
      <c r="I1439" s="57">
        <f>A1439</f>
        <v>0</v>
      </c>
      <c r="J1439" s="48" t="e">
        <f>D1439</f>
        <v>#N/A</v>
      </c>
      <c r="K1439" s="48" t="e">
        <f>E1439</f>
        <v>#N/A</v>
      </c>
      <c r="L1439" s="48" t="e">
        <f>F1439</f>
        <v>#N/A</v>
      </c>
      <c r="M1439" s="1" t="e">
        <f>C1439</f>
        <v>#N/A</v>
      </c>
      <c r="N1439" s="57">
        <f>A1439</f>
        <v>0</v>
      </c>
    </row>
    <row r="1440" spans="1:14" s="57" customFormat="1">
      <c r="A1440" s="1"/>
      <c r="B1440" s="1" t="e">
        <f>VLOOKUP(A1440,'322'!A:B,2,0)</f>
        <v>#N/A</v>
      </c>
      <c r="C1440" s="1" t="e">
        <f>VLOOKUP(A1440,'322'!A:N,14,0)</f>
        <v>#N/A</v>
      </c>
      <c r="D1440" s="1" t="e">
        <f>VLOOKUP(A1440,'314'!C:K,9,0)</f>
        <v>#N/A</v>
      </c>
      <c r="E1440" s="1" t="e">
        <f>VLOOKUP(A1440,'314'!C:E,3,0)</f>
        <v>#N/A</v>
      </c>
      <c r="F1440" s="1" t="e">
        <f>VLOOKUP(A1440,'314'!C:S,17,0)</f>
        <v>#N/A</v>
      </c>
      <c r="G1440" s="1" t="e">
        <f>VLOOKUP(A1440,'345'!A:M,13,0)</f>
        <v>#N/A</v>
      </c>
      <c r="H1440" s="1" t="e">
        <f>VLOOKUP(A1440,'345'!A:Q,17,0)</f>
        <v>#N/A</v>
      </c>
      <c r="I1440" s="57">
        <f>A1440</f>
        <v>0</v>
      </c>
      <c r="J1440" s="48" t="e">
        <f>D1440</f>
        <v>#N/A</v>
      </c>
      <c r="K1440" s="48" t="e">
        <f>E1440</f>
        <v>#N/A</v>
      </c>
      <c r="L1440" s="48" t="e">
        <f>F1440</f>
        <v>#N/A</v>
      </c>
      <c r="M1440" s="1" t="e">
        <f>C1440</f>
        <v>#N/A</v>
      </c>
      <c r="N1440" s="57">
        <f>A1440</f>
        <v>0</v>
      </c>
    </row>
    <row r="1441" spans="1:14" s="57" customFormat="1">
      <c r="A1441" s="1"/>
      <c r="B1441" s="1" t="e">
        <f>VLOOKUP(A1441,'322'!A:B,2,0)</f>
        <v>#N/A</v>
      </c>
      <c r="C1441" s="1" t="e">
        <f>VLOOKUP(A1441,'322'!A:N,14,0)</f>
        <v>#N/A</v>
      </c>
      <c r="D1441" s="1" t="e">
        <f>VLOOKUP(A1441,'314'!C:K,9,0)</f>
        <v>#N/A</v>
      </c>
      <c r="E1441" s="1" t="e">
        <f>VLOOKUP(A1441,'314'!C:E,3,0)</f>
        <v>#N/A</v>
      </c>
      <c r="F1441" s="1" t="e">
        <f>VLOOKUP(A1441,'314'!C:S,17,0)</f>
        <v>#N/A</v>
      </c>
      <c r="G1441" s="1" t="e">
        <f>VLOOKUP(A1441,'345'!A:M,13,0)</f>
        <v>#N/A</v>
      </c>
      <c r="H1441" s="1" t="e">
        <f>VLOOKUP(A1441,'345'!A:Q,17,0)</f>
        <v>#N/A</v>
      </c>
      <c r="I1441" s="57">
        <f>A1441</f>
        <v>0</v>
      </c>
      <c r="J1441" s="48" t="e">
        <f>D1441</f>
        <v>#N/A</v>
      </c>
      <c r="K1441" s="48" t="e">
        <f>E1441</f>
        <v>#N/A</v>
      </c>
      <c r="L1441" s="48" t="e">
        <f>F1441</f>
        <v>#N/A</v>
      </c>
      <c r="M1441" s="1" t="e">
        <f>C1441</f>
        <v>#N/A</v>
      </c>
      <c r="N1441" s="57">
        <f>A1441</f>
        <v>0</v>
      </c>
    </row>
    <row r="1442" spans="1:14" s="57" customFormat="1">
      <c r="A1442" s="1"/>
      <c r="B1442" s="1" t="e">
        <f>VLOOKUP(A1442,'322'!A:B,2,0)</f>
        <v>#N/A</v>
      </c>
      <c r="C1442" s="1" t="e">
        <f>VLOOKUP(A1442,'322'!A:N,14,0)</f>
        <v>#N/A</v>
      </c>
      <c r="D1442" s="1" t="e">
        <f>VLOOKUP(A1442,'314'!C:K,9,0)</f>
        <v>#N/A</v>
      </c>
      <c r="E1442" s="1" t="e">
        <f>VLOOKUP(A1442,'314'!C:E,3,0)</f>
        <v>#N/A</v>
      </c>
      <c r="F1442" s="1" t="e">
        <f>VLOOKUP(A1442,'314'!C:S,17,0)</f>
        <v>#N/A</v>
      </c>
      <c r="G1442" s="1" t="e">
        <f>VLOOKUP(A1442,'345'!A:M,13,0)</f>
        <v>#N/A</v>
      </c>
      <c r="H1442" s="1" t="e">
        <f>VLOOKUP(A1442,'345'!A:Q,17,0)</f>
        <v>#N/A</v>
      </c>
      <c r="I1442" s="57">
        <f>A1442</f>
        <v>0</v>
      </c>
      <c r="J1442" s="48" t="e">
        <f>D1442</f>
        <v>#N/A</v>
      </c>
      <c r="K1442" s="48" t="e">
        <f>E1442</f>
        <v>#N/A</v>
      </c>
      <c r="L1442" s="48" t="e">
        <f>F1442</f>
        <v>#N/A</v>
      </c>
      <c r="M1442" s="1" t="e">
        <f>C1442</f>
        <v>#N/A</v>
      </c>
      <c r="N1442" s="57">
        <f>A1442</f>
        <v>0</v>
      </c>
    </row>
    <row r="1443" spans="1:14" s="57" customFormat="1">
      <c r="A1443" s="1"/>
      <c r="B1443" s="1" t="e">
        <f>VLOOKUP(A1443,'322'!A:B,2,0)</f>
        <v>#N/A</v>
      </c>
      <c r="C1443" s="1" t="e">
        <f>VLOOKUP(A1443,'322'!A:N,14,0)</f>
        <v>#N/A</v>
      </c>
      <c r="D1443" s="1" t="e">
        <f>VLOOKUP(A1443,'314'!C:K,9,0)</f>
        <v>#N/A</v>
      </c>
      <c r="E1443" s="1" t="e">
        <f>VLOOKUP(A1443,'314'!C:E,3,0)</f>
        <v>#N/A</v>
      </c>
      <c r="F1443" s="1" t="e">
        <f>VLOOKUP(A1443,'314'!C:S,17,0)</f>
        <v>#N/A</v>
      </c>
      <c r="G1443" s="1" t="e">
        <f>VLOOKUP(A1443,'345'!A:M,13,0)</f>
        <v>#N/A</v>
      </c>
      <c r="H1443" s="1" t="e">
        <f>VLOOKUP(A1443,'345'!A:Q,17,0)</f>
        <v>#N/A</v>
      </c>
      <c r="I1443" s="57">
        <f>A1443</f>
        <v>0</v>
      </c>
      <c r="J1443" s="48" t="e">
        <f>D1443</f>
        <v>#N/A</v>
      </c>
      <c r="K1443" s="48" t="e">
        <f>E1443</f>
        <v>#N/A</v>
      </c>
      <c r="L1443" s="48" t="e">
        <f>F1443</f>
        <v>#N/A</v>
      </c>
      <c r="M1443" s="1" t="e">
        <f>C1443</f>
        <v>#N/A</v>
      </c>
      <c r="N1443" s="57">
        <f>A1443</f>
        <v>0</v>
      </c>
    </row>
    <row r="1444" spans="1:14" s="57" customFormat="1">
      <c r="A1444" s="1"/>
      <c r="B1444" s="1" t="e">
        <f>VLOOKUP(A1444,'322'!A:B,2,0)</f>
        <v>#N/A</v>
      </c>
      <c r="C1444" s="1" t="e">
        <f>VLOOKUP(A1444,'322'!A:N,14,0)</f>
        <v>#N/A</v>
      </c>
      <c r="D1444" s="1" t="e">
        <f>VLOOKUP(A1444,'314'!C:K,9,0)</f>
        <v>#N/A</v>
      </c>
      <c r="E1444" s="1" t="e">
        <f>VLOOKUP(A1444,'314'!C:E,3,0)</f>
        <v>#N/A</v>
      </c>
      <c r="F1444" s="1" t="e">
        <f>VLOOKUP(A1444,'314'!C:S,17,0)</f>
        <v>#N/A</v>
      </c>
      <c r="G1444" s="1" t="e">
        <f>VLOOKUP(A1444,'345'!A:M,13,0)</f>
        <v>#N/A</v>
      </c>
      <c r="H1444" s="1" t="e">
        <f>VLOOKUP(A1444,'345'!A:Q,17,0)</f>
        <v>#N/A</v>
      </c>
      <c r="I1444" s="57">
        <f>A1444</f>
        <v>0</v>
      </c>
      <c r="J1444" s="48" t="e">
        <f>D1444</f>
        <v>#N/A</v>
      </c>
      <c r="K1444" s="48" t="e">
        <f>E1444</f>
        <v>#N/A</v>
      </c>
      <c r="L1444" s="48" t="e">
        <f>F1444</f>
        <v>#N/A</v>
      </c>
      <c r="M1444" s="1" t="e">
        <f>C1444</f>
        <v>#N/A</v>
      </c>
      <c r="N1444" s="57">
        <f>A1444</f>
        <v>0</v>
      </c>
    </row>
    <row r="1445" spans="1:14" s="57" customFormat="1">
      <c r="A1445" s="1"/>
      <c r="B1445" s="1" t="e">
        <f>VLOOKUP(A1445,'322'!A:B,2,0)</f>
        <v>#N/A</v>
      </c>
      <c r="C1445" s="1" t="e">
        <f>VLOOKUP(A1445,'322'!A:N,14,0)</f>
        <v>#N/A</v>
      </c>
      <c r="D1445" s="1" t="e">
        <f>VLOOKUP(A1445,'314'!C:K,9,0)</f>
        <v>#N/A</v>
      </c>
      <c r="E1445" s="1" t="e">
        <f>VLOOKUP(A1445,'314'!C:E,3,0)</f>
        <v>#N/A</v>
      </c>
      <c r="F1445" s="1" t="e">
        <f>VLOOKUP(A1445,'314'!C:S,17,0)</f>
        <v>#N/A</v>
      </c>
      <c r="G1445" s="1" t="e">
        <f>VLOOKUP(A1445,'345'!A:M,13,0)</f>
        <v>#N/A</v>
      </c>
      <c r="H1445" s="1" t="e">
        <f>VLOOKUP(A1445,'345'!A:Q,17,0)</f>
        <v>#N/A</v>
      </c>
      <c r="I1445" s="57">
        <f>A1445</f>
        <v>0</v>
      </c>
      <c r="J1445" s="48" t="e">
        <f>D1445</f>
        <v>#N/A</v>
      </c>
      <c r="K1445" s="48" t="e">
        <f>E1445</f>
        <v>#N/A</v>
      </c>
      <c r="L1445" s="48" t="e">
        <f>F1445</f>
        <v>#N/A</v>
      </c>
      <c r="M1445" s="1" t="e">
        <f>C1445</f>
        <v>#N/A</v>
      </c>
      <c r="N1445" s="57">
        <f>A1445</f>
        <v>0</v>
      </c>
    </row>
    <row r="1446" spans="1:14" s="57" customFormat="1">
      <c r="A1446" s="1"/>
      <c r="B1446" s="1" t="e">
        <f>VLOOKUP(A1446,'322'!A:B,2,0)</f>
        <v>#N/A</v>
      </c>
      <c r="C1446" s="1" t="e">
        <f>VLOOKUP(A1446,'322'!A:N,14,0)</f>
        <v>#N/A</v>
      </c>
      <c r="D1446" s="1" t="e">
        <f>VLOOKUP(A1446,'314'!C:K,9,0)</f>
        <v>#N/A</v>
      </c>
      <c r="E1446" s="1" t="e">
        <f>VLOOKUP(A1446,'314'!C:E,3,0)</f>
        <v>#N/A</v>
      </c>
      <c r="F1446" s="1" t="e">
        <f>VLOOKUP(A1446,'314'!C:S,17,0)</f>
        <v>#N/A</v>
      </c>
      <c r="G1446" s="1" t="e">
        <f>VLOOKUP(A1446,'345'!A:M,13,0)</f>
        <v>#N/A</v>
      </c>
      <c r="H1446" s="1" t="e">
        <f>VLOOKUP(A1446,'345'!A:Q,17,0)</f>
        <v>#N/A</v>
      </c>
      <c r="I1446" s="57">
        <f>A1446</f>
        <v>0</v>
      </c>
      <c r="J1446" s="48" t="e">
        <f>D1446</f>
        <v>#N/A</v>
      </c>
      <c r="K1446" s="48" t="e">
        <f>E1446</f>
        <v>#N/A</v>
      </c>
      <c r="L1446" s="48" t="e">
        <f>F1446</f>
        <v>#N/A</v>
      </c>
      <c r="M1446" s="1" t="e">
        <f>C1446</f>
        <v>#N/A</v>
      </c>
      <c r="N1446" s="57">
        <f>A1446</f>
        <v>0</v>
      </c>
    </row>
    <row r="1447" spans="1:14" s="57" customFormat="1">
      <c r="A1447" s="1"/>
      <c r="B1447" s="1" t="e">
        <f>VLOOKUP(A1447,'322'!A:B,2,0)</f>
        <v>#N/A</v>
      </c>
      <c r="C1447" s="1" t="e">
        <f>VLOOKUP(A1447,'322'!A:N,14,0)</f>
        <v>#N/A</v>
      </c>
      <c r="D1447" s="1" t="e">
        <f>VLOOKUP(A1447,'314'!C:K,9,0)</f>
        <v>#N/A</v>
      </c>
      <c r="E1447" s="1" t="e">
        <f>VLOOKUP(A1447,'314'!C:E,3,0)</f>
        <v>#N/A</v>
      </c>
      <c r="F1447" s="1" t="e">
        <f>VLOOKUP(A1447,'314'!C:S,17,0)</f>
        <v>#N/A</v>
      </c>
      <c r="G1447" s="1" t="e">
        <f>VLOOKUP(A1447,'345'!A:M,13,0)</f>
        <v>#N/A</v>
      </c>
      <c r="H1447" s="1" t="e">
        <f>VLOOKUP(A1447,'345'!A:Q,17,0)</f>
        <v>#N/A</v>
      </c>
      <c r="I1447" s="57">
        <f>A1447</f>
        <v>0</v>
      </c>
      <c r="J1447" s="48" t="e">
        <f>D1447</f>
        <v>#N/A</v>
      </c>
      <c r="K1447" s="48" t="e">
        <f>E1447</f>
        <v>#N/A</v>
      </c>
      <c r="L1447" s="48" t="e">
        <f>F1447</f>
        <v>#N/A</v>
      </c>
      <c r="M1447" s="1" t="e">
        <f>C1447</f>
        <v>#N/A</v>
      </c>
      <c r="N1447" s="57">
        <f>A1447</f>
        <v>0</v>
      </c>
    </row>
    <row r="1448" spans="1:14" s="57" customFormat="1">
      <c r="A1448" s="1"/>
      <c r="B1448" s="1" t="e">
        <f>VLOOKUP(A1448,'322'!A:B,2,0)</f>
        <v>#N/A</v>
      </c>
      <c r="C1448" s="1" t="e">
        <f>VLOOKUP(A1448,'322'!A:N,14,0)</f>
        <v>#N/A</v>
      </c>
      <c r="D1448" s="1" t="e">
        <f>VLOOKUP(A1448,'314'!C:K,9,0)</f>
        <v>#N/A</v>
      </c>
      <c r="E1448" s="1" t="e">
        <f>VLOOKUP(A1448,'314'!C:E,3,0)</f>
        <v>#N/A</v>
      </c>
      <c r="F1448" s="1" t="e">
        <f>VLOOKUP(A1448,'314'!C:S,17,0)</f>
        <v>#N/A</v>
      </c>
      <c r="G1448" s="1" t="e">
        <f>VLOOKUP(A1448,'345'!A:M,13,0)</f>
        <v>#N/A</v>
      </c>
      <c r="H1448" s="1" t="e">
        <f>VLOOKUP(A1448,'345'!A:Q,17,0)</f>
        <v>#N/A</v>
      </c>
      <c r="I1448" s="57">
        <f>A1448</f>
        <v>0</v>
      </c>
      <c r="J1448" s="48" t="e">
        <f>D1448</f>
        <v>#N/A</v>
      </c>
      <c r="K1448" s="48" t="e">
        <f>E1448</f>
        <v>#N/A</v>
      </c>
      <c r="L1448" s="48" t="e">
        <f>F1448</f>
        <v>#N/A</v>
      </c>
      <c r="M1448" s="1" t="e">
        <f>C1448</f>
        <v>#N/A</v>
      </c>
      <c r="N1448" s="57">
        <f>A1448</f>
        <v>0</v>
      </c>
    </row>
    <row r="1449" spans="1:14" s="57" customFormat="1">
      <c r="A1449" s="1"/>
      <c r="B1449" s="1" t="e">
        <f>VLOOKUP(A1449,'322'!A:B,2,0)</f>
        <v>#N/A</v>
      </c>
      <c r="C1449" s="1" t="e">
        <f>VLOOKUP(A1449,'322'!A:N,14,0)</f>
        <v>#N/A</v>
      </c>
      <c r="D1449" s="1" t="e">
        <f>VLOOKUP(A1449,'314'!C:K,9,0)</f>
        <v>#N/A</v>
      </c>
      <c r="E1449" s="1" t="e">
        <f>VLOOKUP(A1449,'314'!C:E,3,0)</f>
        <v>#N/A</v>
      </c>
      <c r="F1449" s="1" t="e">
        <f>VLOOKUP(A1449,'314'!C:S,17,0)</f>
        <v>#N/A</v>
      </c>
      <c r="G1449" s="1" t="e">
        <f>VLOOKUP(A1449,'345'!A:M,13,0)</f>
        <v>#N/A</v>
      </c>
      <c r="H1449" s="1" t="e">
        <f>VLOOKUP(A1449,'345'!A:Q,17,0)</f>
        <v>#N/A</v>
      </c>
      <c r="I1449" s="57">
        <f>A1449</f>
        <v>0</v>
      </c>
      <c r="J1449" s="48" t="e">
        <f>D1449</f>
        <v>#N/A</v>
      </c>
      <c r="K1449" s="48" t="e">
        <f>E1449</f>
        <v>#N/A</v>
      </c>
      <c r="L1449" s="48" t="e">
        <f>F1449</f>
        <v>#N/A</v>
      </c>
      <c r="M1449" s="1" t="e">
        <f>C1449</f>
        <v>#N/A</v>
      </c>
      <c r="N1449" s="57">
        <f>A1449</f>
        <v>0</v>
      </c>
    </row>
    <row r="1450" spans="1:14" s="57" customFormat="1">
      <c r="A1450" s="1"/>
      <c r="B1450" s="1" t="e">
        <f>VLOOKUP(A1450,'322'!A:B,2,0)</f>
        <v>#N/A</v>
      </c>
      <c r="C1450" s="1" t="e">
        <f>VLOOKUP(A1450,'322'!A:N,14,0)</f>
        <v>#N/A</v>
      </c>
      <c r="D1450" s="1" t="e">
        <f>VLOOKUP(A1450,'314'!C:K,9,0)</f>
        <v>#N/A</v>
      </c>
      <c r="E1450" s="1" t="e">
        <f>VLOOKUP(A1450,'314'!C:E,3,0)</f>
        <v>#N/A</v>
      </c>
      <c r="F1450" s="1" t="e">
        <f>VLOOKUP(A1450,'314'!C:S,17,0)</f>
        <v>#N/A</v>
      </c>
      <c r="G1450" s="1" t="e">
        <f>VLOOKUP(A1450,'345'!A:M,13,0)</f>
        <v>#N/A</v>
      </c>
      <c r="H1450" s="1" t="e">
        <f>VLOOKUP(A1450,'345'!A:Q,17,0)</f>
        <v>#N/A</v>
      </c>
      <c r="I1450" s="57">
        <f>A1450</f>
        <v>0</v>
      </c>
      <c r="J1450" s="48" t="e">
        <f>D1450</f>
        <v>#N/A</v>
      </c>
      <c r="K1450" s="48" t="e">
        <f>E1450</f>
        <v>#N/A</v>
      </c>
      <c r="L1450" s="48" t="e">
        <f>F1450</f>
        <v>#N/A</v>
      </c>
      <c r="M1450" s="1" t="e">
        <f>C1450</f>
        <v>#N/A</v>
      </c>
      <c r="N1450" s="57">
        <f>A1450</f>
        <v>0</v>
      </c>
    </row>
    <row r="1451" spans="1:14" s="57" customFormat="1">
      <c r="A1451" s="1"/>
      <c r="B1451" s="1" t="e">
        <f>VLOOKUP(A1451,'322'!A:B,2,0)</f>
        <v>#N/A</v>
      </c>
      <c r="C1451" s="1" t="e">
        <f>VLOOKUP(A1451,'322'!A:N,14,0)</f>
        <v>#N/A</v>
      </c>
      <c r="D1451" s="1" t="e">
        <f>VLOOKUP(A1451,'314'!C:K,9,0)</f>
        <v>#N/A</v>
      </c>
      <c r="E1451" s="1" t="e">
        <f>VLOOKUP(A1451,'314'!C:E,3,0)</f>
        <v>#N/A</v>
      </c>
      <c r="F1451" s="1" t="e">
        <f>VLOOKUP(A1451,'314'!C:S,17,0)</f>
        <v>#N/A</v>
      </c>
      <c r="G1451" s="1" t="e">
        <f>VLOOKUP(A1451,'345'!A:M,13,0)</f>
        <v>#N/A</v>
      </c>
      <c r="H1451" s="1" t="e">
        <f>VLOOKUP(A1451,'345'!A:Q,17,0)</f>
        <v>#N/A</v>
      </c>
      <c r="I1451" s="57">
        <f>A1451</f>
        <v>0</v>
      </c>
      <c r="J1451" s="48" t="e">
        <f>D1451</f>
        <v>#N/A</v>
      </c>
      <c r="K1451" s="48" t="e">
        <f>E1451</f>
        <v>#N/A</v>
      </c>
      <c r="L1451" s="48" t="e">
        <f>F1451</f>
        <v>#N/A</v>
      </c>
      <c r="M1451" s="1" t="e">
        <f>C1451</f>
        <v>#N/A</v>
      </c>
      <c r="N1451" s="57">
        <f>A1451</f>
        <v>0</v>
      </c>
    </row>
    <row r="1452" spans="1:14" s="57" customFormat="1">
      <c r="A1452" s="1"/>
      <c r="B1452" s="1" t="e">
        <f>VLOOKUP(A1452,'322'!A:B,2,0)</f>
        <v>#N/A</v>
      </c>
      <c r="C1452" s="1" t="e">
        <f>VLOOKUP(A1452,'322'!A:N,14,0)</f>
        <v>#N/A</v>
      </c>
      <c r="D1452" s="1" t="e">
        <f>VLOOKUP(A1452,'314'!C:K,9,0)</f>
        <v>#N/A</v>
      </c>
      <c r="E1452" s="1" t="e">
        <f>VLOOKUP(A1452,'314'!C:E,3,0)</f>
        <v>#N/A</v>
      </c>
      <c r="F1452" s="1" t="e">
        <f>VLOOKUP(A1452,'314'!C:S,17,0)</f>
        <v>#N/A</v>
      </c>
      <c r="G1452" s="1" t="e">
        <f>VLOOKUP(A1452,'345'!A:M,13,0)</f>
        <v>#N/A</v>
      </c>
      <c r="H1452" s="1" t="e">
        <f>VLOOKUP(A1452,'345'!A:Q,17,0)</f>
        <v>#N/A</v>
      </c>
      <c r="I1452" s="57">
        <f>A1452</f>
        <v>0</v>
      </c>
      <c r="J1452" s="48" t="e">
        <f>D1452</f>
        <v>#N/A</v>
      </c>
      <c r="K1452" s="48" t="e">
        <f>E1452</f>
        <v>#N/A</v>
      </c>
      <c r="L1452" s="48" t="e">
        <f>F1452</f>
        <v>#N/A</v>
      </c>
      <c r="M1452" s="1" t="e">
        <f>C1452</f>
        <v>#N/A</v>
      </c>
      <c r="N1452" s="57">
        <f>A1452</f>
        <v>0</v>
      </c>
    </row>
    <row r="1453" spans="1:14" s="57" customFormat="1">
      <c r="A1453" s="1"/>
      <c r="B1453" s="1" t="e">
        <f>VLOOKUP(A1453,'322'!A:B,2,0)</f>
        <v>#N/A</v>
      </c>
      <c r="C1453" s="1" t="e">
        <f>VLOOKUP(A1453,'322'!A:N,14,0)</f>
        <v>#N/A</v>
      </c>
      <c r="D1453" s="1" t="e">
        <f>VLOOKUP(A1453,'314'!C:K,9,0)</f>
        <v>#N/A</v>
      </c>
      <c r="E1453" s="1" t="e">
        <f>VLOOKUP(A1453,'314'!C:E,3,0)</f>
        <v>#N/A</v>
      </c>
      <c r="F1453" s="1" t="e">
        <f>VLOOKUP(A1453,'314'!C:S,17,0)</f>
        <v>#N/A</v>
      </c>
      <c r="G1453" s="1" t="e">
        <f>VLOOKUP(A1453,'345'!A:M,13,0)</f>
        <v>#N/A</v>
      </c>
      <c r="H1453" s="1" t="e">
        <f>VLOOKUP(A1453,'345'!A:Q,17,0)</f>
        <v>#N/A</v>
      </c>
      <c r="I1453" s="57">
        <f>A1453</f>
        <v>0</v>
      </c>
      <c r="J1453" s="48" t="e">
        <f>D1453</f>
        <v>#N/A</v>
      </c>
      <c r="K1453" s="48" t="e">
        <f>E1453</f>
        <v>#N/A</v>
      </c>
      <c r="L1453" s="48" t="e">
        <f>F1453</f>
        <v>#N/A</v>
      </c>
      <c r="M1453" s="1" t="e">
        <f>C1453</f>
        <v>#N/A</v>
      </c>
      <c r="N1453" s="57">
        <f>A1453</f>
        <v>0</v>
      </c>
    </row>
    <row r="1454" spans="1:14" s="57" customFormat="1">
      <c r="A1454" s="1"/>
      <c r="B1454" s="1" t="e">
        <f>VLOOKUP(A1454,'322'!A:B,2,0)</f>
        <v>#N/A</v>
      </c>
      <c r="C1454" s="1" t="e">
        <f>VLOOKUP(A1454,'322'!A:N,14,0)</f>
        <v>#N/A</v>
      </c>
      <c r="D1454" s="1" t="e">
        <f>VLOOKUP(A1454,'314'!C:K,9,0)</f>
        <v>#N/A</v>
      </c>
      <c r="E1454" s="1" t="e">
        <f>VLOOKUP(A1454,'314'!C:E,3,0)</f>
        <v>#N/A</v>
      </c>
      <c r="F1454" s="1" t="e">
        <f>VLOOKUP(A1454,'314'!C:S,17,0)</f>
        <v>#N/A</v>
      </c>
      <c r="G1454" s="1" t="e">
        <f>VLOOKUP(A1454,'345'!A:M,13,0)</f>
        <v>#N/A</v>
      </c>
      <c r="H1454" s="1" t="e">
        <f>VLOOKUP(A1454,'345'!A:Q,17,0)</f>
        <v>#N/A</v>
      </c>
      <c r="I1454" s="57">
        <f>A1454</f>
        <v>0</v>
      </c>
      <c r="J1454" s="48" t="e">
        <f>D1454</f>
        <v>#N/A</v>
      </c>
      <c r="K1454" s="48" t="e">
        <f>E1454</f>
        <v>#N/A</v>
      </c>
      <c r="L1454" s="48" t="e">
        <f>F1454</f>
        <v>#N/A</v>
      </c>
      <c r="M1454" s="1" t="e">
        <f>C1454</f>
        <v>#N/A</v>
      </c>
      <c r="N1454" s="57">
        <f>A1454</f>
        <v>0</v>
      </c>
    </row>
    <row r="1455" spans="1:14" s="57" customFormat="1">
      <c r="A1455" s="1"/>
      <c r="B1455" s="1" t="e">
        <f>VLOOKUP(A1455,'322'!A:B,2,0)</f>
        <v>#N/A</v>
      </c>
      <c r="C1455" s="1" t="e">
        <f>VLOOKUP(A1455,'322'!A:N,14,0)</f>
        <v>#N/A</v>
      </c>
      <c r="D1455" s="1" t="e">
        <f>VLOOKUP(A1455,'314'!C:K,9,0)</f>
        <v>#N/A</v>
      </c>
      <c r="E1455" s="1" t="e">
        <f>VLOOKUP(A1455,'314'!C:E,3,0)</f>
        <v>#N/A</v>
      </c>
      <c r="F1455" s="1" t="e">
        <f>VLOOKUP(A1455,'314'!C:S,17,0)</f>
        <v>#N/A</v>
      </c>
      <c r="G1455" s="1" t="e">
        <f>VLOOKUP(A1455,'345'!A:M,13,0)</f>
        <v>#N/A</v>
      </c>
      <c r="H1455" s="1" t="e">
        <f>VLOOKUP(A1455,'345'!A:Q,17,0)</f>
        <v>#N/A</v>
      </c>
      <c r="I1455" s="57">
        <f>A1455</f>
        <v>0</v>
      </c>
      <c r="J1455" s="48" t="e">
        <f>D1455</f>
        <v>#N/A</v>
      </c>
      <c r="K1455" s="48" t="e">
        <f>E1455</f>
        <v>#N/A</v>
      </c>
      <c r="L1455" s="48" t="e">
        <f>F1455</f>
        <v>#N/A</v>
      </c>
      <c r="M1455" s="1" t="e">
        <f>C1455</f>
        <v>#N/A</v>
      </c>
      <c r="N1455" s="57">
        <f>A1455</f>
        <v>0</v>
      </c>
    </row>
    <row r="1456" spans="1:14" s="57" customFormat="1">
      <c r="A1456" s="1"/>
      <c r="B1456" s="1" t="e">
        <f>VLOOKUP(A1456,'322'!A:B,2,0)</f>
        <v>#N/A</v>
      </c>
      <c r="C1456" s="1" t="e">
        <f>VLOOKUP(A1456,'322'!A:N,14,0)</f>
        <v>#N/A</v>
      </c>
      <c r="D1456" s="1" t="e">
        <f>VLOOKUP(A1456,'314'!C:K,9,0)</f>
        <v>#N/A</v>
      </c>
      <c r="E1456" s="1" t="e">
        <f>VLOOKUP(A1456,'314'!C:E,3,0)</f>
        <v>#N/A</v>
      </c>
      <c r="F1456" s="1" t="e">
        <f>VLOOKUP(A1456,'314'!C:S,17,0)</f>
        <v>#N/A</v>
      </c>
      <c r="G1456" s="1" t="e">
        <f>VLOOKUP(A1456,'345'!A:M,13,0)</f>
        <v>#N/A</v>
      </c>
      <c r="H1456" s="1" t="e">
        <f>VLOOKUP(A1456,'345'!A:Q,17,0)</f>
        <v>#N/A</v>
      </c>
      <c r="I1456" s="57">
        <f>A1456</f>
        <v>0</v>
      </c>
      <c r="J1456" s="48" t="e">
        <f>D1456</f>
        <v>#N/A</v>
      </c>
      <c r="K1456" s="48" t="e">
        <f>E1456</f>
        <v>#N/A</v>
      </c>
      <c r="L1456" s="48" t="e">
        <f>F1456</f>
        <v>#N/A</v>
      </c>
      <c r="M1456" s="1" t="e">
        <f>C1456</f>
        <v>#N/A</v>
      </c>
      <c r="N1456" s="57">
        <f>A1456</f>
        <v>0</v>
      </c>
    </row>
    <row r="1457" spans="1:14" s="57" customFormat="1">
      <c r="A1457" s="1"/>
      <c r="B1457" s="1" t="e">
        <f>VLOOKUP(A1457,'322'!A:B,2,0)</f>
        <v>#N/A</v>
      </c>
      <c r="C1457" s="1" t="e">
        <f>VLOOKUP(A1457,'322'!A:N,14,0)</f>
        <v>#N/A</v>
      </c>
      <c r="D1457" s="1" t="e">
        <f>VLOOKUP(A1457,'314'!C:K,9,0)</f>
        <v>#N/A</v>
      </c>
      <c r="E1457" s="1" t="e">
        <f>VLOOKUP(A1457,'314'!C:E,3,0)</f>
        <v>#N/A</v>
      </c>
      <c r="F1457" s="1" t="e">
        <f>VLOOKUP(A1457,'314'!C:S,17,0)</f>
        <v>#N/A</v>
      </c>
      <c r="G1457" s="1" t="e">
        <f>VLOOKUP(A1457,'345'!A:M,13,0)</f>
        <v>#N/A</v>
      </c>
      <c r="H1457" s="1" t="e">
        <f>VLOOKUP(A1457,'345'!A:Q,17,0)</f>
        <v>#N/A</v>
      </c>
      <c r="I1457" s="57">
        <f>A1457</f>
        <v>0</v>
      </c>
      <c r="J1457" s="48" t="e">
        <f>D1457</f>
        <v>#N/A</v>
      </c>
      <c r="K1457" s="48" t="e">
        <f>E1457</f>
        <v>#N/A</v>
      </c>
      <c r="L1457" s="48" t="e">
        <f>F1457</f>
        <v>#N/A</v>
      </c>
      <c r="M1457" s="1" t="e">
        <f>C1457</f>
        <v>#N/A</v>
      </c>
      <c r="N1457" s="57">
        <f>A1457</f>
        <v>0</v>
      </c>
    </row>
    <row r="1458" spans="1:14" s="57" customFormat="1">
      <c r="A1458" s="1"/>
      <c r="B1458" s="1" t="e">
        <f>VLOOKUP(A1458,'322'!A:B,2,0)</f>
        <v>#N/A</v>
      </c>
      <c r="C1458" s="1" t="e">
        <f>VLOOKUP(A1458,'322'!A:N,14,0)</f>
        <v>#N/A</v>
      </c>
      <c r="D1458" s="1" t="e">
        <f>VLOOKUP(A1458,'314'!C:K,9,0)</f>
        <v>#N/A</v>
      </c>
      <c r="E1458" s="1" t="e">
        <f>VLOOKUP(A1458,'314'!C:E,3,0)</f>
        <v>#N/A</v>
      </c>
      <c r="F1458" s="1" t="e">
        <f>VLOOKUP(A1458,'314'!C:S,17,0)</f>
        <v>#N/A</v>
      </c>
      <c r="G1458" s="1" t="e">
        <f>VLOOKUP(A1458,'345'!A:M,13,0)</f>
        <v>#N/A</v>
      </c>
      <c r="H1458" s="1" t="e">
        <f>VLOOKUP(A1458,'345'!A:Q,17,0)</f>
        <v>#N/A</v>
      </c>
      <c r="I1458" s="57">
        <f>A1458</f>
        <v>0</v>
      </c>
      <c r="J1458" s="48" t="e">
        <f>D1458</f>
        <v>#N/A</v>
      </c>
      <c r="K1458" s="48" t="e">
        <f>E1458</f>
        <v>#N/A</v>
      </c>
      <c r="L1458" s="48" t="e">
        <f>F1458</f>
        <v>#N/A</v>
      </c>
      <c r="M1458" s="1" t="e">
        <f>C1458</f>
        <v>#N/A</v>
      </c>
      <c r="N1458" s="57">
        <f>A1458</f>
        <v>0</v>
      </c>
    </row>
    <row r="1459" spans="1:14" s="57" customFormat="1">
      <c r="A1459" s="1"/>
      <c r="B1459" s="1" t="e">
        <f>VLOOKUP(A1459,'322'!A:B,2,0)</f>
        <v>#N/A</v>
      </c>
      <c r="C1459" s="1" t="e">
        <f>VLOOKUP(A1459,'322'!A:N,14,0)</f>
        <v>#N/A</v>
      </c>
      <c r="D1459" s="1" t="e">
        <f>VLOOKUP(A1459,'314'!C:K,9,0)</f>
        <v>#N/A</v>
      </c>
      <c r="E1459" s="1" t="e">
        <f>VLOOKUP(A1459,'314'!C:E,3,0)</f>
        <v>#N/A</v>
      </c>
      <c r="F1459" s="1" t="e">
        <f>VLOOKUP(A1459,'314'!C:S,17,0)</f>
        <v>#N/A</v>
      </c>
      <c r="G1459" s="1" t="e">
        <f>VLOOKUP(A1459,'345'!A:M,13,0)</f>
        <v>#N/A</v>
      </c>
      <c r="H1459" s="1" t="e">
        <f>VLOOKUP(A1459,'345'!A:Q,17,0)</f>
        <v>#N/A</v>
      </c>
      <c r="I1459" s="57">
        <f>A1459</f>
        <v>0</v>
      </c>
      <c r="J1459" s="48" t="e">
        <f>D1459</f>
        <v>#N/A</v>
      </c>
      <c r="K1459" s="48" t="e">
        <f>E1459</f>
        <v>#N/A</v>
      </c>
      <c r="L1459" s="48" t="e">
        <f>F1459</f>
        <v>#N/A</v>
      </c>
      <c r="M1459" s="1" t="e">
        <f>C1459</f>
        <v>#N/A</v>
      </c>
      <c r="N1459" s="57">
        <f>A1459</f>
        <v>0</v>
      </c>
    </row>
    <row r="1460" spans="1:14" s="57" customFormat="1">
      <c r="A1460" s="1"/>
      <c r="B1460" s="1" t="e">
        <f>VLOOKUP(A1460,'322'!A:B,2,0)</f>
        <v>#N/A</v>
      </c>
      <c r="C1460" s="1" t="e">
        <f>VLOOKUP(A1460,'322'!A:N,14,0)</f>
        <v>#N/A</v>
      </c>
      <c r="D1460" s="1" t="e">
        <f>VLOOKUP(A1460,'314'!C:K,9,0)</f>
        <v>#N/A</v>
      </c>
      <c r="E1460" s="1" t="e">
        <f>VLOOKUP(A1460,'314'!C:E,3,0)</f>
        <v>#N/A</v>
      </c>
      <c r="F1460" s="1" t="e">
        <f>VLOOKUP(A1460,'314'!C:S,17,0)</f>
        <v>#N/A</v>
      </c>
      <c r="G1460" s="1" t="e">
        <f>VLOOKUP(A1460,'345'!A:M,13,0)</f>
        <v>#N/A</v>
      </c>
      <c r="H1460" s="1" t="e">
        <f>VLOOKUP(A1460,'345'!A:Q,17,0)</f>
        <v>#N/A</v>
      </c>
      <c r="I1460" s="57">
        <f>A1460</f>
        <v>0</v>
      </c>
      <c r="J1460" s="48" t="e">
        <f>D1460</f>
        <v>#N/A</v>
      </c>
      <c r="K1460" s="48" t="e">
        <f>E1460</f>
        <v>#N/A</v>
      </c>
      <c r="L1460" s="48" t="e">
        <f>F1460</f>
        <v>#N/A</v>
      </c>
      <c r="M1460" s="1" t="e">
        <f>C1460</f>
        <v>#N/A</v>
      </c>
      <c r="N1460" s="57">
        <f>A1460</f>
        <v>0</v>
      </c>
    </row>
    <row r="1461" spans="1:14" s="57" customFormat="1">
      <c r="A1461" s="1"/>
      <c r="B1461" s="1" t="e">
        <f>VLOOKUP(A1461,'322'!A:B,2,0)</f>
        <v>#N/A</v>
      </c>
      <c r="C1461" s="1" t="e">
        <f>VLOOKUP(A1461,'322'!A:N,14,0)</f>
        <v>#N/A</v>
      </c>
      <c r="D1461" s="1" t="e">
        <f>VLOOKUP(A1461,'314'!C:K,9,0)</f>
        <v>#N/A</v>
      </c>
      <c r="E1461" s="1" t="e">
        <f>VLOOKUP(A1461,'314'!C:E,3,0)</f>
        <v>#N/A</v>
      </c>
      <c r="F1461" s="1" t="e">
        <f>VLOOKUP(A1461,'314'!C:S,17,0)</f>
        <v>#N/A</v>
      </c>
      <c r="G1461" s="1" t="e">
        <f>VLOOKUP(A1461,'345'!A:M,13,0)</f>
        <v>#N/A</v>
      </c>
      <c r="H1461" s="1" t="e">
        <f>VLOOKUP(A1461,'345'!A:Q,17,0)</f>
        <v>#N/A</v>
      </c>
      <c r="I1461" s="57">
        <f>A1461</f>
        <v>0</v>
      </c>
      <c r="J1461" s="48" t="e">
        <f>D1461</f>
        <v>#N/A</v>
      </c>
      <c r="K1461" s="48" t="e">
        <f>E1461</f>
        <v>#N/A</v>
      </c>
      <c r="L1461" s="48" t="e">
        <f>F1461</f>
        <v>#N/A</v>
      </c>
      <c r="M1461" s="1" t="e">
        <f>C1461</f>
        <v>#N/A</v>
      </c>
      <c r="N1461" s="57">
        <f>A1461</f>
        <v>0</v>
      </c>
    </row>
    <row r="1462" spans="1:14" s="57" customFormat="1">
      <c r="A1462" s="1"/>
      <c r="B1462" s="1" t="e">
        <f>VLOOKUP(A1462,'322'!A:B,2,0)</f>
        <v>#N/A</v>
      </c>
      <c r="C1462" s="1" t="e">
        <f>VLOOKUP(A1462,'322'!A:N,14,0)</f>
        <v>#N/A</v>
      </c>
      <c r="D1462" s="1" t="e">
        <f>VLOOKUP(A1462,'314'!C:K,9,0)</f>
        <v>#N/A</v>
      </c>
      <c r="E1462" s="1" t="e">
        <f>VLOOKUP(A1462,'314'!C:E,3,0)</f>
        <v>#N/A</v>
      </c>
      <c r="F1462" s="1" t="e">
        <f>VLOOKUP(A1462,'314'!C:S,17,0)</f>
        <v>#N/A</v>
      </c>
      <c r="G1462" s="1" t="e">
        <f>VLOOKUP(A1462,'345'!A:M,13,0)</f>
        <v>#N/A</v>
      </c>
      <c r="H1462" s="1" t="e">
        <f>VLOOKUP(A1462,'345'!A:Q,17,0)</f>
        <v>#N/A</v>
      </c>
      <c r="I1462" s="57">
        <f>A1462</f>
        <v>0</v>
      </c>
      <c r="J1462" s="48" t="e">
        <f>D1462</f>
        <v>#N/A</v>
      </c>
      <c r="K1462" s="48" t="e">
        <f>E1462</f>
        <v>#N/A</v>
      </c>
      <c r="L1462" s="48" t="e">
        <f>F1462</f>
        <v>#N/A</v>
      </c>
      <c r="M1462" s="1" t="e">
        <f>C1462</f>
        <v>#N/A</v>
      </c>
      <c r="N1462" s="57">
        <f>A1462</f>
        <v>0</v>
      </c>
    </row>
    <row r="1463" spans="1:14" s="57" customFormat="1">
      <c r="A1463" s="1"/>
      <c r="B1463" s="1" t="e">
        <f>VLOOKUP(A1463,'322'!A:B,2,0)</f>
        <v>#N/A</v>
      </c>
      <c r="C1463" s="1" t="e">
        <f>VLOOKUP(A1463,'322'!A:N,14,0)</f>
        <v>#N/A</v>
      </c>
      <c r="D1463" s="1" t="e">
        <f>VLOOKUP(A1463,'314'!C:K,9,0)</f>
        <v>#N/A</v>
      </c>
      <c r="E1463" s="1" t="e">
        <f>VLOOKUP(A1463,'314'!C:E,3,0)</f>
        <v>#N/A</v>
      </c>
      <c r="F1463" s="1" t="e">
        <f>VLOOKUP(A1463,'314'!C:S,17,0)</f>
        <v>#N/A</v>
      </c>
      <c r="G1463" s="1" t="e">
        <f>VLOOKUP(A1463,'345'!A:M,13,0)</f>
        <v>#N/A</v>
      </c>
      <c r="H1463" s="1" t="e">
        <f>VLOOKUP(A1463,'345'!A:Q,17,0)</f>
        <v>#N/A</v>
      </c>
      <c r="I1463" s="57">
        <f>A1463</f>
        <v>0</v>
      </c>
      <c r="J1463" s="48" t="e">
        <f>D1463</f>
        <v>#N/A</v>
      </c>
      <c r="K1463" s="48" t="e">
        <f>E1463</f>
        <v>#N/A</v>
      </c>
      <c r="L1463" s="48" t="e">
        <f>F1463</f>
        <v>#N/A</v>
      </c>
      <c r="M1463" s="1" t="e">
        <f>C1463</f>
        <v>#N/A</v>
      </c>
      <c r="N1463" s="57">
        <f>A1463</f>
        <v>0</v>
      </c>
    </row>
    <row r="1464" spans="1:14" s="57" customFormat="1">
      <c r="A1464" s="1"/>
      <c r="B1464" s="1" t="e">
        <f>VLOOKUP(A1464,'322'!A:B,2,0)</f>
        <v>#N/A</v>
      </c>
      <c r="C1464" s="1" t="e">
        <f>VLOOKUP(A1464,'322'!A:N,14,0)</f>
        <v>#N/A</v>
      </c>
      <c r="D1464" s="1" t="e">
        <f>VLOOKUP(A1464,'314'!C:K,9,0)</f>
        <v>#N/A</v>
      </c>
      <c r="E1464" s="1" t="e">
        <f>VLOOKUP(A1464,'314'!C:E,3,0)</f>
        <v>#N/A</v>
      </c>
      <c r="F1464" s="1" t="e">
        <f>VLOOKUP(A1464,'314'!C:S,17,0)</f>
        <v>#N/A</v>
      </c>
      <c r="G1464" s="1" t="e">
        <f>VLOOKUP(A1464,'345'!A:M,13,0)</f>
        <v>#N/A</v>
      </c>
      <c r="H1464" s="1" t="e">
        <f>VLOOKUP(A1464,'345'!A:Q,17,0)</f>
        <v>#N/A</v>
      </c>
      <c r="I1464" s="57">
        <f>A1464</f>
        <v>0</v>
      </c>
      <c r="J1464" s="48" t="e">
        <f>D1464</f>
        <v>#N/A</v>
      </c>
      <c r="K1464" s="48" t="e">
        <f>E1464</f>
        <v>#N/A</v>
      </c>
      <c r="L1464" s="48" t="e">
        <f>F1464</f>
        <v>#N/A</v>
      </c>
      <c r="M1464" s="1" t="e">
        <f>C1464</f>
        <v>#N/A</v>
      </c>
      <c r="N1464" s="57">
        <f>A1464</f>
        <v>0</v>
      </c>
    </row>
    <row r="1465" spans="1:14" s="57" customFormat="1">
      <c r="A1465" s="1"/>
      <c r="B1465" s="1" t="e">
        <f>VLOOKUP(A1465,'322'!A:B,2,0)</f>
        <v>#N/A</v>
      </c>
      <c r="C1465" s="1" t="e">
        <f>VLOOKUP(A1465,'322'!A:N,14,0)</f>
        <v>#N/A</v>
      </c>
      <c r="D1465" s="1" t="e">
        <f>VLOOKUP(A1465,'314'!C:K,9,0)</f>
        <v>#N/A</v>
      </c>
      <c r="E1465" s="1" t="e">
        <f>VLOOKUP(A1465,'314'!C:E,3,0)</f>
        <v>#N/A</v>
      </c>
      <c r="F1465" s="1" t="e">
        <f>VLOOKUP(A1465,'314'!C:S,17,0)</f>
        <v>#N/A</v>
      </c>
      <c r="G1465" s="1" t="e">
        <f>VLOOKUP(A1465,'345'!A:M,13,0)</f>
        <v>#N/A</v>
      </c>
      <c r="H1465" s="1" t="e">
        <f>VLOOKUP(A1465,'345'!A:Q,17,0)</f>
        <v>#N/A</v>
      </c>
      <c r="I1465" s="57">
        <f>A1465</f>
        <v>0</v>
      </c>
      <c r="J1465" s="48" t="e">
        <f>D1465</f>
        <v>#N/A</v>
      </c>
      <c r="K1465" s="48" t="e">
        <f>E1465</f>
        <v>#N/A</v>
      </c>
      <c r="L1465" s="48" t="e">
        <f>F1465</f>
        <v>#N/A</v>
      </c>
      <c r="M1465" s="1" t="e">
        <f>C1465</f>
        <v>#N/A</v>
      </c>
      <c r="N1465" s="57">
        <f>A1465</f>
        <v>0</v>
      </c>
    </row>
    <row r="1466" spans="1:14" s="57" customFormat="1">
      <c r="A1466" s="1"/>
      <c r="B1466" s="1" t="e">
        <f>VLOOKUP(A1466,'322'!A:B,2,0)</f>
        <v>#N/A</v>
      </c>
      <c r="C1466" s="1" t="e">
        <f>VLOOKUP(A1466,'322'!A:N,14,0)</f>
        <v>#N/A</v>
      </c>
      <c r="D1466" s="1" t="e">
        <f>VLOOKUP(A1466,'314'!C:K,9,0)</f>
        <v>#N/A</v>
      </c>
      <c r="E1466" s="1" t="e">
        <f>VLOOKUP(A1466,'314'!C:E,3,0)</f>
        <v>#N/A</v>
      </c>
      <c r="F1466" s="1" t="e">
        <f>VLOOKUP(A1466,'314'!C:S,17,0)</f>
        <v>#N/A</v>
      </c>
      <c r="G1466" s="1" t="e">
        <f>VLOOKUP(A1466,'345'!A:M,13,0)</f>
        <v>#N/A</v>
      </c>
      <c r="H1466" s="1" t="e">
        <f>VLOOKUP(A1466,'345'!A:Q,17,0)</f>
        <v>#N/A</v>
      </c>
      <c r="I1466" s="57">
        <f>A1466</f>
        <v>0</v>
      </c>
      <c r="J1466" s="48" t="e">
        <f>D1466</f>
        <v>#N/A</v>
      </c>
      <c r="K1466" s="48" t="e">
        <f>E1466</f>
        <v>#N/A</v>
      </c>
      <c r="L1466" s="48" t="e">
        <f>F1466</f>
        <v>#N/A</v>
      </c>
      <c r="M1466" s="1" t="e">
        <f>C1466</f>
        <v>#N/A</v>
      </c>
      <c r="N1466" s="57">
        <f>A1466</f>
        <v>0</v>
      </c>
    </row>
    <row r="1467" spans="1:14" s="57" customFormat="1">
      <c r="A1467" s="1"/>
      <c r="B1467" s="1" t="e">
        <f>VLOOKUP(A1467,'322'!A:B,2,0)</f>
        <v>#N/A</v>
      </c>
      <c r="C1467" s="1" t="e">
        <f>VLOOKUP(A1467,'322'!A:N,14,0)</f>
        <v>#N/A</v>
      </c>
      <c r="D1467" s="1" t="e">
        <f>VLOOKUP(A1467,'314'!C:K,9,0)</f>
        <v>#N/A</v>
      </c>
      <c r="E1467" s="1" t="e">
        <f>VLOOKUP(A1467,'314'!C:E,3,0)</f>
        <v>#N/A</v>
      </c>
      <c r="F1467" s="1" t="e">
        <f>VLOOKUP(A1467,'314'!C:S,17,0)</f>
        <v>#N/A</v>
      </c>
      <c r="G1467" s="1" t="e">
        <f>VLOOKUP(A1467,'345'!A:M,13,0)</f>
        <v>#N/A</v>
      </c>
      <c r="H1467" s="1" t="e">
        <f>VLOOKUP(A1467,'345'!A:Q,17,0)</f>
        <v>#N/A</v>
      </c>
      <c r="I1467" s="57">
        <f>A1467</f>
        <v>0</v>
      </c>
      <c r="J1467" s="48" t="e">
        <f>D1467</f>
        <v>#N/A</v>
      </c>
      <c r="K1467" s="48" t="e">
        <f>E1467</f>
        <v>#N/A</v>
      </c>
      <c r="L1467" s="48" t="e">
        <f>F1467</f>
        <v>#N/A</v>
      </c>
      <c r="M1467" s="1" t="e">
        <f>C1467</f>
        <v>#N/A</v>
      </c>
      <c r="N1467" s="57">
        <f>A1467</f>
        <v>0</v>
      </c>
    </row>
    <row r="1468" spans="1:14" s="57" customFormat="1">
      <c r="A1468" s="1"/>
      <c r="B1468" s="1" t="e">
        <f>VLOOKUP(A1468,'322'!A:B,2,0)</f>
        <v>#N/A</v>
      </c>
      <c r="C1468" s="1" t="e">
        <f>VLOOKUP(A1468,'322'!A:N,14,0)</f>
        <v>#N/A</v>
      </c>
      <c r="D1468" s="1" t="e">
        <f>VLOOKUP(A1468,'314'!C:K,9,0)</f>
        <v>#N/A</v>
      </c>
      <c r="E1468" s="1" t="e">
        <f>VLOOKUP(A1468,'314'!C:E,3,0)</f>
        <v>#N/A</v>
      </c>
      <c r="F1468" s="1" t="e">
        <f>VLOOKUP(A1468,'314'!C:S,17,0)</f>
        <v>#N/A</v>
      </c>
      <c r="G1468" s="1" t="e">
        <f>VLOOKUP(A1468,'345'!A:M,13,0)</f>
        <v>#N/A</v>
      </c>
      <c r="H1468" s="1" t="e">
        <f>VLOOKUP(A1468,'345'!A:Q,17,0)</f>
        <v>#N/A</v>
      </c>
      <c r="I1468" s="57">
        <f>A1468</f>
        <v>0</v>
      </c>
      <c r="J1468" s="48" t="e">
        <f>D1468</f>
        <v>#N/A</v>
      </c>
      <c r="K1468" s="48" t="e">
        <f>E1468</f>
        <v>#N/A</v>
      </c>
      <c r="L1468" s="48" t="e">
        <f>F1468</f>
        <v>#N/A</v>
      </c>
      <c r="M1468" s="1" t="e">
        <f>C1468</f>
        <v>#N/A</v>
      </c>
      <c r="N1468" s="57">
        <f>A1468</f>
        <v>0</v>
      </c>
    </row>
    <row r="1469" spans="1:14" s="57" customFormat="1">
      <c r="A1469" s="1"/>
      <c r="B1469" s="1" t="e">
        <f>VLOOKUP(A1469,'322'!A:B,2,0)</f>
        <v>#N/A</v>
      </c>
      <c r="C1469" s="1" t="e">
        <f>VLOOKUP(A1469,'322'!A:N,14,0)</f>
        <v>#N/A</v>
      </c>
      <c r="D1469" s="1" t="e">
        <f>VLOOKUP(A1469,'314'!C:K,9,0)</f>
        <v>#N/A</v>
      </c>
      <c r="E1469" s="1" t="e">
        <f>VLOOKUP(A1469,'314'!C:E,3,0)</f>
        <v>#N/A</v>
      </c>
      <c r="F1469" s="1" t="e">
        <f>VLOOKUP(A1469,'314'!C:S,17,0)</f>
        <v>#N/A</v>
      </c>
      <c r="G1469" s="1" t="e">
        <f>VLOOKUP(A1469,'345'!A:M,13,0)</f>
        <v>#N/A</v>
      </c>
      <c r="H1469" s="1" t="e">
        <f>VLOOKUP(A1469,'345'!A:Q,17,0)</f>
        <v>#N/A</v>
      </c>
      <c r="I1469" s="57">
        <f>A1469</f>
        <v>0</v>
      </c>
      <c r="J1469" s="48" t="e">
        <f>D1469</f>
        <v>#N/A</v>
      </c>
      <c r="K1469" s="48" t="e">
        <f>E1469</f>
        <v>#N/A</v>
      </c>
      <c r="L1469" s="48" t="e">
        <f>F1469</f>
        <v>#N/A</v>
      </c>
      <c r="M1469" s="1" t="e">
        <f>C1469</f>
        <v>#N/A</v>
      </c>
      <c r="N1469" s="57">
        <f>A1469</f>
        <v>0</v>
      </c>
    </row>
    <row r="1470" spans="1:14" s="57" customFormat="1">
      <c r="A1470" s="1"/>
      <c r="B1470" s="1" t="e">
        <f>VLOOKUP(A1470,'322'!A:B,2,0)</f>
        <v>#N/A</v>
      </c>
      <c r="C1470" s="1" t="e">
        <f>VLOOKUP(A1470,'322'!A:N,14,0)</f>
        <v>#N/A</v>
      </c>
      <c r="D1470" s="1" t="e">
        <f>VLOOKUP(A1470,'314'!C:K,9,0)</f>
        <v>#N/A</v>
      </c>
      <c r="E1470" s="1" t="e">
        <f>VLOOKUP(A1470,'314'!C:E,3,0)</f>
        <v>#N/A</v>
      </c>
      <c r="F1470" s="1" t="e">
        <f>VLOOKUP(A1470,'314'!C:S,17,0)</f>
        <v>#N/A</v>
      </c>
      <c r="G1470" s="1" t="e">
        <f>VLOOKUP(A1470,'345'!A:M,13,0)</f>
        <v>#N/A</v>
      </c>
      <c r="H1470" s="1" t="e">
        <f>VLOOKUP(A1470,'345'!A:Q,17,0)</f>
        <v>#N/A</v>
      </c>
      <c r="I1470" s="57">
        <f>A1470</f>
        <v>0</v>
      </c>
      <c r="J1470" s="48" t="e">
        <f>D1470</f>
        <v>#N/A</v>
      </c>
      <c r="K1470" s="48" t="e">
        <f>E1470</f>
        <v>#N/A</v>
      </c>
      <c r="L1470" s="48" t="e">
        <f>F1470</f>
        <v>#N/A</v>
      </c>
      <c r="M1470" s="1" t="e">
        <f>C1470</f>
        <v>#N/A</v>
      </c>
      <c r="N1470" s="57">
        <f>A1470</f>
        <v>0</v>
      </c>
    </row>
    <row r="1471" spans="1:14" s="57" customFormat="1">
      <c r="A1471" s="1"/>
      <c r="B1471" s="1" t="e">
        <f>VLOOKUP(A1471,'322'!A:B,2,0)</f>
        <v>#N/A</v>
      </c>
      <c r="C1471" s="1" t="e">
        <f>VLOOKUP(A1471,'322'!A:N,14,0)</f>
        <v>#N/A</v>
      </c>
      <c r="D1471" s="1" t="e">
        <f>VLOOKUP(A1471,'314'!C:K,9,0)</f>
        <v>#N/A</v>
      </c>
      <c r="E1471" s="1" t="e">
        <f>VLOOKUP(A1471,'314'!C:E,3,0)</f>
        <v>#N/A</v>
      </c>
      <c r="F1471" s="1" t="e">
        <f>VLOOKUP(A1471,'314'!C:S,17,0)</f>
        <v>#N/A</v>
      </c>
      <c r="G1471" s="1" t="e">
        <f>VLOOKUP(A1471,'345'!A:M,13,0)</f>
        <v>#N/A</v>
      </c>
      <c r="H1471" s="1" t="e">
        <f>VLOOKUP(A1471,'345'!A:Q,17,0)</f>
        <v>#N/A</v>
      </c>
      <c r="I1471" s="57">
        <f>A1471</f>
        <v>0</v>
      </c>
      <c r="J1471" s="48" t="e">
        <f>D1471</f>
        <v>#N/A</v>
      </c>
      <c r="K1471" s="48" t="e">
        <f>E1471</f>
        <v>#N/A</v>
      </c>
      <c r="L1471" s="48" t="e">
        <f>F1471</f>
        <v>#N/A</v>
      </c>
      <c r="M1471" s="1" t="e">
        <f>C1471</f>
        <v>#N/A</v>
      </c>
      <c r="N1471" s="57">
        <f>A1471</f>
        <v>0</v>
      </c>
    </row>
    <row r="1472" spans="1:14" s="57" customFormat="1">
      <c r="A1472" s="1"/>
      <c r="B1472" s="1" t="e">
        <f>VLOOKUP(A1472,'322'!A:B,2,0)</f>
        <v>#N/A</v>
      </c>
      <c r="C1472" s="1" t="e">
        <f>VLOOKUP(A1472,'322'!A:N,14,0)</f>
        <v>#N/A</v>
      </c>
      <c r="D1472" s="1" t="e">
        <f>VLOOKUP(A1472,'314'!C:K,9,0)</f>
        <v>#N/A</v>
      </c>
      <c r="E1472" s="1" t="e">
        <f>VLOOKUP(A1472,'314'!C:E,3,0)</f>
        <v>#N/A</v>
      </c>
      <c r="F1472" s="1" t="e">
        <f>VLOOKUP(A1472,'314'!C:S,17,0)</f>
        <v>#N/A</v>
      </c>
      <c r="G1472" s="1" t="e">
        <f>VLOOKUP(A1472,'345'!A:M,13,0)</f>
        <v>#N/A</v>
      </c>
      <c r="H1472" s="1" t="e">
        <f>VLOOKUP(A1472,'345'!A:Q,17,0)</f>
        <v>#N/A</v>
      </c>
      <c r="I1472" s="57">
        <f>A1472</f>
        <v>0</v>
      </c>
      <c r="J1472" s="48" t="e">
        <f>D1472</f>
        <v>#N/A</v>
      </c>
      <c r="K1472" s="48" t="e">
        <f>E1472</f>
        <v>#N/A</v>
      </c>
      <c r="L1472" s="48" t="e">
        <f>F1472</f>
        <v>#N/A</v>
      </c>
      <c r="M1472" s="1" t="e">
        <f>C1472</f>
        <v>#N/A</v>
      </c>
      <c r="N1472" s="57">
        <f>A1472</f>
        <v>0</v>
      </c>
    </row>
    <row r="1473" spans="1:14" s="57" customFormat="1">
      <c r="A1473" s="1"/>
      <c r="B1473" s="1" t="e">
        <f>VLOOKUP(A1473,'322'!A:B,2,0)</f>
        <v>#N/A</v>
      </c>
      <c r="C1473" s="1" t="e">
        <f>VLOOKUP(A1473,'322'!A:N,14,0)</f>
        <v>#N/A</v>
      </c>
      <c r="D1473" s="1" t="e">
        <f>VLOOKUP(A1473,'314'!C:K,9,0)</f>
        <v>#N/A</v>
      </c>
      <c r="E1473" s="1" t="e">
        <f>VLOOKUP(A1473,'314'!C:E,3,0)</f>
        <v>#N/A</v>
      </c>
      <c r="F1473" s="1" t="e">
        <f>VLOOKUP(A1473,'314'!C:S,17,0)</f>
        <v>#N/A</v>
      </c>
      <c r="G1473" s="1" t="e">
        <f>VLOOKUP(A1473,'345'!A:M,13,0)</f>
        <v>#N/A</v>
      </c>
      <c r="H1473" s="1" t="e">
        <f>VLOOKUP(A1473,'345'!A:Q,17,0)</f>
        <v>#N/A</v>
      </c>
      <c r="I1473" s="57">
        <f>A1473</f>
        <v>0</v>
      </c>
      <c r="J1473" s="48" t="e">
        <f>D1473</f>
        <v>#N/A</v>
      </c>
      <c r="K1473" s="48" t="e">
        <f>E1473</f>
        <v>#N/A</v>
      </c>
      <c r="L1473" s="48" t="e">
        <f>F1473</f>
        <v>#N/A</v>
      </c>
      <c r="M1473" s="1" t="e">
        <f>C1473</f>
        <v>#N/A</v>
      </c>
      <c r="N1473" s="57">
        <f>A1473</f>
        <v>0</v>
      </c>
    </row>
    <row r="1474" spans="1:14" s="57" customFormat="1">
      <c r="A1474" s="1"/>
      <c r="B1474" s="1" t="e">
        <f>VLOOKUP(A1474,'322'!A:B,2,0)</f>
        <v>#N/A</v>
      </c>
      <c r="C1474" s="1" t="e">
        <f>VLOOKUP(A1474,'322'!A:N,14,0)</f>
        <v>#N/A</v>
      </c>
      <c r="D1474" s="1" t="e">
        <f>VLOOKUP(A1474,'314'!C:K,9,0)</f>
        <v>#N/A</v>
      </c>
      <c r="E1474" s="1" t="e">
        <f>VLOOKUP(A1474,'314'!C:E,3,0)</f>
        <v>#N/A</v>
      </c>
      <c r="F1474" s="1" t="e">
        <f>VLOOKUP(A1474,'314'!C:S,17,0)</f>
        <v>#N/A</v>
      </c>
      <c r="G1474" s="1" t="e">
        <f>VLOOKUP(A1474,'345'!A:M,13,0)</f>
        <v>#N/A</v>
      </c>
      <c r="H1474" s="1" t="e">
        <f>VLOOKUP(A1474,'345'!A:Q,17,0)</f>
        <v>#N/A</v>
      </c>
      <c r="I1474" s="57">
        <f>A1474</f>
        <v>0</v>
      </c>
      <c r="J1474" s="48" t="e">
        <f>D1474</f>
        <v>#N/A</v>
      </c>
      <c r="K1474" s="48" t="e">
        <f>E1474</f>
        <v>#N/A</v>
      </c>
      <c r="L1474" s="48" t="e">
        <f>F1474</f>
        <v>#N/A</v>
      </c>
      <c r="M1474" s="1" t="e">
        <f>C1474</f>
        <v>#N/A</v>
      </c>
      <c r="N1474" s="57">
        <f>A1474</f>
        <v>0</v>
      </c>
    </row>
    <row r="1475" spans="1:14" s="57" customFormat="1">
      <c r="A1475" s="1"/>
      <c r="B1475" s="1" t="e">
        <f>VLOOKUP(A1475,'322'!A:B,2,0)</f>
        <v>#N/A</v>
      </c>
      <c r="C1475" s="1" t="e">
        <f>VLOOKUP(A1475,'322'!A:N,14,0)</f>
        <v>#N/A</v>
      </c>
      <c r="D1475" s="1" t="e">
        <f>VLOOKUP(A1475,'314'!C:K,9,0)</f>
        <v>#N/A</v>
      </c>
      <c r="E1475" s="1" t="e">
        <f>VLOOKUP(A1475,'314'!C:E,3,0)</f>
        <v>#N/A</v>
      </c>
      <c r="F1475" s="1" t="e">
        <f>VLOOKUP(A1475,'314'!C:S,17,0)</f>
        <v>#N/A</v>
      </c>
      <c r="G1475" s="1" t="e">
        <f>VLOOKUP(A1475,'345'!A:M,13,0)</f>
        <v>#N/A</v>
      </c>
      <c r="H1475" s="1" t="e">
        <f>VLOOKUP(A1475,'345'!A:Q,17,0)</f>
        <v>#N/A</v>
      </c>
      <c r="I1475" s="57">
        <f>A1475</f>
        <v>0</v>
      </c>
      <c r="J1475" s="48" t="e">
        <f>D1475</f>
        <v>#N/A</v>
      </c>
      <c r="K1475" s="48" t="e">
        <f>E1475</f>
        <v>#N/A</v>
      </c>
      <c r="L1475" s="48" t="e">
        <f>F1475</f>
        <v>#N/A</v>
      </c>
      <c r="M1475" s="1" t="e">
        <f>C1475</f>
        <v>#N/A</v>
      </c>
      <c r="N1475" s="57">
        <f>A1475</f>
        <v>0</v>
      </c>
    </row>
    <row r="1476" spans="1:14" s="57" customFormat="1">
      <c r="A1476" s="1"/>
      <c r="B1476" s="1" t="e">
        <f>VLOOKUP(A1476,'322'!A:B,2,0)</f>
        <v>#N/A</v>
      </c>
      <c r="C1476" s="1" t="e">
        <f>VLOOKUP(A1476,'322'!A:N,14,0)</f>
        <v>#N/A</v>
      </c>
      <c r="D1476" s="1" t="e">
        <f>VLOOKUP(A1476,'314'!C:K,9,0)</f>
        <v>#N/A</v>
      </c>
      <c r="E1476" s="1" t="e">
        <f>VLOOKUP(A1476,'314'!C:E,3,0)</f>
        <v>#N/A</v>
      </c>
      <c r="F1476" s="1" t="e">
        <f>VLOOKUP(A1476,'314'!C:S,17,0)</f>
        <v>#N/A</v>
      </c>
      <c r="G1476" s="1" t="e">
        <f>VLOOKUP(A1476,'345'!A:M,13,0)</f>
        <v>#N/A</v>
      </c>
      <c r="H1476" s="1" t="e">
        <f>VLOOKUP(A1476,'345'!A:Q,17,0)</f>
        <v>#N/A</v>
      </c>
      <c r="I1476" s="57">
        <f>A1476</f>
        <v>0</v>
      </c>
      <c r="J1476" s="48" t="e">
        <f>D1476</f>
        <v>#N/A</v>
      </c>
      <c r="K1476" s="48" t="e">
        <f>E1476</f>
        <v>#N/A</v>
      </c>
      <c r="L1476" s="48" t="e">
        <f>F1476</f>
        <v>#N/A</v>
      </c>
      <c r="M1476" s="1" t="e">
        <f>C1476</f>
        <v>#N/A</v>
      </c>
      <c r="N1476" s="57">
        <f>A1476</f>
        <v>0</v>
      </c>
    </row>
    <row r="1477" spans="1:14" s="57" customFormat="1">
      <c r="A1477" s="1"/>
      <c r="B1477" s="1" t="e">
        <f>VLOOKUP(A1477,'322'!A:B,2,0)</f>
        <v>#N/A</v>
      </c>
      <c r="C1477" s="1" t="e">
        <f>VLOOKUP(A1477,'322'!A:N,14,0)</f>
        <v>#N/A</v>
      </c>
      <c r="D1477" s="1" t="e">
        <f>VLOOKUP(A1477,'314'!C:K,9,0)</f>
        <v>#N/A</v>
      </c>
      <c r="E1477" s="1" t="e">
        <f>VLOOKUP(A1477,'314'!C:E,3,0)</f>
        <v>#N/A</v>
      </c>
      <c r="F1477" s="1" t="e">
        <f>VLOOKUP(A1477,'314'!C:S,17,0)</f>
        <v>#N/A</v>
      </c>
      <c r="G1477" s="1" t="e">
        <f>VLOOKUP(A1477,'345'!A:M,13,0)</f>
        <v>#N/A</v>
      </c>
      <c r="H1477" s="1" t="e">
        <f>VLOOKUP(A1477,'345'!A:Q,17,0)</f>
        <v>#N/A</v>
      </c>
      <c r="I1477" s="57">
        <f>A1477</f>
        <v>0</v>
      </c>
      <c r="J1477" s="48" t="e">
        <f>D1477</f>
        <v>#N/A</v>
      </c>
      <c r="K1477" s="48" t="e">
        <f>E1477</f>
        <v>#N/A</v>
      </c>
      <c r="L1477" s="48" t="e">
        <f>F1477</f>
        <v>#N/A</v>
      </c>
      <c r="M1477" s="1" t="e">
        <f>C1477</f>
        <v>#N/A</v>
      </c>
      <c r="N1477" s="57">
        <f>A1477</f>
        <v>0</v>
      </c>
    </row>
    <row r="1478" spans="1:14" s="57" customFormat="1">
      <c r="A1478" s="1"/>
      <c r="B1478" s="1" t="e">
        <f>VLOOKUP(A1478,'322'!A:B,2,0)</f>
        <v>#N/A</v>
      </c>
      <c r="C1478" s="1" t="e">
        <f>VLOOKUP(A1478,'322'!A:N,14,0)</f>
        <v>#N/A</v>
      </c>
      <c r="D1478" s="1" t="e">
        <f>VLOOKUP(A1478,'314'!C:K,9,0)</f>
        <v>#N/A</v>
      </c>
      <c r="E1478" s="1" t="e">
        <f>VLOOKUP(A1478,'314'!C:E,3,0)</f>
        <v>#N/A</v>
      </c>
      <c r="F1478" s="1" t="e">
        <f>VLOOKUP(A1478,'314'!C:S,17,0)</f>
        <v>#N/A</v>
      </c>
      <c r="G1478" s="1" t="e">
        <f>VLOOKUP(A1478,'345'!A:M,13,0)</f>
        <v>#N/A</v>
      </c>
      <c r="H1478" s="1" t="e">
        <f>VLOOKUP(A1478,'345'!A:Q,17,0)</f>
        <v>#N/A</v>
      </c>
      <c r="I1478" s="57">
        <f>A1478</f>
        <v>0</v>
      </c>
      <c r="J1478" s="48" t="e">
        <f>D1478</f>
        <v>#N/A</v>
      </c>
      <c r="K1478" s="48" t="e">
        <f>E1478</f>
        <v>#N/A</v>
      </c>
      <c r="L1478" s="48" t="e">
        <f>F1478</f>
        <v>#N/A</v>
      </c>
      <c r="M1478" s="1" t="e">
        <f>C1478</f>
        <v>#N/A</v>
      </c>
      <c r="N1478" s="57">
        <f>A1478</f>
        <v>0</v>
      </c>
    </row>
    <row r="1479" spans="1:14" s="57" customFormat="1">
      <c r="A1479" s="1"/>
      <c r="B1479" s="1" t="e">
        <f>VLOOKUP(A1479,'322'!A:B,2,0)</f>
        <v>#N/A</v>
      </c>
      <c r="C1479" s="1" t="e">
        <f>VLOOKUP(A1479,'322'!A:N,14,0)</f>
        <v>#N/A</v>
      </c>
      <c r="D1479" s="1" t="e">
        <f>VLOOKUP(A1479,'314'!C:K,9,0)</f>
        <v>#N/A</v>
      </c>
      <c r="E1479" s="1" t="e">
        <f>VLOOKUP(A1479,'314'!C:E,3,0)</f>
        <v>#N/A</v>
      </c>
      <c r="F1479" s="1" t="e">
        <f>VLOOKUP(A1479,'314'!C:S,17,0)</f>
        <v>#N/A</v>
      </c>
      <c r="G1479" s="1" t="e">
        <f>VLOOKUP(A1479,'345'!A:M,13,0)</f>
        <v>#N/A</v>
      </c>
      <c r="H1479" s="1" t="e">
        <f>VLOOKUP(A1479,'345'!A:Q,17,0)</f>
        <v>#N/A</v>
      </c>
      <c r="I1479" s="57">
        <f>A1479</f>
        <v>0</v>
      </c>
      <c r="J1479" s="48" t="e">
        <f>D1479</f>
        <v>#N/A</v>
      </c>
      <c r="K1479" s="48" t="e">
        <f>E1479</f>
        <v>#N/A</v>
      </c>
      <c r="L1479" s="48" t="e">
        <f>F1479</f>
        <v>#N/A</v>
      </c>
      <c r="M1479" s="1" t="e">
        <f>C1479</f>
        <v>#N/A</v>
      </c>
      <c r="N1479" s="57">
        <f>A1479</f>
        <v>0</v>
      </c>
    </row>
    <row r="1480" spans="1:14" s="57" customFormat="1">
      <c r="A1480" s="1"/>
      <c r="B1480" s="1" t="e">
        <f>VLOOKUP(A1480,'322'!A:B,2,0)</f>
        <v>#N/A</v>
      </c>
      <c r="C1480" s="1" t="e">
        <f>VLOOKUP(A1480,'322'!A:N,14,0)</f>
        <v>#N/A</v>
      </c>
      <c r="D1480" s="1" t="e">
        <f>VLOOKUP(A1480,'314'!C:K,9,0)</f>
        <v>#N/A</v>
      </c>
      <c r="E1480" s="1" t="e">
        <f>VLOOKUP(A1480,'314'!C:E,3,0)</f>
        <v>#N/A</v>
      </c>
      <c r="F1480" s="1" t="e">
        <f>VLOOKUP(A1480,'314'!C:S,17,0)</f>
        <v>#N/A</v>
      </c>
      <c r="G1480" s="1" t="e">
        <f>VLOOKUP(A1480,'345'!A:M,13,0)</f>
        <v>#N/A</v>
      </c>
      <c r="H1480" s="1" t="e">
        <f>VLOOKUP(A1480,'345'!A:Q,17,0)</f>
        <v>#N/A</v>
      </c>
      <c r="I1480" s="57">
        <f>A1480</f>
        <v>0</v>
      </c>
      <c r="J1480" s="48" t="e">
        <f>D1480</f>
        <v>#N/A</v>
      </c>
      <c r="K1480" s="48" t="e">
        <f>E1480</f>
        <v>#N/A</v>
      </c>
      <c r="L1480" s="48" t="e">
        <f>F1480</f>
        <v>#N/A</v>
      </c>
      <c r="M1480" s="1" t="e">
        <f>C1480</f>
        <v>#N/A</v>
      </c>
      <c r="N1480" s="57">
        <f>A1480</f>
        <v>0</v>
      </c>
    </row>
    <row r="1481" spans="1:14" s="57" customFormat="1">
      <c r="A1481" s="1"/>
      <c r="B1481" s="1" t="e">
        <f>VLOOKUP(A1481,'322'!A:B,2,0)</f>
        <v>#N/A</v>
      </c>
      <c r="C1481" s="1" t="e">
        <f>VLOOKUP(A1481,'322'!A:N,14,0)</f>
        <v>#N/A</v>
      </c>
      <c r="D1481" s="1" t="e">
        <f>VLOOKUP(A1481,'314'!C:K,9,0)</f>
        <v>#N/A</v>
      </c>
      <c r="E1481" s="1" t="e">
        <f>VLOOKUP(A1481,'314'!C:E,3,0)</f>
        <v>#N/A</v>
      </c>
      <c r="F1481" s="1" t="e">
        <f>VLOOKUP(A1481,'314'!C:S,17,0)</f>
        <v>#N/A</v>
      </c>
      <c r="G1481" s="1" t="e">
        <f>VLOOKUP(A1481,'345'!A:M,13,0)</f>
        <v>#N/A</v>
      </c>
      <c r="H1481" s="1" t="e">
        <f>VLOOKUP(A1481,'345'!A:Q,17,0)</f>
        <v>#N/A</v>
      </c>
      <c r="I1481" s="57">
        <f>A1481</f>
        <v>0</v>
      </c>
      <c r="J1481" s="48" t="e">
        <f>D1481</f>
        <v>#N/A</v>
      </c>
      <c r="K1481" s="48" t="e">
        <f>E1481</f>
        <v>#N/A</v>
      </c>
      <c r="L1481" s="48" t="e">
        <f>F1481</f>
        <v>#N/A</v>
      </c>
      <c r="M1481" s="1" t="e">
        <f>C1481</f>
        <v>#N/A</v>
      </c>
      <c r="N1481" s="57">
        <f>A1481</f>
        <v>0</v>
      </c>
    </row>
    <row r="1482" spans="1:14" s="57" customFormat="1">
      <c r="A1482" s="1"/>
      <c r="B1482" s="1" t="e">
        <f>VLOOKUP(A1482,'322'!A:B,2,0)</f>
        <v>#N/A</v>
      </c>
      <c r="C1482" s="1" t="e">
        <f>VLOOKUP(A1482,'322'!A:N,14,0)</f>
        <v>#N/A</v>
      </c>
      <c r="D1482" s="1" t="e">
        <f>VLOOKUP(A1482,'314'!C:K,9,0)</f>
        <v>#N/A</v>
      </c>
      <c r="E1482" s="1" t="e">
        <f>VLOOKUP(A1482,'314'!C:E,3,0)</f>
        <v>#N/A</v>
      </c>
      <c r="F1482" s="1" t="e">
        <f>VLOOKUP(A1482,'314'!C:S,17,0)</f>
        <v>#N/A</v>
      </c>
      <c r="G1482" s="1" t="e">
        <f>VLOOKUP(A1482,'345'!A:M,13,0)</f>
        <v>#N/A</v>
      </c>
      <c r="H1482" s="1" t="e">
        <f>VLOOKUP(A1482,'345'!A:Q,17,0)</f>
        <v>#N/A</v>
      </c>
      <c r="I1482" s="57">
        <f>A1482</f>
        <v>0</v>
      </c>
      <c r="J1482" s="48" t="e">
        <f>D1482</f>
        <v>#N/A</v>
      </c>
      <c r="K1482" s="48" t="e">
        <f>E1482</f>
        <v>#N/A</v>
      </c>
      <c r="L1482" s="48" t="e">
        <f>F1482</f>
        <v>#N/A</v>
      </c>
      <c r="M1482" s="1" t="e">
        <f>C1482</f>
        <v>#N/A</v>
      </c>
      <c r="N1482" s="57">
        <f>A1482</f>
        <v>0</v>
      </c>
    </row>
    <row r="1483" spans="1:14" s="57" customFormat="1">
      <c r="A1483" s="1"/>
      <c r="B1483" s="1" t="e">
        <f>VLOOKUP(A1483,'322'!A:B,2,0)</f>
        <v>#N/A</v>
      </c>
      <c r="C1483" s="1" t="e">
        <f>VLOOKUP(A1483,'322'!A:N,14,0)</f>
        <v>#N/A</v>
      </c>
      <c r="D1483" s="1" t="e">
        <f>VLOOKUP(A1483,'314'!C:K,9,0)</f>
        <v>#N/A</v>
      </c>
      <c r="E1483" s="1" t="e">
        <f>VLOOKUP(A1483,'314'!C:E,3,0)</f>
        <v>#N/A</v>
      </c>
      <c r="F1483" s="1" t="e">
        <f>VLOOKUP(A1483,'314'!C:S,17,0)</f>
        <v>#N/A</v>
      </c>
      <c r="G1483" s="1" t="e">
        <f>VLOOKUP(A1483,'345'!A:M,13,0)</f>
        <v>#N/A</v>
      </c>
      <c r="H1483" s="1" t="e">
        <f>VLOOKUP(A1483,'345'!A:Q,17,0)</f>
        <v>#N/A</v>
      </c>
      <c r="I1483" s="57">
        <f>A1483</f>
        <v>0</v>
      </c>
      <c r="J1483" s="48" t="e">
        <f>D1483</f>
        <v>#N/A</v>
      </c>
      <c r="K1483" s="48" t="e">
        <f>E1483</f>
        <v>#N/A</v>
      </c>
      <c r="L1483" s="48" t="e">
        <f>F1483</f>
        <v>#N/A</v>
      </c>
      <c r="M1483" s="1" t="e">
        <f>C1483</f>
        <v>#N/A</v>
      </c>
      <c r="N1483" s="57">
        <f>A1483</f>
        <v>0</v>
      </c>
    </row>
    <row r="1484" spans="1:14" s="57" customFormat="1">
      <c r="A1484" s="1"/>
      <c r="B1484" s="1" t="e">
        <f>VLOOKUP(A1484,'322'!A:B,2,0)</f>
        <v>#N/A</v>
      </c>
      <c r="C1484" s="1" t="e">
        <f>VLOOKUP(A1484,'322'!A:N,14,0)</f>
        <v>#N/A</v>
      </c>
      <c r="D1484" s="1" t="e">
        <f>VLOOKUP(A1484,'314'!C:K,9,0)</f>
        <v>#N/A</v>
      </c>
      <c r="E1484" s="1" t="e">
        <f>VLOOKUP(A1484,'314'!C:E,3,0)</f>
        <v>#N/A</v>
      </c>
      <c r="F1484" s="1" t="e">
        <f>VLOOKUP(A1484,'314'!C:S,17,0)</f>
        <v>#N/A</v>
      </c>
      <c r="G1484" s="1" t="e">
        <f>VLOOKUP(A1484,'345'!A:M,13,0)</f>
        <v>#N/A</v>
      </c>
      <c r="H1484" s="1" t="e">
        <f>VLOOKUP(A1484,'345'!A:Q,17,0)</f>
        <v>#N/A</v>
      </c>
      <c r="I1484" s="57">
        <f>A1484</f>
        <v>0</v>
      </c>
      <c r="J1484" s="48" t="e">
        <f>D1484</f>
        <v>#N/A</v>
      </c>
      <c r="K1484" s="48" t="e">
        <f>E1484</f>
        <v>#N/A</v>
      </c>
      <c r="L1484" s="48" t="e">
        <f>F1484</f>
        <v>#N/A</v>
      </c>
      <c r="M1484" s="1" t="e">
        <f>C1484</f>
        <v>#N/A</v>
      </c>
      <c r="N1484" s="57">
        <f>A1484</f>
        <v>0</v>
      </c>
    </row>
    <row r="1485" spans="1:14" s="57" customFormat="1">
      <c r="A1485" s="1"/>
      <c r="B1485" s="1" t="e">
        <f>VLOOKUP(A1485,'322'!A:B,2,0)</f>
        <v>#N/A</v>
      </c>
      <c r="C1485" s="1" t="e">
        <f>VLOOKUP(A1485,'322'!A:N,14,0)</f>
        <v>#N/A</v>
      </c>
      <c r="D1485" s="1" t="e">
        <f>VLOOKUP(A1485,'314'!C:K,9,0)</f>
        <v>#N/A</v>
      </c>
      <c r="E1485" s="1" t="e">
        <f>VLOOKUP(A1485,'314'!C:E,3,0)</f>
        <v>#N/A</v>
      </c>
      <c r="F1485" s="1" t="e">
        <f>VLOOKUP(A1485,'314'!C:S,17,0)</f>
        <v>#N/A</v>
      </c>
      <c r="G1485" s="1" t="e">
        <f>VLOOKUP(A1485,'345'!A:M,13,0)</f>
        <v>#N/A</v>
      </c>
      <c r="H1485" s="1" t="e">
        <f>VLOOKUP(A1485,'345'!A:Q,17,0)</f>
        <v>#N/A</v>
      </c>
      <c r="I1485" s="57">
        <f>A1485</f>
        <v>0</v>
      </c>
      <c r="J1485" s="48" t="e">
        <f>D1485</f>
        <v>#N/A</v>
      </c>
      <c r="K1485" s="48" t="e">
        <f>E1485</f>
        <v>#N/A</v>
      </c>
      <c r="L1485" s="48" t="e">
        <f>F1485</f>
        <v>#N/A</v>
      </c>
      <c r="M1485" s="1" t="e">
        <f>C1485</f>
        <v>#N/A</v>
      </c>
      <c r="N1485" s="57">
        <f>A1485</f>
        <v>0</v>
      </c>
    </row>
    <row r="1486" spans="1:14" s="57" customFormat="1">
      <c r="A1486" s="1"/>
      <c r="B1486" s="1" t="e">
        <f>VLOOKUP(A1486,'322'!A:B,2,0)</f>
        <v>#N/A</v>
      </c>
      <c r="C1486" s="1" t="e">
        <f>VLOOKUP(A1486,'322'!A:N,14,0)</f>
        <v>#N/A</v>
      </c>
      <c r="D1486" s="1" t="e">
        <f>VLOOKUP(A1486,'314'!C:K,9,0)</f>
        <v>#N/A</v>
      </c>
      <c r="E1486" s="1" t="e">
        <f>VLOOKUP(A1486,'314'!C:E,3,0)</f>
        <v>#N/A</v>
      </c>
      <c r="F1486" s="1" t="e">
        <f>VLOOKUP(A1486,'314'!C:S,17,0)</f>
        <v>#N/A</v>
      </c>
      <c r="G1486" s="1" t="e">
        <f>VLOOKUP(A1486,'345'!A:M,13,0)</f>
        <v>#N/A</v>
      </c>
      <c r="H1486" s="1" t="e">
        <f>VLOOKUP(A1486,'345'!A:Q,17,0)</f>
        <v>#N/A</v>
      </c>
      <c r="I1486" s="57">
        <f>A1486</f>
        <v>0</v>
      </c>
      <c r="J1486" s="48" t="e">
        <f>D1486</f>
        <v>#N/A</v>
      </c>
      <c r="K1486" s="48" t="e">
        <f>E1486</f>
        <v>#N/A</v>
      </c>
      <c r="L1486" s="48" t="e">
        <f>F1486</f>
        <v>#N/A</v>
      </c>
      <c r="M1486" s="1" t="e">
        <f>C1486</f>
        <v>#N/A</v>
      </c>
      <c r="N1486" s="57">
        <f>A1486</f>
        <v>0</v>
      </c>
    </row>
    <row r="1487" spans="1:14" s="57" customFormat="1">
      <c r="A1487" s="1"/>
      <c r="B1487" s="1" t="e">
        <f>VLOOKUP(A1487,'322'!A:B,2,0)</f>
        <v>#N/A</v>
      </c>
      <c r="C1487" s="1" t="e">
        <f>VLOOKUP(A1487,'322'!A:N,14,0)</f>
        <v>#N/A</v>
      </c>
      <c r="D1487" s="1" t="e">
        <f>VLOOKUP(A1487,'314'!C:K,9,0)</f>
        <v>#N/A</v>
      </c>
      <c r="E1487" s="1" t="e">
        <f>VLOOKUP(A1487,'314'!C:E,3,0)</f>
        <v>#N/A</v>
      </c>
      <c r="F1487" s="1" t="e">
        <f>VLOOKUP(A1487,'314'!C:S,17,0)</f>
        <v>#N/A</v>
      </c>
      <c r="G1487" s="1" t="e">
        <f>VLOOKUP(A1487,'345'!A:M,13,0)</f>
        <v>#N/A</v>
      </c>
      <c r="H1487" s="1" t="e">
        <f>VLOOKUP(A1487,'345'!A:Q,17,0)</f>
        <v>#N/A</v>
      </c>
      <c r="I1487" s="57">
        <f>A1487</f>
        <v>0</v>
      </c>
      <c r="J1487" s="48" t="e">
        <f>D1487</f>
        <v>#N/A</v>
      </c>
      <c r="K1487" s="48" t="e">
        <f>E1487</f>
        <v>#N/A</v>
      </c>
      <c r="L1487" s="48" t="e">
        <f>F1487</f>
        <v>#N/A</v>
      </c>
      <c r="M1487" s="1" t="e">
        <f>C1487</f>
        <v>#N/A</v>
      </c>
      <c r="N1487" s="57">
        <f>A1487</f>
        <v>0</v>
      </c>
    </row>
    <row r="1488" spans="1:14" s="57" customFormat="1">
      <c r="A1488" s="1"/>
      <c r="B1488" s="1" t="e">
        <f>VLOOKUP(A1488,'322'!A:B,2,0)</f>
        <v>#N/A</v>
      </c>
      <c r="C1488" s="1" t="e">
        <f>VLOOKUP(A1488,'322'!A:N,14,0)</f>
        <v>#N/A</v>
      </c>
      <c r="D1488" s="1" t="e">
        <f>VLOOKUP(A1488,'314'!C:K,9,0)</f>
        <v>#N/A</v>
      </c>
      <c r="E1488" s="1" t="e">
        <f>VLOOKUP(A1488,'314'!C:E,3,0)</f>
        <v>#N/A</v>
      </c>
      <c r="F1488" s="1" t="e">
        <f>VLOOKUP(A1488,'314'!C:S,17,0)</f>
        <v>#N/A</v>
      </c>
      <c r="G1488" s="1" t="e">
        <f>VLOOKUP(A1488,'345'!A:M,13,0)</f>
        <v>#N/A</v>
      </c>
      <c r="H1488" s="1" t="e">
        <f>VLOOKUP(A1488,'345'!A:Q,17,0)</f>
        <v>#N/A</v>
      </c>
      <c r="I1488" s="57">
        <f>A1488</f>
        <v>0</v>
      </c>
      <c r="J1488" s="48" t="e">
        <f>D1488</f>
        <v>#N/A</v>
      </c>
      <c r="K1488" s="48" t="e">
        <f>E1488</f>
        <v>#N/A</v>
      </c>
      <c r="L1488" s="48" t="e">
        <f>F1488</f>
        <v>#N/A</v>
      </c>
      <c r="M1488" s="1" t="e">
        <f>C1488</f>
        <v>#N/A</v>
      </c>
      <c r="N1488" s="57">
        <f>A1488</f>
        <v>0</v>
      </c>
    </row>
    <row r="1489" spans="1:14" s="57" customFormat="1">
      <c r="A1489" s="1"/>
      <c r="B1489" s="1" t="e">
        <f>VLOOKUP(A1489,'322'!A:B,2,0)</f>
        <v>#N/A</v>
      </c>
      <c r="C1489" s="1" t="e">
        <f>VLOOKUP(A1489,'322'!A:N,14,0)</f>
        <v>#N/A</v>
      </c>
      <c r="D1489" s="1" t="e">
        <f>VLOOKUP(A1489,'314'!C:K,9,0)</f>
        <v>#N/A</v>
      </c>
      <c r="E1489" s="1" t="e">
        <f>VLOOKUP(A1489,'314'!C:E,3,0)</f>
        <v>#N/A</v>
      </c>
      <c r="F1489" s="1" t="e">
        <f>VLOOKUP(A1489,'314'!C:S,17,0)</f>
        <v>#N/A</v>
      </c>
      <c r="G1489" s="1" t="e">
        <f>VLOOKUP(A1489,'345'!A:M,13,0)</f>
        <v>#N/A</v>
      </c>
      <c r="H1489" s="1" t="e">
        <f>VLOOKUP(A1489,'345'!A:Q,17,0)</f>
        <v>#N/A</v>
      </c>
      <c r="I1489" s="57">
        <f>A1489</f>
        <v>0</v>
      </c>
      <c r="J1489" s="48" t="e">
        <f>D1489</f>
        <v>#N/A</v>
      </c>
      <c r="K1489" s="48" t="e">
        <f>E1489</f>
        <v>#N/A</v>
      </c>
      <c r="L1489" s="48" t="e">
        <f>F1489</f>
        <v>#N/A</v>
      </c>
      <c r="M1489" s="1" t="e">
        <f>C1489</f>
        <v>#N/A</v>
      </c>
      <c r="N1489" s="57">
        <f>A1489</f>
        <v>0</v>
      </c>
    </row>
    <row r="1490" spans="1:14" s="57" customFormat="1">
      <c r="A1490" s="1"/>
      <c r="B1490" s="1" t="e">
        <f>VLOOKUP(A1490,'322'!A:B,2,0)</f>
        <v>#N/A</v>
      </c>
      <c r="C1490" s="1" t="e">
        <f>VLOOKUP(A1490,'322'!A:N,14,0)</f>
        <v>#N/A</v>
      </c>
      <c r="D1490" s="1" t="e">
        <f>VLOOKUP(A1490,'314'!C:K,9,0)</f>
        <v>#N/A</v>
      </c>
      <c r="E1490" s="1" t="e">
        <f>VLOOKUP(A1490,'314'!C:E,3,0)</f>
        <v>#N/A</v>
      </c>
      <c r="F1490" s="1" t="e">
        <f>VLOOKUP(A1490,'314'!C:S,17,0)</f>
        <v>#N/A</v>
      </c>
      <c r="G1490" s="1" t="e">
        <f>VLOOKUP(A1490,'345'!A:M,13,0)</f>
        <v>#N/A</v>
      </c>
      <c r="H1490" s="1" t="e">
        <f>VLOOKUP(A1490,'345'!A:Q,17,0)</f>
        <v>#N/A</v>
      </c>
      <c r="I1490" s="57">
        <f>A1490</f>
        <v>0</v>
      </c>
      <c r="J1490" s="48" t="e">
        <f>D1490</f>
        <v>#N/A</v>
      </c>
      <c r="K1490" s="48" t="e">
        <f>E1490</f>
        <v>#N/A</v>
      </c>
      <c r="L1490" s="48" t="e">
        <f>F1490</f>
        <v>#N/A</v>
      </c>
      <c r="M1490" s="1" t="e">
        <f>C1490</f>
        <v>#N/A</v>
      </c>
      <c r="N1490" s="57">
        <f>A1490</f>
        <v>0</v>
      </c>
    </row>
    <row r="1491" spans="1:14" s="57" customFormat="1">
      <c r="A1491" s="1"/>
      <c r="B1491" s="1" t="e">
        <f>VLOOKUP(A1491,'322'!A:B,2,0)</f>
        <v>#N/A</v>
      </c>
      <c r="C1491" s="1" t="e">
        <f>VLOOKUP(A1491,'322'!A:N,14,0)</f>
        <v>#N/A</v>
      </c>
      <c r="D1491" s="1" t="e">
        <f>VLOOKUP(A1491,'314'!C:K,9,0)</f>
        <v>#N/A</v>
      </c>
      <c r="E1491" s="1" t="e">
        <f>VLOOKUP(A1491,'314'!C:E,3,0)</f>
        <v>#N/A</v>
      </c>
      <c r="F1491" s="1" t="e">
        <f>VLOOKUP(A1491,'314'!C:S,17,0)</f>
        <v>#N/A</v>
      </c>
      <c r="G1491" s="1" t="e">
        <f>VLOOKUP(A1491,'345'!A:M,13,0)</f>
        <v>#N/A</v>
      </c>
      <c r="H1491" s="1" t="e">
        <f>VLOOKUP(A1491,'345'!A:Q,17,0)</f>
        <v>#N/A</v>
      </c>
      <c r="I1491" s="57">
        <f>A1491</f>
        <v>0</v>
      </c>
      <c r="J1491" s="48" t="e">
        <f>D1491</f>
        <v>#N/A</v>
      </c>
      <c r="K1491" s="48" t="e">
        <f>E1491</f>
        <v>#N/A</v>
      </c>
      <c r="L1491" s="48" t="e">
        <f>F1491</f>
        <v>#N/A</v>
      </c>
      <c r="M1491" s="1" t="e">
        <f>C1491</f>
        <v>#N/A</v>
      </c>
      <c r="N1491" s="57">
        <f>A1491</f>
        <v>0</v>
      </c>
    </row>
    <row r="1492" spans="1:14" s="57" customFormat="1">
      <c r="A1492" s="1"/>
      <c r="B1492" s="1" t="e">
        <f>VLOOKUP(A1492,'322'!A:B,2,0)</f>
        <v>#N/A</v>
      </c>
      <c r="C1492" s="1" t="e">
        <f>VLOOKUP(A1492,'322'!A:N,14,0)</f>
        <v>#N/A</v>
      </c>
      <c r="D1492" s="1" t="e">
        <f>VLOOKUP(A1492,'314'!C:K,9,0)</f>
        <v>#N/A</v>
      </c>
      <c r="E1492" s="1" t="e">
        <f>VLOOKUP(A1492,'314'!C:E,3,0)</f>
        <v>#N/A</v>
      </c>
      <c r="F1492" s="1" t="e">
        <f>VLOOKUP(A1492,'314'!C:S,17,0)</f>
        <v>#N/A</v>
      </c>
      <c r="G1492" s="1" t="e">
        <f>VLOOKUP(A1492,'345'!A:M,13,0)</f>
        <v>#N/A</v>
      </c>
      <c r="H1492" s="1" t="e">
        <f>VLOOKUP(A1492,'345'!A:Q,17,0)</f>
        <v>#N/A</v>
      </c>
      <c r="I1492" s="57">
        <f>A1492</f>
        <v>0</v>
      </c>
      <c r="J1492" s="48" t="e">
        <f>D1492</f>
        <v>#N/A</v>
      </c>
      <c r="K1492" s="48" t="e">
        <f>E1492</f>
        <v>#N/A</v>
      </c>
      <c r="L1492" s="48" t="e">
        <f>F1492</f>
        <v>#N/A</v>
      </c>
      <c r="M1492" s="1" t="e">
        <f>C1492</f>
        <v>#N/A</v>
      </c>
      <c r="N1492" s="57">
        <f>A1492</f>
        <v>0</v>
      </c>
    </row>
    <row r="1493" spans="1:14" s="57" customFormat="1">
      <c r="A1493" s="1"/>
      <c r="B1493" s="1" t="e">
        <f>VLOOKUP(A1493,'322'!A:B,2,0)</f>
        <v>#N/A</v>
      </c>
      <c r="C1493" s="1" t="e">
        <f>VLOOKUP(A1493,'322'!A:N,14,0)</f>
        <v>#N/A</v>
      </c>
      <c r="D1493" s="1" t="e">
        <f>VLOOKUP(A1493,'314'!C:K,9,0)</f>
        <v>#N/A</v>
      </c>
      <c r="E1493" s="1" t="e">
        <f>VLOOKUP(A1493,'314'!C:E,3,0)</f>
        <v>#N/A</v>
      </c>
      <c r="F1493" s="1" t="e">
        <f>VLOOKUP(A1493,'314'!C:S,17,0)</f>
        <v>#N/A</v>
      </c>
      <c r="G1493" s="1" t="e">
        <f>VLOOKUP(A1493,'345'!A:M,13,0)</f>
        <v>#N/A</v>
      </c>
      <c r="H1493" s="1" t="e">
        <f>VLOOKUP(A1493,'345'!A:Q,17,0)</f>
        <v>#N/A</v>
      </c>
      <c r="I1493" s="57">
        <f>A1493</f>
        <v>0</v>
      </c>
      <c r="J1493" s="48" t="e">
        <f>D1493</f>
        <v>#N/A</v>
      </c>
      <c r="K1493" s="48" t="e">
        <f>E1493</f>
        <v>#N/A</v>
      </c>
      <c r="L1493" s="48" t="e">
        <f>F1493</f>
        <v>#N/A</v>
      </c>
      <c r="M1493" s="1" t="e">
        <f>C1493</f>
        <v>#N/A</v>
      </c>
      <c r="N1493" s="57">
        <f>A1493</f>
        <v>0</v>
      </c>
    </row>
    <row r="1494" spans="1:14" s="57" customFormat="1">
      <c r="A1494" s="1"/>
      <c r="B1494" s="1" t="e">
        <f>VLOOKUP(A1494,'322'!A:B,2,0)</f>
        <v>#N/A</v>
      </c>
      <c r="C1494" s="1" t="e">
        <f>VLOOKUP(A1494,'322'!A:N,14,0)</f>
        <v>#N/A</v>
      </c>
      <c r="D1494" s="1" t="e">
        <f>VLOOKUP(A1494,'314'!C:K,9,0)</f>
        <v>#N/A</v>
      </c>
      <c r="E1494" s="1" t="e">
        <f>VLOOKUP(A1494,'314'!C:E,3,0)</f>
        <v>#N/A</v>
      </c>
      <c r="F1494" s="1" t="e">
        <f>VLOOKUP(A1494,'314'!C:S,17,0)</f>
        <v>#N/A</v>
      </c>
      <c r="G1494" s="1" t="e">
        <f>VLOOKUP(A1494,'345'!A:M,13,0)</f>
        <v>#N/A</v>
      </c>
      <c r="H1494" s="1" t="e">
        <f>VLOOKUP(A1494,'345'!A:Q,17,0)</f>
        <v>#N/A</v>
      </c>
      <c r="I1494" s="57">
        <f>A1494</f>
        <v>0</v>
      </c>
      <c r="J1494" s="48" t="e">
        <f>D1494</f>
        <v>#N/A</v>
      </c>
      <c r="K1494" s="48" t="e">
        <f>E1494</f>
        <v>#N/A</v>
      </c>
      <c r="L1494" s="48" t="e">
        <f>F1494</f>
        <v>#N/A</v>
      </c>
      <c r="M1494" s="1" t="e">
        <f>C1494</f>
        <v>#N/A</v>
      </c>
      <c r="N1494" s="57">
        <f>A1494</f>
        <v>0</v>
      </c>
    </row>
    <row r="1495" spans="1:14" s="57" customFormat="1">
      <c r="A1495" s="1"/>
      <c r="B1495" s="1" t="e">
        <f>VLOOKUP(A1495,'322'!A:B,2,0)</f>
        <v>#N/A</v>
      </c>
      <c r="C1495" s="1" t="e">
        <f>VLOOKUP(A1495,'322'!A:N,14,0)</f>
        <v>#N/A</v>
      </c>
      <c r="D1495" s="1" t="e">
        <f>VLOOKUP(A1495,'314'!C:K,9,0)</f>
        <v>#N/A</v>
      </c>
      <c r="E1495" s="1" t="e">
        <f>VLOOKUP(A1495,'314'!C:E,3,0)</f>
        <v>#N/A</v>
      </c>
      <c r="F1495" s="1" t="e">
        <f>VLOOKUP(A1495,'314'!C:S,17,0)</f>
        <v>#N/A</v>
      </c>
      <c r="G1495" s="1" t="e">
        <f>VLOOKUP(A1495,'345'!A:M,13,0)</f>
        <v>#N/A</v>
      </c>
      <c r="H1495" s="1" t="e">
        <f>VLOOKUP(A1495,'345'!A:Q,17,0)</f>
        <v>#N/A</v>
      </c>
      <c r="I1495" s="57">
        <f>A1495</f>
        <v>0</v>
      </c>
      <c r="J1495" s="48" t="e">
        <f>D1495</f>
        <v>#N/A</v>
      </c>
      <c r="K1495" s="48" t="e">
        <f>E1495</f>
        <v>#N/A</v>
      </c>
      <c r="L1495" s="48" t="e">
        <f>F1495</f>
        <v>#N/A</v>
      </c>
      <c r="M1495" s="1" t="e">
        <f>C1495</f>
        <v>#N/A</v>
      </c>
      <c r="N1495" s="57">
        <f>A1495</f>
        <v>0</v>
      </c>
    </row>
    <row r="1496" spans="1:14" s="57" customFormat="1">
      <c r="A1496" s="1"/>
      <c r="B1496" s="1" t="e">
        <f>VLOOKUP(A1496,'322'!A:B,2,0)</f>
        <v>#N/A</v>
      </c>
      <c r="C1496" s="1" t="e">
        <f>VLOOKUP(A1496,'322'!A:N,14,0)</f>
        <v>#N/A</v>
      </c>
      <c r="D1496" s="1" t="e">
        <f>VLOOKUP(A1496,'314'!C:K,9,0)</f>
        <v>#N/A</v>
      </c>
      <c r="E1496" s="1" t="e">
        <f>VLOOKUP(A1496,'314'!C:E,3,0)</f>
        <v>#N/A</v>
      </c>
      <c r="F1496" s="1" t="e">
        <f>VLOOKUP(A1496,'314'!C:S,17,0)</f>
        <v>#N/A</v>
      </c>
      <c r="G1496" s="1" t="e">
        <f>VLOOKUP(A1496,'345'!A:M,13,0)</f>
        <v>#N/A</v>
      </c>
      <c r="H1496" s="1" t="e">
        <f>VLOOKUP(A1496,'345'!A:Q,17,0)</f>
        <v>#N/A</v>
      </c>
      <c r="I1496" s="57">
        <f>A1496</f>
        <v>0</v>
      </c>
      <c r="J1496" s="48" t="e">
        <f>D1496</f>
        <v>#N/A</v>
      </c>
      <c r="K1496" s="48" t="e">
        <f>E1496</f>
        <v>#N/A</v>
      </c>
      <c r="L1496" s="48" t="e">
        <f>F1496</f>
        <v>#N/A</v>
      </c>
      <c r="M1496" s="1" t="e">
        <f>C1496</f>
        <v>#N/A</v>
      </c>
      <c r="N1496" s="57">
        <f>A1496</f>
        <v>0</v>
      </c>
    </row>
    <row r="1497" spans="1:14" s="57" customFormat="1">
      <c r="A1497" s="1"/>
      <c r="B1497" s="1" t="e">
        <f>VLOOKUP(A1497,'322'!A:B,2,0)</f>
        <v>#N/A</v>
      </c>
      <c r="C1497" s="1" t="e">
        <f>VLOOKUP(A1497,'322'!A:N,14,0)</f>
        <v>#N/A</v>
      </c>
      <c r="D1497" s="1" t="e">
        <f>VLOOKUP(A1497,'314'!C:K,9,0)</f>
        <v>#N/A</v>
      </c>
      <c r="E1497" s="1" t="e">
        <f>VLOOKUP(A1497,'314'!C:E,3,0)</f>
        <v>#N/A</v>
      </c>
      <c r="F1497" s="1" t="e">
        <f>VLOOKUP(A1497,'314'!C:S,17,0)</f>
        <v>#N/A</v>
      </c>
      <c r="G1497" s="1" t="e">
        <f>VLOOKUP(A1497,'345'!A:M,13,0)</f>
        <v>#N/A</v>
      </c>
      <c r="H1497" s="1" t="e">
        <f>VLOOKUP(A1497,'345'!A:Q,17,0)</f>
        <v>#N/A</v>
      </c>
      <c r="I1497" s="57">
        <f>A1497</f>
        <v>0</v>
      </c>
      <c r="J1497" s="48" t="e">
        <f>D1497</f>
        <v>#N/A</v>
      </c>
      <c r="K1497" s="48" t="e">
        <f>E1497</f>
        <v>#N/A</v>
      </c>
      <c r="L1497" s="48" t="e">
        <f>F1497</f>
        <v>#N/A</v>
      </c>
      <c r="M1497" s="1" t="e">
        <f>C1497</f>
        <v>#N/A</v>
      </c>
      <c r="N1497" s="57">
        <f>A1497</f>
        <v>0</v>
      </c>
    </row>
    <row r="1498" spans="1:14" s="57" customFormat="1">
      <c r="A1498" s="1"/>
      <c r="B1498" s="1" t="e">
        <f>VLOOKUP(A1498,'322'!A:B,2,0)</f>
        <v>#N/A</v>
      </c>
      <c r="C1498" s="1" t="e">
        <f>VLOOKUP(A1498,'322'!A:N,14,0)</f>
        <v>#N/A</v>
      </c>
      <c r="D1498" s="1" t="e">
        <f>VLOOKUP(A1498,'314'!C:K,9,0)</f>
        <v>#N/A</v>
      </c>
      <c r="E1498" s="1" t="e">
        <f>VLOOKUP(A1498,'314'!C:E,3,0)</f>
        <v>#N/A</v>
      </c>
      <c r="F1498" s="1" t="e">
        <f>VLOOKUP(A1498,'314'!C:S,17,0)</f>
        <v>#N/A</v>
      </c>
      <c r="G1498" s="1" t="e">
        <f>VLOOKUP(A1498,'345'!A:M,13,0)</f>
        <v>#N/A</v>
      </c>
      <c r="H1498" s="1" t="e">
        <f>VLOOKUP(A1498,'345'!A:Q,17,0)</f>
        <v>#N/A</v>
      </c>
      <c r="I1498" s="57">
        <f>A1498</f>
        <v>0</v>
      </c>
      <c r="J1498" s="48" t="e">
        <f>D1498</f>
        <v>#N/A</v>
      </c>
      <c r="K1498" s="48" t="e">
        <f>E1498</f>
        <v>#N/A</v>
      </c>
      <c r="L1498" s="48" t="e">
        <f>F1498</f>
        <v>#N/A</v>
      </c>
      <c r="M1498" s="1" t="e">
        <f>C1498</f>
        <v>#N/A</v>
      </c>
      <c r="N1498" s="57">
        <f>A1498</f>
        <v>0</v>
      </c>
    </row>
    <row r="1499" spans="1:14" s="57" customFormat="1">
      <c r="A1499" s="1"/>
      <c r="B1499" s="1" t="e">
        <f>VLOOKUP(A1499,'322'!A:B,2,0)</f>
        <v>#N/A</v>
      </c>
      <c r="C1499" s="1" t="e">
        <f>VLOOKUP(A1499,'322'!A:N,14,0)</f>
        <v>#N/A</v>
      </c>
      <c r="D1499" s="1" t="e">
        <f>VLOOKUP(A1499,'314'!C:K,9,0)</f>
        <v>#N/A</v>
      </c>
      <c r="E1499" s="1" t="e">
        <f>VLOOKUP(A1499,'314'!C:E,3,0)</f>
        <v>#N/A</v>
      </c>
      <c r="F1499" s="1" t="e">
        <f>VLOOKUP(A1499,'314'!C:S,17,0)</f>
        <v>#N/A</v>
      </c>
      <c r="G1499" s="1" t="e">
        <f>VLOOKUP(A1499,'345'!A:M,13,0)</f>
        <v>#N/A</v>
      </c>
      <c r="H1499" s="1" t="e">
        <f>VLOOKUP(A1499,'345'!A:Q,17,0)</f>
        <v>#N/A</v>
      </c>
      <c r="I1499" s="57">
        <f>A1499</f>
        <v>0</v>
      </c>
      <c r="J1499" s="48" t="e">
        <f>D1499</f>
        <v>#N/A</v>
      </c>
      <c r="K1499" s="48" t="e">
        <f>E1499</f>
        <v>#N/A</v>
      </c>
      <c r="L1499" s="48" t="e">
        <f>F1499</f>
        <v>#N/A</v>
      </c>
      <c r="M1499" s="1" t="e">
        <f>C1499</f>
        <v>#N/A</v>
      </c>
      <c r="N1499" s="57">
        <f>A1499</f>
        <v>0</v>
      </c>
    </row>
    <row r="1500" spans="1:14" s="57" customFormat="1">
      <c r="A1500" s="1"/>
      <c r="B1500" s="1" t="e">
        <f>VLOOKUP(A1500,'322'!A:B,2,0)</f>
        <v>#N/A</v>
      </c>
      <c r="C1500" s="1" t="e">
        <f>VLOOKUP(A1500,'322'!A:N,14,0)</f>
        <v>#N/A</v>
      </c>
      <c r="D1500" s="1" t="e">
        <f>VLOOKUP(A1500,'314'!C:K,9,0)</f>
        <v>#N/A</v>
      </c>
      <c r="E1500" s="1" t="e">
        <f>VLOOKUP(A1500,'314'!C:E,3,0)</f>
        <v>#N/A</v>
      </c>
      <c r="F1500" s="1" t="e">
        <f>VLOOKUP(A1500,'314'!C:S,17,0)</f>
        <v>#N/A</v>
      </c>
      <c r="G1500" s="1" t="e">
        <f>VLOOKUP(A1500,'345'!A:M,13,0)</f>
        <v>#N/A</v>
      </c>
      <c r="H1500" s="1" t="e">
        <f>VLOOKUP(A1500,'345'!A:Q,17,0)</f>
        <v>#N/A</v>
      </c>
      <c r="I1500" s="57">
        <f>A1500</f>
        <v>0</v>
      </c>
      <c r="J1500" s="48" t="e">
        <f>D1500</f>
        <v>#N/A</v>
      </c>
      <c r="K1500" s="48" t="e">
        <f>E1500</f>
        <v>#N/A</v>
      </c>
      <c r="L1500" s="48" t="e">
        <f>F1500</f>
        <v>#N/A</v>
      </c>
      <c r="M1500" s="1" t="e">
        <f>C1500</f>
        <v>#N/A</v>
      </c>
      <c r="N1500" s="57">
        <f>A1500</f>
        <v>0</v>
      </c>
    </row>
    <row r="1501" spans="1:14" s="57" customFormat="1">
      <c r="A1501" s="1"/>
      <c r="B1501" s="1" t="e">
        <f>VLOOKUP(A1501,'322'!A:B,2,0)</f>
        <v>#N/A</v>
      </c>
      <c r="C1501" s="1" t="e">
        <f>VLOOKUP(A1501,'322'!A:N,14,0)</f>
        <v>#N/A</v>
      </c>
      <c r="D1501" s="1" t="e">
        <f>VLOOKUP(A1501,'314'!C:K,9,0)</f>
        <v>#N/A</v>
      </c>
      <c r="E1501" s="1" t="e">
        <f>VLOOKUP(A1501,'314'!C:E,3,0)</f>
        <v>#N/A</v>
      </c>
      <c r="F1501" s="1" t="e">
        <f>VLOOKUP(A1501,'314'!C:S,17,0)</f>
        <v>#N/A</v>
      </c>
      <c r="G1501" s="1" t="e">
        <f>VLOOKUP(A1501,'345'!A:M,13,0)</f>
        <v>#N/A</v>
      </c>
      <c r="H1501" s="1" t="e">
        <f>VLOOKUP(A1501,'345'!A:Q,17,0)</f>
        <v>#N/A</v>
      </c>
      <c r="I1501" s="57">
        <f>A1501</f>
        <v>0</v>
      </c>
      <c r="J1501" s="48" t="e">
        <f>D1501</f>
        <v>#N/A</v>
      </c>
      <c r="K1501" s="48" t="e">
        <f>E1501</f>
        <v>#N/A</v>
      </c>
      <c r="L1501" s="48" t="e">
        <f>F1501</f>
        <v>#N/A</v>
      </c>
      <c r="M1501" s="1" t="e">
        <f>C1501</f>
        <v>#N/A</v>
      </c>
      <c r="N1501" s="57">
        <f>A1501</f>
        <v>0</v>
      </c>
    </row>
    <row r="1502" spans="1:14" s="57" customFormat="1">
      <c r="A1502" s="1"/>
      <c r="B1502" s="1" t="e">
        <f>VLOOKUP(A1502,'322'!A:B,2,0)</f>
        <v>#N/A</v>
      </c>
      <c r="C1502" s="1" t="e">
        <f>VLOOKUP(A1502,'322'!A:N,14,0)</f>
        <v>#N/A</v>
      </c>
      <c r="D1502" s="1" t="e">
        <f>VLOOKUP(A1502,'314'!C:K,9,0)</f>
        <v>#N/A</v>
      </c>
      <c r="E1502" s="1" t="e">
        <f>VLOOKUP(A1502,'314'!C:E,3,0)</f>
        <v>#N/A</v>
      </c>
      <c r="F1502" s="1" t="e">
        <f>VLOOKUP(A1502,'314'!C:S,17,0)</f>
        <v>#N/A</v>
      </c>
      <c r="G1502" s="1" t="e">
        <f>VLOOKUP(A1502,'345'!A:M,13,0)</f>
        <v>#N/A</v>
      </c>
      <c r="H1502" s="1" t="e">
        <f>VLOOKUP(A1502,'345'!A:Q,17,0)</f>
        <v>#N/A</v>
      </c>
      <c r="I1502" s="57">
        <f>A1502</f>
        <v>0</v>
      </c>
      <c r="J1502" s="48" t="e">
        <f>D1502</f>
        <v>#N/A</v>
      </c>
      <c r="K1502" s="48" t="e">
        <f>E1502</f>
        <v>#N/A</v>
      </c>
      <c r="L1502" s="48" t="e">
        <f>F1502</f>
        <v>#N/A</v>
      </c>
      <c r="M1502" s="1" t="e">
        <f>C1502</f>
        <v>#N/A</v>
      </c>
      <c r="N1502" s="57">
        <f>A1502</f>
        <v>0</v>
      </c>
    </row>
    <row r="1503" spans="1:14" s="57" customFormat="1">
      <c r="A1503" s="1"/>
      <c r="B1503" s="1" t="e">
        <f>VLOOKUP(A1503,'322'!A:B,2,0)</f>
        <v>#N/A</v>
      </c>
      <c r="C1503" s="1" t="e">
        <f>VLOOKUP(A1503,'322'!A:N,14,0)</f>
        <v>#N/A</v>
      </c>
      <c r="D1503" s="1" t="e">
        <f>VLOOKUP(A1503,'314'!C:K,9,0)</f>
        <v>#N/A</v>
      </c>
      <c r="E1503" s="1" t="e">
        <f>VLOOKUP(A1503,'314'!C:E,3,0)</f>
        <v>#N/A</v>
      </c>
      <c r="F1503" s="1" t="e">
        <f>VLOOKUP(A1503,'314'!C:S,17,0)</f>
        <v>#N/A</v>
      </c>
      <c r="G1503" s="1" t="e">
        <f>VLOOKUP(A1503,'345'!A:M,13,0)</f>
        <v>#N/A</v>
      </c>
      <c r="H1503" s="1" t="e">
        <f>VLOOKUP(A1503,'345'!A:Q,17,0)</f>
        <v>#N/A</v>
      </c>
      <c r="I1503" s="57">
        <f>A1503</f>
        <v>0</v>
      </c>
      <c r="J1503" s="48" t="e">
        <f>D1503</f>
        <v>#N/A</v>
      </c>
      <c r="K1503" s="48" t="e">
        <f>E1503</f>
        <v>#N/A</v>
      </c>
      <c r="L1503" s="48" t="e">
        <f>F1503</f>
        <v>#N/A</v>
      </c>
      <c r="M1503" s="1" t="e">
        <f>C1503</f>
        <v>#N/A</v>
      </c>
      <c r="N1503" s="57">
        <f>A1503</f>
        <v>0</v>
      </c>
    </row>
    <row r="1504" spans="1:14" s="57" customFormat="1">
      <c r="A1504" s="1"/>
      <c r="B1504" s="1" t="e">
        <f>VLOOKUP(A1504,'322'!A:B,2,0)</f>
        <v>#N/A</v>
      </c>
      <c r="C1504" s="1" t="e">
        <f>VLOOKUP(A1504,'322'!A:N,14,0)</f>
        <v>#N/A</v>
      </c>
      <c r="D1504" s="1" t="e">
        <f>VLOOKUP(A1504,'314'!C:K,9,0)</f>
        <v>#N/A</v>
      </c>
      <c r="E1504" s="1" t="e">
        <f>VLOOKUP(A1504,'314'!C:E,3,0)</f>
        <v>#N/A</v>
      </c>
      <c r="F1504" s="1" t="e">
        <f>VLOOKUP(A1504,'314'!C:S,17,0)</f>
        <v>#N/A</v>
      </c>
      <c r="G1504" s="1" t="e">
        <f>VLOOKUP(A1504,'345'!A:M,13,0)</f>
        <v>#N/A</v>
      </c>
      <c r="H1504" s="1" t="e">
        <f>VLOOKUP(A1504,'345'!A:Q,17,0)</f>
        <v>#N/A</v>
      </c>
      <c r="I1504" s="57">
        <f>A1504</f>
        <v>0</v>
      </c>
      <c r="J1504" s="48" t="e">
        <f>D1504</f>
        <v>#N/A</v>
      </c>
      <c r="K1504" s="48" t="e">
        <f>E1504</f>
        <v>#N/A</v>
      </c>
      <c r="L1504" s="48" t="e">
        <f>F1504</f>
        <v>#N/A</v>
      </c>
      <c r="M1504" s="1" t="e">
        <f>C1504</f>
        <v>#N/A</v>
      </c>
      <c r="N1504" s="57">
        <f>A1504</f>
        <v>0</v>
      </c>
    </row>
    <row r="1505" spans="1:14" s="57" customFormat="1">
      <c r="A1505" s="1"/>
      <c r="B1505" s="1" t="e">
        <f>VLOOKUP(A1505,'322'!A:B,2,0)</f>
        <v>#N/A</v>
      </c>
      <c r="C1505" s="1" t="e">
        <f>VLOOKUP(A1505,'322'!A:N,14,0)</f>
        <v>#N/A</v>
      </c>
      <c r="D1505" s="1" t="e">
        <f>VLOOKUP(A1505,'314'!C:K,9,0)</f>
        <v>#N/A</v>
      </c>
      <c r="E1505" s="1" t="e">
        <f>VLOOKUP(A1505,'314'!C:E,3,0)</f>
        <v>#N/A</v>
      </c>
      <c r="F1505" s="1" t="e">
        <f>VLOOKUP(A1505,'314'!C:S,17,0)</f>
        <v>#N/A</v>
      </c>
      <c r="G1505" s="1" t="e">
        <f>VLOOKUP(A1505,'345'!A:M,13,0)</f>
        <v>#N/A</v>
      </c>
      <c r="H1505" s="1" t="e">
        <f>VLOOKUP(A1505,'345'!A:Q,17,0)</f>
        <v>#N/A</v>
      </c>
      <c r="I1505" s="57">
        <f>A1505</f>
        <v>0</v>
      </c>
      <c r="J1505" s="48" t="e">
        <f>D1505</f>
        <v>#N/A</v>
      </c>
      <c r="K1505" s="48" t="e">
        <f>E1505</f>
        <v>#N/A</v>
      </c>
      <c r="L1505" s="48" t="e">
        <f>F1505</f>
        <v>#N/A</v>
      </c>
      <c r="M1505" s="1" t="e">
        <f>C1505</f>
        <v>#N/A</v>
      </c>
      <c r="N1505" s="57">
        <f>A1505</f>
        <v>0</v>
      </c>
    </row>
    <row r="1506" spans="1:14" s="57" customFormat="1">
      <c r="A1506" s="1"/>
      <c r="B1506" s="1" t="e">
        <f>VLOOKUP(A1506,'322'!A:B,2,0)</f>
        <v>#N/A</v>
      </c>
      <c r="C1506" s="1" t="e">
        <f>VLOOKUP(A1506,'322'!A:N,14,0)</f>
        <v>#N/A</v>
      </c>
      <c r="D1506" s="1" t="e">
        <f>VLOOKUP(A1506,'314'!C:K,9,0)</f>
        <v>#N/A</v>
      </c>
      <c r="E1506" s="1" t="e">
        <f>VLOOKUP(A1506,'314'!C:E,3,0)</f>
        <v>#N/A</v>
      </c>
      <c r="F1506" s="1" t="e">
        <f>VLOOKUP(A1506,'314'!C:S,17,0)</f>
        <v>#N/A</v>
      </c>
      <c r="G1506" s="1" t="e">
        <f>VLOOKUP(A1506,'345'!A:M,13,0)</f>
        <v>#N/A</v>
      </c>
      <c r="H1506" s="1" t="e">
        <f>VLOOKUP(A1506,'345'!A:Q,17,0)</f>
        <v>#N/A</v>
      </c>
      <c r="I1506" s="57">
        <f>A1506</f>
        <v>0</v>
      </c>
      <c r="J1506" s="48" t="e">
        <f>D1506</f>
        <v>#N/A</v>
      </c>
      <c r="K1506" s="48" t="e">
        <f>E1506</f>
        <v>#N/A</v>
      </c>
      <c r="L1506" s="48" t="e">
        <f>F1506</f>
        <v>#N/A</v>
      </c>
      <c r="M1506" s="1" t="e">
        <f>C1506</f>
        <v>#N/A</v>
      </c>
      <c r="N1506" s="57">
        <f>A1506</f>
        <v>0</v>
      </c>
    </row>
    <row r="1507" spans="1:14" s="57" customFormat="1">
      <c r="A1507" s="1"/>
      <c r="B1507" s="1" t="e">
        <f>VLOOKUP(A1507,'322'!A:B,2,0)</f>
        <v>#N/A</v>
      </c>
      <c r="C1507" s="1" t="e">
        <f>VLOOKUP(A1507,'322'!A:N,14,0)</f>
        <v>#N/A</v>
      </c>
      <c r="D1507" s="1" t="e">
        <f>VLOOKUP(A1507,'314'!C:K,9,0)</f>
        <v>#N/A</v>
      </c>
      <c r="E1507" s="1" t="e">
        <f>VLOOKUP(A1507,'314'!C:E,3,0)</f>
        <v>#N/A</v>
      </c>
      <c r="F1507" s="1" t="e">
        <f>VLOOKUP(A1507,'314'!C:S,17,0)</f>
        <v>#N/A</v>
      </c>
      <c r="G1507" s="1" t="e">
        <f>VLOOKUP(A1507,'345'!A:M,13,0)</f>
        <v>#N/A</v>
      </c>
      <c r="H1507" s="1" t="e">
        <f>VLOOKUP(A1507,'345'!A:Q,17,0)</f>
        <v>#N/A</v>
      </c>
      <c r="I1507" s="57">
        <f>A1507</f>
        <v>0</v>
      </c>
      <c r="J1507" s="48" t="e">
        <f>D1507</f>
        <v>#N/A</v>
      </c>
      <c r="K1507" s="48" t="e">
        <f>E1507</f>
        <v>#N/A</v>
      </c>
      <c r="L1507" s="48" t="e">
        <f>F1507</f>
        <v>#N/A</v>
      </c>
      <c r="M1507" s="1" t="e">
        <f>C1507</f>
        <v>#N/A</v>
      </c>
      <c r="N1507" s="57">
        <f>A1507</f>
        <v>0</v>
      </c>
    </row>
    <row r="1508" spans="1:14" s="57" customFormat="1">
      <c r="A1508" s="1"/>
      <c r="B1508" s="1" t="e">
        <f>VLOOKUP(A1508,'322'!A:B,2,0)</f>
        <v>#N/A</v>
      </c>
      <c r="C1508" s="1" t="e">
        <f>VLOOKUP(A1508,'322'!A:N,14,0)</f>
        <v>#N/A</v>
      </c>
      <c r="D1508" s="1" t="e">
        <f>VLOOKUP(A1508,'314'!C:K,9,0)</f>
        <v>#N/A</v>
      </c>
      <c r="E1508" s="1" t="e">
        <f>VLOOKUP(A1508,'314'!C:E,3,0)</f>
        <v>#N/A</v>
      </c>
      <c r="F1508" s="1" t="e">
        <f>VLOOKUP(A1508,'314'!C:S,17,0)</f>
        <v>#N/A</v>
      </c>
      <c r="G1508" s="1" t="e">
        <f>VLOOKUP(A1508,'345'!A:M,13,0)</f>
        <v>#N/A</v>
      </c>
      <c r="H1508" s="1" t="e">
        <f>VLOOKUP(A1508,'345'!A:Q,17,0)</f>
        <v>#N/A</v>
      </c>
      <c r="I1508" s="57">
        <f>A1508</f>
        <v>0</v>
      </c>
      <c r="J1508" s="48" t="e">
        <f>D1508</f>
        <v>#N/A</v>
      </c>
      <c r="K1508" s="48" t="e">
        <f>E1508</f>
        <v>#N/A</v>
      </c>
      <c r="L1508" s="48" t="e">
        <f>F1508</f>
        <v>#N/A</v>
      </c>
      <c r="M1508" s="1" t="e">
        <f>C1508</f>
        <v>#N/A</v>
      </c>
      <c r="N1508" s="57">
        <f>A1508</f>
        <v>0</v>
      </c>
    </row>
    <row r="1509" spans="1:14" s="57" customFormat="1">
      <c r="A1509" s="1"/>
      <c r="B1509" s="1" t="e">
        <f>VLOOKUP(A1509,'322'!A:B,2,0)</f>
        <v>#N/A</v>
      </c>
      <c r="C1509" s="1" t="e">
        <f>VLOOKUP(A1509,'322'!A:N,14,0)</f>
        <v>#N/A</v>
      </c>
      <c r="D1509" s="1" t="e">
        <f>VLOOKUP(A1509,'314'!C:K,9,0)</f>
        <v>#N/A</v>
      </c>
      <c r="E1509" s="1" t="e">
        <f>VLOOKUP(A1509,'314'!C:E,3,0)</f>
        <v>#N/A</v>
      </c>
      <c r="F1509" s="1" t="e">
        <f>VLOOKUP(A1509,'314'!C:S,17,0)</f>
        <v>#N/A</v>
      </c>
      <c r="G1509" s="1" t="e">
        <f>VLOOKUP(A1509,'345'!A:M,13,0)</f>
        <v>#N/A</v>
      </c>
      <c r="H1509" s="1" t="e">
        <f>VLOOKUP(A1509,'345'!A:Q,17,0)</f>
        <v>#N/A</v>
      </c>
      <c r="I1509" s="57">
        <f>A1509</f>
        <v>0</v>
      </c>
      <c r="J1509" s="48" t="e">
        <f>D1509</f>
        <v>#N/A</v>
      </c>
      <c r="K1509" s="48" t="e">
        <f>E1509</f>
        <v>#N/A</v>
      </c>
      <c r="L1509" s="48" t="e">
        <f>F1509</f>
        <v>#N/A</v>
      </c>
      <c r="M1509" s="1" t="e">
        <f>C1509</f>
        <v>#N/A</v>
      </c>
      <c r="N1509" s="57">
        <f>A1509</f>
        <v>0</v>
      </c>
    </row>
    <row r="1510" spans="1:14" s="57" customFormat="1">
      <c r="A1510" s="1"/>
      <c r="B1510" s="1" t="e">
        <f>VLOOKUP(A1510,'322'!A:B,2,0)</f>
        <v>#N/A</v>
      </c>
      <c r="C1510" s="1" t="e">
        <f>VLOOKUP(A1510,'322'!A:N,14,0)</f>
        <v>#N/A</v>
      </c>
      <c r="D1510" s="1" t="e">
        <f>VLOOKUP(A1510,'314'!C:K,9,0)</f>
        <v>#N/A</v>
      </c>
      <c r="E1510" s="1" t="e">
        <f>VLOOKUP(A1510,'314'!C:E,3,0)</f>
        <v>#N/A</v>
      </c>
      <c r="F1510" s="1" t="e">
        <f>VLOOKUP(A1510,'314'!C:S,17,0)</f>
        <v>#N/A</v>
      </c>
      <c r="G1510" s="1" t="e">
        <f>VLOOKUP(A1510,'345'!A:M,13,0)</f>
        <v>#N/A</v>
      </c>
      <c r="H1510" s="1" t="e">
        <f>VLOOKUP(A1510,'345'!A:Q,17,0)</f>
        <v>#N/A</v>
      </c>
      <c r="I1510" s="57">
        <f>A1510</f>
        <v>0</v>
      </c>
      <c r="J1510" s="48" t="e">
        <f>D1510</f>
        <v>#N/A</v>
      </c>
      <c r="K1510" s="48" t="e">
        <f>E1510</f>
        <v>#N/A</v>
      </c>
      <c r="L1510" s="48" t="e">
        <f>F1510</f>
        <v>#N/A</v>
      </c>
      <c r="M1510" s="1" t="e">
        <f>C1510</f>
        <v>#N/A</v>
      </c>
      <c r="N1510" s="57">
        <f>A1510</f>
        <v>0</v>
      </c>
    </row>
    <row r="1511" spans="1:14" s="57" customFormat="1">
      <c r="A1511" s="1"/>
      <c r="B1511" s="1" t="e">
        <f>VLOOKUP(A1511,'322'!A:B,2,0)</f>
        <v>#N/A</v>
      </c>
      <c r="C1511" s="1" t="e">
        <f>VLOOKUP(A1511,'322'!A:N,14,0)</f>
        <v>#N/A</v>
      </c>
      <c r="D1511" s="1" t="e">
        <f>VLOOKUP(A1511,'314'!C:K,9,0)</f>
        <v>#N/A</v>
      </c>
      <c r="E1511" s="1" t="e">
        <f>VLOOKUP(A1511,'314'!C:E,3,0)</f>
        <v>#N/A</v>
      </c>
      <c r="F1511" s="1" t="e">
        <f>VLOOKUP(A1511,'314'!C:S,17,0)</f>
        <v>#N/A</v>
      </c>
      <c r="G1511" s="1" t="e">
        <f>VLOOKUP(A1511,'345'!A:M,13,0)</f>
        <v>#N/A</v>
      </c>
      <c r="H1511" s="1" t="e">
        <f>VLOOKUP(A1511,'345'!A:Q,17,0)</f>
        <v>#N/A</v>
      </c>
      <c r="I1511" s="57">
        <f>A1511</f>
        <v>0</v>
      </c>
      <c r="J1511" s="48" t="e">
        <f>D1511</f>
        <v>#N/A</v>
      </c>
      <c r="K1511" s="48" t="e">
        <f>E1511</f>
        <v>#N/A</v>
      </c>
      <c r="L1511" s="48" t="e">
        <f>F1511</f>
        <v>#N/A</v>
      </c>
      <c r="M1511" s="1" t="e">
        <f>C1511</f>
        <v>#N/A</v>
      </c>
      <c r="N1511" s="57">
        <f>A1511</f>
        <v>0</v>
      </c>
    </row>
    <row r="1512" spans="1:14" s="57" customFormat="1">
      <c r="A1512" s="1"/>
      <c r="B1512" s="1" t="e">
        <f>VLOOKUP(A1512,'322'!A:B,2,0)</f>
        <v>#N/A</v>
      </c>
      <c r="C1512" s="1" t="e">
        <f>VLOOKUP(A1512,'322'!A:N,14,0)</f>
        <v>#N/A</v>
      </c>
      <c r="D1512" s="1" t="e">
        <f>VLOOKUP(A1512,'314'!C:K,9,0)</f>
        <v>#N/A</v>
      </c>
      <c r="E1512" s="1" t="e">
        <f>VLOOKUP(A1512,'314'!C:E,3,0)</f>
        <v>#N/A</v>
      </c>
      <c r="F1512" s="1" t="e">
        <f>VLOOKUP(A1512,'314'!C:S,17,0)</f>
        <v>#N/A</v>
      </c>
      <c r="G1512" s="1" t="e">
        <f>VLOOKUP(A1512,'345'!A:M,13,0)</f>
        <v>#N/A</v>
      </c>
      <c r="H1512" s="1" t="e">
        <f>VLOOKUP(A1512,'345'!A:Q,17,0)</f>
        <v>#N/A</v>
      </c>
      <c r="I1512" s="57">
        <f>A1512</f>
        <v>0</v>
      </c>
      <c r="J1512" s="48" t="e">
        <f>D1512</f>
        <v>#N/A</v>
      </c>
      <c r="K1512" s="48" t="e">
        <f>E1512</f>
        <v>#N/A</v>
      </c>
      <c r="L1512" s="48" t="e">
        <f>F1512</f>
        <v>#N/A</v>
      </c>
      <c r="M1512" s="1" t="e">
        <f>C1512</f>
        <v>#N/A</v>
      </c>
      <c r="N1512" s="57">
        <f>A1512</f>
        <v>0</v>
      </c>
    </row>
    <row r="1513" spans="1:14" s="57" customFormat="1">
      <c r="A1513" s="1"/>
      <c r="B1513" s="1" t="e">
        <f>VLOOKUP(A1513,'322'!A:B,2,0)</f>
        <v>#N/A</v>
      </c>
      <c r="C1513" s="1" t="e">
        <f>VLOOKUP(A1513,'322'!A:N,14,0)</f>
        <v>#N/A</v>
      </c>
      <c r="D1513" s="1" t="e">
        <f>VLOOKUP(A1513,'314'!C:K,9,0)</f>
        <v>#N/A</v>
      </c>
      <c r="E1513" s="1" t="e">
        <f>VLOOKUP(A1513,'314'!C:E,3,0)</f>
        <v>#N/A</v>
      </c>
      <c r="F1513" s="1" t="e">
        <f>VLOOKUP(A1513,'314'!C:S,17,0)</f>
        <v>#N/A</v>
      </c>
      <c r="G1513" s="1" t="e">
        <f>VLOOKUP(A1513,'345'!A:M,13,0)</f>
        <v>#N/A</v>
      </c>
      <c r="H1513" s="1" t="e">
        <f>VLOOKUP(A1513,'345'!A:Q,17,0)</f>
        <v>#N/A</v>
      </c>
      <c r="I1513" s="57">
        <f>A1513</f>
        <v>0</v>
      </c>
      <c r="J1513" s="48" t="e">
        <f>D1513</f>
        <v>#N/A</v>
      </c>
      <c r="K1513" s="48" t="e">
        <f>E1513</f>
        <v>#N/A</v>
      </c>
      <c r="L1513" s="48" t="e">
        <f>F1513</f>
        <v>#N/A</v>
      </c>
      <c r="M1513" s="1" t="e">
        <f>C1513</f>
        <v>#N/A</v>
      </c>
      <c r="N1513" s="57">
        <f>A1513</f>
        <v>0</v>
      </c>
    </row>
    <row r="1514" spans="1:14" s="57" customFormat="1">
      <c r="A1514" s="1"/>
      <c r="B1514" s="1" t="e">
        <f>VLOOKUP(A1514,'322'!A:B,2,0)</f>
        <v>#N/A</v>
      </c>
      <c r="C1514" s="1" t="e">
        <f>VLOOKUP(A1514,'322'!A:N,14,0)</f>
        <v>#N/A</v>
      </c>
      <c r="D1514" s="1" t="e">
        <f>VLOOKUP(A1514,'314'!C:K,9,0)</f>
        <v>#N/A</v>
      </c>
      <c r="E1514" s="1" t="e">
        <f>VLOOKUP(A1514,'314'!C:E,3,0)</f>
        <v>#N/A</v>
      </c>
      <c r="F1514" s="1" t="e">
        <f>VLOOKUP(A1514,'314'!C:S,17,0)</f>
        <v>#N/A</v>
      </c>
      <c r="G1514" s="1" t="e">
        <f>VLOOKUP(A1514,'345'!A:M,13,0)</f>
        <v>#N/A</v>
      </c>
      <c r="H1514" s="1" t="e">
        <f>VLOOKUP(A1514,'345'!A:Q,17,0)</f>
        <v>#N/A</v>
      </c>
      <c r="I1514" s="57">
        <f>A1514</f>
        <v>0</v>
      </c>
      <c r="J1514" s="48" t="e">
        <f>D1514</f>
        <v>#N/A</v>
      </c>
      <c r="K1514" s="48" t="e">
        <f>E1514</f>
        <v>#N/A</v>
      </c>
      <c r="L1514" s="48" t="e">
        <f>F1514</f>
        <v>#N/A</v>
      </c>
      <c r="M1514" s="1" t="e">
        <f>C1514</f>
        <v>#N/A</v>
      </c>
      <c r="N1514" s="57">
        <f>A1514</f>
        <v>0</v>
      </c>
    </row>
    <row r="1515" spans="1:14" s="57" customFormat="1">
      <c r="A1515" s="1"/>
      <c r="B1515" s="1" t="e">
        <f>VLOOKUP(A1515,'322'!A:B,2,0)</f>
        <v>#N/A</v>
      </c>
      <c r="C1515" s="1" t="e">
        <f>VLOOKUP(A1515,'322'!A:N,14,0)</f>
        <v>#N/A</v>
      </c>
      <c r="D1515" s="1" t="e">
        <f>VLOOKUP(A1515,'314'!C:K,9,0)</f>
        <v>#N/A</v>
      </c>
      <c r="E1515" s="1" t="e">
        <f>VLOOKUP(A1515,'314'!C:E,3,0)</f>
        <v>#N/A</v>
      </c>
      <c r="F1515" s="1" t="e">
        <f>VLOOKUP(A1515,'314'!C:S,17,0)</f>
        <v>#N/A</v>
      </c>
      <c r="G1515" s="1" t="e">
        <f>VLOOKUP(A1515,'345'!A:M,13,0)</f>
        <v>#N/A</v>
      </c>
      <c r="H1515" s="1" t="e">
        <f>VLOOKUP(A1515,'345'!A:Q,17,0)</f>
        <v>#N/A</v>
      </c>
      <c r="I1515" s="57">
        <f>A1515</f>
        <v>0</v>
      </c>
      <c r="J1515" s="48" t="e">
        <f>D1515</f>
        <v>#N/A</v>
      </c>
      <c r="K1515" s="48" t="e">
        <f>E1515</f>
        <v>#N/A</v>
      </c>
      <c r="L1515" s="48" t="e">
        <f>F1515</f>
        <v>#N/A</v>
      </c>
      <c r="M1515" s="1" t="e">
        <f>C1515</f>
        <v>#N/A</v>
      </c>
      <c r="N1515" s="57">
        <f>A1515</f>
        <v>0</v>
      </c>
    </row>
    <row r="1516" spans="1:14" s="57" customFormat="1">
      <c r="A1516" s="1"/>
      <c r="B1516" s="1" t="e">
        <f>VLOOKUP(A1516,'322'!A:B,2,0)</f>
        <v>#N/A</v>
      </c>
      <c r="C1516" s="1" t="e">
        <f>VLOOKUP(A1516,'322'!A:N,14,0)</f>
        <v>#N/A</v>
      </c>
      <c r="D1516" s="1" t="e">
        <f>VLOOKUP(A1516,'314'!C:K,9,0)</f>
        <v>#N/A</v>
      </c>
      <c r="E1516" s="1" t="e">
        <f>VLOOKUP(A1516,'314'!C:E,3,0)</f>
        <v>#N/A</v>
      </c>
      <c r="F1516" s="1" t="e">
        <f>VLOOKUP(A1516,'314'!C:S,17,0)</f>
        <v>#N/A</v>
      </c>
      <c r="G1516" s="1" t="e">
        <f>VLOOKUP(A1516,'345'!A:M,13,0)</f>
        <v>#N/A</v>
      </c>
      <c r="H1516" s="1" t="e">
        <f>VLOOKUP(A1516,'345'!A:Q,17,0)</f>
        <v>#N/A</v>
      </c>
      <c r="I1516" s="57">
        <f>A1516</f>
        <v>0</v>
      </c>
      <c r="J1516" s="48" t="e">
        <f>D1516</f>
        <v>#N/A</v>
      </c>
      <c r="K1516" s="48" t="e">
        <f>E1516</f>
        <v>#N/A</v>
      </c>
      <c r="L1516" s="48" t="e">
        <f>F1516</f>
        <v>#N/A</v>
      </c>
      <c r="M1516" s="1" t="e">
        <f>C1516</f>
        <v>#N/A</v>
      </c>
      <c r="N1516" s="57">
        <f>A1516</f>
        <v>0</v>
      </c>
    </row>
    <row r="1517" spans="1:14" s="57" customFormat="1">
      <c r="A1517" s="1"/>
      <c r="B1517" s="1" t="e">
        <f>VLOOKUP(A1517,'322'!A:B,2,0)</f>
        <v>#N/A</v>
      </c>
      <c r="C1517" s="1" t="e">
        <f>VLOOKUP(A1517,'322'!A:N,14,0)</f>
        <v>#N/A</v>
      </c>
      <c r="D1517" s="1" t="e">
        <f>VLOOKUP(A1517,'314'!C:K,9,0)</f>
        <v>#N/A</v>
      </c>
      <c r="E1517" s="1" t="e">
        <f>VLOOKUP(A1517,'314'!C:E,3,0)</f>
        <v>#N/A</v>
      </c>
      <c r="F1517" s="1" t="e">
        <f>VLOOKUP(A1517,'314'!C:S,17,0)</f>
        <v>#N/A</v>
      </c>
      <c r="G1517" s="1" t="e">
        <f>VLOOKUP(A1517,'345'!A:M,13,0)</f>
        <v>#N/A</v>
      </c>
      <c r="H1517" s="1" t="e">
        <f>VLOOKUP(A1517,'345'!A:Q,17,0)</f>
        <v>#N/A</v>
      </c>
      <c r="I1517" s="57">
        <f>A1517</f>
        <v>0</v>
      </c>
      <c r="J1517" s="48" t="e">
        <f>D1517</f>
        <v>#N/A</v>
      </c>
      <c r="K1517" s="48" t="e">
        <f>E1517</f>
        <v>#N/A</v>
      </c>
      <c r="L1517" s="48" t="e">
        <f>F1517</f>
        <v>#N/A</v>
      </c>
      <c r="M1517" s="1" t="e">
        <f>C1517</f>
        <v>#N/A</v>
      </c>
      <c r="N1517" s="57">
        <f>A1517</f>
        <v>0</v>
      </c>
    </row>
    <row r="1518" spans="1:14" s="57" customFormat="1">
      <c r="A1518" s="1"/>
      <c r="B1518" s="1" t="e">
        <f>VLOOKUP(A1518,'322'!A:B,2,0)</f>
        <v>#N/A</v>
      </c>
      <c r="C1518" s="1" t="e">
        <f>VLOOKUP(A1518,'322'!A:N,14,0)</f>
        <v>#N/A</v>
      </c>
      <c r="D1518" s="1" t="e">
        <f>VLOOKUP(A1518,'314'!C:K,9,0)</f>
        <v>#N/A</v>
      </c>
      <c r="E1518" s="1" t="e">
        <f>VLOOKUP(A1518,'314'!C:E,3,0)</f>
        <v>#N/A</v>
      </c>
      <c r="F1518" s="1" t="e">
        <f>VLOOKUP(A1518,'314'!C:S,17,0)</f>
        <v>#N/A</v>
      </c>
      <c r="G1518" s="1" t="e">
        <f>VLOOKUP(A1518,'345'!A:M,13,0)</f>
        <v>#N/A</v>
      </c>
      <c r="H1518" s="1" t="e">
        <f>VLOOKUP(A1518,'345'!A:Q,17,0)</f>
        <v>#N/A</v>
      </c>
      <c r="I1518" s="57">
        <f>A1518</f>
        <v>0</v>
      </c>
      <c r="J1518" s="48" t="e">
        <f>D1518</f>
        <v>#N/A</v>
      </c>
      <c r="K1518" s="48" t="e">
        <f>E1518</f>
        <v>#N/A</v>
      </c>
      <c r="L1518" s="48" t="e">
        <f>F1518</f>
        <v>#N/A</v>
      </c>
      <c r="M1518" s="1" t="e">
        <f>C1518</f>
        <v>#N/A</v>
      </c>
      <c r="N1518" s="57">
        <f>A1518</f>
        <v>0</v>
      </c>
    </row>
    <row r="1519" spans="1:14" s="57" customFormat="1">
      <c r="A1519" s="1"/>
      <c r="B1519" s="1" t="e">
        <f>VLOOKUP(A1519,'322'!A:B,2,0)</f>
        <v>#N/A</v>
      </c>
      <c r="C1519" s="1" t="e">
        <f>VLOOKUP(A1519,'322'!A:N,14,0)</f>
        <v>#N/A</v>
      </c>
      <c r="D1519" s="1" t="e">
        <f>VLOOKUP(A1519,'314'!C:K,9,0)</f>
        <v>#N/A</v>
      </c>
      <c r="E1519" s="1" t="e">
        <f>VLOOKUP(A1519,'314'!C:E,3,0)</f>
        <v>#N/A</v>
      </c>
      <c r="F1519" s="1" t="e">
        <f>VLOOKUP(A1519,'314'!C:S,17,0)</f>
        <v>#N/A</v>
      </c>
      <c r="G1519" s="1" t="e">
        <f>VLOOKUP(A1519,'345'!A:M,13,0)</f>
        <v>#N/A</v>
      </c>
      <c r="H1519" s="1" t="e">
        <f>VLOOKUP(A1519,'345'!A:Q,17,0)</f>
        <v>#N/A</v>
      </c>
      <c r="I1519" s="57">
        <f>A1519</f>
        <v>0</v>
      </c>
      <c r="J1519" s="48" t="e">
        <f>D1519</f>
        <v>#N/A</v>
      </c>
      <c r="K1519" s="48" t="e">
        <f>E1519</f>
        <v>#N/A</v>
      </c>
      <c r="L1519" s="48" t="e">
        <f>F1519</f>
        <v>#N/A</v>
      </c>
      <c r="M1519" s="1" t="e">
        <f>C1519</f>
        <v>#N/A</v>
      </c>
      <c r="N1519" s="57">
        <f>A1519</f>
        <v>0</v>
      </c>
    </row>
    <row r="1520" spans="1:14" s="57" customFormat="1">
      <c r="A1520" s="1"/>
      <c r="B1520" s="1" t="e">
        <f>VLOOKUP(A1520,'322'!A:B,2,0)</f>
        <v>#N/A</v>
      </c>
      <c r="C1520" s="1" t="e">
        <f>VLOOKUP(A1520,'322'!A:N,14,0)</f>
        <v>#N/A</v>
      </c>
      <c r="D1520" s="1" t="e">
        <f>VLOOKUP(A1520,'314'!C:K,9,0)</f>
        <v>#N/A</v>
      </c>
      <c r="E1520" s="1" t="e">
        <f>VLOOKUP(A1520,'314'!C:E,3,0)</f>
        <v>#N/A</v>
      </c>
      <c r="F1520" s="1" t="e">
        <f>VLOOKUP(A1520,'314'!C:S,17,0)</f>
        <v>#N/A</v>
      </c>
      <c r="G1520" s="1" t="e">
        <f>VLOOKUP(A1520,'345'!A:M,13,0)</f>
        <v>#N/A</v>
      </c>
      <c r="H1520" s="1" t="e">
        <f>VLOOKUP(A1520,'345'!A:Q,17,0)</f>
        <v>#N/A</v>
      </c>
      <c r="I1520" s="57">
        <f>A1520</f>
        <v>0</v>
      </c>
      <c r="J1520" s="48" t="e">
        <f>D1520</f>
        <v>#N/A</v>
      </c>
      <c r="K1520" s="48" t="e">
        <f>E1520</f>
        <v>#N/A</v>
      </c>
      <c r="L1520" s="48" t="e">
        <f>F1520</f>
        <v>#N/A</v>
      </c>
      <c r="M1520" s="1" t="e">
        <f>C1520</f>
        <v>#N/A</v>
      </c>
      <c r="N1520" s="57">
        <f>A1520</f>
        <v>0</v>
      </c>
    </row>
    <row r="1521" spans="1:14" s="57" customFormat="1">
      <c r="A1521" s="1"/>
      <c r="B1521" s="1" t="e">
        <f>VLOOKUP(A1521,'322'!A:B,2,0)</f>
        <v>#N/A</v>
      </c>
      <c r="C1521" s="1" t="e">
        <f>VLOOKUP(A1521,'322'!A:N,14,0)</f>
        <v>#N/A</v>
      </c>
      <c r="D1521" s="1" t="e">
        <f>VLOOKUP(A1521,'314'!C:K,9,0)</f>
        <v>#N/A</v>
      </c>
      <c r="E1521" s="1" t="e">
        <f>VLOOKUP(A1521,'314'!C:E,3,0)</f>
        <v>#N/A</v>
      </c>
      <c r="F1521" s="1" t="e">
        <f>VLOOKUP(A1521,'314'!C:S,17,0)</f>
        <v>#N/A</v>
      </c>
      <c r="G1521" s="1" t="e">
        <f>VLOOKUP(A1521,'345'!A:M,13,0)</f>
        <v>#N/A</v>
      </c>
      <c r="H1521" s="1" t="e">
        <f>VLOOKUP(A1521,'345'!A:Q,17,0)</f>
        <v>#N/A</v>
      </c>
      <c r="I1521" s="57">
        <f>A1521</f>
        <v>0</v>
      </c>
      <c r="J1521" s="48" t="e">
        <f>D1521</f>
        <v>#N/A</v>
      </c>
      <c r="K1521" s="48" t="e">
        <f>E1521</f>
        <v>#N/A</v>
      </c>
      <c r="L1521" s="48" t="e">
        <f>F1521</f>
        <v>#N/A</v>
      </c>
      <c r="M1521" s="1" t="e">
        <f>C1521</f>
        <v>#N/A</v>
      </c>
      <c r="N1521" s="57">
        <f>A1521</f>
        <v>0</v>
      </c>
    </row>
    <row r="1522" spans="1:14" s="57" customFormat="1">
      <c r="A1522" s="1"/>
      <c r="B1522" s="1" t="e">
        <f>VLOOKUP(A1522,'322'!A:B,2,0)</f>
        <v>#N/A</v>
      </c>
      <c r="C1522" s="1" t="e">
        <f>VLOOKUP(A1522,'322'!A:N,14,0)</f>
        <v>#N/A</v>
      </c>
      <c r="D1522" s="1" t="e">
        <f>VLOOKUP(A1522,'314'!C:K,9,0)</f>
        <v>#N/A</v>
      </c>
      <c r="E1522" s="1" t="e">
        <f>VLOOKUP(A1522,'314'!C:E,3,0)</f>
        <v>#N/A</v>
      </c>
      <c r="F1522" s="1" t="e">
        <f>VLOOKUP(A1522,'314'!C:S,17,0)</f>
        <v>#N/A</v>
      </c>
      <c r="G1522" s="1" t="e">
        <f>VLOOKUP(A1522,'345'!A:M,13,0)</f>
        <v>#N/A</v>
      </c>
      <c r="H1522" s="1" t="e">
        <f>VLOOKUP(A1522,'345'!A:Q,17,0)</f>
        <v>#N/A</v>
      </c>
      <c r="I1522" s="57">
        <f>A1522</f>
        <v>0</v>
      </c>
      <c r="J1522" s="48" t="e">
        <f>D1522</f>
        <v>#N/A</v>
      </c>
      <c r="K1522" s="48" t="e">
        <f>E1522</f>
        <v>#N/A</v>
      </c>
      <c r="L1522" s="48" t="e">
        <f>F1522</f>
        <v>#N/A</v>
      </c>
      <c r="M1522" s="1" t="e">
        <f>C1522</f>
        <v>#N/A</v>
      </c>
      <c r="N1522" s="57">
        <f>A1522</f>
        <v>0</v>
      </c>
    </row>
    <row r="1523" spans="1:14" s="57" customFormat="1">
      <c r="A1523" s="1"/>
      <c r="B1523" s="1" t="e">
        <f>VLOOKUP(A1523,'322'!A:B,2,0)</f>
        <v>#N/A</v>
      </c>
      <c r="C1523" s="1" t="e">
        <f>VLOOKUP(A1523,'322'!A:N,14,0)</f>
        <v>#N/A</v>
      </c>
      <c r="D1523" s="1" t="e">
        <f>VLOOKUP(A1523,'314'!C:K,9,0)</f>
        <v>#N/A</v>
      </c>
      <c r="E1523" s="1" t="e">
        <f>VLOOKUP(A1523,'314'!C:E,3,0)</f>
        <v>#N/A</v>
      </c>
      <c r="F1523" s="1" t="e">
        <f>VLOOKUP(A1523,'314'!C:S,17,0)</f>
        <v>#N/A</v>
      </c>
      <c r="G1523" s="1" t="e">
        <f>VLOOKUP(A1523,'345'!A:M,13,0)</f>
        <v>#N/A</v>
      </c>
      <c r="H1523" s="1" t="e">
        <f>VLOOKUP(A1523,'345'!A:Q,17,0)</f>
        <v>#N/A</v>
      </c>
      <c r="I1523" s="57">
        <f>A1523</f>
        <v>0</v>
      </c>
      <c r="J1523" s="48" t="e">
        <f>D1523</f>
        <v>#N/A</v>
      </c>
      <c r="K1523" s="48" t="e">
        <f>E1523</f>
        <v>#N/A</v>
      </c>
      <c r="L1523" s="48" t="e">
        <f>F1523</f>
        <v>#N/A</v>
      </c>
      <c r="M1523" s="1" t="e">
        <f>C1523</f>
        <v>#N/A</v>
      </c>
      <c r="N1523" s="57">
        <f>A1523</f>
        <v>0</v>
      </c>
    </row>
    <row r="1524" spans="1:14" s="57" customFormat="1">
      <c r="A1524" s="1"/>
      <c r="B1524" s="1" t="e">
        <f>VLOOKUP(A1524,'322'!A:B,2,0)</f>
        <v>#N/A</v>
      </c>
      <c r="C1524" s="1" t="e">
        <f>VLOOKUP(A1524,'322'!A:N,14,0)</f>
        <v>#N/A</v>
      </c>
      <c r="D1524" s="1" t="e">
        <f>VLOOKUP(A1524,'314'!C:K,9,0)</f>
        <v>#N/A</v>
      </c>
      <c r="E1524" s="1" t="e">
        <f>VLOOKUP(A1524,'314'!C:E,3,0)</f>
        <v>#N/A</v>
      </c>
      <c r="F1524" s="1" t="e">
        <f>VLOOKUP(A1524,'314'!C:S,17,0)</f>
        <v>#N/A</v>
      </c>
      <c r="G1524" s="1" t="e">
        <f>VLOOKUP(A1524,'345'!A:M,13,0)</f>
        <v>#N/A</v>
      </c>
      <c r="H1524" s="1" t="e">
        <f>VLOOKUP(A1524,'345'!A:Q,17,0)</f>
        <v>#N/A</v>
      </c>
      <c r="I1524" s="57">
        <f>A1524</f>
        <v>0</v>
      </c>
      <c r="J1524" s="48" t="e">
        <f>D1524</f>
        <v>#N/A</v>
      </c>
      <c r="K1524" s="48" t="e">
        <f>E1524</f>
        <v>#N/A</v>
      </c>
      <c r="L1524" s="48" t="e">
        <f>F1524</f>
        <v>#N/A</v>
      </c>
      <c r="M1524" s="1" t="e">
        <f>C1524</f>
        <v>#N/A</v>
      </c>
      <c r="N1524" s="57">
        <f>A1524</f>
        <v>0</v>
      </c>
    </row>
    <row r="1525" spans="1:14" s="57" customFormat="1">
      <c r="A1525" s="1"/>
      <c r="B1525" s="1" t="e">
        <f>VLOOKUP(A1525,'322'!A:B,2,0)</f>
        <v>#N/A</v>
      </c>
      <c r="C1525" s="1" t="e">
        <f>VLOOKUP(A1525,'322'!A:N,14,0)</f>
        <v>#N/A</v>
      </c>
      <c r="D1525" s="1" t="e">
        <f>VLOOKUP(A1525,'314'!C:K,9,0)</f>
        <v>#N/A</v>
      </c>
      <c r="E1525" s="1" t="e">
        <f>VLOOKUP(A1525,'314'!C:E,3,0)</f>
        <v>#N/A</v>
      </c>
      <c r="F1525" s="1" t="e">
        <f>VLOOKUP(A1525,'314'!C:S,17,0)</f>
        <v>#N/A</v>
      </c>
      <c r="G1525" s="1" t="e">
        <f>VLOOKUP(A1525,'345'!A:M,13,0)</f>
        <v>#N/A</v>
      </c>
      <c r="H1525" s="1" t="e">
        <f>VLOOKUP(A1525,'345'!A:Q,17,0)</f>
        <v>#N/A</v>
      </c>
      <c r="I1525" s="57">
        <f>A1525</f>
        <v>0</v>
      </c>
      <c r="J1525" s="48" t="e">
        <f>D1525</f>
        <v>#N/A</v>
      </c>
      <c r="K1525" s="48" t="e">
        <f>E1525</f>
        <v>#N/A</v>
      </c>
      <c r="L1525" s="48" t="e">
        <f>F1525</f>
        <v>#N/A</v>
      </c>
      <c r="M1525" s="1" t="e">
        <f>C1525</f>
        <v>#N/A</v>
      </c>
      <c r="N1525" s="57">
        <f>A1525</f>
        <v>0</v>
      </c>
    </row>
    <row r="1526" spans="1:14" s="57" customFormat="1">
      <c r="A1526" s="1"/>
      <c r="B1526" s="1" t="e">
        <f>VLOOKUP(A1526,'322'!A:B,2,0)</f>
        <v>#N/A</v>
      </c>
      <c r="C1526" s="1" t="e">
        <f>VLOOKUP(A1526,'322'!A:N,14,0)</f>
        <v>#N/A</v>
      </c>
      <c r="D1526" s="1" t="e">
        <f>VLOOKUP(A1526,'314'!C:K,9,0)</f>
        <v>#N/A</v>
      </c>
      <c r="E1526" s="1" t="e">
        <f>VLOOKUP(A1526,'314'!C:E,3,0)</f>
        <v>#N/A</v>
      </c>
      <c r="F1526" s="1" t="e">
        <f>VLOOKUP(A1526,'314'!C:S,17,0)</f>
        <v>#N/A</v>
      </c>
      <c r="G1526" s="1" t="e">
        <f>VLOOKUP(A1526,'345'!A:M,13,0)</f>
        <v>#N/A</v>
      </c>
      <c r="H1526" s="1" t="e">
        <f>VLOOKUP(A1526,'345'!A:Q,17,0)</f>
        <v>#N/A</v>
      </c>
      <c r="I1526" s="57">
        <f>A1526</f>
        <v>0</v>
      </c>
      <c r="J1526" s="48" t="e">
        <f>D1526</f>
        <v>#N/A</v>
      </c>
      <c r="K1526" s="48" t="e">
        <f>E1526</f>
        <v>#N/A</v>
      </c>
      <c r="L1526" s="48" t="e">
        <f>F1526</f>
        <v>#N/A</v>
      </c>
      <c r="M1526" s="1" t="e">
        <f>C1526</f>
        <v>#N/A</v>
      </c>
      <c r="N1526" s="57">
        <f>A1526</f>
        <v>0</v>
      </c>
    </row>
    <row r="1527" spans="1:14" s="57" customFormat="1">
      <c r="A1527" s="1"/>
      <c r="B1527" s="1" t="e">
        <f>VLOOKUP(A1527,'322'!A:B,2,0)</f>
        <v>#N/A</v>
      </c>
      <c r="C1527" s="1" t="e">
        <f>VLOOKUP(A1527,'322'!A:N,14,0)</f>
        <v>#N/A</v>
      </c>
      <c r="D1527" s="1" t="e">
        <f>VLOOKUP(A1527,'314'!C:K,9,0)</f>
        <v>#N/A</v>
      </c>
      <c r="E1527" s="1" t="e">
        <f>VLOOKUP(A1527,'314'!C:E,3,0)</f>
        <v>#N/A</v>
      </c>
      <c r="F1527" s="1" t="e">
        <f>VLOOKUP(A1527,'314'!C:S,17,0)</f>
        <v>#N/A</v>
      </c>
      <c r="G1527" s="1" t="e">
        <f>VLOOKUP(A1527,'345'!A:M,13,0)</f>
        <v>#N/A</v>
      </c>
      <c r="H1527" s="1" t="e">
        <f>VLOOKUP(A1527,'345'!A:Q,17,0)</f>
        <v>#N/A</v>
      </c>
      <c r="I1527" s="57">
        <f>A1527</f>
        <v>0</v>
      </c>
      <c r="J1527" s="48" t="e">
        <f>D1527</f>
        <v>#N/A</v>
      </c>
      <c r="K1527" s="48" t="e">
        <f>E1527</f>
        <v>#N/A</v>
      </c>
      <c r="L1527" s="48" t="e">
        <f>F1527</f>
        <v>#N/A</v>
      </c>
      <c r="M1527" s="1" t="e">
        <f>C1527</f>
        <v>#N/A</v>
      </c>
      <c r="N1527" s="57">
        <f>A1527</f>
        <v>0</v>
      </c>
    </row>
    <row r="1528" spans="1:14" s="57" customFormat="1">
      <c r="A1528" s="1"/>
      <c r="B1528" s="1" t="e">
        <f>VLOOKUP(A1528,'322'!A:B,2,0)</f>
        <v>#N/A</v>
      </c>
      <c r="C1528" s="1" t="e">
        <f>VLOOKUP(A1528,'322'!A:N,14,0)</f>
        <v>#N/A</v>
      </c>
      <c r="D1528" s="1" t="e">
        <f>VLOOKUP(A1528,'314'!C:K,9,0)</f>
        <v>#N/A</v>
      </c>
      <c r="E1528" s="1" t="e">
        <f>VLOOKUP(A1528,'314'!C:E,3,0)</f>
        <v>#N/A</v>
      </c>
      <c r="F1528" s="1" t="e">
        <f>VLOOKUP(A1528,'314'!C:S,17,0)</f>
        <v>#N/A</v>
      </c>
      <c r="G1528" s="1" t="e">
        <f>VLOOKUP(A1528,'345'!A:M,13,0)</f>
        <v>#N/A</v>
      </c>
      <c r="H1528" s="1" t="e">
        <f>VLOOKUP(A1528,'345'!A:Q,17,0)</f>
        <v>#N/A</v>
      </c>
      <c r="I1528" s="57">
        <f>A1528</f>
        <v>0</v>
      </c>
      <c r="J1528" s="48" t="e">
        <f>D1528</f>
        <v>#N/A</v>
      </c>
      <c r="K1528" s="48" t="e">
        <f>E1528</f>
        <v>#N/A</v>
      </c>
      <c r="L1528" s="48" t="e">
        <f>F1528</f>
        <v>#N/A</v>
      </c>
      <c r="M1528" s="1" t="e">
        <f>C1528</f>
        <v>#N/A</v>
      </c>
      <c r="N1528" s="57">
        <f>A1528</f>
        <v>0</v>
      </c>
    </row>
    <row r="1529" spans="1:14" s="57" customFormat="1">
      <c r="A1529" s="1"/>
      <c r="B1529" s="1" t="e">
        <f>VLOOKUP(A1529,'322'!A:B,2,0)</f>
        <v>#N/A</v>
      </c>
      <c r="C1529" s="1" t="e">
        <f>VLOOKUP(A1529,'322'!A:N,14,0)</f>
        <v>#N/A</v>
      </c>
      <c r="D1529" s="1" t="e">
        <f>VLOOKUP(A1529,'314'!C:K,9,0)</f>
        <v>#N/A</v>
      </c>
      <c r="E1529" s="1" t="e">
        <f>VLOOKUP(A1529,'314'!C:E,3,0)</f>
        <v>#N/A</v>
      </c>
      <c r="F1529" s="1" t="e">
        <f>VLOOKUP(A1529,'314'!C:S,17,0)</f>
        <v>#N/A</v>
      </c>
      <c r="G1529" s="1" t="e">
        <f>VLOOKUP(A1529,'345'!A:M,13,0)</f>
        <v>#N/A</v>
      </c>
      <c r="H1529" s="1" t="e">
        <f>VLOOKUP(A1529,'345'!A:Q,17,0)</f>
        <v>#N/A</v>
      </c>
      <c r="I1529" s="57">
        <f>A1529</f>
        <v>0</v>
      </c>
      <c r="J1529" s="48" t="e">
        <f>D1529</f>
        <v>#N/A</v>
      </c>
      <c r="K1529" s="48" t="e">
        <f>E1529</f>
        <v>#N/A</v>
      </c>
      <c r="L1529" s="48" t="e">
        <f>F1529</f>
        <v>#N/A</v>
      </c>
      <c r="M1529" s="1" t="e">
        <f>C1529</f>
        <v>#N/A</v>
      </c>
      <c r="N1529" s="57">
        <f>A1529</f>
        <v>0</v>
      </c>
    </row>
    <row r="1530" spans="1:14" s="57" customFormat="1">
      <c r="A1530" s="1"/>
      <c r="B1530" s="1" t="e">
        <f>VLOOKUP(A1530,'322'!A:B,2,0)</f>
        <v>#N/A</v>
      </c>
      <c r="C1530" s="1" t="e">
        <f>VLOOKUP(A1530,'322'!A:N,14,0)</f>
        <v>#N/A</v>
      </c>
      <c r="D1530" s="1" t="e">
        <f>VLOOKUP(A1530,'314'!C:K,9,0)</f>
        <v>#N/A</v>
      </c>
      <c r="E1530" s="1" t="e">
        <f>VLOOKUP(A1530,'314'!C:E,3,0)</f>
        <v>#N/A</v>
      </c>
      <c r="F1530" s="1" t="e">
        <f>VLOOKUP(A1530,'314'!C:S,17,0)</f>
        <v>#N/A</v>
      </c>
      <c r="G1530" s="1" t="e">
        <f>VLOOKUP(A1530,'345'!A:M,13,0)</f>
        <v>#N/A</v>
      </c>
      <c r="H1530" s="1" t="e">
        <f>VLOOKUP(A1530,'345'!A:Q,17,0)</f>
        <v>#N/A</v>
      </c>
      <c r="I1530" s="57">
        <f>A1530</f>
        <v>0</v>
      </c>
      <c r="J1530" s="48" t="e">
        <f>D1530</f>
        <v>#N/A</v>
      </c>
      <c r="K1530" s="48" t="e">
        <f>E1530</f>
        <v>#N/A</v>
      </c>
      <c r="L1530" s="48" t="e">
        <f>F1530</f>
        <v>#N/A</v>
      </c>
      <c r="M1530" s="1" t="e">
        <f>C1530</f>
        <v>#N/A</v>
      </c>
      <c r="N1530" s="57">
        <f>A1530</f>
        <v>0</v>
      </c>
    </row>
    <row r="1531" spans="1:14" s="57" customFormat="1">
      <c r="A1531" s="1"/>
      <c r="B1531" s="1" t="e">
        <f>VLOOKUP(A1531,'322'!A:B,2,0)</f>
        <v>#N/A</v>
      </c>
      <c r="C1531" s="1" t="e">
        <f>VLOOKUP(A1531,'322'!A:N,14,0)</f>
        <v>#N/A</v>
      </c>
      <c r="D1531" s="1" t="e">
        <f>VLOOKUP(A1531,'314'!C:K,9,0)</f>
        <v>#N/A</v>
      </c>
      <c r="E1531" s="1" t="e">
        <f>VLOOKUP(A1531,'314'!C:E,3,0)</f>
        <v>#N/A</v>
      </c>
      <c r="F1531" s="1" t="e">
        <f>VLOOKUP(A1531,'314'!C:S,17,0)</f>
        <v>#N/A</v>
      </c>
      <c r="G1531" s="1" t="e">
        <f>VLOOKUP(A1531,'345'!A:M,13,0)</f>
        <v>#N/A</v>
      </c>
      <c r="H1531" s="1" t="e">
        <f>VLOOKUP(A1531,'345'!A:Q,17,0)</f>
        <v>#N/A</v>
      </c>
      <c r="I1531" s="57">
        <f>A1531</f>
        <v>0</v>
      </c>
      <c r="J1531" s="48" t="e">
        <f>D1531</f>
        <v>#N/A</v>
      </c>
      <c r="K1531" s="48" t="e">
        <f>E1531</f>
        <v>#N/A</v>
      </c>
      <c r="L1531" s="48" t="e">
        <f>F1531</f>
        <v>#N/A</v>
      </c>
      <c r="M1531" s="1" t="e">
        <f>C1531</f>
        <v>#N/A</v>
      </c>
      <c r="N1531" s="57">
        <f>A1531</f>
        <v>0</v>
      </c>
    </row>
    <row r="1532" spans="1:14" s="57" customFormat="1">
      <c r="A1532" s="1"/>
      <c r="B1532" s="1" t="e">
        <f>VLOOKUP(A1532,'322'!A:B,2,0)</f>
        <v>#N/A</v>
      </c>
      <c r="C1532" s="1" t="e">
        <f>VLOOKUP(A1532,'322'!A:N,14,0)</f>
        <v>#N/A</v>
      </c>
      <c r="D1532" s="1" t="e">
        <f>VLOOKUP(A1532,'314'!C:K,9,0)</f>
        <v>#N/A</v>
      </c>
      <c r="E1532" s="1" t="e">
        <f>VLOOKUP(A1532,'314'!C:E,3,0)</f>
        <v>#N/A</v>
      </c>
      <c r="F1532" s="1" t="e">
        <f>VLOOKUP(A1532,'314'!C:S,17,0)</f>
        <v>#N/A</v>
      </c>
      <c r="G1532" s="1" t="e">
        <f>VLOOKUP(A1532,'345'!A:M,13,0)</f>
        <v>#N/A</v>
      </c>
      <c r="H1532" s="1" t="e">
        <f>VLOOKUP(A1532,'345'!A:Q,17,0)</f>
        <v>#N/A</v>
      </c>
      <c r="I1532" s="57">
        <f>A1532</f>
        <v>0</v>
      </c>
      <c r="J1532" s="48" t="e">
        <f>D1532</f>
        <v>#N/A</v>
      </c>
      <c r="K1532" s="48" t="e">
        <f>E1532</f>
        <v>#N/A</v>
      </c>
      <c r="L1532" s="48" t="e">
        <f>F1532</f>
        <v>#N/A</v>
      </c>
      <c r="M1532" s="1" t="e">
        <f>C1532</f>
        <v>#N/A</v>
      </c>
      <c r="N1532" s="57">
        <f>A1532</f>
        <v>0</v>
      </c>
    </row>
    <row r="1533" spans="1:14" s="57" customFormat="1">
      <c r="A1533" s="1"/>
      <c r="B1533" s="1" t="e">
        <f>VLOOKUP(A1533,'322'!A:B,2,0)</f>
        <v>#N/A</v>
      </c>
      <c r="C1533" s="1" t="e">
        <f>VLOOKUP(A1533,'322'!A:N,14,0)</f>
        <v>#N/A</v>
      </c>
      <c r="D1533" s="1" t="e">
        <f>VLOOKUP(A1533,'314'!C:K,9,0)</f>
        <v>#N/A</v>
      </c>
      <c r="E1533" s="1" t="e">
        <f>VLOOKUP(A1533,'314'!C:E,3,0)</f>
        <v>#N/A</v>
      </c>
      <c r="F1533" s="1" t="e">
        <f>VLOOKUP(A1533,'314'!C:S,17,0)</f>
        <v>#N/A</v>
      </c>
      <c r="G1533" s="1" t="e">
        <f>VLOOKUP(A1533,'345'!A:M,13,0)</f>
        <v>#N/A</v>
      </c>
      <c r="H1533" s="1" t="e">
        <f>VLOOKUP(A1533,'345'!A:Q,17,0)</f>
        <v>#N/A</v>
      </c>
      <c r="I1533" s="57">
        <f>A1533</f>
        <v>0</v>
      </c>
      <c r="J1533" s="48" t="e">
        <f>D1533</f>
        <v>#N/A</v>
      </c>
      <c r="K1533" s="48" t="e">
        <f>E1533</f>
        <v>#N/A</v>
      </c>
      <c r="L1533" s="48" t="e">
        <f>F1533</f>
        <v>#N/A</v>
      </c>
      <c r="M1533" s="1" t="e">
        <f>C1533</f>
        <v>#N/A</v>
      </c>
      <c r="N1533" s="57">
        <f>A1533</f>
        <v>0</v>
      </c>
    </row>
    <row r="1534" spans="1:14" s="57" customFormat="1">
      <c r="A1534" s="1"/>
      <c r="B1534" s="1" t="e">
        <f>VLOOKUP(A1534,'322'!A:B,2,0)</f>
        <v>#N/A</v>
      </c>
      <c r="C1534" s="1" t="e">
        <f>VLOOKUP(A1534,'322'!A:N,14,0)</f>
        <v>#N/A</v>
      </c>
      <c r="D1534" s="1" t="e">
        <f>VLOOKUP(A1534,'314'!C:K,9,0)</f>
        <v>#N/A</v>
      </c>
      <c r="E1534" s="1" t="e">
        <f>VLOOKUP(A1534,'314'!C:E,3,0)</f>
        <v>#N/A</v>
      </c>
      <c r="F1534" s="1" t="e">
        <f>VLOOKUP(A1534,'314'!C:S,17,0)</f>
        <v>#N/A</v>
      </c>
      <c r="G1534" s="1" t="e">
        <f>VLOOKUP(A1534,'345'!A:M,13,0)</f>
        <v>#N/A</v>
      </c>
      <c r="H1534" s="1" t="e">
        <f>VLOOKUP(A1534,'345'!A:Q,17,0)</f>
        <v>#N/A</v>
      </c>
      <c r="I1534" s="57">
        <f>A1534</f>
        <v>0</v>
      </c>
      <c r="J1534" s="48" t="e">
        <f>D1534</f>
        <v>#N/A</v>
      </c>
      <c r="K1534" s="48" t="e">
        <f>E1534</f>
        <v>#N/A</v>
      </c>
      <c r="L1534" s="48" t="e">
        <f>F1534</f>
        <v>#N/A</v>
      </c>
      <c r="M1534" s="1" t="e">
        <f>C1534</f>
        <v>#N/A</v>
      </c>
      <c r="N1534" s="57">
        <f>A1534</f>
        <v>0</v>
      </c>
    </row>
    <row r="1535" spans="1:14" s="57" customFormat="1">
      <c r="A1535" s="1"/>
      <c r="B1535" s="1" t="e">
        <f>VLOOKUP(A1535,'322'!A:B,2,0)</f>
        <v>#N/A</v>
      </c>
      <c r="C1535" s="1" t="e">
        <f>VLOOKUP(A1535,'322'!A:N,14,0)</f>
        <v>#N/A</v>
      </c>
      <c r="D1535" s="1" t="e">
        <f>VLOOKUP(A1535,'314'!C:K,9,0)</f>
        <v>#N/A</v>
      </c>
      <c r="E1535" s="1" t="e">
        <f>VLOOKUP(A1535,'314'!C:E,3,0)</f>
        <v>#N/A</v>
      </c>
      <c r="F1535" s="1" t="e">
        <f>VLOOKUP(A1535,'314'!C:S,17,0)</f>
        <v>#N/A</v>
      </c>
      <c r="G1535" s="1" t="e">
        <f>VLOOKUP(A1535,'345'!A:M,13,0)</f>
        <v>#N/A</v>
      </c>
      <c r="H1535" s="1" t="e">
        <f>VLOOKUP(A1535,'345'!A:Q,17,0)</f>
        <v>#N/A</v>
      </c>
      <c r="I1535" s="57">
        <f>A1535</f>
        <v>0</v>
      </c>
      <c r="J1535" s="48" t="e">
        <f>D1535</f>
        <v>#N/A</v>
      </c>
      <c r="K1535" s="48" t="e">
        <f>E1535</f>
        <v>#N/A</v>
      </c>
      <c r="L1535" s="48" t="e">
        <f>F1535</f>
        <v>#N/A</v>
      </c>
      <c r="M1535" s="1" t="e">
        <f>C1535</f>
        <v>#N/A</v>
      </c>
      <c r="N1535" s="57">
        <f>A1535</f>
        <v>0</v>
      </c>
    </row>
    <row r="1536" spans="1:14" s="57" customFormat="1">
      <c r="A1536" s="1"/>
      <c r="B1536" s="1" t="e">
        <f>VLOOKUP(A1536,'322'!A:B,2,0)</f>
        <v>#N/A</v>
      </c>
      <c r="C1536" s="1" t="e">
        <f>VLOOKUP(A1536,'322'!A:N,14,0)</f>
        <v>#N/A</v>
      </c>
      <c r="D1536" s="1" t="e">
        <f>VLOOKUP(A1536,'314'!C:K,9,0)</f>
        <v>#N/A</v>
      </c>
      <c r="E1536" s="1" t="e">
        <f>VLOOKUP(A1536,'314'!C:E,3,0)</f>
        <v>#N/A</v>
      </c>
      <c r="F1536" s="1" t="e">
        <f>VLOOKUP(A1536,'314'!C:S,17,0)</f>
        <v>#N/A</v>
      </c>
      <c r="G1536" s="1" t="e">
        <f>VLOOKUP(A1536,'345'!A:M,13,0)</f>
        <v>#N/A</v>
      </c>
      <c r="H1536" s="1" t="e">
        <f>VLOOKUP(A1536,'345'!A:Q,17,0)</f>
        <v>#N/A</v>
      </c>
      <c r="I1536" s="57">
        <f>A1536</f>
        <v>0</v>
      </c>
      <c r="J1536" s="48" t="e">
        <f>D1536</f>
        <v>#N/A</v>
      </c>
      <c r="K1536" s="48" t="e">
        <f>E1536</f>
        <v>#N/A</v>
      </c>
      <c r="L1536" s="48" t="e">
        <f>F1536</f>
        <v>#N/A</v>
      </c>
      <c r="M1536" s="1" t="e">
        <f>C1536</f>
        <v>#N/A</v>
      </c>
      <c r="N1536" s="57">
        <f>A1536</f>
        <v>0</v>
      </c>
    </row>
    <row r="1537" spans="1:14" s="57" customFormat="1">
      <c r="A1537" s="1"/>
      <c r="B1537" s="1" t="e">
        <f>VLOOKUP(A1537,'322'!A:B,2,0)</f>
        <v>#N/A</v>
      </c>
      <c r="C1537" s="1" t="e">
        <f>VLOOKUP(A1537,'322'!A:N,14,0)</f>
        <v>#N/A</v>
      </c>
      <c r="D1537" s="1" t="e">
        <f>VLOOKUP(A1537,'314'!C:K,9,0)</f>
        <v>#N/A</v>
      </c>
      <c r="E1537" s="1" t="e">
        <f>VLOOKUP(A1537,'314'!C:E,3,0)</f>
        <v>#N/A</v>
      </c>
      <c r="F1537" s="1" t="e">
        <f>VLOOKUP(A1537,'314'!C:S,17,0)</f>
        <v>#N/A</v>
      </c>
      <c r="G1537" s="1" t="e">
        <f>VLOOKUP(A1537,'345'!A:M,13,0)</f>
        <v>#N/A</v>
      </c>
      <c r="H1537" s="1" t="e">
        <f>VLOOKUP(A1537,'345'!A:Q,17,0)</f>
        <v>#N/A</v>
      </c>
      <c r="I1537" s="57">
        <f>A1537</f>
        <v>0</v>
      </c>
      <c r="J1537" s="48" t="e">
        <f>D1537</f>
        <v>#N/A</v>
      </c>
      <c r="K1537" s="48" t="e">
        <f>E1537</f>
        <v>#N/A</v>
      </c>
      <c r="L1537" s="48" t="e">
        <f>F1537</f>
        <v>#N/A</v>
      </c>
      <c r="M1537" s="1" t="e">
        <f>C1537</f>
        <v>#N/A</v>
      </c>
      <c r="N1537" s="57">
        <f>A1537</f>
        <v>0</v>
      </c>
    </row>
    <row r="1538" spans="1:14" s="57" customFormat="1">
      <c r="A1538" s="1"/>
      <c r="B1538" s="1" t="e">
        <f>VLOOKUP(A1538,'322'!A:B,2,0)</f>
        <v>#N/A</v>
      </c>
      <c r="C1538" s="1" t="e">
        <f>VLOOKUP(A1538,'322'!A:N,14,0)</f>
        <v>#N/A</v>
      </c>
      <c r="D1538" s="1" t="e">
        <f>VLOOKUP(A1538,'314'!C:K,9,0)</f>
        <v>#N/A</v>
      </c>
      <c r="E1538" s="1" t="e">
        <f>VLOOKUP(A1538,'314'!C:E,3,0)</f>
        <v>#N/A</v>
      </c>
      <c r="F1538" s="1" t="e">
        <f>VLOOKUP(A1538,'314'!C:S,17,0)</f>
        <v>#N/A</v>
      </c>
      <c r="G1538" s="1" t="e">
        <f>VLOOKUP(A1538,'345'!A:M,13,0)</f>
        <v>#N/A</v>
      </c>
      <c r="H1538" s="1" t="e">
        <f>VLOOKUP(A1538,'345'!A:Q,17,0)</f>
        <v>#N/A</v>
      </c>
      <c r="I1538" s="57">
        <f>A1538</f>
        <v>0</v>
      </c>
      <c r="J1538" s="48" t="e">
        <f>D1538</f>
        <v>#N/A</v>
      </c>
      <c r="K1538" s="48" t="e">
        <f>E1538</f>
        <v>#N/A</v>
      </c>
      <c r="L1538" s="48" t="e">
        <f>F1538</f>
        <v>#N/A</v>
      </c>
      <c r="M1538" s="1" t="e">
        <f>C1538</f>
        <v>#N/A</v>
      </c>
      <c r="N1538" s="57">
        <f>A1538</f>
        <v>0</v>
      </c>
    </row>
    <row r="1539" spans="1:14" s="57" customFormat="1">
      <c r="A1539" s="1"/>
      <c r="B1539" s="1" t="e">
        <f>VLOOKUP(A1539,'322'!A:B,2,0)</f>
        <v>#N/A</v>
      </c>
      <c r="C1539" s="1" t="e">
        <f>VLOOKUP(A1539,'322'!A:N,14,0)</f>
        <v>#N/A</v>
      </c>
      <c r="D1539" s="1" t="e">
        <f>VLOOKUP(A1539,'314'!C:K,9,0)</f>
        <v>#N/A</v>
      </c>
      <c r="E1539" s="1" t="e">
        <f>VLOOKUP(A1539,'314'!C:E,3,0)</f>
        <v>#N/A</v>
      </c>
      <c r="F1539" s="1" t="e">
        <f>VLOOKUP(A1539,'314'!C:S,17,0)</f>
        <v>#N/A</v>
      </c>
      <c r="G1539" s="1" t="e">
        <f>VLOOKUP(A1539,'345'!A:M,13,0)</f>
        <v>#N/A</v>
      </c>
      <c r="H1539" s="1" t="e">
        <f>VLOOKUP(A1539,'345'!A:Q,17,0)</f>
        <v>#N/A</v>
      </c>
      <c r="I1539" s="57">
        <f>A1539</f>
        <v>0</v>
      </c>
      <c r="J1539" s="48" t="e">
        <f>D1539</f>
        <v>#N/A</v>
      </c>
      <c r="K1539" s="48" t="e">
        <f>E1539</f>
        <v>#N/A</v>
      </c>
      <c r="L1539" s="48" t="e">
        <f>F1539</f>
        <v>#N/A</v>
      </c>
      <c r="M1539" s="1" t="e">
        <f>C1539</f>
        <v>#N/A</v>
      </c>
      <c r="N1539" s="57">
        <f>A1539</f>
        <v>0</v>
      </c>
    </row>
    <row r="1540" spans="1:14" s="57" customFormat="1">
      <c r="A1540" s="1"/>
      <c r="B1540" s="1" t="e">
        <f>VLOOKUP(A1540,'322'!A:B,2,0)</f>
        <v>#N/A</v>
      </c>
      <c r="C1540" s="1" t="e">
        <f>VLOOKUP(A1540,'322'!A:N,14,0)</f>
        <v>#N/A</v>
      </c>
      <c r="D1540" s="1" t="e">
        <f>VLOOKUP(A1540,'314'!C:K,9,0)</f>
        <v>#N/A</v>
      </c>
      <c r="E1540" s="1" t="e">
        <f>VLOOKUP(A1540,'314'!C:E,3,0)</f>
        <v>#N/A</v>
      </c>
      <c r="F1540" s="1" t="e">
        <f>VLOOKUP(A1540,'314'!C:S,17,0)</f>
        <v>#N/A</v>
      </c>
      <c r="G1540" s="1" t="e">
        <f>VLOOKUP(A1540,'345'!A:M,13,0)</f>
        <v>#N/A</v>
      </c>
      <c r="H1540" s="1" t="e">
        <f>VLOOKUP(A1540,'345'!A:Q,17,0)</f>
        <v>#N/A</v>
      </c>
      <c r="I1540" s="57">
        <f>A1540</f>
        <v>0</v>
      </c>
      <c r="J1540" s="48" t="e">
        <f>D1540</f>
        <v>#N/A</v>
      </c>
      <c r="K1540" s="48" t="e">
        <f>E1540</f>
        <v>#N/A</v>
      </c>
      <c r="L1540" s="48" t="e">
        <f>F1540</f>
        <v>#N/A</v>
      </c>
      <c r="M1540" s="1" t="e">
        <f>C1540</f>
        <v>#N/A</v>
      </c>
      <c r="N1540" s="57">
        <f>A1540</f>
        <v>0</v>
      </c>
    </row>
    <row r="1541" spans="1:14" s="57" customFormat="1">
      <c r="A1541" s="1"/>
      <c r="B1541" s="1" t="e">
        <f>VLOOKUP(A1541,'322'!A:B,2,0)</f>
        <v>#N/A</v>
      </c>
      <c r="C1541" s="1" t="e">
        <f>VLOOKUP(A1541,'322'!A:N,14,0)</f>
        <v>#N/A</v>
      </c>
      <c r="D1541" s="1" t="e">
        <f>VLOOKUP(A1541,'314'!C:K,9,0)</f>
        <v>#N/A</v>
      </c>
      <c r="E1541" s="1" t="e">
        <f>VLOOKUP(A1541,'314'!C:E,3,0)</f>
        <v>#N/A</v>
      </c>
      <c r="F1541" s="1" t="e">
        <f>VLOOKUP(A1541,'314'!C:S,17,0)</f>
        <v>#N/A</v>
      </c>
      <c r="G1541" s="1" t="e">
        <f>VLOOKUP(A1541,'345'!A:M,13,0)</f>
        <v>#N/A</v>
      </c>
      <c r="H1541" s="1" t="e">
        <f>VLOOKUP(A1541,'345'!A:Q,17,0)</f>
        <v>#N/A</v>
      </c>
      <c r="I1541" s="57">
        <f>A1541</f>
        <v>0</v>
      </c>
      <c r="J1541" s="48" t="e">
        <f>D1541</f>
        <v>#N/A</v>
      </c>
      <c r="K1541" s="48" t="e">
        <f>E1541</f>
        <v>#N/A</v>
      </c>
      <c r="L1541" s="48" t="e">
        <f>F1541</f>
        <v>#N/A</v>
      </c>
      <c r="M1541" s="1" t="e">
        <f>C1541</f>
        <v>#N/A</v>
      </c>
      <c r="N1541" s="57">
        <f>A1541</f>
        <v>0</v>
      </c>
    </row>
    <row r="1542" spans="1:14" s="57" customFormat="1">
      <c r="A1542" s="1"/>
      <c r="B1542" s="1" t="e">
        <f>VLOOKUP(A1542,'322'!A:B,2,0)</f>
        <v>#N/A</v>
      </c>
      <c r="C1542" s="1" t="e">
        <f>VLOOKUP(A1542,'322'!A:N,14,0)</f>
        <v>#N/A</v>
      </c>
      <c r="D1542" s="1" t="e">
        <f>VLOOKUP(A1542,'314'!C:K,9,0)</f>
        <v>#N/A</v>
      </c>
      <c r="E1542" s="1" t="e">
        <f>VLOOKUP(A1542,'314'!C:E,3,0)</f>
        <v>#N/A</v>
      </c>
      <c r="F1542" s="1" t="e">
        <f>VLOOKUP(A1542,'314'!C:S,17,0)</f>
        <v>#N/A</v>
      </c>
      <c r="G1542" s="1" t="e">
        <f>VLOOKUP(A1542,'345'!A:M,13,0)</f>
        <v>#N/A</v>
      </c>
      <c r="H1542" s="1" t="e">
        <f>VLOOKUP(A1542,'345'!A:Q,17,0)</f>
        <v>#N/A</v>
      </c>
      <c r="I1542" s="57">
        <f>A1542</f>
        <v>0</v>
      </c>
      <c r="J1542" s="48" t="e">
        <f>D1542</f>
        <v>#N/A</v>
      </c>
      <c r="K1542" s="48" t="e">
        <f>E1542</f>
        <v>#N/A</v>
      </c>
      <c r="L1542" s="48" t="e">
        <f>F1542</f>
        <v>#N/A</v>
      </c>
      <c r="M1542" s="1" t="e">
        <f>C1542</f>
        <v>#N/A</v>
      </c>
      <c r="N1542" s="57">
        <f>A1542</f>
        <v>0</v>
      </c>
    </row>
    <row r="1543" spans="1:14" s="57" customFormat="1">
      <c r="A1543" s="1"/>
      <c r="B1543" s="1" t="e">
        <f>VLOOKUP(A1543,'322'!A:B,2,0)</f>
        <v>#N/A</v>
      </c>
      <c r="C1543" s="1" t="e">
        <f>VLOOKUP(A1543,'322'!A:N,14,0)</f>
        <v>#N/A</v>
      </c>
      <c r="D1543" s="1" t="e">
        <f>VLOOKUP(A1543,'314'!C:K,9,0)</f>
        <v>#N/A</v>
      </c>
      <c r="E1543" s="1" t="e">
        <f>VLOOKUP(A1543,'314'!C:E,3,0)</f>
        <v>#N/A</v>
      </c>
      <c r="F1543" s="1" t="e">
        <f>VLOOKUP(A1543,'314'!C:S,17,0)</f>
        <v>#N/A</v>
      </c>
      <c r="G1543" s="1" t="e">
        <f>VLOOKUP(A1543,'345'!A:M,13,0)</f>
        <v>#N/A</v>
      </c>
      <c r="H1543" s="1" t="e">
        <f>VLOOKUP(A1543,'345'!A:Q,17,0)</f>
        <v>#N/A</v>
      </c>
      <c r="I1543" s="57">
        <f>A1543</f>
        <v>0</v>
      </c>
      <c r="J1543" s="48" t="e">
        <f>D1543</f>
        <v>#N/A</v>
      </c>
      <c r="K1543" s="48" t="e">
        <f>E1543</f>
        <v>#N/A</v>
      </c>
      <c r="L1543" s="48" t="e">
        <f>F1543</f>
        <v>#N/A</v>
      </c>
      <c r="M1543" s="1" t="e">
        <f>C1543</f>
        <v>#N/A</v>
      </c>
      <c r="N1543" s="57">
        <f>A1543</f>
        <v>0</v>
      </c>
    </row>
    <row r="1544" spans="1:14" s="57" customFormat="1">
      <c r="A1544" s="1"/>
      <c r="B1544" s="1" t="e">
        <f>VLOOKUP(A1544,'322'!A:B,2,0)</f>
        <v>#N/A</v>
      </c>
      <c r="C1544" s="1" t="e">
        <f>VLOOKUP(A1544,'322'!A:N,14,0)</f>
        <v>#N/A</v>
      </c>
      <c r="D1544" s="1" t="e">
        <f>VLOOKUP(A1544,'314'!C:K,9,0)</f>
        <v>#N/A</v>
      </c>
      <c r="E1544" s="1" t="e">
        <f>VLOOKUP(A1544,'314'!C:E,3,0)</f>
        <v>#N/A</v>
      </c>
      <c r="F1544" s="1" t="e">
        <f>VLOOKUP(A1544,'314'!C:S,17,0)</f>
        <v>#N/A</v>
      </c>
      <c r="G1544" s="1" t="e">
        <f>VLOOKUP(A1544,'345'!A:M,13,0)</f>
        <v>#N/A</v>
      </c>
      <c r="H1544" s="1" t="e">
        <f>VLOOKUP(A1544,'345'!A:Q,17,0)</f>
        <v>#N/A</v>
      </c>
      <c r="I1544" s="57">
        <f>A1544</f>
        <v>0</v>
      </c>
      <c r="J1544" s="48" t="e">
        <f>D1544</f>
        <v>#N/A</v>
      </c>
      <c r="K1544" s="48" t="e">
        <f>E1544</f>
        <v>#N/A</v>
      </c>
      <c r="L1544" s="48" t="e">
        <f>F1544</f>
        <v>#N/A</v>
      </c>
      <c r="M1544" s="1" t="e">
        <f>C1544</f>
        <v>#N/A</v>
      </c>
      <c r="N1544" s="57">
        <f>A1544</f>
        <v>0</v>
      </c>
    </row>
    <row r="1545" spans="1:14" s="57" customFormat="1">
      <c r="A1545" s="1"/>
      <c r="B1545" s="1" t="e">
        <f>VLOOKUP(A1545,'322'!A:B,2,0)</f>
        <v>#N/A</v>
      </c>
      <c r="C1545" s="1" t="e">
        <f>VLOOKUP(A1545,'322'!A:N,14,0)</f>
        <v>#N/A</v>
      </c>
      <c r="D1545" s="1" t="e">
        <f>VLOOKUP(A1545,'314'!C:K,9,0)</f>
        <v>#N/A</v>
      </c>
      <c r="E1545" s="1" t="e">
        <f>VLOOKUP(A1545,'314'!C:E,3,0)</f>
        <v>#N/A</v>
      </c>
      <c r="F1545" s="1" t="e">
        <f>VLOOKUP(A1545,'314'!C:S,17,0)</f>
        <v>#N/A</v>
      </c>
      <c r="G1545" s="1" t="e">
        <f>VLOOKUP(A1545,'345'!A:M,13,0)</f>
        <v>#N/A</v>
      </c>
      <c r="H1545" s="1" t="e">
        <f>VLOOKUP(A1545,'345'!A:Q,17,0)</f>
        <v>#N/A</v>
      </c>
      <c r="I1545" s="57">
        <f>A1545</f>
        <v>0</v>
      </c>
      <c r="J1545" s="48" t="e">
        <f>D1545</f>
        <v>#N/A</v>
      </c>
      <c r="K1545" s="48" t="e">
        <f>E1545</f>
        <v>#N/A</v>
      </c>
      <c r="L1545" s="48" t="e">
        <f>F1545</f>
        <v>#N/A</v>
      </c>
      <c r="M1545" s="1" t="e">
        <f>C1545</f>
        <v>#N/A</v>
      </c>
      <c r="N1545" s="57">
        <f>A1545</f>
        <v>0</v>
      </c>
    </row>
    <row r="1546" spans="1:14" s="57" customFormat="1">
      <c r="A1546" s="1"/>
      <c r="B1546" s="1" t="e">
        <f>VLOOKUP(A1546,'322'!A:B,2,0)</f>
        <v>#N/A</v>
      </c>
      <c r="C1546" s="1" t="e">
        <f>VLOOKUP(A1546,'322'!A:N,14,0)</f>
        <v>#N/A</v>
      </c>
      <c r="D1546" s="1" t="e">
        <f>VLOOKUP(A1546,'314'!C:K,9,0)</f>
        <v>#N/A</v>
      </c>
      <c r="E1546" s="1" t="e">
        <f>VLOOKUP(A1546,'314'!C:E,3,0)</f>
        <v>#N/A</v>
      </c>
      <c r="F1546" s="1" t="e">
        <f>VLOOKUP(A1546,'314'!C:S,17,0)</f>
        <v>#N/A</v>
      </c>
      <c r="G1546" s="1" t="e">
        <f>VLOOKUP(A1546,'345'!A:M,13,0)</f>
        <v>#N/A</v>
      </c>
      <c r="H1546" s="1" t="e">
        <f>VLOOKUP(A1546,'345'!A:Q,17,0)</f>
        <v>#N/A</v>
      </c>
      <c r="I1546" s="57">
        <f>A1546</f>
        <v>0</v>
      </c>
      <c r="J1546" s="48" t="e">
        <f>D1546</f>
        <v>#N/A</v>
      </c>
      <c r="K1546" s="48" t="e">
        <f>E1546</f>
        <v>#N/A</v>
      </c>
      <c r="L1546" s="48" t="e">
        <f>F1546</f>
        <v>#N/A</v>
      </c>
      <c r="M1546" s="1" t="e">
        <f>C1546</f>
        <v>#N/A</v>
      </c>
      <c r="N1546" s="57">
        <f>A1546</f>
        <v>0</v>
      </c>
    </row>
    <row r="1547" spans="1:14" s="57" customFormat="1">
      <c r="A1547" s="1"/>
      <c r="B1547" s="1" t="e">
        <f>VLOOKUP(A1547,'322'!A:B,2,0)</f>
        <v>#N/A</v>
      </c>
      <c r="C1547" s="1" t="e">
        <f>VLOOKUP(A1547,'322'!A:N,14,0)</f>
        <v>#N/A</v>
      </c>
      <c r="D1547" s="1" t="e">
        <f>VLOOKUP(A1547,'314'!C:K,9,0)</f>
        <v>#N/A</v>
      </c>
      <c r="E1547" s="1" t="e">
        <f>VLOOKUP(A1547,'314'!C:E,3,0)</f>
        <v>#N/A</v>
      </c>
      <c r="F1547" s="1" t="e">
        <f>VLOOKUP(A1547,'314'!C:S,17,0)</f>
        <v>#N/A</v>
      </c>
      <c r="G1547" s="1" t="e">
        <f>VLOOKUP(A1547,'345'!A:M,13,0)</f>
        <v>#N/A</v>
      </c>
      <c r="H1547" s="1" t="e">
        <f>VLOOKUP(A1547,'345'!A:Q,17,0)</f>
        <v>#N/A</v>
      </c>
      <c r="I1547" s="57">
        <f>A1547</f>
        <v>0</v>
      </c>
      <c r="J1547" s="48" t="e">
        <f>D1547</f>
        <v>#N/A</v>
      </c>
      <c r="K1547" s="48" t="e">
        <f>E1547</f>
        <v>#N/A</v>
      </c>
      <c r="L1547" s="48" t="e">
        <f>F1547</f>
        <v>#N/A</v>
      </c>
      <c r="M1547" s="1" t="e">
        <f>C1547</f>
        <v>#N/A</v>
      </c>
      <c r="N1547" s="57">
        <f>A1547</f>
        <v>0</v>
      </c>
    </row>
    <row r="1548" spans="1:14" s="57" customFormat="1">
      <c r="A1548" s="1"/>
      <c r="B1548" s="1" t="e">
        <f>VLOOKUP(A1548,'322'!A:B,2,0)</f>
        <v>#N/A</v>
      </c>
      <c r="C1548" s="1" t="e">
        <f>VLOOKUP(A1548,'322'!A:N,14,0)</f>
        <v>#N/A</v>
      </c>
      <c r="D1548" s="1" t="e">
        <f>VLOOKUP(A1548,'314'!C:K,9,0)</f>
        <v>#N/A</v>
      </c>
      <c r="E1548" s="1" t="e">
        <f>VLOOKUP(A1548,'314'!C:E,3,0)</f>
        <v>#N/A</v>
      </c>
      <c r="F1548" s="1" t="e">
        <f>VLOOKUP(A1548,'314'!C:S,17,0)</f>
        <v>#N/A</v>
      </c>
      <c r="G1548" s="1" t="e">
        <f>VLOOKUP(A1548,'345'!A:M,13,0)</f>
        <v>#N/A</v>
      </c>
      <c r="H1548" s="1" t="e">
        <f>VLOOKUP(A1548,'345'!A:Q,17,0)</f>
        <v>#N/A</v>
      </c>
      <c r="I1548" s="57">
        <f>A1548</f>
        <v>0</v>
      </c>
      <c r="J1548" s="48" t="e">
        <f>D1548</f>
        <v>#N/A</v>
      </c>
      <c r="K1548" s="48" t="e">
        <f>E1548</f>
        <v>#N/A</v>
      </c>
      <c r="L1548" s="48" t="e">
        <f>F1548</f>
        <v>#N/A</v>
      </c>
      <c r="M1548" s="1" t="e">
        <f>C1548</f>
        <v>#N/A</v>
      </c>
      <c r="N1548" s="57">
        <f>A1548</f>
        <v>0</v>
      </c>
    </row>
    <row r="1549" spans="1:14" s="57" customFormat="1">
      <c r="A1549" s="1"/>
      <c r="B1549" s="1" t="e">
        <f>VLOOKUP(A1549,'322'!A:B,2,0)</f>
        <v>#N/A</v>
      </c>
      <c r="C1549" s="1" t="e">
        <f>VLOOKUP(A1549,'322'!A:N,14,0)</f>
        <v>#N/A</v>
      </c>
      <c r="D1549" s="1" t="e">
        <f>VLOOKUP(A1549,'314'!C:K,9,0)</f>
        <v>#N/A</v>
      </c>
      <c r="E1549" s="1" t="e">
        <f>VLOOKUP(A1549,'314'!C:E,3,0)</f>
        <v>#N/A</v>
      </c>
      <c r="F1549" s="1" t="e">
        <f>VLOOKUP(A1549,'314'!C:S,17,0)</f>
        <v>#N/A</v>
      </c>
      <c r="G1549" s="1" t="e">
        <f>VLOOKUP(A1549,'345'!A:M,13,0)</f>
        <v>#N/A</v>
      </c>
      <c r="H1549" s="1" t="e">
        <f>VLOOKUP(A1549,'345'!A:Q,17,0)</f>
        <v>#N/A</v>
      </c>
      <c r="I1549" s="57">
        <f>A1549</f>
        <v>0</v>
      </c>
      <c r="J1549" s="48" t="e">
        <f>D1549</f>
        <v>#N/A</v>
      </c>
      <c r="K1549" s="48" t="e">
        <f>E1549</f>
        <v>#N/A</v>
      </c>
      <c r="L1549" s="48" t="e">
        <f>F1549</f>
        <v>#N/A</v>
      </c>
      <c r="M1549" s="1" t="e">
        <f>C1549</f>
        <v>#N/A</v>
      </c>
      <c r="N1549" s="57">
        <f>A1549</f>
        <v>0</v>
      </c>
    </row>
    <row r="1550" spans="1:14" s="57" customFormat="1">
      <c r="A1550" s="1"/>
      <c r="B1550" s="1" t="e">
        <f>VLOOKUP(A1550,'322'!A:B,2,0)</f>
        <v>#N/A</v>
      </c>
      <c r="C1550" s="1" t="e">
        <f>VLOOKUP(A1550,'322'!A:N,14,0)</f>
        <v>#N/A</v>
      </c>
      <c r="D1550" s="1" t="e">
        <f>VLOOKUP(A1550,'314'!C:K,9,0)</f>
        <v>#N/A</v>
      </c>
      <c r="E1550" s="1" t="e">
        <f>VLOOKUP(A1550,'314'!C:E,3,0)</f>
        <v>#N/A</v>
      </c>
      <c r="F1550" s="1" t="e">
        <f>VLOOKUP(A1550,'314'!C:S,17,0)</f>
        <v>#N/A</v>
      </c>
      <c r="G1550" s="1" t="e">
        <f>VLOOKUP(A1550,'345'!A:M,13,0)</f>
        <v>#N/A</v>
      </c>
      <c r="H1550" s="1" t="e">
        <f>VLOOKUP(A1550,'345'!A:Q,17,0)</f>
        <v>#N/A</v>
      </c>
      <c r="I1550" s="57">
        <f>A1550</f>
        <v>0</v>
      </c>
      <c r="J1550" s="48" t="e">
        <f>D1550</f>
        <v>#N/A</v>
      </c>
      <c r="K1550" s="48" t="e">
        <f>E1550</f>
        <v>#N/A</v>
      </c>
      <c r="L1550" s="48" t="e">
        <f>F1550</f>
        <v>#N/A</v>
      </c>
      <c r="M1550" s="1" t="e">
        <f>C1550</f>
        <v>#N/A</v>
      </c>
      <c r="N1550" s="57">
        <f>A1550</f>
        <v>0</v>
      </c>
    </row>
    <row r="1551" spans="1:14" s="57" customFormat="1">
      <c r="A1551" s="1"/>
      <c r="B1551" s="1" t="e">
        <f>VLOOKUP(A1551,'322'!A:B,2,0)</f>
        <v>#N/A</v>
      </c>
      <c r="C1551" s="1" t="e">
        <f>VLOOKUP(A1551,'322'!A:N,14,0)</f>
        <v>#N/A</v>
      </c>
      <c r="D1551" s="1" t="e">
        <f>VLOOKUP(A1551,'314'!C:K,9,0)</f>
        <v>#N/A</v>
      </c>
      <c r="E1551" s="1" t="e">
        <f>VLOOKUP(A1551,'314'!C:E,3,0)</f>
        <v>#N/A</v>
      </c>
      <c r="F1551" s="1" t="e">
        <f>VLOOKUP(A1551,'314'!C:S,17,0)</f>
        <v>#N/A</v>
      </c>
      <c r="G1551" s="1" t="e">
        <f>VLOOKUP(A1551,'345'!A:M,13,0)</f>
        <v>#N/A</v>
      </c>
      <c r="H1551" s="1" t="e">
        <f>VLOOKUP(A1551,'345'!A:Q,17,0)</f>
        <v>#N/A</v>
      </c>
      <c r="I1551" s="57">
        <f>A1551</f>
        <v>0</v>
      </c>
      <c r="J1551" s="48" t="e">
        <f>D1551</f>
        <v>#N/A</v>
      </c>
      <c r="K1551" s="48" t="e">
        <f>E1551</f>
        <v>#N/A</v>
      </c>
      <c r="L1551" s="48" t="e">
        <f>F1551</f>
        <v>#N/A</v>
      </c>
      <c r="M1551" s="1" t="e">
        <f>C1551</f>
        <v>#N/A</v>
      </c>
      <c r="N1551" s="57">
        <f>A1551</f>
        <v>0</v>
      </c>
    </row>
    <row r="1552" spans="1:14" s="57" customFormat="1">
      <c r="A1552" s="1"/>
      <c r="B1552" s="1" t="e">
        <f>VLOOKUP(A1552,'322'!A:B,2,0)</f>
        <v>#N/A</v>
      </c>
      <c r="C1552" s="1" t="e">
        <f>VLOOKUP(A1552,'322'!A:N,14,0)</f>
        <v>#N/A</v>
      </c>
      <c r="D1552" s="1" t="e">
        <f>VLOOKUP(A1552,'314'!C:K,9,0)</f>
        <v>#N/A</v>
      </c>
      <c r="E1552" s="1" t="e">
        <f>VLOOKUP(A1552,'314'!C:E,3,0)</f>
        <v>#N/A</v>
      </c>
      <c r="F1552" s="1" t="e">
        <f>VLOOKUP(A1552,'314'!C:S,17,0)</f>
        <v>#N/A</v>
      </c>
      <c r="G1552" s="1" t="e">
        <f>VLOOKUP(A1552,'345'!A:M,13,0)</f>
        <v>#N/A</v>
      </c>
      <c r="H1552" s="1" t="e">
        <f>VLOOKUP(A1552,'345'!A:Q,17,0)</f>
        <v>#N/A</v>
      </c>
      <c r="I1552" s="57">
        <f>A1552</f>
        <v>0</v>
      </c>
      <c r="J1552" s="48" t="e">
        <f>D1552</f>
        <v>#N/A</v>
      </c>
      <c r="K1552" s="48" t="e">
        <f>E1552</f>
        <v>#N/A</v>
      </c>
      <c r="L1552" s="48" t="e">
        <f>F1552</f>
        <v>#N/A</v>
      </c>
      <c r="M1552" s="1" t="e">
        <f>C1552</f>
        <v>#N/A</v>
      </c>
      <c r="N1552" s="57">
        <f>A1552</f>
        <v>0</v>
      </c>
    </row>
    <row r="1553" spans="1:14" s="57" customFormat="1">
      <c r="A1553" s="1"/>
      <c r="B1553" s="1" t="e">
        <f>VLOOKUP(A1553,'322'!A:B,2,0)</f>
        <v>#N/A</v>
      </c>
      <c r="C1553" s="1" t="e">
        <f>VLOOKUP(A1553,'322'!A:N,14,0)</f>
        <v>#N/A</v>
      </c>
      <c r="D1553" s="1" t="e">
        <f>VLOOKUP(A1553,'314'!C:K,9,0)</f>
        <v>#N/A</v>
      </c>
      <c r="E1553" s="1" t="e">
        <f>VLOOKUP(A1553,'314'!C:E,3,0)</f>
        <v>#N/A</v>
      </c>
      <c r="F1553" s="1" t="e">
        <f>VLOOKUP(A1553,'314'!C:S,17,0)</f>
        <v>#N/A</v>
      </c>
      <c r="G1553" s="1" t="e">
        <f>VLOOKUP(A1553,'345'!A:M,13,0)</f>
        <v>#N/A</v>
      </c>
      <c r="H1553" s="1" t="e">
        <f>VLOOKUP(A1553,'345'!A:Q,17,0)</f>
        <v>#N/A</v>
      </c>
      <c r="I1553" s="57">
        <f>A1553</f>
        <v>0</v>
      </c>
      <c r="J1553" s="48" t="e">
        <f>D1553</f>
        <v>#N/A</v>
      </c>
      <c r="K1553" s="48" t="e">
        <f>E1553</f>
        <v>#N/A</v>
      </c>
      <c r="L1553" s="48" t="e">
        <f>F1553</f>
        <v>#N/A</v>
      </c>
      <c r="M1553" s="1" t="e">
        <f>C1553</f>
        <v>#N/A</v>
      </c>
      <c r="N1553" s="57">
        <f>A1553</f>
        <v>0</v>
      </c>
    </row>
    <row r="1554" spans="1:14" s="57" customFormat="1">
      <c r="A1554" s="1"/>
      <c r="B1554" s="1" t="e">
        <f>VLOOKUP(A1554,'322'!A:B,2,0)</f>
        <v>#N/A</v>
      </c>
      <c r="C1554" s="1" t="e">
        <f>VLOOKUP(A1554,'322'!A:N,14,0)</f>
        <v>#N/A</v>
      </c>
      <c r="D1554" s="1" t="e">
        <f>VLOOKUP(A1554,'314'!C:K,9,0)</f>
        <v>#N/A</v>
      </c>
      <c r="E1554" s="1" t="e">
        <f>VLOOKUP(A1554,'314'!C:E,3,0)</f>
        <v>#N/A</v>
      </c>
      <c r="F1554" s="1" t="e">
        <f>VLOOKUP(A1554,'314'!C:S,17,0)</f>
        <v>#N/A</v>
      </c>
      <c r="G1554" s="1" t="e">
        <f>VLOOKUP(A1554,'345'!A:M,13,0)</f>
        <v>#N/A</v>
      </c>
      <c r="H1554" s="1" t="e">
        <f>VLOOKUP(A1554,'345'!A:Q,17,0)</f>
        <v>#N/A</v>
      </c>
      <c r="I1554" s="57">
        <f>A1554</f>
        <v>0</v>
      </c>
      <c r="J1554" s="48" t="e">
        <f>D1554</f>
        <v>#N/A</v>
      </c>
      <c r="K1554" s="48" t="e">
        <f>E1554</f>
        <v>#N/A</v>
      </c>
      <c r="L1554" s="48" t="e">
        <f>F1554</f>
        <v>#N/A</v>
      </c>
      <c r="M1554" s="1" t="e">
        <f>C1554</f>
        <v>#N/A</v>
      </c>
      <c r="N1554" s="57">
        <f>A1554</f>
        <v>0</v>
      </c>
    </row>
    <row r="1555" spans="1:14" s="57" customFormat="1">
      <c r="A1555" s="1"/>
      <c r="B1555" s="1" t="e">
        <f>VLOOKUP(A1555,'322'!A:B,2,0)</f>
        <v>#N/A</v>
      </c>
      <c r="C1555" s="1" t="e">
        <f>VLOOKUP(A1555,'322'!A:N,14,0)</f>
        <v>#N/A</v>
      </c>
      <c r="D1555" s="1" t="e">
        <f>VLOOKUP(A1555,'314'!C:K,9,0)</f>
        <v>#N/A</v>
      </c>
      <c r="E1555" s="1" t="e">
        <f>VLOOKUP(A1555,'314'!C:E,3,0)</f>
        <v>#N/A</v>
      </c>
      <c r="F1555" s="1" t="e">
        <f>VLOOKUP(A1555,'314'!C:S,17,0)</f>
        <v>#N/A</v>
      </c>
      <c r="G1555" s="1" t="e">
        <f>VLOOKUP(A1555,'345'!A:M,13,0)</f>
        <v>#N/A</v>
      </c>
      <c r="H1555" s="1" t="e">
        <f>VLOOKUP(A1555,'345'!A:Q,17,0)</f>
        <v>#N/A</v>
      </c>
      <c r="I1555" s="57">
        <f>A1555</f>
        <v>0</v>
      </c>
      <c r="J1555" s="48" t="e">
        <f>D1555</f>
        <v>#N/A</v>
      </c>
      <c r="K1555" s="48" t="e">
        <f>E1555</f>
        <v>#N/A</v>
      </c>
      <c r="L1555" s="48" t="e">
        <f>F1555</f>
        <v>#N/A</v>
      </c>
      <c r="M1555" s="1" t="e">
        <f>C1555</f>
        <v>#N/A</v>
      </c>
      <c r="N1555" s="57">
        <f>A1555</f>
        <v>0</v>
      </c>
    </row>
    <row r="1556" spans="1:14" s="57" customFormat="1">
      <c r="A1556" s="1"/>
      <c r="B1556" s="1" t="e">
        <f>VLOOKUP(A1556,'322'!A:B,2,0)</f>
        <v>#N/A</v>
      </c>
      <c r="C1556" s="1" t="e">
        <f>VLOOKUP(A1556,'322'!A:N,14,0)</f>
        <v>#N/A</v>
      </c>
      <c r="D1556" s="1" t="e">
        <f>VLOOKUP(A1556,'314'!C:K,9,0)</f>
        <v>#N/A</v>
      </c>
      <c r="E1556" s="1" t="e">
        <f>VLOOKUP(A1556,'314'!C:E,3,0)</f>
        <v>#N/A</v>
      </c>
      <c r="F1556" s="1" t="e">
        <f>VLOOKUP(A1556,'314'!C:S,17,0)</f>
        <v>#N/A</v>
      </c>
      <c r="G1556" s="1" t="e">
        <f>VLOOKUP(A1556,'345'!A:M,13,0)</f>
        <v>#N/A</v>
      </c>
      <c r="H1556" s="1" t="e">
        <f>VLOOKUP(A1556,'345'!A:Q,17,0)</f>
        <v>#N/A</v>
      </c>
      <c r="I1556" s="57">
        <f>A1556</f>
        <v>0</v>
      </c>
      <c r="J1556" s="48" t="e">
        <f>D1556</f>
        <v>#N/A</v>
      </c>
      <c r="K1556" s="48" t="e">
        <f>E1556</f>
        <v>#N/A</v>
      </c>
      <c r="L1556" s="48" t="e">
        <f>F1556</f>
        <v>#N/A</v>
      </c>
      <c r="M1556" s="1" t="e">
        <f>C1556</f>
        <v>#N/A</v>
      </c>
      <c r="N1556" s="57">
        <f>A1556</f>
        <v>0</v>
      </c>
    </row>
    <row r="1557" spans="1:14" s="57" customFormat="1">
      <c r="A1557" s="1"/>
      <c r="B1557" s="1" t="e">
        <f>VLOOKUP(A1557,'322'!A:B,2,0)</f>
        <v>#N/A</v>
      </c>
      <c r="C1557" s="1" t="e">
        <f>VLOOKUP(A1557,'322'!A:N,14,0)</f>
        <v>#N/A</v>
      </c>
      <c r="D1557" s="1" t="e">
        <f>VLOOKUP(A1557,'314'!C:K,9,0)</f>
        <v>#N/A</v>
      </c>
      <c r="E1557" s="1" t="e">
        <f>VLOOKUP(A1557,'314'!C:E,3,0)</f>
        <v>#N/A</v>
      </c>
      <c r="F1557" s="1" t="e">
        <f>VLOOKUP(A1557,'314'!C:S,17,0)</f>
        <v>#N/A</v>
      </c>
      <c r="G1557" s="1" t="e">
        <f>VLOOKUP(A1557,'345'!A:M,13,0)</f>
        <v>#N/A</v>
      </c>
      <c r="H1557" s="1" t="e">
        <f>VLOOKUP(A1557,'345'!A:Q,17,0)</f>
        <v>#N/A</v>
      </c>
      <c r="I1557" s="57">
        <f>A1557</f>
        <v>0</v>
      </c>
      <c r="J1557" s="48" t="e">
        <f>D1557</f>
        <v>#N/A</v>
      </c>
      <c r="K1557" s="48" t="e">
        <f>E1557</f>
        <v>#N/A</v>
      </c>
      <c r="L1557" s="48" t="e">
        <f>F1557</f>
        <v>#N/A</v>
      </c>
      <c r="M1557" s="1" t="e">
        <f>C1557</f>
        <v>#N/A</v>
      </c>
      <c r="N1557" s="57">
        <f>A1557</f>
        <v>0</v>
      </c>
    </row>
    <row r="1558" spans="1:14" s="57" customFormat="1">
      <c r="A1558" s="1"/>
      <c r="B1558" s="1" t="e">
        <f>VLOOKUP(A1558,'322'!A:B,2,0)</f>
        <v>#N/A</v>
      </c>
      <c r="C1558" s="1" t="e">
        <f>VLOOKUP(A1558,'322'!A:N,14,0)</f>
        <v>#N/A</v>
      </c>
      <c r="D1558" s="1" t="e">
        <f>VLOOKUP(A1558,'314'!C:K,9,0)</f>
        <v>#N/A</v>
      </c>
      <c r="E1558" s="1" t="e">
        <f>VLOOKUP(A1558,'314'!C:E,3,0)</f>
        <v>#N/A</v>
      </c>
      <c r="F1558" s="1" t="e">
        <f>VLOOKUP(A1558,'314'!C:S,17,0)</f>
        <v>#N/A</v>
      </c>
      <c r="G1558" s="1" t="e">
        <f>VLOOKUP(A1558,'345'!A:M,13,0)</f>
        <v>#N/A</v>
      </c>
      <c r="H1558" s="1" t="e">
        <f>VLOOKUP(A1558,'345'!A:Q,17,0)</f>
        <v>#N/A</v>
      </c>
      <c r="I1558" s="57">
        <f>A1558</f>
        <v>0</v>
      </c>
      <c r="J1558" s="48" t="e">
        <f>D1558</f>
        <v>#N/A</v>
      </c>
      <c r="K1558" s="48" t="e">
        <f>E1558</f>
        <v>#N/A</v>
      </c>
      <c r="L1558" s="48" t="e">
        <f>F1558</f>
        <v>#N/A</v>
      </c>
      <c r="M1558" s="1" t="e">
        <f>C1558</f>
        <v>#N/A</v>
      </c>
      <c r="N1558" s="57">
        <f>A1558</f>
        <v>0</v>
      </c>
    </row>
    <row r="1559" spans="1:14" s="57" customFormat="1">
      <c r="A1559" s="1"/>
      <c r="B1559" s="1" t="e">
        <f>VLOOKUP(A1559,'322'!A:B,2,0)</f>
        <v>#N/A</v>
      </c>
      <c r="C1559" s="1" t="e">
        <f>VLOOKUP(A1559,'322'!A:N,14,0)</f>
        <v>#N/A</v>
      </c>
      <c r="D1559" s="1" t="e">
        <f>VLOOKUP(A1559,'314'!C:K,9,0)</f>
        <v>#N/A</v>
      </c>
      <c r="E1559" s="1" t="e">
        <f>VLOOKUP(A1559,'314'!C:E,3,0)</f>
        <v>#N/A</v>
      </c>
      <c r="F1559" s="1" t="e">
        <f>VLOOKUP(A1559,'314'!C:S,17,0)</f>
        <v>#N/A</v>
      </c>
      <c r="G1559" s="1" t="e">
        <f>VLOOKUP(A1559,'345'!A:M,13,0)</f>
        <v>#N/A</v>
      </c>
      <c r="H1559" s="1" t="e">
        <f>VLOOKUP(A1559,'345'!A:Q,17,0)</f>
        <v>#N/A</v>
      </c>
      <c r="I1559" s="57">
        <f>A1559</f>
        <v>0</v>
      </c>
      <c r="J1559" s="48" t="e">
        <f>D1559</f>
        <v>#N/A</v>
      </c>
      <c r="K1559" s="48" t="e">
        <f>E1559</f>
        <v>#N/A</v>
      </c>
      <c r="L1559" s="48" t="e">
        <f>F1559</f>
        <v>#N/A</v>
      </c>
      <c r="M1559" s="1" t="e">
        <f>C1559</f>
        <v>#N/A</v>
      </c>
      <c r="N1559" s="57">
        <f>A1559</f>
        <v>0</v>
      </c>
    </row>
    <row r="1560" spans="1:14" s="57" customFormat="1">
      <c r="A1560" s="1"/>
      <c r="B1560" s="1" t="e">
        <f>VLOOKUP(A1560,'322'!A:B,2,0)</f>
        <v>#N/A</v>
      </c>
      <c r="C1560" s="1" t="e">
        <f>VLOOKUP(A1560,'322'!A:N,14,0)</f>
        <v>#N/A</v>
      </c>
      <c r="D1560" s="1" t="e">
        <f>VLOOKUP(A1560,'314'!C:K,9,0)</f>
        <v>#N/A</v>
      </c>
      <c r="E1560" s="1" t="e">
        <f>VLOOKUP(A1560,'314'!C:E,3,0)</f>
        <v>#N/A</v>
      </c>
      <c r="F1560" s="1" t="e">
        <f>VLOOKUP(A1560,'314'!C:S,17,0)</f>
        <v>#N/A</v>
      </c>
      <c r="G1560" s="1" t="e">
        <f>VLOOKUP(A1560,'345'!A:M,13,0)</f>
        <v>#N/A</v>
      </c>
      <c r="H1560" s="1" t="e">
        <f>VLOOKUP(A1560,'345'!A:Q,17,0)</f>
        <v>#N/A</v>
      </c>
      <c r="I1560" s="57">
        <f>A1560</f>
        <v>0</v>
      </c>
      <c r="J1560" s="48" t="e">
        <f>D1560</f>
        <v>#N/A</v>
      </c>
      <c r="K1560" s="48" t="e">
        <f>E1560</f>
        <v>#N/A</v>
      </c>
      <c r="L1560" s="48" t="e">
        <f>F1560</f>
        <v>#N/A</v>
      </c>
      <c r="M1560" s="1" t="e">
        <f>C1560</f>
        <v>#N/A</v>
      </c>
      <c r="N1560" s="57">
        <f>A1560</f>
        <v>0</v>
      </c>
    </row>
    <row r="1561" spans="1:14" s="57" customFormat="1">
      <c r="A1561" s="1"/>
      <c r="B1561" s="1" t="e">
        <f>VLOOKUP(A1561,'322'!A:B,2,0)</f>
        <v>#N/A</v>
      </c>
      <c r="C1561" s="1" t="e">
        <f>VLOOKUP(A1561,'322'!A:N,14,0)</f>
        <v>#N/A</v>
      </c>
      <c r="D1561" s="1" t="e">
        <f>VLOOKUP(A1561,'314'!C:K,9,0)</f>
        <v>#N/A</v>
      </c>
      <c r="E1561" s="1" t="e">
        <f>VLOOKUP(A1561,'314'!C:E,3,0)</f>
        <v>#N/A</v>
      </c>
      <c r="F1561" s="1" t="e">
        <f>VLOOKUP(A1561,'314'!C:S,17,0)</f>
        <v>#N/A</v>
      </c>
      <c r="G1561" s="1" t="e">
        <f>VLOOKUP(A1561,'345'!A:M,13,0)</f>
        <v>#N/A</v>
      </c>
      <c r="H1561" s="1" t="e">
        <f>VLOOKUP(A1561,'345'!A:Q,17,0)</f>
        <v>#N/A</v>
      </c>
      <c r="I1561" s="57">
        <f>A1561</f>
        <v>0</v>
      </c>
      <c r="J1561" s="48" t="e">
        <f>D1561</f>
        <v>#N/A</v>
      </c>
      <c r="K1561" s="48" t="e">
        <f>E1561</f>
        <v>#N/A</v>
      </c>
      <c r="L1561" s="48" t="e">
        <f>F1561</f>
        <v>#N/A</v>
      </c>
      <c r="M1561" s="1" t="e">
        <f>C1561</f>
        <v>#N/A</v>
      </c>
      <c r="N1561" s="57">
        <f>A1561</f>
        <v>0</v>
      </c>
    </row>
    <row r="1562" spans="1:14" s="57" customFormat="1">
      <c r="A1562" s="1"/>
      <c r="B1562" s="1" t="e">
        <f>VLOOKUP(A1562,'322'!A:B,2,0)</f>
        <v>#N/A</v>
      </c>
      <c r="C1562" s="1" t="e">
        <f>VLOOKUP(A1562,'322'!A:N,14,0)</f>
        <v>#N/A</v>
      </c>
      <c r="D1562" s="1" t="e">
        <f>VLOOKUP(A1562,'314'!C:K,9,0)</f>
        <v>#N/A</v>
      </c>
      <c r="E1562" s="1" t="e">
        <f>VLOOKUP(A1562,'314'!C:E,3,0)</f>
        <v>#N/A</v>
      </c>
      <c r="F1562" s="1" t="e">
        <f>VLOOKUP(A1562,'314'!C:S,17,0)</f>
        <v>#N/A</v>
      </c>
      <c r="G1562" s="1" t="e">
        <f>VLOOKUP(A1562,'345'!A:M,13,0)</f>
        <v>#N/A</v>
      </c>
      <c r="H1562" s="1" t="e">
        <f>VLOOKUP(A1562,'345'!A:Q,17,0)</f>
        <v>#N/A</v>
      </c>
      <c r="I1562" s="57">
        <f>A1562</f>
        <v>0</v>
      </c>
      <c r="J1562" s="48" t="e">
        <f>D1562</f>
        <v>#N/A</v>
      </c>
      <c r="K1562" s="48" t="e">
        <f>E1562</f>
        <v>#N/A</v>
      </c>
      <c r="L1562" s="48" t="e">
        <f>F1562</f>
        <v>#N/A</v>
      </c>
      <c r="M1562" s="1" t="e">
        <f>C1562</f>
        <v>#N/A</v>
      </c>
      <c r="N1562" s="57">
        <f>A1562</f>
        <v>0</v>
      </c>
    </row>
    <row r="1563" spans="1:14" s="57" customFormat="1">
      <c r="A1563" s="1"/>
      <c r="B1563" s="1" t="e">
        <f>VLOOKUP(A1563,'322'!A:B,2,0)</f>
        <v>#N/A</v>
      </c>
      <c r="C1563" s="1" t="e">
        <f>VLOOKUP(A1563,'322'!A:N,14,0)</f>
        <v>#N/A</v>
      </c>
      <c r="D1563" s="1" t="e">
        <f>VLOOKUP(A1563,'314'!C:K,9,0)</f>
        <v>#N/A</v>
      </c>
      <c r="E1563" s="1" t="e">
        <f>VLOOKUP(A1563,'314'!C:E,3,0)</f>
        <v>#N/A</v>
      </c>
      <c r="F1563" s="1" t="e">
        <f>VLOOKUP(A1563,'314'!C:S,17,0)</f>
        <v>#N/A</v>
      </c>
      <c r="G1563" s="1" t="e">
        <f>VLOOKUP(A1563,'345'!A:M,13,0)</f>
        <v>#N/A</v>
      </c>
      <c r="H1563" s="1" t="e">
        <f>VLOOKUP(A1563,'345'!A:Q,17,0)</f>
        <v>#N/A</v>
      </c>
      <c r="I1563" s="57">
        <f>A1563</f>
        <v>0</v>
      </c>
      <c r="J1563" s="48" t="e">
        <f>D1563</f>
        <v>#N/A</v>
      </c>
      <c r="K1563" s="48" t="e">
        <f>E1563</f>
        <v>#N/A</v>
      </c>
      <c r="L1563" s="48" t="e">
        <f>F1563</f>
        <v>#N/A</v>
      </c>
      <c r="M1563" s="1" t="e">
        <f>C1563</f>
        <v>#N/A</v>
      </c>
      <c r="N1563" s="57">
        <f>A1563</f>
        <v>0</v>
      </c>
    </row>
    <row r="1564" spans="1:14" s="57" customFormat="1">
      <c r="A1564" s="1"/>
      <c r="B1564" s="1" t="e">
        <f>VLOOKUP(A1564,'322'!A:B,2,0)</f>
        <v>#N/A</v>
      </c>
      <c r="C1564" s="1" t="e">
        <f>VLOOKUP(A1564,'322'!A:N,14,0)</f>
        <v>#N/A</v>
      </c>
      <c r="D1564" s="1" t="e">
        <f>VLOOKUP(A1564,'314'!C:K,9,0)</f>
        <v>#N/A</v>
      </c>
      <c r="E1564" s="1" t="e">
        <f>VLOOKUP(A1564,'314'!C:E,3,0)</f>
        <v>#N/A</v>
      </c>
      <c r="F1564" s="1" t="e">
        <f>VLOOKUP(A1564,'314'!C:S,17,0)</f>
        <v>#N/A</v>
      </c>
      <c r="G1564" s="1" t="e">
        <f>VLOOKUP(A1564,'345'!A:M,13,0)</f>
        <v>#N/A</v>
      </c>
      <c r="H1564" s="1" t="e">
        <f>VLOOKUP(A1564,'345'!A:Q,17,0)</f>
        <v>#N/A</v>
      </c>
      <c r="I1564" s="57">
        <f>A1564</f>
        <v>0</v>
      </c>
      <c r="J1564" s="48" t="e">
        <f>D1564</f>
        <v>#N/A</v>
      </c>
      <c r="K1564" s="48" t="e">
        <f>E1564</f>
        <v>#N/A</v>
      </c>
      <c r="L1564" s="48" t="e">
        <f>F1564</f>
        <v>#N/A</v>
      </c>
      <c r="M1564" s="1" t="e">
        <f>C1564</f>
        <v>#N/A</v>
      </c>
      <c r="N1564" s="57">
        <f>A1564</f>
        <v>0</v>
      </c>
    </row>
    <row r="1565" spans="1:14" s="57" customFormat="1">
      <c r="A1565" s="1"/>
      <c r="B1565" s="1" t="e">
        <f>VLOOKUP(A1565,'322'!A:B,2,0)</f>
        <v>#N/A</v>
      </c>
      <c r="C1565" s="1" t="e">
        <f>VLOOKUP(A1565,'322'!A:N,14,0)</f>
        <v>#N/A</v>
      </c>
      <c r="D1565" s="1" t="e">
        <f>VLOOKUP(A1565,'314'!C:K,9,0)</f>
        <v>#N/A</v>
      </c>
      <c r="E1565" s="1" t="e">
        <f>VLOOKUP(A1565,'314'!C:E,3,0)</f>
        <v>#N/A</v>
      </c>
      <c r="F1565" s="1" t="e">
        <f>VLOOKUP(A1565,'314'!C:S,17,0)</f>
        <v>#N/A</v>
      </c>
      <c r="G1565" s="1" t="e">
        <f>VLOOKUP(A1565,'345'!A:M,13,0)</f>
        <v>#N/A</v>
      </c>
      <c r="H1565" s="1" t="e">
        <f>VLOOKUP(A1565,'345'!A:Q,17,0)</f>
        <v>#N/A</v>
      </c>
      <c r="I1565" s="57">
        <f>A1565</f>
        <v>0</v>
      </c>
      <c r="J1565" s="48" t="e">
        <f>D1565</f>
        <v>#N/A</v>
      </c>
      <c r="K1565" s="48" t="e">
        <f>E1565</f>
        <v>#N/A</v>
      </c>
      <c r="L1565" s="48" t="e">
        <f>F1565</f>
        <v>#N/A</v>
      </c>
      <c r="M1565" s="1" t="e">
        <f>C1565</f>
        <v>#N/A</v>
      </c>
      <c r="N1565" s="57">
        <f>A1565</f>
        <v>0</v>
      </c>
    </row>
    <row r="1566" spans="1:14" s="57" customFormat="1">
      <c r="A1566" s="1"/>
      <c r="B1566" s="1" t="e">
        <f>VLOOKUP(A1566,'322'!A:B,2,0)</f>
        <v>#N/A</v>
      </c>
      <c r="C1566" s="1" t="e">
        <f>VLOOKUP(A1566,'322'!A:N,14,0)</f>
        <v>#N/A</v>
      </c>
      <c r="D1566" s="1" t="e">
        <f>VLOOKUP(A1566,'314'!C:K,9,0)</f>
        <v>#N/A</v>
      </c>
      <c r="E1566" s="1" t="e">
        <f>VLOOKUP(A1566,'314'!C:E,3,0)</f>
        <v>#N/A</v>
      </c>
      <c r="F1566" s="1" t="e">
        <f>VLOOKUP(A1566,'314'!C:S,17,0)</f>
        <v>#N/A</v>
      </c>
      <c r="G1566" s="1" t="e">
        <f>VLOOKUP(A1566,'345'!A:M,13,0)</f>
        <v>#N/A</v>
      </c>
      <c r="H1566" s="1" t="e">
        <f>VLOOKUP(A1566,'345'!A:Q,17,0)</f>
        <v>#N/A</v>
      </c>
      <c r="I1566" s="57">
        <f>A1566</f>
        <v>0</v>
      </c>
      <c r="J1566" s="48" t="e">
        <f>D1566</f>
        <v>#N/A</v>
      </c>
      <c r="K1566" s="48" t="e">
        <f>E1566</f>
        <v>#N/A</v>
      </c>
      <c r="L1566" s="48" t="e">
        <f>F1566</f>
        <v>#N/A</v>
      </c>
      <c r="M1566" s="1" t="e">
        <f>C1566</f>
        <v>#N/A</v>
      </c>
      <c r="N1566" s="57">
        <f>A1566</f>
        <v>0</v>
      </c>
    </row>
    <row r="1567" spans="1:14" s="57" customFormat="1">
      <c r="A1567" s="1"/>
      <c r="B1567" s="1" t="e">
        <f>VLOOKUP(A1567,'322'!A:B,2,0)</f>
        <v>#N/A</v>
      </c>
      <c r="C1567" s="1" t="e">
        <f>VLOOKUP(A1567,'322'!A:N,14,0)</f>
        <v>#N/A</v>
      </c>
      <c r="D1567" s="1" t="e">
        <f>VLOOKUP(A1567,'314'!C:K,9,0)</f>
        <v>#N/A</v>
      </c>
      <c r="E1567" s="1" t="e">
        <f>VLOOKUP(A1567,'314'!C:E,3,0)</f>
        <v>#N/A</v>
      </c>
      <c r="F1567" s="1" t="e">
        <f>VLOOKUP(A1567,'314'!C:S,17,0)</f>
        <v>#N/A</v>
      </c>
      <c r="G1567" s="1" t="e">
        <f>VLOOKUP(A1567,'345'!A:M,13,0)</f>
        <v>#N/A</v>
      </c>
      <c r="H1567" s="1" t="e">
        <f>VLOOKUP(A1567,'345'!A:Q,17,0)</f>
        <v>#N/A</v>
      </c>
      <c r="I1567" s="57">
        <f>A1567</f>
        <v>0</v>
      </c>
      <c r="J1567" s="48" t="e">
        <f>D1567</f>
        <v>#N/A</v>
      </c>
      <c r="K1567" s="48" t="e">
        <f>E1567</f>
        <v>#N/A</v>
      </c>
      <c r="L1567" s="48" t="e">
        <f>F1567</f>
        <v>#N/A</v>
      </c>
      <c r="M1567" s="1" t="e">
        <f>C1567</f>
        <v>#N/A</v>
      </c>
      <c r="N1567" s="57">
        <f>A1567</f>
        <v>0</v>
      </c>
    </row>
    <row r="1568" spans="1:14" s="57" customFormat="1">
      <c r="A1568" s="1"/>
      <c r="B1568" s="1" t="e">
        <f>VLOOKUP(A1568,'322'!A:B,2,0)</f>
        <v>#N/A</v>
      </c>
      <c r="C1568" s="1" t="e">
        <f>VLOOKUP(A1568,'322'!A:N,14,0)</f>
        <v>#N/A</v>
      </c>
      <c r="D1568" s="1" t="e">
        <f>VLOOKUP(A1568,'314'!C:K,9,0)</f>
        <v>#N/A</v>
      </c>
      <c r="E1568" s="1" t="e">
        <f>VLOOKUP(A1568,'314'!C:E,3,0)</f>
        <v>#N/A</v>
      </c>
      <c r="F1568" s="1" t="e">
        <f>VLOOKUP(A1568,'314'!C:S,17,0)</f>
        <v>#N/A</v>
      </c>
      <c r="G1568" s="1" t="e">
        <f>VLOOKUP(A1568,'345'!A:M,13,0)</f>
        <v>#N/A</v>
      </c>
      <c r="H1568" s="1" t="e">
        <f>VLOOKUP(A1568,'345'!A:Q,17,0)</f>
        <v>#N/A</v>
      </c>
      <c r="I1568" s="57">
        <f>A1568</f>
        <v>0</v>
      </c>
      <c r="J1568" s="48" t="e">
        <f>D1568</f>
        <v>#N/A</v>
      </c>
      <c r="K1568" s="48" t="e">
        <f>E1568</f>
        <v>#N/A</v>
      </c>
      <c r="L1568" s="48" t="e">
        <f>F1568</f>
        <v>#N/A</v>
      </c>
      <c r="M1568" s="1" t="e">
        <f>C1568</f>
        <v>#N/A</v>
      </c>
      <c r="N1568" s="57">
        <f>A1568</f>
        <v>0</v>
      </c>
    </row>
    <row r="1569" spans="1:14" s="57" customFormat="1">
      <c r="A1569" s="1"/>
      <c r="B1569" s="1" t="e">
        <f>VLOOKUP(A1569,'322'!A:B,2,0)</f>
        <v>#N/A</v>
      </c>
      <c r="C1569" s="1" t="e">
        <f>VLOOKUP(A1569,'322'!A:N,14,0)</f>
        <v>#N/A</v>
      </c>
      <c r="D1569" s="1" t="e">
        <f>VLOOKUP(A1569,'314'!C:K,9,0)</f>
        <v>#N/A</v>
      </c>
      <c r="E1569" s="1" t="e">
        <f>VLOOKUP(A1569,'314'!C:E,3,0)</f>
        <v>#N/A</v>
      </c>
      <c r="F1569" s="1" t="e">
        <f>VLOOKUP(A1569,'314'!C:S,17,0)</f>
        <v>#N/A</v>
      </c>
      <c r="G1569" s="1" t="e">
        <f>VLOOKUP(A1569,'345'!A:M,13,0)</f>
        <v>#N/A</v>
      </c>
      <c r="H1569" s="1" t="e">
        <f>VLOOKUP(A1569,'345'!A:Q,17,0)</f>
        <v>#N/A</v>
      </c>
      <c r="I1569" s="57">
        <f>A1569</f>
        <v>0</v>
      </c>
      <c r="J1569" s="48" t="e">
        <f>D1569</f>
        <v>#N/A</v>
      </c>
      <c r="K1569" s="48" t="e">
        <f>E1569</f>
        <v>#N/A</v>
      </c>
      <c r="L1569" s="48" t="e">
        <f>F1569</f>
        <v>#N/A</v>
      </c>
      <c r="M1569" s="1" t="e">
        <f>C1569</f>
        <v>#N/A</v>
      </c>
      <c r="N1569" s="57">
        <f>A1569</f>
        <v>0</v>
      </c>
    </row>
    <row r="1570" spans="1:14" s="57" customFormat="1">
      <c r="A1570" s="1"/>
      <c r="B1570" s="1" t="e">
        <f>VLOOKUP(A1570,'322'!A:B,2,0)</f>
        <v>#N/A</v>
      </c>
      <c r="C1570" s="1" t="e">
        <f>VLOOKUP(A1570,'322'!A:N,14,0)</f>
        <v>#N/A</v>
      </c>
      <c r="D1570" s="1" t="e">
        <f>VLOOKUP(A1570,'314'!C:K,9,0)</f>
        <v>#N/A</v>
      </c>
      <c r="E1570" s="1" t="e">
        <f>VLOOKUP(A1570,'314'!C:E,3,0)</f>
        <v>#N/A</v>
      </c>
      <c r="F1570" s="1" t="e">
        <f>VLOOKUP(A1570,'314'!C:S,17,0)</f>
        <v>#N/A</v>
      </c>
      <c r="G1570" s="1" t="e">
        <f>VLOOKUP(A1570,'345'!A:M,13,0)</f>
        <v>#N/A</v>
      </c>
      <c r="H1570" s="1" t="e">
        <f>VLOOKUP(A1570,'345'!A:Q,17,0)</f>
        <v>#N/A</v>
      </c>
      <c r="I1570" s="57">
        <f>A1570</f>
        <v>0</v>
      </c>
      <c r="J1570" s="48" t="e">
        <f>D1570</f>
        <v>#N/A</v>
      </c>
      <c r="K1570" s="48" t="e">
        <f>E1570</f>
        <v>#N/A</v>
      </c>
      <c r="L1570" s="48" t="e">
        <f>F1570</f>
        <v>#N/A</v>
      </c>
      <c r="M1570" s="1" t="e">
        <f>C1570</f>
        <v>#N/A</v>
      </c>
      <c r="N1570" s="57">
        <f>A1570</f>
        <v>0</v>
      </c>
    </row>
    <row r="1571" spans="1:14" s="57" customFormat="1">
      <c r="A1571" s="1"/>
      <c r="B1571" s="1" t="e">
        <f>VLOOKUP(A1571,'322'!A:B,2,0)</f>
        <v>#N/A</v>
      </c>
      <c r="C1571" s="1" t="e">
        <f>VLOOKUP(A1571,'322'!A:N,14,0)</f>
        <v>#N/A</v>
      </c>
      <c r="D1571" s="1" t="e">
        <f>VLOOKUP(A1571,'314'!C:K,9,0)</f>
        <v>#N/A</v>
      </c>
      <c r="E1571" s="1" t="e">
        <f>VLOOKUP(A1571,'314'!C:E,3,0)</f>
        <v>#N/A</v>
      </c>
      <c r="F1571" s="1" t="e">
        <f>VLOOKUP(A1571,'314'!C:S,17,0)</f>
        <v>#N/A</v>
      </c>
      <c r="G1571" s="1" t="e">
        <f>VLOOKUP(A1571,'345'!A:M,13,0)</f>
        <v>#N/A</v>
      </c>
      <c r="H1571" s="1" t="e">
        <f>VLOOKUP(A1571,'345'!A:Q,17,0)</f>
        <v>#N/A</v>
      </c>
      <c r="I1571" s="57">
        <f>A1571</f>
        <v>0</v>
      </c>
      <c r="J1571" s="48" t="e">
        <f>D1571</f>
        <v>#N/A</v>
      </c>
      <c r="K1571" s="48" t="e">
        <f>E1571</f>
        <v>#N/A</v>
      </c>
      <c r="L1571" s="48" t="e">
        <f>F1571</f>
        <v>#N/A</v>
      </c>
      <c r="M1571" s="1" t="e">
        <f>C1571</f>
        <v>#N/A</v>
      </c>
      <c r="N1571" s="57">
        <f>A1571</f>
        <v>0</v>
      </c>
    </row>
    <row r="1572" spans="1:14" s="57" customFormat="1">
      <c r="A1572" s="1"/>
      <c r="B1572" s="1" t="e">
        <f>VLOOKUP(A1572,'322'!A:B,2,0)</f>
        <v>#N/A</v>
      </c>
      <c r="C1572" s="1" t="e">
        <f>VLOOKUP(A1572,'322'!A:N,14,0)</f>
        <v>#N/A</v>
      </c>
      <c r="D1572" s="1" t="e">
        <f>VLOOKUP(A1572,'314'!C:K,9,0)</f>
        <v>#N/A</v>
      </c>
      <c r="E1572" s="1" t="e">
        <f>VLOOKUP(A1572,'314'!C:E,3,0)</f>
        <v>#N/A</v>
      </c>
      <c r="F1572" s="1" t="e">
        <f>VLOOKUP(A1572,'314'!C:S,17,0)</f>
        <v>#N/A</v>
      </c>
      <c r="G1572" s="1" t="e">
        <f>VLOOKUP(A1572,'345'!A:M,13,0)</f>
        <v>#N/A</v>
      </c>
      <c r="H1572" s="1" t="e">
        <f>VLOOKUP(A1572,'345'!A:Q,17,0)</f>
        <v>#N/A</v>
      </c>
      <c r="I1572" s="57">
        <f>A1572</f>
        <v>0</v>
      </c>
      <c r="J1572" s="48" t="e">
        <f>D1572</f>
        <v>#N/A</v>
      </c>
      <c r="K1572" s="48" t="e">
        <f>E1572</f>
        <v>#N/A</v>
      </c>
      <c r="L1572" s="48" t="e">
        <f>F1572</f>
        <v>#N/A</v>
      </c>
      <c r="M1572" s="1" t="e">
        <f>C1572</f>
        <v>#N/A</v>
      </c>
      <c r="N1572" s="57">
        <f>A1572</f>
        <v>0</v>
      </c>
    </row>
    <row r="1573" spans="1:14" s="57" customFormat="1">
      <c r="A1573" s="1"/>
      <c r="B1573" s="1" t="e">
        <f>VLOOKUP(A1573,'322'!A:B,2,0)</f>
        <v>#N/A</v>
      </c>
      <c r="C1573" s="1" t="e">
        <f>VLOOKUP(A1573,'322'!A:N,14,0)</f>
        <v>#N/A</v>
      </c>
      <c r="D1573" s="1" t="e">
        <f>VLOOKUP(A1573,'314'!C:K,9,0)</f>
        <v>#N/A</v>
      </c>
      <c r="E1573" s="1" t="e">
        <f>VLOOKUP(A1573,'314'!C:E,3,0)</f>
        <v>#N/A</v>
      </c>
      <c r="F1573" s="1" t="e">
        <f>VLOOKUP(A1573,'314'!C:S,17,0)</f>
        <v>#N/A</v>
      </c>
      <c r="G1573" s="1" t="e">
        <f>VLOOKUP(A1573,'345'!A:M,13,0)</f>
        <v>#N/A</v>
      </c>
      <c r="H1573" s="1" t="e">
        <f>VLOOKUP(A1573,'345'!A:Q,17,0)</f>
        <v>#N/A</v>
      </c>
      <c r="I1573" s="57">
        <f>A1573</f>
        <v>0</v>
      </c>
      <c r="J1573" s="48" t="e">
        <f>D1573</f>
        <v>#N/A</v>
      </c>
      <c r="K1573" s="48" t="e">
        <f>E1573</f>
        <v>#N/A</v>
      </c>
      <c r="L1573" s="48" t="e">
        <f>F1573</f>
        <v>#N/A</v>
      </c>
      <c r="M1573" s="1" t="e">
        <f>C1573</f>
        <v>#N/A</v>
      </c>
      <c r="N1573" s="57">
        <f>A1573</f>
        <v>0</v>
      </c>
    </row>
    <row r="1574" spans="1:14" s="57" customFormat="1">
      <c r="A1574" s="1"/>
      <c r="B1574" s="1" t="e">
        <f>VLOOKUP(A1574,'322'!A:B,2,0)</f>
        <v>#N/A</v>
      </c>
      <c r="C1574" s="1" t="e">
        <f>VLOOKUP(A1574,'322'!A:N,14,0)</f>
        <v>#N/A</v>
      </c>
      <c r="D1574" s="1" t="e">
        <f>VLOOKUP(A1574,'314'!C:K,9,0)</f>
        <v>#N/A</v>
      </c>
      <c r="E1574" s="1" t="e">
        <f>VLOOKUP(A1574,'314'!C:E,3,0)</f>
        <v>#N/A</v>
      </c>
      <c r="F1574" s="1" t="e">
        <f>VLOOKUP(A1574,'314'!C:S,17,0)</f>
        <v>#N/A</v>
      </c>
      <c r="G1574" s="1" t="e">
        <f>VLOOKUP(A1574,'345'!A:M,13,0)</f>
        <v>#N/A</v>
      </c>
      <c r="H1574" s="1" t="e">
        <f>VLOOKUP(A1574,'345'!A:Q,17,0)</f>
        <v>#N/A</v>
      </c>
      <c r="I1574" s="57">
        <f>A1574</f>
        <v>0</v>
      </c>
      <c r="J1574" s="48" t="e">
        <f>D1574</f>
        <v>#N/A</v>
      </c>
      <c r="K1574" s="48" t="e">
        <f>E1574</f>
        <v>#N/A</v>
      </c>
      <c r="L1574" s="48" t="e">
        <f>F1574</f>
        <v>#N/A</v>
      </c>
      <c r="M1574" s="1" t="e">
        <f>C1574</f>
        <v>#N/A</v>
      </c>
      <c r="N1574" s="57">
        <f>A1574</f>
        <v>0</v>
      </c>
    </row>
    <row r="1575" spans="1:14" s="57" customFormat="1">
      <c r="A1575" s="1"/>
      <c r="B1575" s="1" t="e">
        <f>VLOOKUP(A1575,'322'!A:B,2,0)</f>
        <v>#N/A</v>
      </c>
      <c r="C1575" s="1" t="e">
        <f>VLOOKUP(A1575,'322'!A:N,14,0)</f>
        <v>#N/A</v>
      </c>
      <c r="D1575" s="1" t="e">
        <f>VLOOKUP(A1575,'314'!C:K,9,0)</f>
        <v>#N/A</v>
      </c>
      <c r="E1575" s="1" t="e">
        <f>VLOOKUP(A1575,'314'!C:E,3,0)</f>
        <v>#N/A</v>
      </c>
      <c r="F1575" s="1" t="e">
        <f>VLOOKUP(A1575,'314'!C:S,17,0)</f>
        <v>#N/A</v>
      </c>
      <c r="G1575" s="1" t="e">
        <f>VLOOKUP(A1575,'345'!A:M,13,0)</f>
        <v>#N/A</v>
      </c>
      <c r="H1575" s="1" t="e">
        <f>VLOOKUP(A1575,'345'!A:Q,17,0)</f>
        <v>#N/A</v>
      </c>
      <c r="I1575" s="57">
        <f>A1575</f>
        <v>0</v>
      </c>
      <c r="J1575" s="48" t="e">
        <f>D1575</f>
        <v>#N/A</v>
      </c>
      <c r="K1575" s="48" t="e">
        <f>E1575</f>
        <v>#N/A</v>
      </c>
      <c r="L1575" s="48" t="e">
        <f>F1575</f>
        <v>#N/A</v>
      </c>
      <c r="M1575" s="1" t="e">
        <f>C1575</f>
        <v>#N/A</v>
      </c>
      <c r="N1575" s="57">
        <f>A1575</f>
        <v>0</v>
      </c>
    </row>
    <row r="1576" spans="1:14" s="57" customFormat="1">
      <c r="A1576" s="1"/>
      <c r="B1576" s="1" t="e">
        <f>VLOOKUP(A1576,'322'!A:B,2,0)</f>
        <v>#N/A</v>
      </c>
      <c r="C1576" s="1" t="e">
        <f>VLOOKUP(A1576,'322'!A:N,14,0)</f>
        <v>#N/A</v>
      </c>
      <c r="D1576" s="1" t="e">
        <f>VLOOKUP(A1576,'314'!C:K,9,0)</f>
        <v>#N/A</v>
      </c>
      <c r="E1576" s="1" t="e">
        <f>VLOOKUP(A1576,'314'!C:E,3,0)</f>
        <v>#N/A</v>
      </c>
      <c r="F1576" s="1" t="e">
        <f>VLOOKUP(A1576,'314'!C:S,17,0)</f>
        <v>#N/A</v>
      </c>
      <c r="G1576" s="1" t="e">
        <f>VLOOKUP(A1576,'345'!A:M,13,0)</f>
        <v>#N/A</v>
      </c>
      <c r="H1576" s="1" t="e">
        <f>VLOOKUP(A1576,'345'!A:Q,17,0)</f>
        <v>#N/A</v>
      </c>
      <c r="I1576" s="57">
        <f>A1576</f>
        <v>0</v>
      </c>
      <c r="J1576" s="48" t="e">
        <f>D1576</f>
        <v>#N/A</v>
      </c>
      <c r="K1576" s="48" t="e">
        <f>E1576</f>
        <v>#N/A</v>
      </c>
      <c r="L1576" s="48" t="e">
        <f>F1576</f>
        <v>#N/A</v>
      </c>
      <c r="M1576" s="1" t="e">
        <f>C1576</f>
        <v>#N/A</v>
      </c>
      <c r="N1576" s="57">
        <f>A1576</f>
        <v>0</v>
      </c>
    </row>
    <row r="1577" spans="1:14" s="57" customFormat="1">
      <c r="A1577" s="1"/>
      <c r="B1577" s="1" t="e">
        <f>VLOOKUP(A1577,'322'!A:B,2,0)</f>
        <v>#N/A</v>
      </c>
      <c r="C1577" s="1" t="e">
        <f>VLOOKUP(A1577,'322'!A:N,14,0)</f>
        <v>#N/A</v>
      </c>
      <c r="D1577" s="1" t="e">
        <f>VLOOKUP(A1577,'314'!C:K,9,0)</f>
        <v>#N/A</v>
      </c>
      <c r="E1577" s="1" t="e">
        <f>VLOOKUP(A1577,'314'!C:E,3,0)</f>
        <v>#N/A</v>
      </c>
      <c r="F1577" s="1" t="e">
        <f>VLOOKUP(A1577,'314'!C:S,17,0)</f>
        <v>#N/A</v>
      </c>
      <c r="G1577" s="1" t="e">
        <f>VLOOKUP(A1577,'345'!A:M,13,0)</f>
        <v>#N/A</v>
      </c>
      <c r="H1577" s="1" t="e">
        <f>VLOOKUP(A1577,'345'!A:Q,17,0)</f>
        <v>#N/A</v>
      </c>
      <c r="I1577" s="57">
        <f>A1577</f>
        <v>0</v>
      </c>
      <c r="J1577" s="48" t="e">
        <f>D1577</f>
        <v>#N/A</v>
      </c>
      <c r="K1577" s="48" t="e">
        <f>E1577</f>
        <v>#N/A</v>
      </c>
      <c r="L1577" s="48" t="e">
        <f>F1577</f>
        <v>#N/A</v>
      </c>
      <c r="M1577" s="1" t="e">
        <f>C1577</f>
        <v>#N/A</v>
      </c>
      <c r="N1577" s="57">
        <f>A1577</f>
        <v>0</v>
      </c>
    </row>
    <row r="1578" spans="1:14" s="57" customFormat="1">
      <c r="A1578" s="1"/>
      <c r="B1578" s="1" t="e">
        <f>VLOOKUP(A1578,'322'!A:B,2,0)</f>
        <v>#N/A</v>
      </c>
      <c r="C1578" s="1" t="e">
        <f>VLOOKUP(A1578,'322'!A:N,14,0)</f>
        <v>#N/A</v>
      </c>
      <c r="D1578" s="1" t="e">
        <f>VLOOKUP(A1578,'314'!C:K,9,0)</f>
        <v>#N/A</v>
      </c>
      <c r="E1578" s="1" t="e">
        <f>VLOOKUP(A1578,'314'!C:E,3,0)</f>
        <v>#N/A</v>
      </c>
      <c r="F1578" s="1" t="e">
        <f>VLOOKUP(A1578,'314'!C:S,17,0)</f>
        <v>#N/A</v>
      </c>
      <c r="G1578" s="1" t="e">
        <f>VLOOKUP(A1578,'345'!A:M,13,0)</f>
        <v>#N/A</v>
      </c>
      <c r="H1578" s="1" t="e">
        <f>VLOOKUP(A1578,'345'!A:Q,17,0)</f>
        <v>#N/A</v>
      </c>
      <c r="I1578" s="57">
        <f>A1578</f>
        <v>0</v>
      </c>
      <c r="J1578" s="48" t="e">
        <f>D1578</f>
        <v>#N/A</v>
      </c>
      <c r="K1578" s="48" t="e">
        <f>E1578</f>
        <v>#N/A</v>
      </c>
      <c r="L1578" s="48" t="e">
        <f>F1578</f>
        <v>#N/A</v>
      </c>
      <c r="M1578" s="1" t="e">
        <f>C1578</f>
        <v>#N/A</v>
      </c>
      <c r="N1578" s="57">
        <f>A1578</f>
        <v>0</v>
      </c>
    </row>
    <row r="1579" spans="1:14" s="57" customFormat="1">
      <c r="A1579" s="1"/>
      <c r="B1579" s="1" t="e">
        <f>VLOOKUP(A1579,'322'!A:B,2,0)</f>
        <v>#N/A</v>
      </c>
      <c r="C1579" s="1" t="e">
        <f>VLOOKUP(A1579,'322'!A:N,14,0)</f>
        <v>#N/A</v>
      </c>
      <c r="D1579" s="1" t="e">
        <f>VLOOKUP(A1579,'314'!C:K,9,0)</f>
        <v>#N/A</v>
      </c>
      <c r="E1579" s="1" t="e">
        <f>VLOOKUP(A1579,'314'!C:E,3,0)</f>
        <v>#N/A</v>
      </c>
      <c r="F1579" s="1" t="e">
        <f>VLOOKUP(A1579,'314'!C:S,17,0)</f>
        <v>#N/A</v>
      </c>
      <c r="G1579" s="1" t="e">
        <f>VLOOKUP(A1579,'345'!A:M,13,0)</f>
        <v>#N/A</v>
      </c>
      <c r="H1579" s="1" t="e">
        <f>VLOOKUP(A1579,'345'!A:Q,17,0)</f>
        <v>#N/A</v>
      </c>
      <c r="I1579" s="57">
        <f>A1579</f>
        <v>0</v>
      </c>
      <c r="J1579" s="48" t="e">
        <f>D1579</f>
        <v>#N/A</v>
      </c>
      <c r="K1579" s="48" t="e">
        <f>E1579</f>
        <v>#N/A</v>
      </c>
      <c r="L1579" s="48" t="e">
        <f>F1579</f>
        <v>#N/A</v>
      </c>
      <c r="M1579" s="1" t="e">
        <f>C1579</f>
        <v>#N/A</v>
      </c>
      <c r="N1579" s="57">
        <f>A1579</f>
        <v>0</v>
      </c>
    </row>
    <row r="1580" spans="1:14" s="57" customFormat="1">
      <c r="A1580" s="1"/>
      <c r="B1580" s="1" t="e">
        <f>VLOOKUP(A1580,'322'!A:B,2,0)</f>
        <v>#N/A</v>
      </c>
      <c r="C1580" s="1" t="e">
        <f>VLOOKUP(A1580,'322'!A:N,14,0)</f>
        <v>#N/A</v>
      </c>
      <c r="D1580" s="1" t="e">
        <f>VLOOKUP(A1580,'314'!C:K,9,0)</f>
        <v>#N/A</v>
      </c>
      <c r="E1580" s="1" t="e">
        <f>VLOOKUP(A1580,'314'!C:E,3,0)</f>
        <v>#N/A</v>
      </c>
      <c r="F1580" s="1" t="e">
        <f>VLOOKUP(A1580,'314'!C:S,17,0)</f>
        <v>#N/A</v>
      </c>
      <c r="G1580" s="1" t="e">
        <f>VLOOKUP(A1580,'345'!A:M,13,0)</f>
        <v>#N/A</v>
      </c>
      <c r="H1580" s="1" t="e">
        <f>VLOOKUP(A1580,'345'!A:Q,17,0)</f>
        <v>#N/A</v>
      </c>
      <c r="I1580" s="57">
        <f>A1580</f>
        <v>0</v>
      </c>
      <c r="J1580" s="48" t="e">
        <f>D1580</f>
        <v>#N/A</v>
      </c>
      <c r="K1580" s="48" t="e">
        <f>E1580</f>
        <v>#N/A</v>
      </c>
      <c r="L1580" s="48" t="e">
        <f>F1580</f>
        <v>#N/A</v>
      </c>
      <c r="M1580" s="1" t="e">
        <f>C1580</f>
        <v>#N/A</v>
      </c>
      <c r="N1580" s="57">
        <f>A1580</f>
        <v>0</v>
      </c>
    </row>
    <row r="1581" spans="1:14" s="57" customFormat="1">
      <c r="A1581" s="1"/>
      <c r="B1581" s="1" t="e">
        <f>VLOOKUP(A1581,'322'!A:B,2,0)</f>
        <v>#N/A</v>
      </c>
      <c r="C1581" s="1" t="e">
        <f>VLOOKUP(A1581,'322'!A:N,14,0)</f>
        <v>#N/A</v>
      </c>
      <c r="D1581" s="1" t="e">
        <f>VLOOKUP(A1581,'314'!C:K,9,0)</f>
        <v>#N/A</v>
      </c>
      <c r="E1581" s="1" t="e">
        <f>VLOOKUP(A1581,'314'!C:E,3,0)</f>
        <v>#N/A</v>
      </c>
      <c r="F1581" s="1" t="e">
        <f>VLOOKUP(A1581,'314'!C:S,17,0)</f>
        <v>#N/A</v>
      </c>
      <c r="G1581" s="1" t="e">
        <f>VLOOKUP(A1581,'345'!A:M,13,0)</f>
        <v>#N/A</v>
      </c>
      <c r="H1581" s="1" t="e">
        <f>VLOOKUP(A1581,'345'!A:Q,17,0)</f>
        <v>#N/A</v>
      </c>
      <c r="I1581" s="57">
        <f>A1581</f>
        <v>0</v>
      </c>
      <c r="J1581" s="48" t="e">
        <f>D1581</f>
        <v>#N/A</v>
      </c>
      <c r="K1581" s="48" t="e">
        <f>E1581</f>
        <v>#N/A</v>
      </c>
      <c r="L1581" s="48" t="e">
        <f>F1581</f>
        <v>#N/A</v>
      </c>
      <c r="M1581" s="1" t="e">
        <f>C1581</f>
        <v>#N/A</v>
      </c>
      <c r="N1581" s="57">
        <f>A1581</f>
        <v>0</v>
      </c>
    </row>
    <row r="1582" spans="1:14" s="57" customFormat="1">
      <c r="A1582" s="1"/>
      <c r="B1582" s="1" t="e">
        <f>VLOOKUP(A1582,'322'!A:B,2,0)</f>
        <v>#N/A</v>
      </c>
      <c r="C1582" s="1" t="e">
        <f>VLOOKUP(A1582,'322'!A:N,14,0)</f>
        <v>#N/A</v>
      </c>
      <c r="D1582" s="1" t="e">
        <f>VLOOKUP(A1582,'314'!C:K,9,0)</f>
        <v>#N/A</v>
      </c>
      <c r="E1582" s="1" t="e">
        <f>VLOOKUP(A1582,'314'!C:E,3,0)</f>
        <v>#N/A</v>
      </c>
      <c r="F1582" s="1" t="e">
        <f>VLOOKUP(A1582,'314'!C:S,17,0)</f>
        <v>#N/A</v>
      </c>
      <c r="G1582" s="1" t="e">
        <f>VLOOKUP(A1582,'345'!A:M,13,0)</f>
        <v>#N/A</v>
      </c>
      <c r="H1582" s="1" t="e">
        <f>VLOOKUP(A1582,'345'!A:Q,17,0)</f>
        <v>#N/A</v>
      </c>
      <c r="I1582" s="57">
        <f>A1582</f>
        <v>0</v>
      </c>
      <c r="J1582" s="48" t="e">
        <f>D1582</f>
        <v>#N/A</v>
      </c>
      <c r="K1582" s="48" t="e">
        <f>E1582</f>
        <v>#N/A</v>
      </c>
      <c r="L1582" s="48" t="e">
        <f>F1582</f>
        <v>#N/A</v>
      </c>
      <c r="M1582" s="1" t="e">
        <f>C1582</f>
        <v>#N/A</v>
      </c>
      <c r="N1582" s="57">
        <f>A1582</f>
        <v>0</v>
      </c>
    </row>
    <row r="1583" spans="1:14" s="57" customFormat="1">
      <c r="A1583" s="1"/>
      <c r="B1583" s="1" t="e">
        <f>VLOOKUP(A1583,'322'!A:B,2,0)</f>
        <v>#N/A</v>
      </c>
      <c r="C1583" s="1" t="e">
        <f>VLOOKUP(A1583,'322'!A:N,14,0)</f>
        <v>#N/A</v>
      </c>
      <c r="D1583" s="1" t="e">
        <f>VLOOKUP(A1583,'314'!C:K,9,0)</f>
        <v>#N/A</v>
      </c>
      <c r="E1583" s="1" t="e">
        <f>VLOOKUP(A1583,'314'!C:E,3,0)</f>
        <v>#N/A</v>
      </c>
      <c r="F1583" s="1" t="e">
        <f>VLOOKUP(A1583,'314'!C:S,17,0)</f>
        <v>#N/A</v>
      </c>
      <c r="G1583" s="1" t="e">
        <f>VLOOKUP(A1583,'345'!A:M,13,0)</f>
        <v>#N/A</v>
      </c>
      <c r="H1583" s="1" t="e">
        <f>VLOOKUP(A1583,'345'!A:Q,17,0)</f>
        <v>#N/A</v>
      </c>
      <c r="I1583" s="57">
        <f>A1583</f>
        <v>0</v>
      </c>
      <c r="J1583" s="48" t="e">
        <f>D1583</f>
        <v>#N/A</v>
      </c>
      <c r="K1583" s="48" t="e">
        <f>E1583</f>
        <v>#N/A</v>
      </c>
      <c r="L1583" s="48" t="e">
        <f>F1583</f>
        <v>#N/A</v>
      </c>
      <c r="M1583" s="1" t="e">
        <f>C1583</f>
        <v>#N/A</v>
      </c>
      <c r="N1583" s="57">
        <f>A1583</f>
        <v>0</v>
      </c>
    </row>
    <row r="1584" spans="1:14" s="57" customFormat="1">
      <c r="A1584" s="1"/>
      <c r="B1584" s="1" t="e">
        <f>VLOOKUP(A1584,'322'!A:B,2,0)</f>
        <v>#N/A</v>
      </c>
      <c r="C1584" s="1" t="e">
        <f>VLOOKUP(A1584,'322'!A:N,14,0)</f>
        <v>#N/A</v>
      </c>
      <c r="D1584" s="1" t="e">
        <f>VLOOKUP(A1584,'314'!C:K,9,0)</f>
        <v>#N/A</v>
      </c>
      <c r="E1584" s="1" t="e">
        <f>VLOOKUP(A1584,'314'!C:E,3,0)</f>
        <v>#N/A</v>
      </c>
      <c r="F1584" s="1" t="e">
        <f>VLOOKUP(A1584,'314'!C:S,17,0)</f>
        <v>#N/A</v>
      </c>
      <c r="G1584" s="1" t="e">
        <f>VLOOKUP(A1584,'345'!A:M,13,0)</f>
        <v>#N/A</v>
      </c>
      <c r="H1584" s="1" t="e">
        <f>VLOOKUP(A1584,'345'!A:Q,17,0)</f>
        <v>#N/A</v>
      </c>
      <c r="I1584" s="57">
        <f>A1584</f>
        <v>0</v>
      </c>
      <c r="J1584" s="48" t="e">
        <f>D1584</f>
        <v>#N/A</v>
      </c>
      <c r="K1584" s="48" t="e">
        <f>E1584</f>
        <v>#N/A</v>
      </c>
      <c r="L1584" s="48" t="e">
        <f>F1584</f>
        <v>#N/A</v>
      </c>
      <c r="M1584" s="1" t="e">
        <f>C1584</f>
        <v>#N/A</v>
      </c>
      <c r="N1584" s="57">
        <f>A1584</f>
        <v>0</v>
      </c>
    </row>
    <row r="1585" spans="1:14" s="57" customFormat="1">
      <c r="A1585" s="1"/>
      <c r="B1585" s="1" t="e">
        <f>VLOOKUP(A1585,'322'!A:B,2,0)</f>
        <v>#N/A</v>
      </c>
      <c r="C1585" s="1" t="e">
        <f>VLOOKUP(A1585,'322'!A:N,14,0)</f>
        <v>#N/A</v>
      </c>
      <c r="D1585" s="1" t="e">
        <f>VLOOKUP(A1585,'314'!C:K,9,0)</f>
        <v>#N/A</v>
      </c>
      <c r="E1585" s="1" t="e">
        <f>VLOOKUP(A1585,'314'!C:E,3,0)</f>
        <v>#N/A</v>
      </c>
      <c r="F1585" s="1" t="e">
        <f>VLOOKUP(A1585,'314'!C:S,17,0)</f>
        <v>#N/A</v>
      </c>
      <c r="G1585" s="1" t="e">
        <f>VLOOKUP(A1585,'345'!A:M,13,0)</f>
        <v>#N/A</v>
      </c>
      <c r="H1585" s="1" t="e">
        <f>VLOOKUP(A1585,'345'!A:Q,17,0)</f>
        <v>#N/A</v>
      </c>
      <c r="I1585" s="57">
        <f>A1585</f>
        <v>0</v>
      </c>
      <c r="J1585" s="48" t="e">
        <f>D1585</f>
        <v>#N/A</v>
      </c>
      <c r="K1585" s="48" t="e">
        <f>E1585</f>
        <v>#N/A</v>
      </c>
      <c r="L1585" s="48" t="e">
        <f>F1585</f>
        <v>#N/A</v>
      </c>
      <c r="M1585" s="1" t="e">
        <f>C1585</f>
        <v>#N/A</v>
      </c>
      <c r="N1585" s="57">
        <f>A1585</f>
        <v>0</v>
      </c>
    </row>
    <row r="1586" spans="1:14" s="57" customFormat="1">
      <c r="A1586" s="1"/>
      <c r="B1586" s="1" t="e">
        <f>VLOOKUP(A1586,'322'!A:B,2,0)</f>
        <v>#N/A</v>
      </c>
      <c r="C1586" s="1" t="e">
        <f>VLOOKUP(A1586,'322'!A:N,14,0)</f>
        <v>#N/A</v>
      </c>
      <c r="D1586" s="1" t="e">
        <f>VLOOKUP(A1586,'314'!C:K,9,0)</f>
        <v>#N/A</v>
      </c>
      <c r="E1586" s="1" t="e">
        <f>VLOOKUP(A1586,'314'!C:E,3,0)</f>
        <v>#N/A</v>
      </c>
      <c r="F1586" s="1" t="e">
        <f>VLOOKUP(A1586,'314'!C:S,17,0)</f>
        <v>#N/A</v>
      </c>
      <c r="G1586" s="1" t="e">
        <f>VLOOKUP(A1586,'345'!A:M,13,0)</f>
        <v>#N/A</v>
      </c>
      <c r="H1586" s="1" t="e">
        <f>VLOOKUP(A1586,'345'!A:Q,17,0)</f>
        <v>#N/A</v>
      </c>
      <c r="I1586" s="57">
        <f>A1586</f>
        <v>0</v>
      </c>
      <c r="J1586" s="48" t="e">
        <f>D1586</f>
        <v>#N/A</v>
      </c>
      <c r="K1586" s="48" t="e">
        <f>E1586</f>
        <v>#N/A</v>
      </c>
      <c r="L1586" s="48" t="e">
        <f>F1586</f>
        <v>#N/A</v>
      </c>
      <c r="M1586" s="1" t="e">
        <f>C1586</f>
        <v>#N/A</v>
      </c>
      <c r="N1586" s="57">
        <f>A1586</f>
        <v>0</v>
      </c>
    </row>
    <row r="1587" spans="1:14" s="57" customFormat="1">
      <c r="A1587" s="1"/>
      <c r="B1587" s="1" t="e">
        <f>VLOOKUP(A1587,'322'!A:B,2,0)</f>
        <v>#N/A</v>
      </c>
      <c r="C1587" s="1" t="e">
        <f>VLOOKUP(A1587,'322'!A:N,14,0)</f>
        <v>#N/A</v>
      </c>
      <c r="D1587" s="1" t="e">
        <f>VLOOKUP(A1587,'314'!C:K,9,0)</f>
        <v>#N/A</v>
      </c>
      <c r="E1587" s="1" t="e">
        <f>VLOOKUP(A1587,'314'!C:E,3,0)</f>
        <v>#N/A</v>
      </c>
      <c r="F1587" s="1" t="e">
        <f>VLOOKUP(A1587,'314'!C:S,17,0)</f>
        <v>#N/A</v>
      </c>
      <c r="G1587" s="1" t="e">
        <f>VLOOKUP(A1587,'345'!A:M,13,0)</f>
        <v>#N/A</v>
      </c>
      <c r="H1587" s="1" t="e">
        <f>VLOOKUP(A1587,'345'!A:Q,17,0)</f>
        <v>#N/A</v>
      </c>
      <c r="I1587" s="57">
        <f>A1587</f>
        <v>0</v>
      </c>
      <c r="J1587" s="48" t="e">
        <f>D1587</f>
        <v>#N/A</v>
      </c>
      <c r="K1587" s="48" t="e">
        <f>E1587</f>
        <v>#N/A</v>
      </c>
      <c r="L1587" s="48" t="e">
        <f>F1587</f>
        <v>#N/A</v>
      </c>
      <c r="M1587" s="1" t="e">
        <f>C1587</f>
        <v>#N/A</v>
      </c>
      <c r="N1587" s="57">
        <f>A1587</f>
        <v>0</v>
      </c>
    </row>
    <row r="1588" spans="1:14" s="57" customFormat="1">
      <c r="A1588" s="1"/>
      <c r="B1588" s="1" t="e">
        <f>VLOOKUP(A1588,'322'!A:B,2,0)</f>
        <v>#N/A</v>
      </c>
      <c r="C1588" s="1" t="e">
        <f>VLOOKUP(A1588,'322'!A:N,14,0)</f>
        <v>#N/A</v>
      </c>
      <c r="D1588" s="1" t="e">
        <f>VLOOKUP(A1588,'314'!C:K,9,0)</f>
        <v>#N/A</v>
      </c>
      <c r="E1588" s="1" t="e">
        <f>VLOOKUP(A1588,'314'!C:E,3,0)</f>
        <v>#N/A</v>
      </c>
      <c r="F1588" s="1" t="e">
        <f>VLOOKUP(A1588,'314'!C:S,17,0)</f>
        <v>#N/A</v>
      </c>
      <c r="G1588" s="1" t="e">
        <f>VLOOKUP(A1588,'345'!A:M,13,0)</f>
        <v>#N/A</v>
      </c>
      <c r="H1588" s="1" t="e">
        <f>VLOOKUP(A1588,'345'!A:Q,17,0)</f>
        <v>#N/A</v>
      </c>
      <c r="I1588" s="57">
        <f>A1588</f>
        <v>0</v>
      </c>
      <c r="J1588" s="48" t="e">
        <f>D1588</f>
        <v>#N/A</v>
      </c>
      <c r="K1588" s="48" t="e">
        <f>E1588</f>
        <v>#N/A</v>
      </c>
      <c r="L1588" s="48" t="e">
        <f>F1588</f>
        <v>#N/A</v>
      </c>
      <c r="M1588" s="1" t="e">
        <f>C1588</f>
        <v>#N/A</v>
      </c>
      <c r="N1588" s="57">
        <f>A1588</f>
        <v>0</v>
      </c>
    </row>
    <row r="1589" spans="1:14" s="57" customFormat="1">
      <c r="A1589" s="1"/>
      <c r="B1589" s="1" t="e">
        <f>VLOOKUP(A1589,'322'!A:B,2,0)</f>
        <v>#N/A</v>
      </c>
      <c r="C1589" s="1" t="e">
        <f>VLOOKUP(A1589,'322'!A:N,14,0)</f>
        <v>#N/A</v>
      </c>
      <c r="D1589" s="1" t="e">
        <f>VLOOKUP(A1589,'314'!C:K,9,0)</f>
        <v>#N/A</v>
      </c>
      <c r="E1589" s="1" t="e">
        <f>VLOOKUP(A1589,'314'!C:E,3,0)</f>
        <v>#N/A</v>
      </c>
      <c r="F1589" s="1" t="e">
        <f>VLOOKUP(A1589,'314'!C:S,17,0)</f>
        <v>#N/A</v>
      </c>
      <c r="G1589" s="1" t="e">
        <f>VLOOKUP(A1589,'345'!A:M,13,0)</f>
        <v>#N/A</v>
      </c>
      <c r="H1589" s="1" t="e">
        <f>VLOOKUP(A1589,'345'!A:Q,17,0)</f>
        <v>#N/A</v>
      </c>
      <c r="I1589" s="57">
        <f>A1589</f>
        <v>0</v>
      </c>
      <c r="J1589" s="48" t="e">
        <f>D1589</f>
        <v>#N/A</v>
      </c>
      <c r="K1589" s="48" t="e">
        <f>E1589</f>
        <v>#N/A</v>
      </c>
      <c r="L1589" s="48" t="e">
        <f>F1589</f>
        <v>#N/A</v>
      </c>
      <c r="M1589" s="1" t="e">
        <f>C1589</f>
        <v>#N/A</v>
      </c>
      <c r="N1589" s="57">
        <f>A1589</f>
        <v>0</v>
      </c>
    </row>
    <row r="1590" spans="1:14" s="57" customFormat="1">
      <c r="A1590" s="1"/>
      <c r="B1590" s="1" t="e">
        <f>VLOOKUP(A1590,'322'!A:B,2,0)</f>
        <v>#N/A</v>
      </c>
      <c r="C1590" s="1" t="e">
        <f>VLOOKUP(A1590,'322'!A:N,14,0)</f>
        <v>#N/A</v>
      </c>
      <c r="D1590" s="1" t="e">
        <f>VLOOKUP(A1590,'314'!C:K,9,0)</f>
        <v>#N/A</v>
      </c>
      <c r="E1590" s="1" t="e">
        <f>VLOOKUP(A1590,'314'!C:E,3,0)</f>
        <v>#N/A</v>
      </c>
      <c r="F1590" s="1" t="e">
        <f>VLOOKUP(A1590,'314'!C:S,17,0)</f>
        <v>#N/A</v>
      </c>
      <c r="G1590" s="1" t="e">
        <f>VLOOKUP(A1590,'345'!A:M,13,0)</f>
        <v>#N/A</v>
      </c>
      <c r="H1590" s="1" t="e">
        <f>VLOOKUP(A1590,'345'!A:Q,17,0)</f>
        <v>#N/A</v>
      </c>
      <c r="I1590" s="57">
        <f>A1590</f>
        <v>0</v>
      </c>
      <c r="J1590" s="48" t="e">
        <f>D1590</f>
        <v>#N/A</v>
      </c>
      <c r="K1590" s="48" t="e">
        <f>E1590</f>
        <v>#N/A</v>
      </c>
      <c r="L1590" s="48" t="e">
        <f>F1590</f>
        <v>#N/A</v>
      </c>
      <c r="M1590" s="1" t="e">
        <f>C1590</f>
        <v>#N/A</v>
      </c>
      <c r="N1590" s="57">
        <f>A1590</f>
        <v>0</v>
      </c>
    </row>
    <row r="1591" spans="1:14" s="57" customFormat="1">
      <c r="A1591" s="1"/>
      <c r="B1591" s="1" t="e">
        <f>VLOOKUP(A1591,'322'!A:B,2,0)</f>
        <v>#N/A</v>
      </c>
      <c r="C1591" s="1" t="e">
        <f>VLOOKUP(A1591,'322'!A:N,14,0)</f>
        <v>#N/A</v>
      </c>
      <c r="D1591" s="1" t="e">
        <f>VLOOKUP(A1591,'314'!C:K,9,0)</f>
        <v>#N/A</v>
      </c>
      <c r="E1591" s="1" t="e">
        <f>VLOOKUP(A1591,'314'!C:E,3,0)</f>
        <v>#N/A</v>
      </c>
      <c r="F1591" s="1" t="e">
        <f>VLOOKUP(A1591,'314'!C:S,17,0)</f>
        <v>#N/A</v>
      </c>
      <c r="G1591" s="1" t="e">
        <f>VLOOKUP(A1591,'345'!A:M,13,0)</f>
        <v>#N/A</v>
      </c>
      <c r="H1591" s="1" t="e">
        <f>VLOOKUP(A1591,'345'!A:Q,17,0)</f>
        <v>#N/A</v>
      </c>
      <c r="I1591" s="57">
        <f>A1591</f>
        <v>0</v>
      </c>
      <c r="J1591" s="48" t="e">
        <f>D1591</f>
        <v>#N/A</v>
      </c>
      <c r="K1591" s="48" t="e">
        <f>E1591</f>
        <v>#N/A</v>
      </c>
      <c r="L1591" s="48" t="e">
        <f>F1591</f>
        <v>#N/A</v>
      </c>
      <c r="M1591" s="1" t="e">
        <f>C1591</f>
        <v>#N/A</v>
      </c>
      <c r="N1591" s="57">
        <f>A1591</f>
        <v>0</v>
      </c>
    </row>
    <row r="1592" spans="1:14" s="57" customFormat="1">
      <c r="A1592" s="1"/>
      <c r="B1592" s="1" t="e">
        <f>VLOOKUP(A1592,'322'!A:B,2,0)</f>
        <v>#N/A</v>
      </c>
      <c r="C1592" s="1" t="e">
        <f>VLOOKUP(A1592,'322'!A:N,14,0)</f>
        <v>#N/A</v>
      </c>
      <c r="D1592" s="1" t="e">
        <f>VLOOKUP(A1592,'314'!C:K,9,0)</f>
        <v>#N/A</v>
      </c>
      <c r="E1592" s="1" t="e">
        <f>VLOOKUP(A1592,'314'!C:E,3,0)</f>
        <v>#N/A</v>
      </c>
      <c r="F1592" s="1" t="e">
        <f>VLOOKUP(A1592,'314'!C:S,17,0)</f>
        <v>#N/A</v>
      </c>
      <c r="G1592" s="1" t="e">
        <f>VLOOKUP(A1592,'345'!A:M,13,0)</f>
        <v>#N/A</v>
      </c>
      <c r="H1592" s="1" t="e">
        <f>VLOOKUP(A1592,'345'!A:Q,17,0)</f>
        <v>#N/A</v>
      </c>
      <c r="I1592" s="57">
        <f>A1592</f>
        <v>0</v>
      </c>
      <c r="J1592" s="48" t="e">
        <f>D1592</f>
        <v>#N/A</v>
      </c>
      <c r="K1592" s="48" t="e">
        <f>E1592</f>
        <v>#N/A</v>
      </c>
      <c r="L1592" s="48" t="e">
        <f>F1592</f>
        <v>#N/A</v>
      </c>
      <c r="M1592" s="1" t="e">
        <f>C1592</f>
        <v>#N/A</v>
      </c>
      <c r="N1592" s="57">
        <f>A1592</f>
        <v>0</v>
      </c>
    </row>
    <row r="1593" spans="1:14" s="57" customFormat="1">
      <c r="A1593" s="1"/>
      <c r="B1593" s="1" t="e">
        <f>VLOOKUP(A1593,'322'!A:B,2,0)</f>
        <v>#N/A</v>
      </c>
      <c r="C1593" s="1" t="e">
        <f>VLOOKUP(A1593,'322'!A:N,14,0)</f>
        <v>#N/A</v>
      </c>
      <c r="D1593" s="1" t="e">
        <f>VLOOKUP(A1593,'314'!C:K,9,0)</f>
        <v>#N/A</v>
      </c>
      <c r="E1593" s="1" t="e">
        <f>VLOOKUP(A1593,'314'!C:E,3,0)</f>
        <v>#N/A</v>
      </c>
      <c r="F1593" s="1" t="e">
        <f>VLOOKUP(A1593,'314'!C:S,17,0)</f>
        <v>#N/A</v>
      </c>
      <c r="G1593" s="1" t="e">
        <f>VLOOKUP(A1593,'345'!A:M,13,0)</f>
        <v>#N/A</v>
      </c>
      <c r="H1593" s="1" t="e">
        <f>VLOOKUP(A1593,'345'!A:Q,17,0)</f>
        <v>#N/A</v>
      </c>
      <c r="I1593" s="57">
        <f>A1593</f>
        <v>0</v>
      </c>
      <c r="J1593" s="48" t="e">
        <f>D1593</f>
        <v>#N/A</v>
      </c>
      <c r="K1593" s="48" t="e">
        <f>E1593</f>
        <v>#N/A</v>
      </c>
      <c r="L1593" s="48" t="e">
        <f>F1593</f>
        <v>#N/A</v>
      </c>
      <c r="M1593" s="1" t="e">
        <f>C1593</f>
        <v>#N/A</v>
      </c>
      <c r="N1593" s="57">
        <f>A1593</f>
        <v>0</v>
      </c>
    </row>
    <row r="1594" spans="1:14" s="57" customFormat="1">
      <c r="A1594" s="1"/>
      <c r="B1594" s="1" t="e">
        <f>VLOOKUP(A1594,'322'!A:B,2,0)</f>
        <v>#N/A</v>
      </c>
      <c r="C1594" s="1" t="e">
        <f>VLOOKUP(A1594,'322'!A:N,14,0)</f>
        <v>#N/A</v>
      </c>
      <c r="D1594" s="1" t="e">
        <f>VLOOKUP(A1594,'314'!C:K,9,0)</f>
        <v>#N/A</v>
      </c>
      <c r="E1594" s="1" t="e">
        <f>VLOOKUP(A1594,'314'!C:E,3,0)</f>
        <v>#N/A</v>
      </c>
      <c r="F1594" s="1" t="e">
        <f>VLOOKUP(A1594,'314'!C:S,17,0)</f>
        <v>#N/A</v>
      </c>
      <c r="G1594" s="1" t="e">
        <f>VLOOKUP(A1594,'345'!A:M,13,0)</f>
        <v>#N/A</v>
      </c>
      <c r="H1594" s="1" t="e">
        <f>VLOOKUP(A1594,'345'!A:Q,17,0)</f>
        <v>#N/A</v>
      </c>
      <c r="I1594" s="57">
        <f>A1594</f>
        <v>0</v>
      </c>
      <c r="J1594" s="48" t="e">
        <f>D1594</f>
        <v>#N/A</v>
      </c>
      <c r="K1594" s="48" t="e">
        <f>E1594</f>
        <v>#N/A</v>
      </c>
      <c r="L1594" s="48" t="e">
        <f>F1594</f>
        <v>#N/A</v>
      </c>
      <c r="M1594" s="1" t="e">
        <f>C1594</f>
        <v>#N/A</v>
      </c>
      <c r="N1594" s="57">
        <f>A1594</f>
        <v>0</v>
      </c>
    </row>
    <row r="1595" spans="1:14" s="57" customFormat="1">
      <c r="A1595" s="1"/>
      <c r="B1595" s="1" t="e">
        <f>VLOOKUP(A1595,'322'!A:B,2,0)</f>
        <v>#N/A</v>
      </c>
      <c r="C1595" s="1" t="e">
        <f>VLOOKUP(A1595,'322'!A:N,14,0)</f>
        <v>#N/A</v>
      </c>
      <c r="D1595" s="1" t="e">
        <f>VLOOKUP(A1595,'314'!C:K,9,0)</f>
        <v>#N/A</v>
      </c>
      <c r="E1595" s="1" t="e">
        <f>VLOOKUP(A1595,'314'!C:E,3,0)</f>
        <v>#N/A</v>
      </c>
      <c r="F1595" s="1" t="e">
        <f>VLOOKUP(A1595,'314'!C:S,17,0)</f>
        <v>#N/A</v>
      </c>
      <c r="G1595" s="1" t="e">
        <f>VLOOKUP(A1595,'345'!A:M,13,0)</f>
        <v>#N/A</v>
      </c>
      <c r="H1595" s="1" t="e">
        <f>VLOOKUP(A1595,'345'!A:Q,17,0)</f>
        <v>#N/A</v>
      </c>
      <c r="I1595" s="57">
        <f>A1595</f>
        <v>0</v>
      </c>
      <c r="J1595" s="48" t="e">
        <f>D1595</f>
        <v>#N/A</v>
      </c>
      <c r="K1595" s="48" t="e">
        <f>E1595</f>
        <v>#N/A</v>
      </c>
      <c r="L1595" s="48" t="e">
        <f>F1595</f>
        <v>#N/A</v>
      </c>
      <c r="M1595" s="1" t="e">
        <f>C1595</f>
        <v>#N/A</v>
      </c>
      <c r="N1595" s="57">
        <f>A1595</f>
        <v>0</v>
      </c>
    </row>
    <row r="1596" spans="1:14" s="57" customFormat="1">
      <c r="A1596" s="1"/>
      <c r="B1596" s="1" t="e">
        <f>VLOOKUP(A1596,'322'!A:B,2,0)</f>
        <v>#N/A</v>
      </c>
      <c r="C1596" s="1" t="e">
        <f>VLOOKUP(A1596,'322'!A:N,14,0)</f>
        <v>#N/A</v>
      </c>
      <c r="D1596" s="1" t="e">
        <f>VLOOKUP(A1596,'314'!C:K,9,0)</f>
        <v>#N/A</v>
      </c>
      <c r="E1596" s="1" t="e">
        <f>VLOOKUP(A1596,'314'!C:E,3,0)</f>
        <v>#N/A</v>
      </c>
      <c r="F1596" s="1" t="e">
        <f>VLOOKUP(A1596,'314'!C:S,17,0)</f>
        <v>#N/A</v>
      </c>
      <c r="G1596" s="1" t="e">
        <f>VLOOKUP(A1596,'345'!A:M,13,0)</f>
        <v>#N/A</v>
      </c>
      <c r="H1596" s="1" t="e">
        <f>VLOOKUP(A1596,'345'!A:Q,17,0)</f>
        <v>#N/A</v>
      </c>
      <c r="I1596" s="57">
        <f>A1596</f>
        <v>0</v>
      </c>
      <c r="J1596" s="48" t="e">
        <f>D1596</f>
        <v>#N/A</v>
      </c>
      <c r="K1596" s="48" t="e">
        <f>E1596</f>
        <v>#N/A</v>
      </c>
      <c r="L1596" s="48" t="e">
        <f>F1596</f>
        <v>#N/A</v>
      </c>
      <c r="M1596" s="1" t="e">
        <f>C1596</f>
        <v>#N/A</v>
      </c>
      <c r="N1596" s="57">
        <f>A1596</f>
        <v>0</v>
      </c>
    </row>
    <row r="1597" spans="1:14" s="57" customFormat="1">
      <c r="A1597" s="1"/>
      <c r="B1597" s="1" t="e">
        <f>VLOOKUP(A1597,'322'!A:B,2,0)</f>
        <v>#N/A</v>
      </c>
      <c r="C1597" s="1" t="e">
        <f>VLOOKUP(A1597,'322'!A:N,14,0)</f>
        <v>#N/A</v>
      </c>
      <c r="D1597" s="1" t="e">
        <f>VLOOKUP(A1597,'314'!C:K,9,0)</f>
        <v>#N/A</v>
      </c>
      <c r="E1597" s="1" t="e">
        <f>VLOOKUP(A1597,'314'!C:E,3,0)</f>
        <v>#N/A</v>
      </c>
      <c r="F1597" s="1" t="e">
        <f>VLOOKUP(A1597,'314'!C:S,17,0)</f>
        <v>#N/A</v>
      </c>
      <c r="G1597" s="1" t="e">
        <f>VLOOKUP(A1597,'345'!A:M,13,0)</f>
        <v>#N/A</v>
      </c>
      <c r="H1597" s="1" t="e">
        <f>VLOOKUP(A1597,'345'!A:Q,17,0)</f>
        <v>#N/A</v>
      </c>
      <c r="I1597" s="57">
        <f>A1597</f>
        <v>0</v>
      </c>
      <c r="J1597" s="48" t="e">
        <f>D1597</f>
        <v>#N/A</v>
      </c>
      <c r="K1597" s="48" t="e">
        <f>E1597</f>
        <v>#N/A</v>
      </c>
      <c r="L1597" s="48" t="e">
        <f>F1597</f>
        <v>#N/A</v>
      </c>
      <c r="M1597" s="1" t="e">
        <f>C1597</f>
        <v>#N/A</v>
      </c>
      <c r="N1597" s="57">
        <f>A1597</f>
        <v>0</v>
      </c>
    </row>
    <row r="1598" spans="1:14" s="57" customFormat="1">
      <c r="A1598" s="1"/>
      <c r="B1598" s="1" t="e">
        <f>VLOOKUP(A1598,'322'!A:B,2,0)</f>
        <v>#N/A</v>
      </c>
      <c r="C1598" s="1" t="e">
        <f>VLOOKUP(A1598,'322'!A:N,14,0)</f>
        <v>#N/A</v>
      </c>
      <c r="D1598" s="1" t="e">
        <f>VLOOKUP(A1598,'314'!C:K,9,0)</f>
        <v>#N/A</v>
      </c>
      <c r="E1598" s="1" t="e">
        <f>VLOOKUP(A1598,'314'!C:E,3,0)</f>
        <v>#N/A</v>
      </c>
      <c r="F1598" s="1" t="e">
        <f>VLOOKUP(A1598,'314'!C:S,17,0)</f>
        <v>#N/A</v>
      </c>
      <c r="G1598" s="1" t="e">
        <f>VLOOKUP(A1598,'345'!A:M,13,0)</f>
        <v>#N/A</v>
      </c>
      <c r="H1598" s="1" t="e">
        <f>VLOOKUP(A1598,'345'!A:Q,17,0)</f>
        <v>#N/A</v>
      </c>
      <c r="I1598" s="57">
        <f>A1598</f>
        <v>0</v>
      </c>
      <c r="J1598" s="48" t="e">
        <f>D1598</f>
        <v>#N/A</v>
      </c>
      <c r="K1598" s="48" t="e">
        <f>E1598</f>
        <v>#N/A</v>
      </c>
      <c r="L1598" s="48" t="e">
        <f>F1598</f>
        <v>#N/A</v>
      </c>
      <c r="M1598" s="1" t="e">
        <f>C1598</f>
        <v>#N/A</v>
      </c>
      <c r="N1598" s="57">
        <f>A1598</f>
        <v>0</v>
      </c>
    </row>
    <row r="1599" spans="1:14" s="57" customFormat="1">
      <c r="A1599" s="1"/>
      <c r="B1599" s="1" t="e">
        <f>VLOOKUP(A1599,'322'!A:B,2,0)</f>
        <v>#N/A</v>
      </c>
      <c r="C1599" s="1" t="e">
        <f>VLOOKUP(A1599,'322'!A:N,14,0)</f>
        <v>#N/A</v>
      </c>
      <c r="D1599" s="1" t="e">
        <f>VLOOKUP(A1599,'314'!C:K,9,0)</f>
        <v>#N/A</v>
      </c>
      <c r="E1599" s="1" t="e">
        <f>VLOOKUP(A1599,'314'!C:E,3,0)</f>
        <v>#N/A</v>
      </c>
      <c r="F1599" s="1" t="e">
        <f>VLOOKUP(A1599,'314'!C:S,17,0)</f>
        <v>#N/A</v>
      </c>
      <c r="G1599" s="1" t="e">
        <f>VLOOKUP(A1599,'345'!A:M,13,0)</f>
        <v>#N/A</v>
      </c>
      <c r="H1599" s="1" t="e">
        <f>VLOOKUP(A1599,'345'!A:Q,17,0)</f>
        <v>#N/A</v>
      </c>
      <c r="I1599" s="57">
        <f>A1599</f>
        <v>0</v>
      </c>
      <c r="J1599" s="48" t="e">
        <f>D1599</f>
        <v>#N/A</v>
      </c>
      <c r="K1599" s="48" t="e">
        <f>E1599</f>
        <v>#N/A</v>
      </c>
      <c r="L1599" s="48" t="e">
        <f>F1599</f>
        <v>#N/A</v>
      </c>
      <c r="M1599" s="1" t="e">
        <f>C1599</f>
        <v>#N/A</v>
      </c>
      <c r="N1599" s="57">
        <f>A1599</f>
        <v>0</v>
      </c>
    </row>
    <row r="1600" spans="1:14" s="57" customFormat="1">
      <c r="A1600" s="1"/>
      <c r="B1600" s="1" t="e">
        <f>VLOOKUP(A1600,'322'!A:B,2,0)</f>
        <v>#N/A</v>
      </c>
      <c r="C1600" s="1" t="e">
        <f>VLOOKUP(A1600,'322'!A:N,14,0)</f>
        <v>#N/A</v>
      </c>
      <c r="D1600" s="1" t="e">
        <f>VLOOKUP(A1600,'314'!C:K,9,0)</f>
        <v>#N/A</v>
      </c>
      <c r="E1600" s="1" t="e">
        <f>VLOOKUP(A1600,'314'!C:E,3,0)</f>
        <v>#N/A</v>
      </c>
      <c r="F1600" s="1" t="e">
        <f>VLOOKUP(A1600,'314'!C:S,17,0)</f>
        <v>#N/A</v>
      </c>
      <c r="G1600" s="1" t="e">
        <f>VLOOKUP(A1600,'345'!A:M,13,0)</f>
        <v>#N/A</v>
      </c>
      <c r="H1600" s="1" t="e">
        <f>VLOOKUP(A1600,'345'!A:Q,17,0)</f>
        <v>#N/A</v>
      </c>
      <c r="I1600" s="57">
        <f>A1600</f>
        <v>0</v>
      </c>
      <c r="J1600" s="48" t="e">
        <f>D1600</f>
        <v>#N/A</v>
      </c>
      <c r="K1600" s="48" t="e">
        <f>E1600</f>
        <v>#N/A</v>
      </c>
      <c r="L1600" s="48" t="e">
        <f>F1600</f>
        <v>#N/A</v>
      </c>
      <c r="M1600" s="1" t="e">
        <f>C1600</f>
        <v>#N/A</v>
      </c>
      <c r="N1600" s="57">
        <f>A1600</f>
        <v>0</v>
      </c>
    </row>
    <row r="1601" spans="1:14" s="57" customFormat="1">
      <c r="A1601" s="1"/>
      <c r="B1601" s="1" t="e">
        <f>VLOOKUP(A1601,'322'!A:B,2,0)</f>
        <v>#N/A</v>
      </c>
      <c r="C1601" s="1" t="e">
        <f>VLOOKUP(A1601,'322'!A:N,14,0)</f>
        <v>#N/A</v>
      </c>
      <c r="D1601" s="1" t="e">
        <f>VLOOKUP(A1601,'314'!C:K,9,0)</f>
        <v>#N/A</v>
      </c>
      <c r="E1601" s="1" t="e">
        <f>VLOOKUP(A1601,'314'!C:E,3,0)</f>
        <v>#N/A</v>
      </c>
      <c r="F1601" s="1" t="e">
        <f>VLOOKUP(A1601,'314'!C:S,17,0)</f>
        <v>#N/A</v>
      </c>
      <c r="G1601" s="1" t="e">
        <f>VLOOKUP(A1601,'345'!A:M,13,0)</f>
        <v>#N/A</v>
      </c>
      <c r="H1601" s="1" t="e">
        <f>VLOOKUP(A1601,'345'!A:Q,17,0)</f>
        <v>#N/A</v>
      </c>
      <c r="I1601" s="57">
        <f>A1601</f>
        <v>0</v>
      </c>
      <c r="J1601" s="48" t="e">
        <f>D1601</f>
        <v>#N/A</v>
      </c>
      <c r="K1601" s="48" t="e">
        <f>E1601</f>
        <v>#N/A</v>
      </c>
      <c r="L1601" s="48" t="e">
        <f>F1601</f>
        <v>#N/A</v>
      </c>
      <c r="M1601" s="1" t="e">
        <f>C1601</f>
        <v>#N/A</v>
      </c>
      <c r="N1601" s="57">
        <f>A1601</f>
        <v>0</v>
      </c>
    </row>
    <row r="1602" spans="1:14" s="57" customFormat="1">
      <c r="A1602" s="1"/>
      <c r="B1602" s="1" t="e">
        <f>VLOOKUP(A1602,'322'!A:B,2,0)</f>
        <v>#N/A</v>
      </c>
      <c r="C1602" s="1" t="e">
        <f>VLOOKUP(A1602,'322'!A:N,14,0)</f>
        <v>#N/A</v>
      </c>
      <c r="D1602" s="1" t="e">
        <f>VLOOKUP(A1602,'314'!C:K,9,0)</f>
        <v>#N/A</v>
      </c>
      <c r="E1602" s="1" t="e">
        <f>VLOOKUP(A1602,'314'!C:E,3,0)</f>
        <v>#N/A</v>
      </c>
      <c r="F1602" s="1" t="e">
        <f>VLOOKUP(A1602,'314'!C:S,17,0)</f>
        <v>#N/A</v>
      </c>
      <c r="G1602" s="1" t="e">
        <f>VLOOKUP(A1602,'345'!A:M,13,0)</f>
        <v>#N/A</v>
      </c>
      <c r="H1602" s="1" t="e">
        <f>VLOOKUP(A1602,'345'!A:Q,17,0)</f>
        <v>#N/A</v>
      </c>
      <c r="I1602" s="57">
        <f>A1602</f>
        <v>0</v>
      </c>
      <c r="J1602" s="48" t="e">
        <f>D1602</f>
        <v>#N/A</v>
      </c>
      <c r="K1602" s="48" t="e">
        <f>E1602</f>
        <v>#N/A</v>
      </c>
      <c r="L1602" s="48" t="e">
        <f>F1602</f>
        <v>#N/A</v>
      </c>
      <c r="M1602" s="1" t="e">
        <f>C1602</f>
        <v>#N/A</v>
      </c>
      <c r="N1602" s="57">
        <f>A1602</f>
        <v>0</v>
      </c>
    </row>
    <row r="1603" spans="1:14" s="57" customFormat="1">
      <c r="A1603" s="1"/>
      <c r="B1603" s="1" t="e">
        <f>VLOOKUP(A1603,'322'!A:B,2,0)</f>
        <v>#N/A</v>
      </c>
      <c r="C1603" s="1" t="e">
        <f>VLOOKUP(A1603,'322'!A:N,14,0)</f>
        <v>#N/A</v>
      </c>
      <c r="D1603" s="1" t="e">
        <f>VLOOKUP(A1603,'314'!C:K,9,0)</f>
        <v>#N/A</v>
      </c>
      <c r="E1603" s="1" t="e">
        <f>VLOOKUP(A1603,'314'!C:E,3,0)</f>
        <v>#N/A</v>
      </c>
      <c r="F1603" s="1" t="e">
        <f>VLOOKUP(A1603,'314'!C:S,17,0)</f>
        <v>#N/A</v>
      </c>
      <c r="G1603" s="1" t="e">
        <f>VLOOKUP(A1603,'345'!A:M,13,0)</f>
        <v>#N/A</v>
      </c>
      <c r="H1603" s="1" t="e">
        <f>VLOOKUP(A1603,'345'!A:Q,17,0)</f>
        <v>#N/A</v>
      </c>
      <c r="I1603" s="57">
        <f>A1603</f>
        <v>0</v>
      </c>
      <c r="J1603" s="48" t="e">
        <f>D1603</f>
        <v>#N/A</v>
      </c>
      <c r="K1603" s="48" t="e">
        <f>E1603</f>
        <v>#N/A</v>
      </c>
      <c r="L1603" s="48" t="e">
        <f>F1603</f>
        <v>#N/A</v>
      </c>
      <c r="M1603" s="1" t="e">
        <f>C1603</f>
        <v>#N/A</v>
      </c>
      <c r="N1603" s="57">
        <f>A1603</f>
        <v>0</v>
      </c>
    </row>
    <row r="1604" spans="1:14" s="57" customFormat="1">
      <c r="A1604" s="1"/>
      <c r="B1604" s="1" t="e">
        <f>VLOOKUP(A1604,'322'!A:B,2,0)</f>
        <v>#N/A</v>
      </c>
      <c r="C1604" s="1" t="e">
        <f>VLOOKUP(A1604,'322'!A:N,14,0)</f>
        <v>#N/A</v>
      </c>
      <c r="D1604" s="1" t="e">
        <f>VLOOKUP(A1604,'314'!C:K,9,0)</f>
        <v>#N/A</v>
      </c>
      <c r="E1604" s="1" t="e">
        <f>VLOOKUP(A1604,'314'!C:E,3,0)</f>
        <v>#N/A</v>
      </c>
      <c r="F1604" s="1" t="e">
        <f>VLOOKUP(A1604,'314'!C:S,17,0)</f>
        <v>#N/A</v>
      </c>
      <c r="G1604" s="1" t="e">
        <f>VLOOKUP(A1604,'345'!A:M,13,0)</f>
        <v>#N/A</v>
      </c>
      <c r="H1604" s="1" t="e">
        <f>VLOOKUP(A1604,'345'!A:Q,17,0)</f>
        <v>#N/A</v>
      </c>
      <c r="I1604" s="57">
        <f>A1604</f>
        <v>0</v>
      </c>
      <c r="J1604" s="48" t="e">
        <f>D1604</f>
        <v>#N/A</v>
      </c>
      <c r="K1604" s="48" t="e">
        <f>E1604</f>
        <v>#N/A</v>
      </c>
      <c r="L1604" s="48" t="e">
        <f>F1604</f>
        <v>#N/A</v>
      </c>
      <c r="M1604" s="1" t="e">
        <f>C1604</f>
        <v>#N/A</v>
      </c>
      <c r="N1604" s="57">
        <f>A1604</f>
        <v>0</v>
      </c>
    </row>
    <row r="1605" spans="1:14" s="57" customFormat="1">
      <c r="A1605" s="1"/>
      <c r="B1605" s="1" t="e">
        <f>VLOOKUP(A1605,'322'!A:B,2,0)</f>
        <v>#N/A</v>
      </c>
      <c r="C1605" s="1" t="e">
        <f>VLOOKUP(A1605,'322'!A:N,14,0)</f>
        <v>#N/A</v>
      </c>
      <c r="D1605" s="1" t="e">
        <f>VLOOKUP(A1605,'314'!C:K,9,0)</f>
        <v>#N/A</v>
      </c>
      <c r="E1605" s="1" t="e">
        <f>VLOOKUP(A1605,'314'!C:E,3,0)</f>
        <v>#N/A</v>
      </c>
      <c r="F1605" s="1" t="e">
        <f>VLOOKUP(A1605,'314'!C:S,17,0)</f>
        <v>#N/A</v>
      </c>
      <c r="G1605" s="1" t="e">
        <f>VLOOKUP(A1605,'345'!A:M,13,0)</f>
        <v>#N/A</v>
      </c>
      <c r="H1605" s="1" t="e">
        <f>VLOOKUP(A1605,'345'!A:Q,17,0)</f>
        <v>#N/A</v>
      </c>
      <c r="I1605" s="57">
        <f>A1605</f>
        <v>0</v>
      </c>
      <c r="J1605" s="48" t="e">
        <f>D1605</f>
        <v>#N/A</v>
      </c>
      <c r="K1605" s="48" t="e">
        <f>E1605</f>
        <v>#N/A</v>
      </c>
      <c r="L1605" s="48" t="e">
        <f>F1605</f>
        <v>#N/A</v>
      </c>
      <c r="M1605" s="1" t="e">
        <f>C1605</f>
        <v>#N/A</v>
      </c>
      <c r="N1605" s="57">
        <f>A1605</f>
        <v>0</v>
      </c>
    </row>
    <row r="1606" spans="1:14" s="57" customFormat="1">
      <c r="A1606" s="1"/>
      <c r="B1606" s="1" t="e">
        <f>VLOOKUP(A1606,'322'!A:B,2,0)</f>
        <v>#N/A</v>
      </c>
      <c r="C1606" s="1" t="e">
        <f>VLOOKUP(A1606,'322'!A:N,14,0)</f>
        <v>#N/A</v>
      </c>
      <c r="D1606" s="1" t="e">
        <f>VLOOKUP(A1606,'314'!C:K,9,0)</f>
        <v>#N/A</v>
      </c>
      <c r="E1606" s="1" t="e">
        <f>VLOOKUP(A1606,'314'!C:E,3,0)</f>
        <v>#N/A</v>
      </c>
      <c r="F1606" s="1" t="e">
        <f>VLOOKUP(A1606,'314'!C:S,17,0)</f>
        <v>#N/A</v>
      </c>
      <c r="G1606" s="1" t="e">
        <f>VLOOKUP(A1606,'345'!A:M,13,0)</f>
        <v>#N/A</v>
      </c>
      <c r="H1606" s="1" t="e">
        <f>VLOOKUP(A1606,'345'!A:Q,17,0)</f>
        <v>#N/A</v>
      </c>
      <c r="I1606" s="57">
        <f>A1606</f>
        <v>0</v>
      </c>
      <c r="J1606" s="48" t="e">
        <f>D1606</f>
        <v>#N/A</v>
      </c>
      <c r="K1606" s="48" t="e">
        <f>E1606</f>
        <v>#N/A</v>
      </c>
      <c r="L1606" s="48" t="e">
        <f>F1606</f>
        <v>#N/A</v>
      </c>
      <c r="M1606" s="1" t="e">
        <f>C1606</f>
        <v>#N/A</v>
      </c>
      <c r="N1606" s="57">
        <f>A1606</f>
        <v>0</v>
      </c>
    </row>
    <row r="1607" spans="1:14" s="57" customFormat="1">
      <c r="A1607" s="1"/>
      <c r="B1607" s="1" t="e">
        <f>VLOOKUP(A1607,'322'!A:B,2,0)</f>
        <v>#N/A</v>
      </c>
      <c r="C1607" s="1" t="e">
        <f>VLOOKUP(A1607,'322'!A:N,14,0)</f>
        <v>#N/A</v>
      </c>
      <c r="D1607" s="1" t="e">
        <f>VLOOKUP(A1607,'314'!C:K,9,0)</f>
        <v>#N/A</v>
      </c>
      <c r="E1607" s="1" t="e">
        <f>VLOOKUP(A1607,'314'!C:E,3,0)</f>
        <v>#N/A</v>
      </c>
      <c r="F1607" s="1" t="e">
        <f>VLOOKUP(A1607,'314'!C:S,17,0)</f>
        <v>#N/A</v>
      </c>
      <c r="G1607" s="1" t="e">
        <f>VLOOKUP(A1607,'345'!A:M,13,0)</f>
        <v>#N/A</v>
      </c>
      <c r="H1607" s="1" t="e">
        <f>VLOOKUP(A1607,'345'!A:Q,17,0)</f>
        <v>#N/A</v>
      </c>
      <c r="I1607" s="57">
        <f>A1607</f>
        <v>0</v>
      </c>
      <c r="J1607" s="48" t="e">
        <f>D1607</f>
        <v>#N/A</v>
      </c>
      <c r="K1607" s="48" t="e">
        <f>E1607</f>
        <v>#N/A</v>
      </c>
      <c r="L1607" s="48" t="e">
        <f>F1607</f>
        <v>#N/A</v>
      </c>
      <c r="M1607" s="1" t="e">
        <f>C1607</f>
        <v>#N/A</v>
      </c>
      <c r="N1607" s="57">
        <f>A1607</f>
        <v>0</v>
      </c>
    </row>
    <row r="1608" spans="1:14" s="57" customFormat="1">
      <c r="A1608" s="1"/>
      <c r="B1608" s="1" t="e">
        <f>VLOOKUP(A1608,'322'!A:B,2,0)</f>
        <v>#N/A</v>
      </c>
      <c r="C1608" s="1" t="e">
        <f>VLOOKUP(A1608,'322'!A:N,14,0)</f>
        <v>#N/A</v>
      </c>
      <c r="D1608" s="1" t="e">
        <f>VLOOKUP(A1608,'314'!C:K,9,0)</f>
        <v>#N/A</v>
      </c>
      <c r="E1608" s="1" t="e">
        <f>VLOOKUP(A1608,'314'!C:E,3,0)</f>
        <v>#N/A</v>
      </c>
      <c r="F1608" s="1" t="e">
        <f>VLOOKUP(A1608,'314'!C:S,17,0)</f>
        <v>#N/A</v>
      </c>
      <c r="G1608" s="1" t="e">
        <f>VLOOKUP(A1608,'345'!A:M,13,0)</f>
        <v>#N/A</v>
      </c>
      <c r="H1608" s="1" t="e">
        <f>VLOOKUP(A1608,'345'!A:Q,17,0)</f>
        <v>#N/A</v>
      </c>
      <c r="I1608" s="57">
        <f>A1608</f>
        <v>0</v>
      </c>
      <c r="J1608" s="48" t="e">
        <f>D1608</f>
        <v>#N/A</v>
      </c>
      <c r="K1608" s="48" t="e">
        <f>E1608</f>
        <v>#N/A</v>
      </c>
      <c r="L1608" s="48" t="e">
        <f>F1608</f>
        <v>#N/A</v>
      </c>
      <c r="M1608" s="1" t="e">
        <f>C1608</f>
        <v>#N/A</v>
      </c>
      <c r="N1608" s="57">
        <f>A1608</f>
        <v>0</v>
      </c>
    </row>
    <row r="1609" spans="1:14" s="57" customFormat="1">
      <c r="A1609" s="1"/>
      <c r="B1609" s="1" t="e">
        <f>VLOOKUP(A1609,'322'!A:B,2,0)</f>
        <v>#N/A</v>
      </c>
      <c r="C1609" s="1" t="e">
        <f>VLOOKUP(A1609,'322'!A:N,14,0)</f>
        <v>#N/A</v>
      </c>
      <c r="D1609" s="1" t="e">
        <f>VLOOKUP(A1609,'314'!C:K,9,0)</f>
        <v>#N/A</v>
      </c>
      <c r="E1609" s="1" t="e">
        <f>VLOOKUP(A1609,'314'!C:E,3,0)</f>
        <v>#N/A</v>
      </c>
      <c r="F1609" s="1" t="e">
        <f>VLOOKUP(A1609,'314'!C:S,17,0)</f>
        <v>#N/A</v>
      </c>
      <c r="G1609" s="1" t="e">
        <f>VLOOKUP(A1609,'345'!A:M,13,0)</f>
        <v>#N/A</v>
      </c>
      <c r="H1609" s="1" t="e">
        <f>VLOOKUP(A1609,'345'!A:Q,17,0)</f>
        <v>#N/A</v>
      </c>
      <c r="I1609" s="57">
        <f>A1609</f>
        <v>0</v>
      </c>
      <c r="J1609" s="48" t="e">
        <f>D1609</f>
        <v>#N/A</v>
      </c>
      <c r="K1609" s="48" t="e">
        <f>E1609</f>
        <v>#N/A</v>
      </c>
      <c r="L1609" s="48" t="e">
        <f>F1609</f>
        <v>#N/A</v>
      </c>
      <c r="M1609" s="1" t="e">
        <f>C1609</f>
        <v>#N/A</v>
      </c>
      <c r="N1609" s="57">
        <f>A1609</f>
        <v>0</v>
      </c>
    </row>
    <row r="1610" spans="1:14" s="57" customFormat="1">
      <c r="A1610" s="1"/>
      <c r="B1610" s="1" t="e">
        <f>VLOOKUP(A1610,'322'!A:B,2,0)</f>
        <v>#N/A</v>
      </c>
      <c r="C1610" s="1" t="e">
        <f>VLOOKUP(A1610,'322'!A:N,14,0)</f>
        <v>#N/A</v>
      </c>
      <c r="D1610" s="1" t="e">
        <f>VLOOKUP(A1610,'314'!C:K,9,0)</f>
        <v>#N/A</v>
      </c>
      <c r="E1610" s="1" t="e">
        <f>VLOOKUP(A1610,'314'!C:E,3,0)</f>
        <v>#N/A</v>
      </c>
      <c r="F1610" s="1" t="e">
        <f>VLOOKUP(A1610,'314'!C:S,17,0)</f>
        <v>#N/A</v>
      </c>
      <c r="G1610" s="1" t="e">
        <f>VLOOKUP(A1610,'345'!A:M,13,0)</f>
        <v>#N/A</v>
      </c>
      <c r="H1610" s="1" t="e">
        <f>VLOOKUP(A1610,'345'!A:Q,17,0)</f>
        <v>#N/A</v>
      </c>
      <c r="I1610" s="57">
        <f>A1610</f>
        <v>0</v>
      </c>
      <c r="J1610" s="48" t="e">
        <f>D1610</f>
        <v>#N/A</v>
      </c>
      <c r="K1610" s="48" t="e">
        <f>E1610</f>
        <v>#N/A</v>
      </c>
      <c r="L1610" s="48" t="e">
        <f>F1610</f>
        <v>#N/A</v>
      </c>
      <c r="M1610" s="1" t="e">
        <f>C1610</f>
        <v>#N/A</v>
      </c>
      <c r="N1610" s="57">
        <f>A1610</f>
        <v>0</v>
      </c>
    </row>
    <row r="1611" spans="1:14" s="57" customFormat="1">
      <c r="A1611" s="1"/>
      <c r="B1611" s="1" t="e">
        <f>VLOOKUP(A1611,'322'!A:B,2,0)</f>
        <v>#N/A</v>
      </c>
      <c r="C1611" s="1" t="e">
        <f>VLOOKUP(A1611,'322'!A:N,14,0)</f>
        <v>#N/A</v>
      </c>
      <c r="D1611" s="1" t="e">
        <f>VLOOKUP(A1611,'314'!C:K,9,0)</f>
        <v>#N/A</v>
      </c>
      <c r="E1611" s="1" t="e">
        <f>VLOOKUP(A1611,'314'!C:E,3,0)</f>
        <v>#N/A</v>
      </c>
      <c r="F1611" s="1" t="e">
        <f>VLOOKUP(A1611,'314'!C:S,17,0)</f>
        <v>#N/A</v>
      </c>
      <c r="G1611" s="1" t="e">
        <f>VLOOKUP(A1611,'345'!A:M,13,0)</f>
        <v>#N/A</v>
      </c>
      <c r="H1611" s="1" t="e">
        <f>VLOOKUP(A1611,'345'!A:Q,17,0)</f>
        <v>#N/A</v>
      </c>
      <c r="I1611" s="57">
        <f>A1611</f>
        <v>0</v>
      </c>
      <c r="J1611" s="48" t="e">
        <f>D1611</f>
        <v>#N/A</v>
      </c>
      <c r="K1611" s="48" t="e">
        <f>E1611</f>
        <v>#N/A</v>
      </c>
      <c r="L1611" s="48" t="e">
        <f>F1611</f>
        <v>#N/A</v>
      </c>
      <c r="M1611" s="1" t="e">
        <f>C1611</f>
        <v>#N/A</v>
      </c>
      <c r="N1611" s="57">
        <f>A1611</f>
        <v>0</v>
      </c>
    </row>
    <row r="1612" spans="1:14" s="57" customFormat="1">
      <c r="A1612" s="1"/>
      <c r="B1612" s="1" t="e">
        <f>VLOOKUP(A1612,'322'!A:B,2,0)</f>
        <v>#N/A</v>
      </c>
      <c r="C1612" s="1" t="e">
        <f>VLOOKUP(A1612,'322'!A:N,14,0)</f>
        <v>#N/A</v>
      </c>
      <c r="D1612" s="1" t="e">
        <f>VLOOKUP(A1612,'314'!C:K,9,0)</f>
        <v>#N/A</v>
      </c>
      <c r="E1612" s="1" t="e">
        <f>VLOOKUP(A1612,'314'!C:E,3,0)</f>
        <v>#N/A</v>
      </c>
      <c r="F1612" s="1" t="e">
        <f>VLOOKUP(A1612,'314'!C:S,17,0)</f>
        <v>#N/A</v>
      </c>
      <c r="G1612" s="1" t="e">
        <f>VLOOKUP(A1612,'345'!A:M,13,0)</f>
        <v>#N/A</v>
      </c>
      <c r="H1612" s="1" t="e">
        <f>VLOOKUP(A1612,'345'!A:Q,17,0)</f>
        <v>#N/A</v>
      </c>
      <c r="I1612" s="57">
        <f>A1612</f>
        <v>0</v>
      </c>
      <c r="J1612" s="48" t="e">
        <f>D1612</f>
        <v>#N/A</v>
      </c>
      <c r="K1612" s="48" t="e">
        <f>E1612</f>
        <v>#N/A</v>
      </c>
      <c r="L1612" s="48" t="e">
        <f>F1612</f>
        <v>#N/A</v>
      </c>
      <c r="M1612" s="1" t="e">
        <f>C1612</f>
        <v>#N/A</v>
      </c>
      <c r="N1612" s="57">
        <f>A1612</f>
        <v>0</v>
      </c>
    </row>
    <row r="1613" spans="1:14" s="57" customFormat="1">
      <c r="A1613" s="1"/>
      <c r="B1613" s="1" t="e">
        <f>VLOOKUP(A1613,'322'!A:B,2,0)</f>
        <v>#N/A</v>
      </c>
      <c r="C1613" s="1" t="e">
        <f>VLOOKUP(A1613,'322'!A:N,14,0)</f>
        <v>#N/A</v>
      </c>
      <c r="D1613" s="1" t="e">
        <f>VLOOKUP(A1613,'314'!C:K,9,0)</f>
        <v>#N/A</v>
      </c>
      <c r="E1613" s="1" t="e">
        <f>VLOOKUP(A1613,'314'!C:E,3,0)</f>
        <v>#N/A</v>
      </c>
      <c r="F1613" s="1" t="e">
        <f>VLOOKUP(A1613,'314'!C:S,17,0)</f>
        <v>#N/A</v>
      </c>
      <c r="G1613" s="1" t="e">
        <f>VLOOKUP(A1613,'345'!A:M,13,0)</f>
        <v>#N/A</v>
      </c>
      <c r="H1613" s="1" t="e">
        <f>VLOOKUP(A1613,'345'!A:Q,17,0)</f>
        <v>#N/A</v>
      </c>
      <c r="I1613" s="57">
        <f>A1613</f>
        <v>0</v>
      </c>
      <c r="J1613" s="48" t="e">
        <f>D1613</f>
        <v>#N/A</v>
      </c>
      <c r="K1613" s="48" t="e">
        <f>E1613</f>
        <v>#N/A</v>
      </c>
      <c r="L1613" s="48" t="e">
        <f>F1613</f>
        <v>#N/A</v>
      </c>
      <c r="M1613" s="1" t="e">
        <f>C1613</f>
        <v>#N/A</v>
      </c>
      <c r="N1613" s="57">
        <f>A1613</f>
        <v>0</v>
      </c>
    </row>
    <row r="1614" spans="1:14" s="57" customFormat="1">
      <c r="A1614" s="1"/>
      <c r="B1614" s="1" t="e">
        <f>VLOOKUP(A1614,'322'!A:B,2,0)</f>
        <v>#N/A</v>
      </c>
      <c r="C1614" s="1" t="e">
        <f>VLOOKUP(A1614,'322'!A:N,14,0)</f>
        <v>#N/A</v>
      </c>
      <c r="D1614" s="1" t="e">
        <f>VLOOKUP(A1614,'314'!C:K,9,0)</f>
        <v>#N/A</v>
      </c>
      <c r="E1614" s="1" t="e">
        <f>VLOOKUP(A1614,'314'!C:E,3,0)</f>
        <v>#N/A</v>
      </c>
      <c r="F1614" s="1" t="e">
        <f>VLOOKUP(A1614,'314'!C:S,17,0)</f>
        <v>#N/A</v>
      </c>
      <c r="G1614" s="1" t="e">
        <f>VLOOKUP(A1614,'345'!A:M,13,0)</f>
        <v>#N/A</v>
      </c>
      <c r="H1614" s="1" t="e">
        <f>VLOOKUP(A1614,'345'!A:Q,17,0)</f>
        <v>#N/A</v>
      </c>
      <c r="I1614" s="57">
        <f>A1614</f>
        <v>0</v>
      </c>
      <c r="J1614" s="48" t="e">
        <f>D1614</f>
        <v>#N/A</v>
      </c>
      <c r="K1614" s="48" t="e">
        <f>E1614</f>
        <v>#N/A</v>
      </c>
      <c r="L1614" s="48" t="e">
        <f>F1614</f>
        <v>#N/A</v>
      </c>
      <c r="M1614" s="1" t="e">
        <f>C1614</f>
        <v>#N/A</v>
      </c>
      <c r="N1614" s="57">
        <f>A1614</f>
        <v>0</v>
      </c>
    </row>
    <row r="1615" spans="1:14" s="57" customFormat="1">
      <c r="A1615" s="1"/>
      <c r="B1615" s="1" t="e">
        <f>VLOOKUP(A1615,'322'!A:B,2,0)</f>
        <v>#N/A</v>
      </c>
      <c r="C1615" s="1" t="e">
        <f>VLOOKUP(A1615,'322'!A:N,14,0)</f>
        <v>#N/A</v>
      </c>
      <c r="D1615" s="1" t="e">
        <f>VLOOKUP(A1615,'314'!C:K,9,0)</f>
        <v>#N/A</v>
      </c>
      <c r="E1615" s="1" t="e">
        <f>VLOOKUP(A1615,'314'!C:E,3,0)</f>
        <v>#N/A</v>
      </c>
      <c r="F1615" s="1" t="e">
        <f>VLOOKUP(A1615,'314'!C:S,17,0)</f>
        <v>#N/A</v>
      </c>
      <c r="G1615" s="1" t="e">
        <f>VLOOKUP(A1615,'345'!A:M,13,0)</f>
        <v>#N/A</v>
      </c>
      <c r="H1615" s="1" t="e">
        <f>VLOOKUP(A1615,'345'!A:Q,17,0)</f>
        <v>#N/A</v>
      </c>
      <c r="I1615" s="57">
        <f>A1615</f>
        <v>0</v>
      </c>
      <c r="J1615" s="48" t="e">
        <f>D1615</f>
        <v>#N/A</v>
      </c>
      <c r="K1615" s="48" t="e">
        <f>E1615</f>
        <v>#N/A</v>
      </c>
      <c r="L1615" s="48" t="e">
        <f>F1615</f>
        <v>#N/A</v>
      </c>
      <c r="M1615" s="1" t="e">
        <f>C1615</f>
        <v>#N/A</v>
      </c>
      <c r="N1615" s="57">
        <f>A1615</f>
        <v>0</v>
      </c>
    </row>
    <row r="1616" spans="1:14" s="57" customFormat="1">
      <c r="A1616" s="1"/>
      <c r="B1616" s="1" t="e">
        <f>VLOOKUP(A1616,'322'!A:B,2,0)</f>
        <v>#N/A</v>
      </c>
      <c r="C1616" s="1" t="e">
        <f>VLOOKUP(A1616,'322'!A:N,14,0)</f>
        <v>#N/A</v>
      </c>
      <c r="D1616" s="1" t="e">
        <f>VLOOKUP(A1616,'314'!C:K,9,0)</f>
        <v>#N/A</v>
      </c>
      <c r="E1616" s="1" t="e">
        <f>VLOOKUP(A1616,'314'!C:E,3,0)</f>
        <v>#N/A</v>
      </c>
      <c r="F1616" s="1" t="e">
        <f>VLOOKUP(A1616,'314'!C:S,17,0)</f>
        <v>#N/A</v>
      </c>
      <c r="G1616" s="1" t="e">
        <f>VLOOKUP(A1616,'345'!A:M,13,0)</f>
        <v>#N/A</v>
      </c>
      <c r="H1616" s="1" t="e">
        <f>VLOOKUP(A1616,'345'!A:Q,17,0)</f>
        <v>#N/A</v>
      </c>
      <c r="I1616" s="57">
        <f>A1616</f>
        <v>0</v>
      </c>
      <c r="J1616" s="48" t="e">
        <f>D1616</f>
        <v>#N/A</v>
      </c>
      <c r="K1616" s="48" t="e">
        <f>E1616</f>
        <v>#N/A</v>
      </c>
      <c r="L1616" s="48" t="e">
        <f>F1616</f>
        <v>#N/A</v>
      </c>
      <c r="M1616" s="1" t="e">
        <f>C1616</f>
        <v>#N/A</v>
      </c>
      <c r="N1616" s="57">
        <f>A1616</f>
        <v>0</v>
      </c>
    </row>
    <row r="1617" spans="1:14" s="57" customFormat="1">
      <c r="A1617" s="1"/>
      <c r="B1617" s="1" t="e">
        <f>VLOOKUP(A1617,'322'!A:B,2,0)</f>
        <v>#N/A</v>
      </c>
      <c r="C1617" s="1" t="e">
        <f>VLOOKUP(A1617,'322'!A:N,14,0)</f>
        <v>#N/A</v>
      </c>
      <c r="D1617" s="1" t="e">
        <f>VLOOKUP(A1617,'314'!C:K,9,0)</f>
        <v>#N/A</v>
      </c>
      <c r="E1617" s="1" t="e">
        <f>VLOOKUP(A1617,'314'!C:E,3,0)</f>
        <v>#N/A</v>
      </c>
      <c r="F1617" s="1" t="e">
        <f>VLOOKUP(A1617,'314'!C:S,17,0)</f>
        <v>#N/A</v>
      </c>
      <c r="G1617" s="1" t="e">
        <f>VLOOKUP(A1617,'345'!A:M,13,0)</f>
        <v>#N/A</v>
      </c>
      <c r="H1617" s="1" t="e">
        <f>VLOOKUP(A1617,'345'!A:Q,17,0)</f>
        <v>#N/A</v>
      </c>
      <c r="I1617" s="57">
        <f>A1617</f>
        <v>0</v>
      </c>
      <c r="J1617" s="48" t="e">
        <f>D1617</f>
        <v>#N/A</v>
      </c>
      <c r="K1617" s="48" t="e">
        <f>E1617</f>
        <v>#N/A</v>
      </c>
      <c r="L1617" s="48" t="e">
        <f>F1617</f>
        <v>#N/A</v>
      </c>
      <c r="M1617" s="1" t="e">
        <f>C1617</f>
        <v>#N/A</v>
      </c>
      <c r="N1617" s="57">
        <f>A1617</f>
        <v>0</v>
      </c>
    </row>
    <row r="1618" spans="1:14" s="57" customFormat="1">
      <c r="A1618" s="1"/>
      <c r="B1618" s="1" t="e">
        <f>VLOOKUP(A1618,'322'!A:B,2,0)</f>
        <v>#N/A</v>
      </c>
      <c r="C1618" s="1" t="e">
        <f>VLOOKUP(A1618,'322'!A:N,14,0)</f>
        <v>#N/A</v>
      </c>
      <c r="D1618" s="1" t="e">
        <f>VLOOKUP(A1618,'314'!C:K,9,0)</f>
        <v>#N/A</v>
      </c>
      <c r="E1618" s="1" t="e">
        <f>VLOOKUP(A1618,'314'!C:E,3,0)</f>
        <v>#N/A</v>
      </c>
      <c r="F1618" s="1" t="e">
        <f>VLOOKUP(A1618,'314'!C:S,17,0)</f>
        <v>#N/A</v>
      </c>
      <c r="G1618" s="1" t="e">
        <f>VLOOKUP(A1618,'345'!A:M,13,0)</f>
        <v>#N/A</v>
      </c>
      <c r="H1618" s="1" t="e">
        <f>VLOOKUP(A1618,'345'!A:Q,17,0)</f>
        <v>#N/A</v>
      </c>
      <c r="I1618" s="57">
        <f>A1618</f>
        <v>0</v>
      </c>
      <c r="J1618" s="48" t="e">
        <f>D1618</f>
        <v>#N/A</v>
      </c>
      <c r="K1618" s="48" t="e">
        <f>E1618</f>
        <v>#N/A</v>
      </c>
      <c r="L1618" s="48" t="e">
        <f>F1618</f>
        <v>#N/A</v>
      </c>
      <c r="M1618" s="1" t="e">
        <f>C1618</f>
        <v>#N/A</v>
      </c>
      <c r="N1618" s="57">
        <f>A1618</f>
        <v>0</v>
      </c>
    </row>
    <row r="1619" spans="1:14" s="57" customFormat="1">
      <c r="A1619" s="1"/>
      <c r="B1619" s="1" t="e">
        <f>VLOOKUP(A1619,'322'!A:B,2,0)</f>
        <v>#N/A</v>
      </c>
      <c r="C1619" s="1" t="e">
        <f>VLOOKUP(A1619,'322'!A:N,14,0)</f>
        <v>#N/A</v>
      </c>
      <c r="D1619" s="1" t="e">
        <f>VLOOKUP(A1619,'314'!C:K,9,0)</f>
        <v>#N/A</v>
      </c>
      <c r="E1619" s="1" t="e">
        <f>VLOOKUP(A1619,'314'!C:E,3,0)</f>
        <v>#N/A</v>
      </c>
      <c r="F1619" s="1" t="e">
        <f>VLOOKUP(A1619,'314'!C:S,17,0)</f>
        <v>#N/A</v>
      </c>
      <c r="G1619" s="1" t="e">
        <f>VLOOKUP(A1619,'345'!A:M,13,0)</f>
        <v>#N/A</v>
      </c>
      <c r="H1619" s="1" t="e">
        <f>VLOOKUP(A1619,'345'!A:Q,17,0)</f>
        <v>#N/A</v>
      </c>
      <c r="I1619" s="57">
        <f>A1619</f>
        <v>0</v>
      </c>
      <c r="J1619" s="48" t="e">
        <f>D1619</f>
        <v>#N/A</v>
      </c>
      <c r="K1619" s="48" t="e">
        <f>E1619</f>
        <v>#N/A</v>
      </c>
      <c r="L1619" s="48" t="e">
        <f>F1619</f>
        <v>#N/A</v>
      </c>
      <c r="M1619" s="1" t="e">
        <f>C1619</f>
        <v>#N/A</v>
      </c>
      <c r="N1619" s="57">
        <f>A1619</f>
        <v>0</v>
      </c>
    </row>
    <row r="1620" spans="1:14" s="57" customFormat="1">
      <c r="A1620" s="1"/>
      <c r="B1620" s="1" t="e">
        <f>VLOOKUP(A1620,'322'!A:B,2,0)</f>
        <v>#N/A</v>
      </c>
      <c r="C1620" s="1" t="e">
        <f>VLOOKUP(A1620,'322'!A:N,14,0)</f>
        <v>#N/A</v>
      </c>
      <c r="D1620" s="1" t="e">
        <f>VLOOKUP(A1620,'314'!C:K,9,0)</f>
        <v>#N/A</v>
      </c>
      <c r="E1620" s="1" t="e">
        <f>VLOOKUP(A1620,'314'!C:E,3,0)</f>
        <v>#N/A</v>
      </c>
      <c r="F1620" s="1" t="e">
        <f>VLOOKUP(A1620,'314'!C:S,17,0)</f>
        <v>#N/A</v>
      </c>
      <c r="G1620" s="1" t="e">
        <f>VLOOKUP(A1620,'345'!A:M,13,0)</f>
        <v>#N/A</v>
      </c>
      <c r="H1620" s="1" t="e">
        <f>VLOOKUP(A1620,'345'!A:Q,17,0)</f>
        <v>#N/A</v>
      </c>
      <c r="I1620" s="57">
        <f>A1620</f>
        <v>0</v>
      </c>
      <c r="J1620" s="48" t="e">
        <f>D1620</f>
        <v>#N/A</v>
      </c>
      <c r="K1620" s="48" t="e">
        <f>E1620</f>
        <v>#N/A</v>
      </c>
      <c r="L1620" s="48" t="e">
        <f>F1620</f>
        <v>#N/A</v>
      </c>
      <c r="M1620" s="1" t="e">
        <f>C1620</f>
        <v>#N/A</v>
      </c>
      <c r="N1620" s="57">
        <f>A1620</f>
        <v>0</v>
      </c>
    </row>
    <row r="1621" spans="1:14" s="57" customFormat="1">
      <c r="A1621" s="1"/>
      <c r="B1621" s="1" t="e">
        <f>VLOOKUP(A1621,'322'!A:B,2,0)</f>
        <v>#N/A</v>
      </c>
      <c r="C1621" s="1" t="e">
        <f>VLOOKUP(A1621,'322'!A:N,14,0)</f>
        <v>#N/A</v>
      </c>
      <c r="D1621" s="1" t="e">
        <f>VLOOKUP(A1621,'314'!C:K,9,0)</f>
        <v>#N/A</v>
      </c>
      <c r="E1621" s="1" t="e">
        <f>VLOOKUP(A1621,'314'!C:E,3,0)</f>
        <v>#N/A</v>
      </c>
      <c r="F1621" s="1" t="e">
        <f>VLOOKUP(A1621,'314'!C:S,17,0)</f>
        <v>#N/A</v>
      </c>
      <c r="G1621" s="1" t="e">
        <f>VLOOKUP(A1621,'345'!A:M,13,0)</f>
        <v>#N/A</v>
      </c>
      <c r="H1621" s="1" t="e">
        <f>VLOOKUP(A1621,'345'!A:Q,17,0)</f>
        <v>#N/A</v>
      </c>
      <c r="I1621" s="57">
        <f>A1621</f>
        <v>0</v>
      </c>
      <c r="J1621" s="48" t="e">
        <f>D1621</f>
        <v>#N/A</v>
      </c>
      <c r="K1621" s="48" t="e">
        <f>E1621</f>
        <v>#N/A</v>
      </c>
      <c r="L1621" s="48" t="e">
        <f>F1621</f>
        <v>#N/A</v>
      </c>
      <c r="M1621" s="1" t="e">
        <f>C1621</f>
        <v>#N/A</v>
      </c>
      <c r="N1621" s="57">
        <f>A1621</f>
        <v>0</v>
      </c>
    </row>
    <row r="1622" spans="1:14" s="57" customFormat="1">
      <c r="A1622" s="1"/>
      <c r="B1622" s="1" t="e">
        <f>VLOOKUP(A1622,'322'!A:B,2,0)</f>
        <v>#N/A</v>
      </c>
      <c r="C1622" s="1" t="e">
        <f>VLOOKUP(A1622,'322'!A:N,14,0)</f>
        <v>#N/A</v>
      </c>
      <c r="D1622" s="1" t="e">
        <f>VLOOKUP(A1622,'314'!C:K,9,0)</f>
        <v>#N/A</v>
      </c>
      <c r="E1622" s="1" t="e">
        <f>VLOOKUP(A1622,'314'!C:E,3,0)</f>
        <v>#N/A</v>
      </c>
      <c r="F1622" s="1" t="e">
        <f>VLOOKUP(A1622,'314'!C:S,17,0)</f>
        <v>#N/A</v>
      </c>
      <c r="G1622" s="1" t="e">
        <f>VLOOKUP(A1622,'345'!A:M,13,0)</f>
        <v>#N/A</v>
      </c>
      <c r="H1622" s="1" t="e">
        <f>VLOOKUP(A1622,'345'!A:Q,17,0)</f>
        <v>#N/A</v>
      </c>
      <c r="I1622" s="57">
        <f>A1622</f>
        <v>0</v>
      </c>
      <c r="J1622" s="48" t="e">
        <f>D1622</f>
        <v>#N/A</v>
      </c>
      <c r="K1622" s="48" t="e">
        <f>E1622</f>
        <v>#N/A</v>
      </c>
      <c r="L1622" s="48" t="e">
        <f>F1622</f>
        <v>#N/A</v>
      </c>
      <c r="M1622" s="1" t="e">
        <f>C1622</f>
        <v>#N/A</v>
      </c>
      <c r="N1622" s="57">
        <f>A1622</f>
        <v>0</v>
      </c>
    </row>
    <row r="1623" spans="1:14" s="57" customFormat="1">
      <c r="A1623" s="1"/>
      <c r="B1623" s="1" t="e">
        <f>VLOOKUP(A1623,'322'!A:B,2,0)</f>
        <v>#N/A</v>
      </c>
      <c r="C1623" s="1" t="e">
        <f>VLOOKUP(A1623,'322'!A:N,14,0)</f>
        <v>#N/A</v>
      </c>
      <c r="D1623" s="1" t="e">
        <f>VLOOKUP(A1623,'314'!C:K,9,0)</f>
        <v>#N/A</v>
      </c>
      <c r="E1623" s="1" t="e">
        <f>VLOOKUP(A1623,'314'!C:E,3,0)</f>
        <v>#N/A</v>
      </c>
      <c r="F1623" s="1" t="e">
        <f>VLOOKUP(A1623,'314'!C:S,17,0)</f>
        <v>#N/A</v>
      </c>
      <c r="G1623" s="1" t="e">
        <f>VLOOKUP(A1623,'345'!A:M,13,0)</f>
        <v>#N/A</v>
      </c>
      <c r="H1623" s="1" t="e">
        <f>VLOOKUP(A1623,'345'!A:Q,17,0)</f>
        <v>#N/A</v>
      </c>
      <c r="I1623" s="57">
        <f>A1623</f>
        <v>0</v>
      </c>
      <c r="J1623" s="48" t="e">
        <f>D1623</f>
        <v>#N/A</v>
      </c>
      <c r="K1623" s="48" t="e">
        <f>E1623</f>
        <v>#N/A</v>
      </c>
      <c r="L1623" s="48" t="e">
        <f>F1623</f>
        <v>#N/A</v>
      </c>
      <c r="M1623" s="1" t="e">
        <f>C1623</f>
        <v>#N/A</v>
      </c>
      <c r="N1623" s="57">
        <f>A1623</f>
        <v>0</v>
      </c>
    </row>
    <row r="1624" spans="1:14" s="57" customFormat="1">
      <c r="A1624" s="1"/>
      <c r="B1624" s="1" t="e">
        <f>VLOOKUP(A1624,'322'!A:B,2,0)</f>
        <v>#N/A</v>
      </c>
      <c r="C1624" s="1" t="e">
        <f>VLOOKUP(A1624,'322'!A:N,14,0)</f>
        <v>#N/A</v>
      </c>
      <c r="D1624" s="1" t="e">
        <f>VLOOKUP(A1624,'314'!C:K,9,0)</f>
        <v>#N/A</v>
      </c>
      <c r="E1624" s="1" t="e">
        <f>VLOOKUP(A1624,'314'!C:E,3,0)</f>
        <v>#N/A</v>
      </c>
      <c r="F1624" s="1" t="e">
        <f>VLOOKUP(A1624,'314'!C:S,17,0)</f>
        <v>#N/A</v>
      </c>
      <c r="G1624" s="1" t="e">
        <f>VLOOKUP(A1624,'345'!A:M,13,0)</f>
        <v>#N/A</v>
      </c>
      <c r="H1624" s="1" t="e">
        <f>VLOOKUP(A1624,'345'!A:Q,17,0)</f>
        <v>#N/A</v>
      </c>
      <c r="I1624" s="57">
        <f>A1624</f>
        <v>0</v>
      </c>
      <c r="J1624" s="48" t="e">
        <f>D1624</f>
        <v>#N/A</v>
      </c>
      <c r="K1624" s="48" t="e">
        <f>E1624</f>
        <v>#N/A</v>
      </c>
      <c r="L1624" s="48" t="e">
        <f>F1624</f>
        <v>#N/A</v>
      </c>
      <c r="M1624" s="1" t="e">
        <f>C1624</f>
        <v>#N/A</v>
      </c>
      <c r="N1624" s="57">
        <f>A1624</f>
        <v>0</v>
      </c>
    </row>
    <row r="1625" spans="1:14" s="57" customFormat="1">
      <c r="A1625" s="1"/>
      <c r="B1625" s="1" t="e">
        <f>VLOOKUP(A1625,'322'!A:B,2,0)</f>
        <v>#N/A</v>
      </c>
      <c r="C1625" s="1" t="e">
        <f>VLOOKUP(A1625,'322'!A:N,14,0)</f>
        <v>#N/A</v>
      </c>
      <c r="D1625" s="1" t="e">
        <f>VLOOKUP(A1625,'314'!C:K,9,0)</f>
        <v>#N/A</v>
      </c>
      <c r="E1625" s="1" t="e">
        <f>VLOOKUP(A1625,'314'!C:E,3,0)</f>
        <v>#N/A</v>
      </c>
      <c r="F1625" s="1" t="e">
        <f>VLOOKUP(A1625,'314'!C:S,17,0)</f>
        <v>#N/A</v>
      </c>
      <c r="G1625" s="1" t="e">
        <f>VLOOKUP(A1625,'345'!A:M,13,0)</f>
        <v>#N/A</v>
      </c>
      <c r="H1625" s="1" t="e">
        <f>VLOOKUP(A1625,'345'!A:Q,17,0)</f>
        <v>#N/A</v>
      </c>
      <c r="I1625" s="57">
        <f>A1625</f>
        <v>0</v>
      </c>
      <c r="J1625" s="48" t="e">
        <f>D1625</f>
        <v>#N/A</v>
      </c>
      <c r="K1625" s="48" t="e">
        <f>E1625</f>
        <v>#N/A</v>
      </c>
      <c r="L1625" s="48" t="e">
        <f>F1625</f>
        <v>#N/A</v>
      </c>
      <c r="M1625" s="1" t="e">
        <f>C1625</f>
        <v>#N/A</v>
      </c>
      <c r="N1625" s="57">
        <f>A1625</f>
        <v>0</v>
      </c>
    </row>
    <row r="1626" spans="1:14" s="57" customFormat="1">
      <c r="A1626" s="1"/>
      <c r="B1626" s="1" t="e">
        <f>VLOOKUP(A1626,'322'!A:B,2,0)</f>
        <v>#N/A</v>
      </c>
      <c r="C1626" s="1" t="e">
        <f>VLOOKUP(A1626,'322'!A:N,14,0)</f>
        <v>#N/A</v>
      </c>
      <c r="D1626" s="1" t="e">
        <f>VLOOKUP(A1626,'314'!C:K,9,0)</f>
        <v>#N/A</v>
      </c>
      <c r="E1626" s="1" t="e">
        <f>VLOOKUP(A1626,'314'!C:E,3,0)</f>
        <v>#N/A</v>
      </c>
      <c r="F1626" s="1" t="e">
        <f>VLOOKUP(A1626,'314'!C:S,17,0)</f>
        <v>#N/A</v>
      </c>
      <c r="G1626" s="1" t="e">
        <f>VLOOKUP(A1626,'345'!A:M,13,0)</f>
        <v>#N/A</v>
      </c>
      <c r="H1626" s="1" t="e">
        <f>VLOOKUP(A1626,'345'!A:Q,17,0)</f>
        <v>#N/A</v>
      </c>
      <c r="I1626" s="57">
        <f>A1626</f>
        <v>0</v>
      </c>
      <c r="J1626" s="48" t="e">
        <f>D1626</f>
        <v>#N/A</v>
      </c>
      <c r="K1626" s="48" t="e">
        <f>E1626</f>
        <v>#N/A</v>
      </c>
      <c r="L1626" s="48" t="e">
        <f>F1626</f>
        <v>#N/A</v>
      </c>
      <c r="M1626" s="1" t="e">
        <f>C1626</f>
        <v>#N/A</v>
      </c>
      <c r="N1626" s="57">
        <f>A1626</f>
        <v>0</v>
      </c>
    </row>
    <row r="1627" spans="1:14" s="57" customFormat="1">
      <c r="A1627" s="1"/>
      <c r="B1627" s="1" t="e">
        <f>VLOOKUP(A1627,'322'!A:B,2,0)</f>
        <v>#N/A</v>
      </c>
      <c r="C1627" s="1" t="e">
        <f>VLOOKUP(A1627,'322'!A:N,14,0)</f>
        <v>#N/A</v>
      </c>
      <c r="D1627" s="1" t="e">
        <f>VLOOKUP(A1627,'314'!C:K,9,0)</f>
        <v>#N/A</v>
      </c>
      <c r="E1627" s="1" t="e">
        <f>VLOOKUP(A1627,'314'!C:E,3,0)</f>
        <v>#N/A</v>
      </c>
      <c r="F1627" s="1" t="e">
        <f>VLOOKUP(A1627,'314'!C:S,17,0)</f>
        <v>#N/A</v>
      </c>
      <c r="G1627" s="1" t="e">
        <f>VLOOKUP(A1627,'345'!A:M,13,0)</f>
        <v>#N/A</v>
      </c>
      <c r="H1627" s="1" t="e">
        <f>VLOOKUP(A1627,'345'!A:Q,17,0)</f>
        <v>#N/A</v>
      </c>
      <c r="I1627" s="57">
        <f>A1627</f>
        <v>0</v>
      </c>
      <c r="J1627" s="48" t="e">
        <f>D1627</f>
        <v>#N/A</v>
      </c>
      <c r="K1627" s="48" t="e">
        <f>E1627</f>
        <v>#N/A</v>
      </c>
      <c r="L1627" s="48" t="e">
        <f>F1627</f>
        <v>#N/A</v>
      </c>
      <c r="M1627" s="1" t="e">
        <f>C1627</f>
        <v>#N/A</v>
      </c>
      <c r="N1627" s="57">
        <f>A1627</f>
        <v>0</v>
      </c>
    </row>
    <row r="1628" spans="1:14" s="57" customFormat="1">
      <c r="A1628" s="1"/>
      <c r="B1628" s="1" t="e">
        <f>VLOOKUP(A1628,'322'!A:B,2,0)</f>
        <v>#N/A</v>
      </c>
      <c r="C1628" s="1" t="e">
        <f>VLOOKUP(A1628,'322'!A:N,14,0)</f>
        <v>#N/A</v>
      </c>
      <c r="D1628" s="1" t="e">
        <f>VLOOKUP(A1628,'314'!C:K,9,0)</f>
        <v>#N/A</v>
      </c>
      <c r="E1628" s="1" t="e">
        <f>VLOOKUP(A1628,'314'!C:E,3,0)</f>
        <v>#N/A</v>
      </c>
      <c r="F1628" s="1" t="e">
        <f>VLOOKUP(A1628,'314'!C:S,17,0)</f>
        <v>#N/A</v>
      </c>
      <c r="G1628" s="1" t="e">
        <f>VLOOKUP(A1628,'345'!A:M,13,0)</f>
        <v>#N/A</v>
      </c>
      <c r="H1628" s="1" t="e">
        <f>VLOOKUP(A1628,'345'!A:Q,17,0)</f>
        <v>#N/A</v>
      </c>
      <c r="I1628" s="57">
        <f>A1628</f>
        <v>0</v>
      </c>
      <c r="J1628" s="48" t="e">
        <f>D1628</f>
        <v>#N/A</v>
      </c>
      <c r="K1628" s="48" t="e">
        <f>E1628</f>
        <v>#N/A</v>
      </c>
      <c r="L1628" s="48" t="e">
        <f>F1628</f>
        <v>#N/A</v>
      </c>
      <c r="M1628" s="1" t="e">
        <f>C1628</f>
        <v>#N/A</v>
      </c>
      <c r="N1628" s="57">
        <f>A1628</f>
        <v>0</v>
      </c>
    </row>
    <row r="1629" spans="1:14" s="57" customFormat="1">
      <c r="A1629" s="1"/>
      <c r="B1629" s="1" t="e">
        <f>VLOOKUP(A1629,'322'!A:B,2,0)</f>
        <v>#N/A</v>
      </c>
      <c r="C1629" s="1" t="e">
        <f>VLOOKUP(A1629,'322'!A:N,14,0)</f>
        <v>#N/A</v>
      </c>
      <c r="D1629" s="1" t="e">
        <f>VLOOKUP(A1629,'314'!C:K,9,0)</f>
        <v>#N/A</v>
      </c>
      <c r="E1629" s="1" t="e">
        <f>VLOOKUP(A1629,'314'!C:E,3,0)</f>
        <v>#N/A</v>
      </c>
      <c r="F1629" s="1" t="e">
        <f>VLOOKUP(A1629,'314'!C:S,17,0)</f>
        <v>#N/A</v>
      </c>
      <c r="G1629" s="1" t="e">
        <f>VLOOKUP(A1629,'345'!A:M,13,0)</f>
        <v>#N/A</v>
      </c>
      <c r="H1629" s="1" t="e">
        <f>VLOOKUP(A1629,'345'!A:Q,17,0)</f>
        <v>#N/A</v>
      </c>
      <c r="I1629" s="57">
        <f>A1629</f>
        <v>0</v>
      </c>
      <c r="J1629" s="48" t="e">
        <f>D1629</f>
        <v>#N/A</v>
      </c>
      <c r="K1629" s="48" t="e">
        <f>E1629</f>
        <v>#N/A</v>
      </c>
      <c r="L1629" s="48" t="e">
        <f>F1629</f>
        <v>#N/A</v>
      </c>
      <c r="M1629" s="1" t="e">
        <f>C1629</f>
        <v>#N/A</v>
      </c>
      <c r="N1629" s="57">
        <f>A1629</f>
        <v>0</v>
      </c>
    </row>
    <row r="1630" spans="1:14" s="57" customFormat="1">
      <c r="A1630" s="1"/>
      <c r="B1630" s="1" t="e">
        <f>VLOOKUP(A1630,'322'!A:B,2,0)</f>
        <v>#N/A</v>
      </c>
      <c r="C1630" s="1" t="e">
        <f>VLOOKUP(A1630,'322'!A:N,14,0)</f>
        <v>#N/A</v>
      </c>
      <c r="D1630" s="1" t="e">
        <f>VLOOKUP(A1630,'314'!C:K,9,0)</f>
        <v>#N/A</v>
      </c>
      <c r="E1630" s="1" t="e">
        <f>VLOOKUP(A1630,'314'!C:E,3,0)</f>
        <v>#N/A</v>
      </c>
      <c r="F1630" s="1" t="e">
        <f>VLOOKUP(A1630,'314'!C:S,17,0)</f>
        <v>#N/A</v>
      </c>
      <c r="G1630" s="1" t="e">
        <f>VLOOKUP(A1630,'345'!A:M,13,0)</f>
        <v>#N/A</v>
      </c>
      <c r="H1630" s="1" t="e">
        <f>VLOOKUP(A1630,'345'!A:Q,17,0)</f>
        <v>#N/A</v>
      </c>
      <c r="I1630" s="57">
        <f>A1630</f>
        <v>0</v>
      </c>
      <c r="J1630" s="48" t="e">
        <f>D1630</f>
        <v>#N/A</v>
      </c>
      <c r="K1630" s="48" t="e">
        <f>E1630</f>
        <v>#N/A</v>
      </c>
      <c r="L1630" s="48" t="e">
        <f>F1630</f>
        <v>#N/A</v>
      </c>
      <c r="M1630" s="1" t="e">
        <f>C1630</f>
        <v>#N/A</v>
      </c>
      <c r="N1630" s="57">
        <f>A1630</f>
        <v>0</v>
      </c>
    </row>
    <row r="1631" spans="1:14" s="57" customFormat="1">
      <c r="A1631" s="1"/>
      <c r="B1631" s="1" t="e">
        <f>VLOOKUP(A1631,'322'!A:B,2,0)</f>
        <v>#N/A</v>
      </c>
      <c r="C1631" s="1" t="e">
        <f>VLOOKUP(A1631,'322'!A:N,14,0)</f>
        <v>#N/A</v>
      </c>
      <c r="D1631" s="1" t="e">
        <f>VLOOKUP(A1631,'314'!C:K,9,0)</f>
        <v>#N/A</v>
      </c>
      <c r="E1631" s="1" t="e">
        <f>VLOOKUP(A1631,'314'!C:E,3,0)</f>
        <v>#N/A</v>
      </c>
      <c r="F1631" s="1" t="e">
        <f>VLOOKUP(A1631,'314'!C:S,17,0)</f>
        <v>#N/A</v>
      </c>
      <c r="G1631" s="1" t="e">
        <f>VLOOKUP(A1631,'345'!A:M,13,0)</f>
        <v>#N/A</v>
      </c>
      <c r="H1631" s="1" t="e">
        <f>VLOOKUP(A1631,'345'!A:Q,17,0)</f>
        <v>#N/A</v>
      </c>
      <c r="I1631" s="57">
        <f>A1631</f>
        <v>0</v>
      </c>
      <c r="J1631" s="48" t="e">
        <f>D1631</f>
        <v>#N/A</v>
      </c>
      <c r="K1631" s="48" t="e">
        <f>E1631</f>
        <v>#N/A</v>
      </c>
      <c r="L1631" s="48" t="e">
        <f>F1631</f>
        <v>#N/A</v>
      </c>
      <c r="M1631" s="1" t="e">
        <f>C1631</f>
        <v>#N/A</v>
      </c>
      <c r="N1631" s="57">
        <f>A1631</f>
        <v>0</v>
      </c>
    </row>
    <row r="1632" spans="1:14" s="57" customFormat="1">
      <c r="A1632" s="1"/>
      <c r="B1632" s="1" t="e">
        <f>VLOOKUP(A1632,'322'!A:B,2,0)</f>
        <v>#N/A</v>
      </c>
      <c r="C1632" s="1" t="e">
        <f>VLOOKUP(A1632,'322'!A:N,14,0)</f>
        <v>#N/A</v>
      </c>
      <c r="D1632" s="1" t="e">
        <f>VLOOKUP(A1632,'314'!C:K,9,0)</f>
        <v>#N/A</v>
      </c>
      <c r="E1632" s="1" t="e">
        <f>VLOOKUP(A1632,'314'!C:E,3,0)</f>
        <v>#N/A</v>
      </c>
      <c r="F1632" s="1" t="e">
        <f>VLOOKUP(A1632,'314'!C:S,17,0)</f>
        <v>#N/A</v>
      </c>
      <c r="G1632" s="1" t="e">
        <f>VLOOKUP(A1632,'345'!A:M,13,0)</f>
        <v>#N/A</v>
      </c>
      <c r="H1632" s="1" t="e">
        <f>VLOOKUP(A1632,'345'!A:Q,17,0)</f>
        <v>#N/A</v>
      </c>
      <c r="I1632" s="57">
        <f>A1632</f>
        <v>0</v>
      </c>
      <c r="J1632" s="48" t="e">
        <f>D1632</f>
        <v>#N/A</v>
      </c>
      <c r="K1632" s="48" t="e">
        <f>E1632</f>
        <v>#N/A</v>
      </c>
      <c r="L1632" s="48" t="e">
        <f>F1632</f>
        <v>#N/A</v>
      </c>
      <c r="M1632" s="1" t="e">
        <f>C1632</f>
        <v>#N/A</v>
      </c>
      <c r="N1632" s="57">
        <f>A1632</f>
        <v>0</v>
      </c>
    </row>
    <row r="1633" spans="1:14" s="57" customFormat="1">
      <c r="A1633" s="1"/>
      <c r="B1633" s="1" t="e">
        <f>VLOOKUP(A1633,'322'!A:B,2,0)</f>
        <v>#N/A</v>
      </c>
      <c r="C1633" s="1" t="e">
        <f>VLOOKUP(A1633,'322'!A:N,14,0)</f>
        <v>#N/A</v>
      </c>
      <c r="D1633" s="1" t="e">
        <f>VLOOKUP(A1633,'314'!C:K,9,0)</f>
        <v>#N/A</v>
      </c>
      <c r="E1633" s="1" t="e">
        <f>VLOOKUP(A1633,'314'!C:E,3,0)</f>
        <v>#N/A</v>
      </c>
      <c r="F1633" s="1" t="e">
        <f>VLOOKUP(A1633,'314'!C:S,17,0)</f>
        <v>#N/A</v>
      </c>
      <c r="G1633" s="1" t="e">
        <f>VLOOKUP(A1633,'345'!A:M,13,0)</f>
        <v>#N/A</v>
      </c>
      <c r="H1633" s="1" t="e">
        <f>VLOOKUP(A1633,'345'!A:Q,17,0)</f>
        <v>#N/A</v>
      </c>
      <c r="I1633" s="57">
        <f>A1633</f>
        <v>0</v>
      </c>
      <c r="J1633" s="48" t="e">
        <f>D1633</f>
        <v>#N/A</v>
      </c>
      <c r="K1633" s="48" t="e">
        <f>E1633</f>
        <v>#N/A</v>
      </c>
      <c r="L1633" s="48" t="e">
        <f>F1633</f>
        <v>#N/A</v>
      </c>
      <c r="M1633" s="1" t="e">
        <f>C1633</f>
        <v>#N/A</v>
      </c>
      <c r="N1633" s="57">
        <f>A1633</f>
        <v>0</v>
      </c>
    </row>
    <row r="1634" spans="1:14" s="57" customFormat="1">
      <c r="A1634" s="1"/>
      <c r="B1634" s="1" t="e">
        <f>VLOOKUP(A1634,'322'!A:B,2,0)</f>
        <v>#N/A</v>
      </c>
      <c r="C1634" s="1" t="e">
        <f>VLOOKUP(A1634,'322'!A:N,14,0)</f>
        <v>#N/A</v>
      </c>
      <c r="D1634" s="1" t="e">
        <f>VLOOKUP(A1634,'314'!C:K,9,0)</f>
        <v>#N/A</v>
      </c>
      <c r="E1634" s="1" t="e">
        <f>VLOOKUP(A1634,'314'!C:E,3,0)</f>
        <v>#N/A</v>
      </c>
      <c r="F1634" s="1" t="e">
        <f>VLOOKUP(A1634,'314'!C:S,17,0)</f>
        <v>#N/A</v>
      </c>
      <c r="G1634" s="1" t="e">
        <f>VLOOKUP(A1634,'345'!A:M,13,0)</f>
        <v>#N/A</v>
      </c>
      <c r="H1634" s="1" t="e">
        <f>VLOOKUP(A1634,'345'!A:Q,17,0)</f>
        <v>#N/A</v>
      </c>
      <c r="I1634" s="57">
        <f>A1634</f>
        <v>0</v>
      </c>
      <c r="J1634" s="48" t="e">
        <f>D1634</f>
        <v>#N/A</v>
      </c>
      <c r="K1634" s="48" t="e">
        <f>E1634</f>
        <v>#N/A</v>
      </c>
      <c r="L1634" s="48" t="e">
        <f>F1634</f>
        <v>#N/A</v>
      </c>
      <c r="M1634" s="1" t="e">
        <f>C1634</f>
        <v>#N/A</v>
      </c>
      <c r="N1634" s="57">
        <f>A1634</f>
        <v>0</v>
      </c>
    </row>
    <row r="1635" spans="1:14" s="57" customFormat="1">
      <c r="A1635" s="1"/>
      <c r="B1635" s="1" t="e">
        <f>VLOOKUP(A1635,'322'!A:B,2,0)</f>
        <v>#N/A</v>
      </c>
      <c r="C1635" s="1" t="e">
        <f>VLOOKUP(A1635,'322'!A:N,14,0)</f>
        <v>#N/A</v>
      </c>
      <c r="D1635" s="1" t="e">
        <f>VLOOKUP(A1635,'314'!C:K,9,0)</f>
        <v>#N/A</v>
      </c>
      <c r="E1635" s="1" t="e">
        <f>VLOOKUP(A1635,'314'!C:E,3,0)</f>
        <v>#N/A</v>
      </c>
      <c r="F1635" s="1" t="e">
        <f>VLOOKUP(A1635,'314'!C:S,17,0)</f>
        <v>#N/A</v>
      </c>
      <c r="G1635" s="1" t="e">
        <f>VLOOKUP(A1635,'345'!A:M,13,0)</f>
        <v>#N/A</v>
      </c>
      <c r="H1635" s="1" t="e">
        <f>VLOOKUP(A1635,'345'!A:Q,17,0)</f>
        <v>#N/A</v>
      </c>
      <c r="I1635" s="57">
        <f>A1635</f>
        <v>0</v>
      </c>
      <c r="J1635" s="48" t="e">
        <f>D1635</f>
        <v>#N/A</v>
      </c>
      <c r="K1635" s="48" t="e">
        <f>E1635</f>
        <v>#N/A</v>
      </c>
      <c r="L1635" s="48" t="e">
        <f>F1635</f>
        <v>#N/A</v>
      </c>
      <c r="M1635" s="1" t="e">
        <f>C1635</f>
        <v>#N/A</v>
      </c>
      <c r="N1635" s="57">
        <f>A1635</f>
        <v>0</v>
      </c>
    </row>
    <row r="1636" spans="1:14" s="57" customFormat="1">
      <c r="A1636" s="1"/>
      <c r="B1636" s="1" t="e">
        <f>VLOOKUP(A1636,'322'!A:B,2,0)</f>
        <v>#N/A</v>
      </c>
      <c r="C1636" s="1" t="e">
        <f>VLOOKUP(A1636,'322'!A:N,14,0)</f>
        <v>#N/A</v>
      </c>
      <c r="D1636" s="1" t="e">
        <f>VLOOKUP(A1636,'314'!C:K,9,0)</f>
        <v>#N/A</v>
      </c>
      <c r="E1636" s="1" t="e">
        <f>VLOOKUP(A1636,'314'!C:E,3,0)</f>
        <v>#N/A</v>
      </c>
      <c r="F1636" s="1" t="e">
        <f>VLOOKUP(A1636,'314'!C:S,17,0)</f>
        <v>#N/A</v>
      </c>
      <c r="G1636" s="1" t="e">
        <f>VLOOKUP(A1636,'345'!A:M,13,0)</f>
        <v>#N/A</v>
      </c>
      <c r="H1636" s="1" t="e">
        <f>VLOOKUP(A1636,'345'!A:Q,17,0)</f>
        <v>#N/A</v>
      </c>
      <c r="I1636" s="57">
        <f>A1636</f>
        <v>0</v>
      </c>
      <c r="J1636" s="48" t="e">
        <f>D1636</f>
        <v>#N/A</v>
      </c>
      <c r="K1636" s="48" t="e">
        <f>E1636</f>
        <v>#N/A</v>
      </c>
      <c r="L1636" s="48" t="e">
        <f>F1636</f>
        <v>#N/A</v>
      </c>
      <c r="M1636" s="1" t="e">
        <f>C1636</f>
        <v>#N/A</v>
      </c>
      <c r="N1636" s="57">
        <f>A1636</f>
        <v>0</v>
      </c>
    </row>
    <row r="1637" spans="1:14" s="57" customFormat="1">
      <c r="A1637" s="1"/>
      <c r="B1637" s="1" t="e">
        <f>VLOOKUP(A1637,'322'!A:B,2,0)</f>
        <v>#N/A</v>
      </c>
      <c r="C1637" s="1" t="e">
        <f>VLOOKUP(A1637,'322'!A:N,14,0)</f>
        <v>#N/A</v>
      </c>
      <c r="D1637" s="1" t="e">
        <f>VLOOKUP(A1637,'314'!C:K,9,0)</f>
        <v>#N/A</v>
      </c>
      <c r="E1637" s="1" t="e">
        <f>VLOOKUP(A1637,'314'!C:E,3,0)</f>
        <v>#N/A</v>
      </c>
      <c r="F1637" s="1" t="e">
        <f>VLOOKUP(A1637,'314'!C:S,17,0)</f>
        <v>#N/A</v>
      </c>
      <c r="G1637" s="1" t="e">
        <f>VLOOKUP(A1637,'345'!A:M,13,0)</f>
        <v>#N/A</v>
      </c>
      <c r="H1637" s="1" t="e">
        <f>VLOOKUP(A1637,'345'!A:Q,17,0)</f>
        <v>#N/A</v>
      </c>
      <c r="I1637" s="57">
        <f>A1637</f>
        <v>0</v>
      </c>
      <c r="J1637" s="48" t="e">
        <f>D1637</f>
        <v>#N/A</v>
      </c>
      <c r="K1637" s="48" t="e">
        <f>E1637</f>
        <v>#N/A</v>
      </c>
      <c r="L1637" s="48" t="e">
        <f>F1637</f>
        <v>#N/A</v>
      </c>
      <c r="M1637" s="1" t="e">
        <f>C1637</f>
        <v>#N/A</v>
      </c>
      <c r="N1637" s="57">
        <f>A1637</f>
        <v>0</v>
      </c>
    </row>
    <row r="1638" spans="1:14" s="57" customFormat="1">
      <c r="A1638" s="1"/>
      <c r="B1638" s="1" t="e">
        <f>VLOOKUP(A1638,'322'!A:B,2,0)</f>
        <v>#N/A</v>
      </c>
      <c r="C1638" s="1" t="e">
        <f>VLOOKUP(A1638,'322'!A:N,14,0)</f>
        <v>#N/A</v>
      </c>
      <c r="D1638" s="1" t="e">
        <f>VLOOKUP(A1638,'314'!C:K,9,0)</f>
        <v>#N/A</v>
      </c>
      <c r="E1638" s="1" t="e">
        <f>VLOOKUP(A1638,'314'!C:E,3,0)</f>
        <v>#N/A</v>
      </c>
      <c r="F1638" s="1" t="e">
        <f>VLOOKUP(A1638,'314'!C:S,17,0)</f>
        <v>#N/A</v>
      </c>
      <c r="G1638" s="1" t="e">
        <f>VLOOKUP(A1638,'345'!A:M,13,0)</f>
        <v>#N/A</v>
      </c>
      <c r="H1638" s="1" t="e">
        <f>VLOOKUP(A1638,'345'!A:Q,17,0)</f>
        <v>#N/A</v>
      </c>
      <c r="I1638" s="57">
        <f>A1638</f>
        <v>0</v>
      </c>
      <c r="J1638" s="48" t="e">
        <f>D1638</f>
        <v>#N/A</v>
      </c>
      <c r="K1638" s="48" t="e">
        <f>E1638</f>
        <v>#N/A</v>
      </c>
      <c r="L1638" s="48" t="e">
        <f>F1638</f>
        <v>#N/A</v>
      </c>
      <c r="M1638" s="1" t="e">
        <f>C1638</f>
        <v>#N/A</v>
      </c>
      <c r="N1638" s="57">
        <f>A1638</f>
        <v>0</v>
      </c>
    </row>
    <row r="1639" spans="1:14" s="57" customFormat="1">
      <c r="A1639" s="1"/>
      <c r="B1639" s="1" t="e">
        <f>VLOOKUP(A1639,'322'!A:B,2,0)</f>
        <v>#N/A</v>
      </c>
      <c r="C1639" s="1" t="e">
        <f>VLOOKUP(A1639,'322'!A:N,14,0)</f>
        <v>#N/A</v>
      </c>
      <c r="D1639" s="1" t="e">
        <f>VLOOKUP(A1639,'314'!C:K,9,0)</f>
        <v>#N/A</v>
      </c>
      <c r="E1639" s="1" t="e">
        <f>VLOOKUP(A1639,'314'!C:E,3,0)</f>
        <v>#N/A</v>
      </c>
      <c r="F1639" s="1" t="e">
        <f>VLOOKUP(A1639,'314'!C:S,17,0)</f>
        <v>#N/A</v>
      </c>
      <c r="G1639" s="1" t="e">
        <f>VLOOKUP(A1639,'345'!A:M,13,0)</f>
        <v>#N/A</v>
      </c>
      <c r="H1639" s="1" t="e">
        <f>VLOOKUP(A1639,'345'!A:Q,17,0)</f>
        <v>#N/A</v>
      </c>
      <c r="I1639" s="57">
        <f>A1639</f>
        <v>0</v>
      </c>
      <c r="J1639" s="48" t="e">
        <f>D1639</f>
        <v>#N/A</v>
      </c>
      <c r="K1639" s="48" t="e">
        <f>E1639</f>
        <v>#N/A</v>
      </c>
      <c r="L1639" s="48" t="e">
        <f>F1639</f>
        <v>#N/A</v>
      </c>
      <c r="M1639" s="1" t="e">
        <f>C1639</f>
        <v>#N/A</v>
      </c>
      <c r="N1639" s="57">
        <f>A1639</f>
        <v>0</v>
      </c>
    </row>
    <row r="1640" spans="1:14" s="57" customFormat="1">
      <c r="A1640" s="1"/>
      <c r="B1640" s="1" t="e">
        <f>VLOOKUP(A1640,'322'!A:B,2,0)</f>
        <v>#N/A</v>
      </c>
      <c r="C1640" s="1" t="e">
        <f>VLOOKUP(A1640,'322'!A:N,14,0)</f>
        <v>#N/A</v>
      </c>
      <c r="D1640" s="1" t="e">
        <f>VLOOKUP(A1640,'314'!C:K,9,0)</f>
        <v>#N/A</v>
      </c>
      <c r="E1640" s="1" t="e">
        <f>VLOOKUP(A1640,'314'!C:E,3,0)</f>
        <v>#N/A</v>
      </c>
      <c r="F1640" s="1" t="e">
        <f>VLOOKUP(A1640,'314'!C:S,17,0)</f>
        <v>#N/A</v>
      </c>
      <c r="G1640" s="1" t="e">
        <f>VLOOKUP(A1640,'345'!A:M,13,0)</f>
        <v>#N/A</v>
      </c>
      <c r="H1640" s="1" t="e">
        <f>VLOOKUP(A1640,'345'!A:Q,17,0)</f>
        <v>#N/A</v>
      </c>
      <c r="I1640" s="57">
        <f>A1640</f>
        <v>0</v>
      </c>
      <c r="J1640" s="48" t="e">
        <f>D1640</f>
        <v>#N/A</v>
      </c>
      <c r="K1640" s="48" t="e">
        <f>E1640</f>
        <v>#N/A</v>
      </c>
      <c r="L1640" s="48" t="e">
        <f>F1640</f>
        <v>#N/A</v>
      </c>
      <c r="M1640" s="1" t="e">
        <f>C1640</f>
        <v>#N/A</v>
      </c>
      <c r="N1640" s="57">
        <f>A1640</f>
        <v>0</v>
      </c>
    </row>
    <row r="1641" spans="1:14" s="57" customFormat="1">
      <c r="A1641" s="1"/>
      <c r="B1641" s="1" t="e">
        <f>VLOOKUP(A1641,'322'!A:B,2,0)</f>
        <v>#N/A</v>
      </c>
      <c r="C1641" s="1" t="e">
        <f>VLOOKUP(A1641,'322'!A:N,14,0)</f>
        <v>#N/A</v>
      </c>
      <c r="D1641" s="1" t="e">
        <f>VLOOKUP(A1641,'314'!C:K,9,0)</f>
        <v>#N/A</v>
      </c>
      <c r="E1641" s="1" t="e">
        <f>VLOOKUP(A1641,'314'!C:E,3,0)</f>
        <v>#N/A</v>
      </c>
      <c r="F1641" s="1" t="e">
        <f>VLOOKUP(A1641,'314'!C:S,17,0)</f>
        <v>#N/A</v>
      </c>
      <c r="G1641" s="1" t="e">
        <f>VLOOKUP(A1641,'345'!A:M,13,0)</f>
        <v>#N/A</v>
      </c>
      <c r="H1641" s="1" t="e">
        <f>VLOOKUP(A1641,'345'!A:Q,17,0)</f>
        <v>#N/A</v>
      </c>
      <c r="I1641" s="57">
        <f>A1641</f>
        <v>0</v>
      </c>
      <c r="J1641" s="48" t="e">
        <f>D1641</f>
        <v>#N/A</v>
      </c>
      <c r="K1641" s="48" t="e">
        <f>E1641</f>
        <v>#N/A</v>
      </c>
      <c r="L1641" s="48" t="e">
        <f>F1641</f>
        <v>#N/A</v>
      </c>
      <c r="M1641" s="1" t="e">
        <f>C1641</f>
        <v>#N/A</v>
      </c>
      <c r="N1641" s="57">
        <f>A1641</f>
        <v>0</v>
      </c>
    </row>
    <row r="1642" spans="1:14" s="57" customFormat="1">
      <c r="A1642" s="1"/>
      <c r="B1642" s="1" t="e">
        <f>VLOOKUP(A1642,'322'!A:B,2,0)</f>
        <v>#N/A</v>
      </c>
      <c r="C1642" s="1" t="e">
        <f>VLOOKUP(A1642,'322'!A:N,14,0)</f>
        <v>#N/A</v>
      </c>
      <c r="D1642" s="1" t="e">
        <f>VLOOKUP(A1642,'314'!C:K,9,0)</f>
        <v>#N/A</v>
      </c>
      <c r="E1642" s="1" t="e">
        <f>VLOOKUP(A1642,'314'!C:E,3,0)</f>
        <v>#N/A</v>
      </c>
      <c r="F1642" s="1" t="e">
        <f>VLOOKUP(A1642,'314'!C:S,17,0)</f>
        <v>#N/A</v>
      </c>
      <c r="G1642" s="1" t="e">
        <f>VLOOKUP(A1642,'345'!A:M,13,0)</f>
        <v>#N/A</v>
      </c>
      <c r="H1642" s="1" t="e">
        <f>VLOOKUP(A1642,'345'!A:Q,17,0)</f>
        <v>#N/A</v>
      </c>
      <c r="I1642" s="57">
        <f>A1642</f>
        <v>0</v>
      </c>
      <c r="J1642" s="48" t="e">
        <f>D1642</f>
        <v>#N/A</v>
      </c>
      <c r="K1642" s="48" t="e">
        <f>E1642</f>
        <v>#N/A</v>
      </c>
      <c r="L1642" s="48" t="e">
        <f>F1642</f>
        <v>#N/A</v>
      </c>
      <c r="M1642" s="1" t="e">
        <f>C1642</f>
        <v>#N/A</v>
      </c>
      <c r="N1642" s="57">
        <f>A1642</f>
        <v>0</v>
      </c>
    </row>
    <row r="1643" spans="1:14" s="57" customFormat="1">
      <c r="A1643" s="1"/>
      <c r="B1643" s="1" t="e">
        <f>VLOOKUP(A1643,'322'!A:B,2,0)</f>
        <v>#N/A</v>
      </c>
      <c r="C1643" s="1" t="e">
        <f>VLOOKUP(A1643,'322'!A:N,14,0)</f>
        <v>#N/A</v>
      </c>
      <c r="D1643" s="1" t="e">
        <f>VLOOKUP(A1643,'314'!C:K,9,0)</f>
        <v>#N/A</v>
      </c>
      <c r="E1643" s="1" t="e">
        <f>VLOOKUP(A1643,'314'!C:E,3,0)</f>
        <v>#N/A</v>
      </c>
      <c r="F1643" s="1" t="e">
        <f>VLOOKUP(A1643,'314'!C:S,17,0)</f>
        <v>#N/A</v>
      </c>
      <c r="G1643" s="1" t="e">
        <f>VLOOKUP(A1643,'345'!A:M,13,0)</f>
        <v>#N/A</v>
      </c>
      <c r="H1643" s="1" t="e">
        <f>VLOOKUP(A1643,'345'!A:Q,17,0)</f>
        <v>#N/A</v>
      </c>
      <c r="I1643" s="57">
        <f>A1643</f>
        <v>0</v>
      </c>
      <c r="J1643" s="48" t="e">
        <f>D1643</f>
        <v>#N/A</v>
      </c>
      <c r="K1643" s="48" t="e">
        <f>E1643</f>
        <v>#N/A</v>
      </c>
      <c r="L1643" s="48" t="e">
        <f>F1643</f>
        <v>#N/A</v>
      </c>
      <c r="M1643" s="1" t="e">
        <f>C1643</f>
        <v>#N/A</v>
      </c>
      <c r="N1643" s="57">
        <f>A1643</f>
        <v>0</v>
      </c>
    </row>
    <row r="1644" spans="1:14" s="57" customFormat="1">
      <c r="A1644" s="1"/>
      <c r="B1644" s="1" t="e">
        <f>VLOOKUP(A1644,'322'!A:B,2,0)</f>
        <v>#N/A</v>
      </c>
      <c r="C1644" s="1" t="e">
        <f>VLOOKUP(A1644,'322'!A:N,14,0)</f>
        <v>#N/A</v>
      </c>
      <c r="D1644" s="1" t="e">
        <f>VLOOKUP(A1644,'314'!C:K,9,0)</f>
        <v>#N/A</v>
      </c>
      <c r="E1644" s="1" t="e">
        <f>VLOOKUP(A1644,'314'!C:E,3,0)</f>
        <v>#N/A</v>
      </c>
      <c r="F1644" s="1" t="e">
        <f>VLOOKUP(A1644,'314'!C:S,17,0)</f>
        <v>#N/A</v>
      </c>
      <c r="G1644" s="1" t="e">
        <f>VLOOKUP(A1644,'345'!A:M,13,0)</f>
        <v>#N/A</v>
      </c>
      <c r="H1644" s="1" t="e">
        <f>VLOOKUP(A1644,'345'!A:Q,17,0)</f>
        <v>#N/A</v>
      </c>
      <c r="I1644" s="57">
        <f>A1644</f>
        <v>0</v>
      </c>
      <c r="J1644" s="48" t="e">
        <f>D1644</f>
        <v>#N/A</v>
      </c>
      <c r="K1644" s="48" t="e">
        <f>E1644</f>
        <v>#N/A</v>
      </c>
      <c r="L1644" s="48" t="e">
        <f>F1644</f>
        <v>#N/A</v>
      </c>
      <c r="M1644" s="1" t="e">
        <f>C1644</f>
        <v>#N/A</v>
      </c>
      <c r="N1644" s="57">
        <f>A1644</f>
        <v>0</v>
      </c>
    </row>
    <row r="1645" spans="1:14" s="57" customFormat="1">
      <c r="A1645" s="1"/>
      <c r="B1645" s="1" t="e">
        <f>VLOOKUP(A1645,'322'!A:B,2,0)</f>
        <v>#N/A</v>
      </c>
      <c r="C1645" s="1" t="e">
        <f>VLOOKUP(A1645,'322'!A:N,14,0)</f>
        <v>#N/A</v>
      </c>
      <c r="D1645" s="1" t="e">
        <f>VLOOKUP(A1645,'314'!C:K,9,0)</f>
        <v>#N/A</v>
      </c>
      <c r="E1645" s="1" t="e">
        <f>VLOOKUP(A1645,'314'!C:E,3,0)</f>
        <v>#N/A</v>
      </c>
      <c r="F1645" s="1" t="e">
        <f>VLOOKUP(A1645,'314'!C:S,17,0)</f>
        <v>#N/A</v>
      </c>
      <c r="G1645" s="1" t="e">
        <f>VLOOKUP(A1645,'345'!A:M,13,0)</f>
        <v>#N/A</v>
      </c>
      <c r="H1645" s="1" t="e">
        <f>VLOOKUP(A1645,'345'!A:Q,17,0)</f>
        <v>#N/A</v>
      </c>
      <c r="I1645" s="57">
        <f>A1645</f>
        <v>0</v>
      </c>
      <c r="J1645" s="48" t="e">
        <f>D1645</f>
        <v>#N/A</v>
      </c>
      <c r="K1645" s="48" t="e">
        <f>E1645</f>
        <v>#N/A</v>
      </c>
      <c r="L1645" s="48" t="e">
        <f>F1645</f>
        <v>#N/A</v>
      </c>
      <c r="M1645" s="1" t="e">
        <f>C1645</f>
        <v>#N/A</v>
      </c>
      <c r="N1645" s="57">
        <f>A1645</f>
        <v>0</v>
      </c>
    </row>
    <row r="1646" spans="1:14" s="57" customFormat="1">
      <c r="A1646" s="1"/>
      <c r="B1646" s="1" t="e">
        <f>VLOOKUP(A1646,'322'!A:B,2,0)</f>
        <v>#N/A</v>
      </c>
      <c r="C1646" s="1" t="e">
        <f>VLOOKUP(A1646,'322'!A:N,14,0)</f>
        <v>#N/A</v>
      </c>
      <c r="D1646" s="1" t="e">
        <f>VLOOKUP(A1646,'314'!C:K,9,0)</f>
        <v>#N/A</v>
      </c>
      <c r="E1646" s="1" t="e">
        <f>VLOOKUP(A1646,'314'!C:E,3,0)</f>
        <v>#N/A</v>
      </c>
      <c r="F1646" s="1" t="e">
        <f>VLOOKUP(A1646,'314'!C:S,17,0)</f>
        <v>#N/A</v>
      </c>
      <c r="G1646" s="1" t="e">
        <f>VLOOKUP(A1646,'345'!A:M,13,0)</f>
        <v>#N/A</v>
      </c>
      <c r="H1646" s="1" t="e">
        <f>VLOOKUP(A1646,'345'!A:Q,17,0)</f>
        <v>#N/A</v>
      </c>
      <c r="I1646" s="57">
        <f>A1646</f>
        <v>0</v>
      </c>
      <c r="J1646" s="48" t="e">
        <f>D1646</f>
        <v>#N/A</v>
      </c>
      <c r="K1646" s="48" t="e">
        <f>E1646</f>
        <v>#N/A</v>
      </c>
      <c r="L1646" s="48" t="e">
        <f>F1646</f>
        <v>#N/A</v>
      </c>
      <c r="M1646" s="1" t="e">
        <f>C1646</f>
        <v>#N/A</v>
      </c>
      <c r="N1646" s="57">
        <f>A1646</f>
        <v>0</v>
      </c>
    </row>
    <row r="1647" spans="1:14" s="57" customFormat="1">
      <c r="A1647" s="1"/>
      <c r="B1647" s="1" t="e">
        <f>VLOOKUP(A1647,'322'!A:B,2,0)</f>
        <v>#N/A</v>
      </c>
      <c r="C1647" s="1" t="e">
        <f>VLOOKUP(A1647,'322'!A:N,14,0)</f>
        <v>#N/A</v>
      </c>
      <c r="D1647" s="1" t="e">
        <f>VLOOKUP(A1647,'314'!C:K,9,0)</f>
        <v>#N/A</v>
      </c>
      <c r="E1647" s="1" t="e">
        <f>VLOOKUP(A1647,'314'!C:E,3,0)</f>
        <v>#N/A</v>
      </c>
      <c r="F1647" s="1" t="e">
        <f>VLOOKUP(A1647,'314'!C:S,17,0)</f>
        <v>#N/A</v>
      </c>
      <c r="G1647" s="1" t="e">
        <f>VLOOKUP(A1647,'345'!A:M,13,0)</f>
        <v>#N/A</v>
      </c>
      <c r="H1647" s="1" t="e">
        <f>VLOOKUP(A1647,'345'!A:Q,17,0)</f>
        <v>#N/A</v>
      </c>
      <c r="I1647" s="57">
        <f>A1647</f>
        <v>0</v>
      </c>
      <c r="J1647" s="48" t="e">
        <f>D1647</f>
        <v>#N/A</v>
      </c>
      <c r="K1647" s="48" t="e">
        <f>E1647</f>
        <v>#N/A</v>
      </c>
      <c r="L1647" s="48" t="e">
        <f>F1647</f>
        <v>#N/A</v>
      </c>
      <c r="M1647" s="1" t="e">
        <f>C1647</f>
        <v>#N/A</v>
      </c>
      <c r="N1647" s="57">
        <f>A1647</f>
        <v>0</v>
      </c>
    </row>
    <row r="1648" spans="1:14" s="57" customFormat="1">
      <c r="A1648" s="1"/>
      <c r="B1648" s="1" t="e">
        <f>VLOOKUP(A1648,'322'!A:B,2,0)</f>
        <v>#N/A</v>
      </c>
      <c r="C1648" s="1" t="e">
        <f>VLOOKUP(A1648,'322'!A:N,14,0)</f>
        <v>#N/A</v>
      </c>
      <c r="D1648" s="1" t="e">
        <f>VLOOKUP(A1648,'314'!C:K,9,0)</f>
        <v>#N/A</v>
      </c>
      <c r="E1648" s="1" t="e">
        <f>VLOOKUP(A1648,'314'!C:E,3,0)</f>
        <v>#N/A</v>
      </c>
      <c r="F1648" s="1" t="e">
        <f>VLOOKUP(A1648,'314'!C:S,17,0)</f>
        <v>#N/A</v>
      </c>
      <c r="G1648" s="1" t="e">
        <f>VLOOKUP(A1648,'345'!A:M,13,0)</f>
        <v>#N/A</v>
      </c>
      <c r="H1648" s="1" t="e">
        <f>VLOOKUP(A1648,'345'!A:Q,17,0)</f>
        <v>#N/A</v>
      </c>
      <c r="I1648" s="57">
        <f>A1648</f>
        <v>0</v>
      </c>
      <c r="J1648" s="48" t="e">
        <f>D1648</f>
        <v>#N/A</v>
      </c>
      <c r="K1648" s="48" t="e">
        <f>E1648</f>
        <v>#N/A</v>
      </c>
      <c r="L1648" s="48" t="e">
        <f>F1648</f>
        <v>#N/A</v>
      </c>
      <c r="M1648" s="1" t="e">
        <f>C1648</f>
        <v>#N/A</v>
      </c>
      <c r="N1648" s="57">
        <f>A1648</f>
        <v>0</v>
      </c>
    </row>
  </sheetData>
  <autoFilter ref="A1:M1648"/>
  <sortState ref="A1:N1648">
    <sortCondition ref="A2:A770"/>
  </sortState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1"/>
  <sheetViews>
    <sheetView zoomScale="55" zoomScaleNormal="55" workbookViewId="0">
      <selection activeCell="J89" sqref="J89"/>
    </sheetView>
  </sheetViews>
  <sheetFormatPr defaultRowHeight="15"/>
  <cols>
    <col min="1" max="1" width="11.140625" bestFit="1" customWidth="1"/>
    <col min="2" max="2" width="47.7109375" bestFit="1" customWidth="1"/>
    <col min="3" max="3" width="4.28515625" bestFit="1" customWidth="1"/>
    <col min="4" max="4" width="6.5703125" bestFit="1" customWidth="1"/>
    <col min="5" max="5" width="4.5703125" bestFit="1" customWidth="1"/>
    <col min="6" max="6" width="4.28515625" bestFit="1" customWidth="1"/>
    <col min="7" max="7" width="8.140625" bestFit="1" customWidth="1"/>
    <col min="8" max="8" width="5.28515625" bestFit="1" customWidth="1"/>
    <col min="9" max="9" width="6.42578125" bestFit="1" customWidth="1"/>
    <col min="10" max="10" width="11.42578125" bestFit="1" customWidth="1"/>
    <col min="11" max="11" width="9.7109375" bestFit="1" customWidth="1"/>
    <col min="12" max="12" width="9.28515625" bestFit="1" customWidth="1"/>
    <col min="13" max="13" width="8.42578125" bestFit="1" customWidth="1"/>
    <col min="14" max="14" width="18" bestFit="1" customWidth="1"/>
    <col min="15" max="15" width="12.5703125" bestFit="1" customWidth="1"/>
    <col min="16" max="16" width="6" bestFit="1" customWidth="1"/>
    <col min="17" max="17" width="4.5703125" bestFit="1" customWidth="1"/>
    <col min="18" max="18" width="5.5703125" bestFit="1" customWidth="1"/>
    <col min="19" max="19" width="7.140625" bestFit="1" customWidth="1"/>
    <col min="20" max="20" width="8.7109375" bestFit="1" customWidth="1"/>
    <col min="21" max="21" width="7.42578125" bestFit="1" customWidth="1"/>
    <col min="22" max="22" width="6.85546875" bestFit="1" customWidth="1"/>
    <col min="23" max="23" width="8" bestFit="1" customWidth="1"/>
  </cols>
  <sheetData>
    <row r="1" spans="1:23">
      <c r="A1" t="s">
        <v>1420</v>
      </c>
    </row>
    <row r="2" spans="1:23">
      <c r="A2" t="s">
        <v>170</v>
      </c>
      <c r="B2" t="s">
        <v>1421</v>
      </c>
      <c r="C2" t="s">
        <v>164</v>
      </c>
      <c r="D2" t="s">
        <v>231</v>
      </c>
      <c r="E2" t="s">
        <v>164</v>
      </c>
      <c r="F2" t="s">
        <v>164</v>
      </c>
      <c r="G2" t="s">
        <v>165</v>
      </c>
      <c r="H2" t="s">
        <v>228</v>
      </c>
      <c r="I2" t="s">
        <v>228</v>
      </c>
      <c r="J2" t="s">
        <v>170</v>
      </c>
      <c r="K2" t="s">
        <v>170</v>
      </c>
      <c r="L2" t="s">
        <v>165</v>
      </c>
      <c r="M2" t="s">
        <v>162</v>
      </c>
      <c r="N2" t="s">
        <v>232</v>
      </c>
      <c r="O2" t="s">
        <v>167</v>
      </c>
      <c r="P2" t="s">
        <v>165</v>
      </c>
      <c r="Q2" t="s">
        <v>226</v>
      </c>
      <c r="R2" t="s">
        <v>231</v>
      </c>
      <c r="S2" t="s">
        <v>231</v>
      </c>
      <c r="T2" t="s">
        <v>228</v>
      </c>
      <c r="U2" t="s">
        <v>228</v>
      </c>
      <c r="V2" t="s">
        <v>162</v>
      </c>
      <c r="W2" t="s">
        <v>165</v>
      </c>
    </row>
    <row r="3" spans="1:23">
      <c r="A3" t="s">
        <v>1422</v>
      </c>
      <c r="B3" t="s">
        <v>1423</v>
      </c>
      <c r="R3" t="s">
        <v>171</v>
      </c>
      <c r="S3" t="s">
        <v>172</v>
      </c>
      <c r="V3" t="s">
        <v>1424</v>
      </c>
      <c r="W3" t="s">
        <v>1425</v>
      </c>
    </row>
    <row r="4" spans="1:23">
      <c r="A4" t="s">
        <v>1426</v>
      </c>
      <c r="B4" t="s">
        <v>1427</v>
      </c>
      <c r="T4" t="s">
        <v>1557</v>
      </c>
      <c r="U4" t="s">
        <v>1599</v>
      </c>
      <c r="V4" t="s">
        <v>1428</v>
      </c>
      <c r="W4" t="s">
        <v>233</v>
      </c>
    </row>
    <row r="5" spans="1:23">
      <c r="I5" t="s">
        <v>234</v>
      </c>
      <c r="J5" t="s">
        <v>235</v>
      </c>
      <c r="K5" t="s">
        <v>236</v>
      </c>
      <c r="L5" t="s">
        <v>237</v>
      </c>
      <c r="M5" t="s">
        <v>1429</v>
      </c>
      <c r="N5" t="s">
        <v>1430</v>
      </c>
      <c r="T5" t="s">
        <v>1559</v>
      </c>
      <c r="U5" s="68">
        <v>45717</v>
      </c>
      <c r="V5" s="67">
        <v>0.44027777777777777</v>
      </c>
      <c r="W5">
        <v>1</v>
      </c>
    </row>
    <row r="6" spans="1:23">
      <c r="A6" t="e">
        <f>-----GRUP</f>
        <v>#NAME?</v>
      </c>
      <c r="B6" t="s">
        <v>1431</v>
      </c>
      <c r="C6" t="s">
        <v>164</v>
      </c>
      <c r="D6" t="s">
        <v>231</v>
      </c>
      <c r="E6" t="s">
        <v>164</v>
      </c>
      <c r="F6" t="s">
        <v>164</v>
      </c>
      <c r="G6" t="s">
        <v>165</v>
      </c>
      <c r="H6" t="s">
        <v>228</v>
      </c>
      <c r="I6" t="s">
        <v>228</v>
      </c>
      <c r="J6" t="s">
        <v>170</v>
      </c>
      <c r="K6" t="s">
        <v>170</v>
      </c>
      <c r="L6" t="s">
        <v>165</v>
      </c>
      <c r="M6" t="s">
        <v>162</v>
      </c>
      <c r="N6" t="s">
        <v>232</v>
      </c>
      <c r="O6" t="s">
        <v>167</v>
      </c>
      <c r="P6" t="s">
        <v>165</v>
      </c>
      <c r="Q6" t="s">
        <v>226</v>
      </c>
      <c r="R6" t="s">
        <v>231</v>
      </c>
      <c r="S6" t="s">
        <v>231</v>
      </c>
      <c r="T6" t="e">
        <f>--Usu</f>
        <v>#NAME?</v>
      </c>
      <c r="U6" t="s">
        <v>1600</v>
      </c>
      <c r="V6" t="s">
        <v>1432</v>
      </c>
      <c r="W6" t="s">
        <v>165</v>
      </c>
    </row>
    <row r="7" spans="1:23">
      <c r="A7" t="s">
        <v>176</v>
      </c>
      <c r="B7" t="s">
        <v>209</v>
      </c>
      <c r="C7" t="s">
        <v>178</v>
      </c>
      <c r="D7" t="s">
        <v>238</v>
      </c>
      <c r="E7" t="s">
        <v>239</v>
      </c>
      <c r="F7" t="s">
        <v>240</v>
      </c>
      <c r="G7" t="s">
        <v>241</v>
      </c>
      <c r="H7" t="s">
        <v>242</v>
      </c>
      <c r="I7" t="s">
        <v>243</v>
      </c>
      <c r="J7" t="s">
        <v>244</v>
      </c>
      <c r="K7" t="s">
        <v>245</v>
      </c>
      <c r="L7" t="s">
        <v>246</v>
      </c>
      <c r="M7" t="s">
        <v>247</v>
      </c>
      <c r="N7" t="s">
        <v>248</v>
      </c>
      <c r="O7" t="s">
        <v>249</v>
      </c>
      <c r="P7" t="s">
        <v>250</v>
      </c>
      <c r="Q7" t="s">
        <v>251</v>
      </c>
      <c r="R7" t="s">
        <v>252</v>
      </c>
      <c r="S7" t="s">
        <v>253</v>
      </c>
      <c r="T7" t="s">
        <v>1409</v>
      </c>
      <c r="U7" t="s">
        <v>1475</v>
      </c>
      <c r="V7" t="s">
        <v>1433</v>
      </c>
    </row>
    <row r="8" spans="1:23">
      <c r="A8" t="s">
        <v>176</v>
      </c>
      <c r="B8" t="s">
        <v>209</v>
      </c>
      <c r="C8" t="s">
        <v>178</v>
      </c>
      <c r="D8" t="s">
        <v>238</v>
      </c>
      <c r="E8" t="s">
        <v>239</v>
      </c>
      <c r="F8" t="s">
        <v>240</v>
      </c>
      <c r="G8" t="s">
        <v>241</v>
      </c>
      <c r="H8" t="s">
        <v>242</v>
      </c>
      <c r="I8" t="s">
        <v>243</v>
      </c>
      <c r="J8" t="s">
        <v>244</v>
      </c>
      <c r="K8" t="s">
        <v>245</v>
      </c>
      <c r="L8" t="s">
        <v>246</v>
      </c>
      <c r="M8" t="s">
        <v>247</v>
      </c>
      <c r="N8" t="s">
        <v>248</v>
      </c>
      <c r="O8" t="s">
        <v>249</v>
      </c>
      <c r="P8" t="s">
        <v>250</v>
      </c>
      <c r="Q8" t="s">
        <v>251</v>
      </c>
      <c r="R8" t="s">
        <v>252</v>
      </c>
      <c r="S8" t="s">
        <v>253</v>
      </c>
      <c r="T8" t="s">
        <v>1409</v>
      </c>
      <c r="U8" t="s">
        <v>1475</v>
      </c>
      <c r="V8" t="s">
        <v>1433</v>
      </c>
    </row>
    <row r="9" spans="1:23">
      <c r="B9" t="s">
        <v>270</v>
      </c>
    </row>
    <row r="10" spans="1:23">
      <c r="B10" t="s">
        <v>270</v>
      </c>
    </row>
    <row r="11" spans="1:23">
      <c r="A11">
        <v>14400025</v>
      </c>
      <c r="B11" t="s">
        <v>271</v>
      </c>
      <c r="C11">
        <v>0</v>
      </c>
      <c r="D11">
        <v>0</v>
      </c>
      <c r="E11" t="s">
        <v>254</v>
      </c>
      <c r="F11" t="s">
        <v>255</v>
      </c>
      <c r="G11">
        <v>0</v>
      </c>
      <c r="H11">
        <v>1</v>
      </c>
      <c r="I11">
        <v>24</v>
      </c>
      <c r="J11">
        <v>0.125</v>
      </c>
      <c r="K11">
        <v>0.13800000000000001</v>
      </c>
      <c r="L11">
        <v>0</v>
      </c>
      <c r="M11" t="s">
        <v>256</v>
      </c>
      <c r="N11">
        <v>2206</v>
      </c>
      <c r="O11">
        <v>7891167022065</v>
      </c>
      <c r="P11" t="s">
        <v>255</v>
      </c>
      <c r="Q11">
        <v>0</v>
      </c>
      <c r="R11">
        <v>28</v>
      </c>
      <c r="S11" t="s">
        <v>257</v>
      </c>
      <c r="T11">
        <v>38</v>
      </c>
      <c r="U11">
        <v>3</v>
      </c>
    </row>
    <row r="12" spans="1:23">
      <c r="A12">
        <v>14400026</v>
      </c>
      <c r="B12" t="s">
        <v>272</v>
      </c>
      <c r="C12">
        <v>0</v>
      </c>
      <c r="D12">
        <v>0</v>
      </c>
      <c r="E12" t="s">
        <v>254</v>
      </c>
      <c r="F12" t="s">
        <v>255</v>
      </c>
      <c r="G12">
        <v>0</v>
      </c>
      <c r="H12">
        <v>1</v>
      </c>
      <c r="I12">
        <v>24</v>
      </c>
      <c r="J12">
        <v>0.125</v>
      </c>
      <c r="K12">
        <v>0.13800000000000001</v>
      </c>
      <c r="L12">
        <v>0</v>
      </c>
      <c r="M12" t="s">
        <v>256</v>
      </c>
      <c r="N12">
        <v>2205</v>
      </c>
      <c r="O12">
        <v>7891167022058</v>
      </c>
      <c r="P12" t="s">
        <v>255</v>
      </c>
      <c r="Q12">
        <v>0</v>
      </c>
      <c r="R12">
        <v>28</v>
      </c>
      <c r="S12" t="s">
        <v>257</v>
      </c>
      <c r="T12">
        <v>38</v>
      </c>
      <c r="U12">
        <v>3</v>
      </c>
    </row>
    <row r="13" spans="1:23">
      <c r="A13">
        <v>14400064</v>
      </c>
      <c r="B13" t="s">
        <v>273</v>
      </c>
      <c r="C13">
        <v>0</v>
      </c>
      <c r="D13">
        <v>0</v>
      </c>
      <c r="E13" t="s">
        <v>254</v>
      </c>
      <c r="F13" t="s">
        <v>255</v>
      </c>
      <c r="G13">
        <v>0</v>
      </c>
      <c r="H13">
        <v>1</v>
      </c>
      <c r="I13">
        <v>24</v>
      </c>
      <c r="J13">
        <v>0.125</v>
      </c>
      <c r="K13">
        <v>0.13800000000000001</v>
      </c>
      <c r="L13">
        <v>0</v>
      </c>
      <c r="M13" t="s">
        <v>256</v>
      </c>
      <c r="N13">
        <v>2216</v>
      </c>
      <c r="O13">
        <v>7891167831698</v>
      </c>
      <c r="P13" t="s">
        <v>255</v>
      </c>
      <c r="Q13">
        <v>0</v>
      </c>
      <c r="R13">
        <v>28</v>
      </c>
      <c r="S13" t="s">
        <v>257</v>
      </c>
      <c r="T13">
        <v>38</v>
      </c>
      <c r="U13">
        <v>4</v>
      </c>
    </row>
    <row r="14" spans="1:23">
      <c r="A14">
        <v>14400031</v>
      </c>
      <c r="B14" t="s">
        <v>274</v>
      </c>
      <c r="C14">
        <v>0</v>
      </c>
      <c r="D14">
        <v>0</v>
      </c>
      <c r="E14" t="s">
        <v>254</v>
      </c>
      <c r="F14" t="s">
        <v>255</v>
      </c>
      <c r="G14">
        <v>0</v>
      </c>
      <c r="H14">
        <v>1</v>
      </c>
      <c r="I14">
        <v>10</v>
      </c>
      <c r="J14">
        <v>0.15</v>
      </c>
      <c r="K14">
        <v>0.16500000000000001</v>
      </c>
      <c r="L14">
        <v>0</v>
      </c>
      <c r="M14" t="s">
        <v>256</v>
      </c>
      <c r="N14">
        <v>1184</v>
      </c>
      <c r="O14">
        <v>7891167011847</v>
      </c>
      <c r="P14" t="s">
        <v>255</v>
      </c>
      <c r="Q14">
        <v>0</v>
      </c>
      <c r="R14">
        <v>28</v>
      </c>
      <c r="S14" t="s">
        <v>257</v>
      </c>
      <c r="T14">
        <v>39</v>
      </c>
      <c r="U14">
        <v>2</v>
      </c>
    </row>
    <row r="15" spans="1:23">
      <c r="A15">
        <v>14400032</v>
      </c>
      <c r="B15" t="s">
        <v>275</v>
      </c>
      <c r="C15">
        <v>0</v>
      </c>
      <c r="D15">
        <v>0</v>
      </c>
      <c r="E15" t="s">
        <v>254</v>
      </c>
      <c r="F15" t="s">
        <v>255</v>
      </c>
      <c r="G15">
        <v>0</v>
      </c>
      <c r="H15">
        <v>1</v>
      </c>
      <c r="I15">
        <v>10</v>
      </c>
      <c r="J15">
        <v>0.15</v>
      </c>
      <c r="K15">
        <v>0.16500000000000001</v>
      </c>
      <c r="L15">
        <v>0</v>
      </c>
      <c r="M15" t="s">
        <v>256</v>
      </c>
      <c r="N15">
        <v>1186</v>
      </c>
      <c r="O15">
        <v>7891167011861</v>
      </c>
      <c r="P15" t="s">
        <v>255</v>
      </c>
      <c r="Q15">
        <v>0</v>
      </c>
      <c r="R15">
        <v>28</v>
      </c>
      <c r="S15" t="s">
        <v>257</v>
      </c>
      <c r="T15">
        <v>39</v>
      </c>
      <c r="U15">
        <v>2</v>
      </c>
    </row>
    <row r="16" spans="1:23">
      <c r="A16">
        <v>14400033</v>
      </c>
      <c r="B16" t="s">
        <v>276</v>
      </c>
      <c r="C16">
        <v>0</v>
      </c>
      <c r="D16">
        <v>0</v>
      </c>
      <c r="E16" t="s">
        <v>254</v>
      </c>
      <c r="F16" t="s">
        <v>255</v>
      </c>
      <c r="G16">
        <v>0</v>
      </c>
      <c r="H16">
        <v>1</v>
      </c>
      <c r="I16">
        <v>10</v>
      </c>
      <c r="J16">
        <v>0.15</v>
      </c>
      <c r="K16">
        <v>0.16500000000000001</v>
      </c>
      <c r="L16">
        <v>0</v>
      </c>
      <c r="M16" t="s">
        <v>256</v>
      </c>
      <c r="N16">
        <v>1501</v>
      </c>
      <c r="O16">
        <v>7891167015012</v>
      </c>
      <c r="P16" t="s">
        <v>255</v>
      </c>
      <c r="Q16">
        <v>0</v>
      </c>
      <c r="R16">
        <v>28</v>
      </c>
      <c r="S16" t="s">
        <v>257</v>
      </c>
      <c r="T16">
        <v>39</v>
      </c>
      <c r="U16">
        <v>2</v>
      </c>
    </row>
    <row r="17" spans="1:21">
      <c r="A17">
        <v>14400034</v>
      </c>
      <c r="B17" t="s">
        <v>277</v>
      </c>
      <c r="C17">
        <v>0</v>
      </c>
      <c r="D17">
        <v>0</v>
      </c>
      <c r="E17" t="s">
        <v>254</v>
      </c>
      <c r="F17" t="s">
        <v>255</v>
      </c>
      <c r="G17">
        <v>0</v>
      </c>
      <c r="H17">
        <v>1</v>
      </c>
      <c r="I17">
        <v>10</v>
      </c>
      <c r="J17">
        <v>0.15</v>
      </c>
      <c r="K17">
        <v>0.16500000000000001</v>
      </c>
      <c r="L17">
        <v>0</v>
      </c>
      <c r="M17" t="s">
        <v>256</v>
      </c>
      <c r="N17">
        <v>1185</v>
      </c>
      <c r="O17">
        <v>7891167011854</v>
      </c>
      <c r="P17" t="s">
        <v>255</v>
      </c>
      <c r="Q17">
        <v>0</v>
      </c>
      <c r="R17">
        <v>28</v>
      </c>
      <c r="S17" t="s">
        <v>257</v>
      </c>
      <c r="T17">
        <v>39</v>
      </c>
      <c r="U17">
        <v>2</v>
      </c>
    </row>
    <row r="18" spans="1:21">
      <c r="A18">
        <v>14400035</v>
      </c>
      <c r="B18" t="s">
        <v>278</v>
      </c>
      <c r="C18">
        <v>0</v>
      </c>
      <c r="D18">
        <v>0</v>
      </c>
      <c r="E18" t="s">
        <v>254</v>
      </c>
      <c r="F18" t="s">
        <v>255</v>
      </c>
      <c r="G18">
        <v>0</v>
      </c>
      <c r="H18">
        <v>1</v>
      </c>
      <c r="I18">
        <v>10</v>
      </c>
      <c r="J18">
        <v>0.15</v>
      </c>
      <c r="K18">
        <v>0.16500000000000001</v>
      </c>
      <c r="L18">
        <v>0</v>
      </c>
      <c r="M18" t="s">
        <v>256</v>
      </c>
      <c r="N18">
        <v>1502</v>
      </c>
      <c r="O18">
        <v>7891167015029</v>
      </c>
      <c r="P18" t="s">
        <v>255</v>
      </c>
      <c r="Q18">
        <v>0</v>
      </c>
      <c r="R18">
        <v>28</v>
      </c>
      <c r="S18" t="s">
        <v>257</v>
      </c>
      <c r="T18">
        <v>39</v>
      </c>
      <c r="U18">
        <v>2</v>
      </c>
    </row>
    <row r="19" spans="1:21">
      <c r="A19">
        <v>14400036</v>
      </c>
      <c r="B19" t="s">
        <v>279</v>
      </c>
      <c r="C19">
        <v>0</v>
      </c>
      <c r="D19">
        <v>0</v>
      </c>
      <c r="E19" t="s">
        <v>254</v>
      </c>
      <c r="F19" t="s">
        <v>255</v>
      </c>
      <c r="G19">
        <v>0</v>
      </c>
      <c r="H19">
        <v>1</v>
      </c>
      <c r="I19">
        <v>24</v>
      </c>
      <c r="J19">
        <v>0.17</v>
      </c>
      <c r="K19">
        <v>0.187</v>
      </c>
      <c r="L19">
        <v>0</v>
      </c>
      <c r="M19" t="s">
        <v>256</v>
      </c>
      <c r="N19">
        <v>1509</v>
      </c>
      <c r="O19">
        <v>7891167831650</v>
      </c>
      <c r="P19" t="s">
        <v>255</v>
      </c>
      <c r="Q19">
        <v>0</v>
      </c>
      <c r="R19">
        <v>28</v>
      </c>
      <c r="S19" t="s">
        <v>257</v>
      </c>
      <c r="T19">
        <v>39</v>
      </c>
      <c r="U19">
        <v>4</v>
      </c>
    </row>
    <row r="20" spans="1:21">
      <c r="A20">
        <v>14400055</v>
      </c>
      <c r="B20" t="s">
        <v>280</v>
      </c>
      <c r="C20">
        <v>0</v>
      </c>
      <c r="D20">
        <v>0</v>
      </c>
      <c r="E20" t="s">
        <v>254</v>
      </c>
      <c r="F20" t="s">
        <v>255</v>
      </c>
      <c r="G20">
        <v>0</v>
      </c>
      <c r="H20">
        <v>1</v>
      </c>
      <c r="I20">
        <v>24</v>
      </c>
      <c r="J20">
        <v>0.17</v>
      </c>
      <c r="K20">
        <v>0.19600000000000001</v>
      </c>
      <c r="L20">
        <v>0</v>
      </c>
      <c r="M20" t="s">
        <v>256</v>
      </c>
      <c r="N20">
        <v>1510</v>
      </c>
      <c r="O20">
        <v>7891167831667</v>
      </c>
      <c r="P20" t="s">
        <v>255</v>
      </c>
      <c r="Q20">
        <v>0</v>
      </c>
      <c r="R20">
        <v>28</v>
      </c>
      <c r="S20" t="s">
        <v>257</v>
      </c>
      <c r="T20">
        <v>39</v>
      </c>
      <c r="U20">
        <v>4</v>
      </c>
    </row>
    <row r="21" spans="1:21">
      <c r="A21">
        <v>14400006</v>
      </c>
      <c r="B21" t="s">
        <v>281</v>
      </c>
      <c r="C21">
        <v>0</v>
      </c>
      <c r="D21">
        <v>0</v>
      </c>
      <c r="E21" t="s">
        <v>254</v>
      </c>
      <c r="F21" t="s">
        <v>255</v>
      </c>
      <c r="G21">
        <v>0</v>
      </c>
      <c r="H21">
        <v>1</v>
      </c>
      <c r="I21">
        <v>24</v>
      </c>
      <c r="J21">
        <v>0.17</v>
      </c>
      <c r="K21">
        <v>0.187</v>
      </c>
      <c r="L21">
        <v>0</v>
      </c>
      <c r="M21" t="s">
        <v>256</v>
      </c>
      <c r="N21">
        <v>1172</v>
      </c>
      <c r="O21">
        <v>7891167011724</v>
      </c>
      <c r="P21" t="s">
        <v>255</v>
      </c>
      <c r="Q21">
        <v>0</v>
      </c>
      <c r="R21">
        <v>28</v>
      </c>
      <c r="S21" t="s">
        <v>257</v>
      </c>
      <c r="T21">
        <v>40</v>
      </c>
      <c r="U21">
        <v>3</v>
      </c>
    </row>
    <row r="22" spans="1:21">
      <c r="A22">
        <v>14400007</v>
      </c>
      <c r="B22" t="s">
        <v>282</v>
      </c>
      <c r="C22">
        <v>0</v>
      </c>
      <c r="D22">
        <v>0</v>
      </c>
      <c r="E22" t="s">
        <v>254</v>
      </c>
      <c r="F22" t="s">
        <v>255</v>
      </c>
      <c r="G22">
        <v>0</v>
      </c>
      <c r="H22">
        <v>1</v>
      </c>
      <c r="I22">
        <v>24</v>
      </c>
      <c r="J22">
        <v>0.17</v>
      </c>
      <c r="K22">
        <v>0.187</v>
      </c>
      <c r="L22">
        <v>0</v>
      </c>
      <c r="M22" t="s">
        <v>256</v>
      </c>
      <c r="N22">
        <v>1171</v>
      </c>
      <c r="O22">
        <v>7891167011717</v>
      </c>
      <c r="P22" t="s">
        <v>255</v>
      </c>
      <c r="Q22">
        <v>0</v>
      </c>
      <c r="R22">
        <v>28</v>
      </c>
      <c r="S22" t="s">
        <v>257</v>
      </c>
      <c r="T22">
        <v>40</v>
      </c>
      <c r="U22">
        <v>3</v>
      </c>
    </row>
    <row r="23" spans="1:21">
      <c r="A23">
        <v>14400009</v>
      </c>
      <c r="B23" t="s">
        <v>283</v>
      </c>
      <c r="C23">
        <v>0</v>
      </c>
      <c r="D23">
        <v>0</v>
      </c>
      <c r="E23" t="s">
        <v>254</v>
      </c>
      <c r="F23" t="s">
        <v>255</v>
      </c>
      <c r="G23">
        <v>0</v>
      </c>
      <c r="H23">
        <v>1</v>
      </c>
      <c r="I23">
        <v>12</v>
      </c>
      <c r="J23">
        <v>0.5</v>
      </c>
      <c r="K23">
        <v>0.55000000000000004</v>
      </c>
      <c r="L23">
        <v>0</v>
      </c>
      <c r="M23" t="s">
        <v>256</v>
      </c>
      <c r="N23">
        <v>1168</v>
      </c>
      <c r="O23">
        <v>7891167011687</v>
      </c>
      <c r="P23" t="s">
        <v>255</v>
      </c>
      <c r="Q23">
        <v>0</v>
      </c>
      <c r="R23">
        <v>28</v>
      </c>
      <c r="S23" t="s">
        <v>257</v>
      </c>
      <c r="T23">
        <v>40</v>
      </c>
      <c r="U23">
        <v>3</v>
      </c>
    </row>
    <row r="24" spans="1:21">
      <c r="A24">
        <v>14400053</v>
      </c>
      <c r="B24" t="s">
        <v>284</v>
      </c>
      <c r="C24">
        <v>0</v>
      </c>
      <c r="D24">
        <v>0</v>
      </c>
      <c r="E24" t="s">
        <v>254</v>
      </c>
      <c r="F24" t="s">
        <v>255</v>
      </c>
      <c r="G24">
        <v>0</v>
      </c>
      <c r="H24">
        <v>1</v>
      </c>
      <c r="I24">
        <v>24</v>
      </c>
      <c r="J24">
        <v>0.14000000000000001</v>
      </c>
      <c r="K24">
        <v>0.154</v>
      </c>
      <c r="L24">
        <v>0</v>
      </c>
      <c r="M24" t="s">
        <v>256</v>
      </c>
      <c r="N24">
        <v>1202</v>
      </c>
      <c r="O24">
        <v>7891167831681</v>
      </c>
      <c r="P24" t="s">
        <v>255</v>
      </c>
      <c r="Q24">
        <v>0</v>
      </c>
      <c r="R24">
        <v>28</v>
      </c>
      <c r="S24" t="s">
        <v>257</v>
      </c>
      <c r="T24">
        <v>40</v>
      </c>
      <c r="U24">
        <v>4</v>
      </c>
    </row>
    <row r="25" spans="1:21">
      <c r="A25">
        <v>14400010</v>
      </c>
      <c r="B25" t="s">
        <v>285</v>
      </c>
      <c r="C25">
        <v>0</v>
      </c>
      <c r="D25">
        <v>0</v>
      </c>
      <c r="E25" t="s">
        <v>254</v>
      </c>
      <c r="F25" t="s">
        <v>255</v>
      </c>
      <c r="G25">
        <v>0</v>
      </c>
      <c r="H25">
        <v>1</v>
      </c>
      <c r="I25">
        <v>24</v>
      </c>
      <c r="J25">
        <v>0.17</v>
      </c>
      <c r="K25">
        <v>0.187</v>
      </c>
      <c r="L25">
        <v>0</v>
      </c>
      <c r="M25" t="s">
        <v>256</v>
      </c>
      <c r="N25">
        <v>1196</v>
      </c>
      <c r="O25">
        <v>7891167011960</v>
      </c>
      <c r="P25" t="s">
        <v>255</v>
      </c>
      <c r="Q25">
        <v>0</v>
      </c>
      <c r="R25">
        <v>28</v>
      </c>
      <c r="S25" t="s">
        <v>257</v>
      </c>
      <c r="T25">
        <v>41</v>
      </c>
      <c r="U25">
        <v>3</v>
      </c>
    </row>
    <row r="26" spans="1:21">
      <c r="A26">
        <v>14400011</v>
      </c>
      <c r="B26" t="s">
        <v>286</v>
      </c>
      <c r="C26">
        <v>0</v>
      </c>
      <c r="D26">
        <v>0</v>
      </c>
      <c r="E26" t="s">
        <v>254</v>
      </c>
      <c r="F26" t="s">
        <v>255</v>
      </c>
      <c r="G26">
        <v>0</v>
      </c>
      <c r="H26">
        <v>1</v>
      </c>
      <c r="I26">
        <v>24</v>
      </c>
      <c r="J26">
        <v>0.17</v>
      </c>
      <c r="K26">
        <v>0.187</v>
      </c>
      <c r="L26">
        <v>0</v>
      </c>
      <c r="M26" t="s">
        <v>256</v>
      </c>
      <c r="N26">
        <v>1195</v>
      </c>
      <c r="O26">
        <v>7891167011953</v>
      </c>
      <c r="P26" t="s">
        <v>255</v>
      </c>
      <c r="Q26">
        <v>0</v>
      </c>
      <c r="R26">
        <v>28</v>
      </c>
      <c r="S26" t="s">
        <v>257</v>
      </c>
      <c r="T26">
        <v>41</v>
      </c>
      <c r="U26">
        <v>3</v>
      </c>
    </row>
    <row r="27" spans="1:21">
      <c r="A27">
        <v>14400012</v>
      </c>
      <c r="B27" t="s">
        <v>287</v>
      </c>
      <c r="C27">
        <v>0</v>
      </c>
      <c r="D27">
        <v>0</v>
      </c>
      <c r="E27" t="s">
        <v>254</v>
      </c>
      <c r="F27" t="s">
        <v>255</v>
      </c>
      <c r="G27">
        <v>0</v>
      </c>
      <c r="H27">
        <v>1</v>
      </c>
      <c r="I27">
        <v>24</v>
      </c>
      <c r="J27">
        <v>0.17</v>
      </c>
      <c r="K27">
        <v>0.187</v>
      </c>
      <c r="L27">
        <v>0</v>
      </c>
      <c r="M27" t="s">
        <v>256</v>
      </c>
      <c r="N27">
        <v>1177</v>
      </c>
      <c r="O27">
        <v>7891167011779</v>
      </c>
      <c r="P27" t="s">
        <v>255</v>
      </c>
      <c r="Q27">
        <v>0</v>
      </c>
      <c r="R27">
        <v>28</v>
      </c>
      <c r="S27" t="s">
        <v>257</v>
      </c>
      <c r="T27">
        <v>41</v>
      </c>
      <c r="U27">
        <v>3</v>
      </c>
    </row>
    <row r="28" spans="1:21">
      <c r="A28">
        <v>14400013</v>
      </c>
      <c r="B28" t="s">
        <v>288</v>
      </c>
      <c r="C28">
        <v>0</v>
      </c>
      <c r="D28">
        <v>0</v>
      </c>
      <c r="E28" t="s">
        <v>254</v>
      </c>
      <c r="F28" t="s">
        <v>255</v>
      </c>
      <c r="G28">
        <v>0</v>
      </c>
      <c r="H28">
        <v>1</v>
      </c>
      <c r="I28">
        <v>12</v>
      </c>
      <c r="J28">
        <v>0.5</v>
      </c>
      <c r="K28">
        <v>0.55000000000000004</v>
      </c>
      <c r="L28">
        <v>0</v>
      </c>
      <c r="M28" t="s">
        <v>256</v>
      </c>
      <c r="N28">
        <v>3630</v>
      </c>
      <c r="O28">
        <v>7891167036307</v>
      </c>
      <c r="P28" t="s">
        <v>255</v>
      </c>
      <c r="Q28">
        <v>0</v>
      </c>
      <c r="R28">
        <v>28</v>
      </c>
      <c r="S28" t="s">
        <v>257</v>
      </c>
      <c r="T28">
        <v>41</v>
      </c>
      <c r="U28">
        <v>3</v>
      </c>
    </row>
    <row r="29" spans="1:21">
      <c r="A29">
        <v>14400014</v>
      </c>
      <c r="B29" t="s">
        <v>289</v>
      </c>
      <c r="C29">
        <v>0</v>
      </c>
      <c r="D29">
        <v>0</v>
      </c>
      <c r="E29" t="s">
        <v>254</v>
      </c>
      <c r="F29" t="s">
        <v>255</v>
      </c>
      <c r="G29">
        <v>0</v>
      </c>
      <c r="H29">
        <v>1</v>
      </c>
      <c r="I29">
        <v>24</v>
      </c>
      <c r="J29">
        <v>0.17</v>
      </c>
      <c r="K29">
        <v>0.187</v>
      </c>
      <c r="L29">
        <v>0</v>
      </c>
      <c r="M29" t="s">
        <v>256</v>
      </c>
      <c r="N29">
        <v>1174</v>
      </c>
      <c r="O29">
        <v>7891167011748</v>
      </c>
      <c r="P29" t="s">
        <v>255</v>
      </c>
      <c r="Q29">
        <v>0</v>
      </c>
      <c r="R29">
        <v>28</v>
      </c>
      <c r="S29" t="s">
        <v>257</v>
      </c>
      <c r="T29">
        <v>41</v>
      </c>
      <c r="U29">
        <v>3</v>
      </c>
    </row>
    <row r="30" spans="1:21">
      <c r="A30">
        <v>14400015</v>
      </c>
      <c r="B30" t="s">
        <v>290</v>
      </c>
      <c r="C30">
        <v>0</v>
      </c>
      <c r="D30">
        <v>0</v>
      </c>
      <c r="E30" t="s">
        <v>254</v>
      </c>
      <c r="F30" t="s">
        <v>255</v>
      </c>
      <c r="G30">
        <v>0</v>
      </c>
      <c r="H30">
        <v>1</v>
      </c>
      <c r="I30">
        <v>24</v>
      </c>
      <c r="J30">
        <v>0.17</v>
      </c>
      <c r="K30">
        <v>0.187</v>
      </c>
      <c r="L30">
        <v>0</v>
      </c>
      <c r="M30" t="s">
        <v>256</v>
      </c>
      <c r="N30">
        <v>1210</v>
      </c>
      <c r="O30">
        <v>7891167012103</v>
      </c>
      <c r="P30" t="s">
        <v>255</v>
      </c>
      <c r="Q30">
        <v>0</v>
      </c>
      <c r="R30">
        <v>28</v>
      </c>
      <c r="S30" t="s">
        <v>257</v>
      </c>
      <c r="T30">
        <v>41</v>
      </c>
      <c r="U30">
        <v>3</v>
      </c>
    </row>
    <row r="31" spans="1:21">
      <c r="A31">
        <v>14400016</v>
      </c>
      <c r="B31" t="s">
        <v>291</v>
      </c>
      <c r="C31">
        <v>0</v>
      </c>
      <c r="D31">
        <v>0</v>
      </c>
      <c r="E31" t="s">
        <v>254</v>
      </c>
      <c r="F31" t="s">
        <v>255</v>
      </c>
      <c r="G31">
        <v>0</v>
      </c>
      <c r="H31">
        <v>1</v>
      </c>
      <c r="I31">
        <v>12</v>
      </c>
      <c r="J31">
        <v>0.5</v>
      </c>
      <c r="K31">
        <v>0.55000000000000004</v>
      </c>
      <c r="L31">
        <v>0</v>
      </c>
      <c r="M31" t="s">
        <v>256</v>
      </c>
      <c r="N31">
        <v>1167</v>
      </c>
      <c r="O31">
        <v>7891167011670</v>
      </c>
      <c r="P31" t="s">
        <v>255</v>
      </c>
      <c r="Q31">
        <v>0</v>
      </c>
      <c r="R31">
        <v>28</v>
      </c>
      <c r="S31" t="s">
        <v>257</v>
      </c>
      <c r="T31">
        <v>41</v>
      </c>
      <c r="U31">
        <v>3</v>
      </c>
    </row>
    <row r="32" spans="1:21">
      <c r="A32">
        <v>14400037</v>
      </c>
      <c r="B32" t="s">
        <v>292</v>
      </c>
      <c r="C32">
        <v>0</v>
      </c>
      <c r="D32">
        <v>0</v>
      </c>
      <c r="E32" t="s">
        <v>254</v>
      </c>
      <c r="F32" t="s">
        <v>255</v>
      </c>
      <c r="G32">
        <v>0</v>
      </c>
      <c r="H32">
        <v>1</v>
      </c>
      <c r="I32">
        <v>10</v>
      </c>
      <c r="J32">
        <v>0.15</v>
      </c>
      <c r="K32">
        <v>0.16500000000000001</v>
      </c>
      <c r="L32">
        <v>0</v>
      </c>
      <c r="M32" t="s">
        <v>256</v>
      </c>
      <c r="N32">
        <v>1403</v>
      </c>
      <c r="O32">
        <v>7891167014039</v>
      </c>
      <c r="P32" t="s">
        <v>255</v>
      </c>
      <c r="Q32">
        <v>0</v>
      </c>
      <c r="R32">
        <v>28</v>
      </c>
      <c r="S32" t="s">
        <v>257</v>
      </c>
      <c r="T32">
        <v>42</v>
      </c>
      <c r="U32">
        <v>2</v>
      </c>
    </row>
    <row r="33" spans="1:21">
      <c r="A33">
        <v>14400038</v>
      </c>
      <c r="B33" t="s">
        <v>293</v>
      </c>
      <c r="C33">
        <v>0</v>
      </c>
      <c r="D33">
        <v>0</v>
      </c>
      <c r="E33" t="s">
        <v>254</v>
      </c>
      <c r="F33" t="s">
        <v>255</v>
      </c>
      <c r="G33">
        <v>0</v>
      </c>
      <c r="H33">
        <v>1</v>
      </c>
      <c r="I33">
        <v>10</v>
      </c>
      <c r="J33">
        <v>0.15</v>
      </c>
      <c r="K33">
        <v>0.16500000000000001</v>
      </c>
      <c r="L33">
        <v>0</v>
      </c>
      <c r="M33" t="s">
        <v>256</v>
      </c>
      <c r="N33">
        <v>1402</v>
      </c>
      <c r="O33">
        <v>7891167014022</v>
      </c>
      <c r="P33" t="s">
        <v>255</v>
      </c>
      <c r="Q33">
        <v>0</v>
      </c>
      <c r="R33">
        <v>28</v>
      </c>
      <c r="S33" t="s">
        <v>257</v>
      </c>
      <c r="T33">
        <v>42</v>
      </c>
      <c r="U33">
        <v>2</v>
      </c>
    </row>
    <row r="34" spans="1:21">
      <c r="A34">
        <v>14400039</v>
      </c>
      <c r="B34" t="s">
        <v>294</v>
      </c>
      <c r="C34">
        <v>0</v>
      </c>
      <c r="D34">
        <v>0</v>
      </c>
      <c r="E34" t="s">
        <v>254</v>
      </c>
      <c r="F34" t="s">
        <v>255</v>
      </c>
      <c r="G34">
        <v>0</v>
      </c>
      <c r="H34">
        <v>1</v>
      </c>
      <c r="I34">
        <v>10</v>
      </c>
      <c r="J34">
        <v>0.17</v>
      </c>
      <c r="K34">
        <v>0.187</v>
      </c>
      <c r="L34">
        <v>0</v>
      </c>
      <c r="M34" t="s">
        <v>256</v>
      </c>
      <c r="N34">
        <v>1401</v>
      </c>
      <c r="O34">
        <v>7891167014015</v>
      </c>
      <c r="P34" t="s">
        <v>255</v>
      </c>
      <c r="Q34">
        <v>0</v>
      </c>
      <c r="R34">
        <v>28</v>
      </c>
      <c r="S34" t="s">
        <v>257</v>
      </c>
      <c r="T34">
        <v>42</v>
      </c>
      <c r="U34">
        <v>2</v>
      </c>
    </row>
    <row r="35" spans="1:21">
      <c r="A35">
        <v>14400040</v>
      </c>
      <c r="B35" t="s">
        <v>295</v>
      </c>
      <c r="C35">
        <v>0</v>
      </c>
      <c r="D35">
        <v>0</v>
      </c>
      <c r="E35" t="s">
        <v>254</v>
      </c>
      <c r="F35" t="s">
        <v>255</v>
      </c>
      <c r="G35">
        <v>0</v>
      </c>
      <c r="H35">
        <v>1</v>
      </c>
      <c r="I35">
        <v>10</v>
      </c>
      <c r="J35">
        <v>0.15</v>
      </c>
      <c r="K35">
        <v>0.16500000000000001</v>
      </c>
      <c r="L35">
        <v>0</v>
      </c>
      <c r="M35" t="s">
        <v>256</v>
      </c>
      <c r="N35">
        <v>1400</v>
      </c>
      <c r="O35">
        <v>7891167014008</v>
      </c>
      <c r="P35" t="s">
        <v>255</v>
      </c>
      <c r="Q35">
        <v>0</v>
      </c>
      <c r="R35">
        <v>28</v>
      </c>
      <c r="S35" t="s">
        <v>257</v>
      </c>
      <c r="T35">
        <v>42</v>
      </c>
      <c r="U35">
        <v>2</v>
      </c>
    </row>
    <row r="36" spans="1:21">
      <c r="A36">
        <v>14400017</v>
      </c>
      <c r="B36" t="s">
        <v>296</v>
      </c>
      <c r="C36">
        <v>0</v>
      </c>
      <c r="D36">
        <v>0</v>
      </c>
      <c r="E36" t="s">
        <v>254</v>
      </c>
      <c r="F36" t="s">
        <v>255</v>
      </c>
      <c r="G36">
        <v>0</v>
      </c>
      <c r="H36">
        <v>1</v>
      </c>
      <c r="I36">
        <v>24</v>
      </c>
      <c r="J36">
        <v>0.17</v>
      </c>
      <c r="K36">
        <v>0.187</v>
      </c>
      <c r="L36">
        <v>0</v>
      </c>
      <c r="M36" t="s">
        <v>256</v>
      </c>
      <c r="N36">
        <v>1206</v>
      </c>
      <c r="O36">
        <v>7891167012066</v>
      </c>
      <c r="P36" t="s">
        <v>255</v>
      </c>
      <c r="Q36">
        <v>0</v>
      </c>
      <c r="R36">
        <v>28</v>
      </c>
      <c r="S36" t="s">
        <v>257</v>
      </c>
      <c r="T36">
        <v>43</v>
      </c>
      <c r="U36">
        <v>3</v>
      </c>
    </row>
    <row r="37" spans="1:21">
      <c r="A37">
        <v>14400018</v>
      </c>
      <c r="B37" t="s">
        <v>297</v>
      </c>
      <c r="C37">
        <v>0</v>
      </c>
      <c r="D37">
        <v>0</v>
      </c>
      <c r="E37" t="s">
        <v>254</v>
      </c>
      <c r="F37" t="s">
        <v>255</v>
      </c>
      <c r="G37">
        <v>0</v>
      </c>
      <c r="H37">
        <v>1</v>
      </c>
      <c r="I37">
        <v>24</v>
      </c>
      <c r="J37">
        <v>0.17</v>
      </c>
      <c r="K37">
        <v>0.187</v>
      </c>
      <c r="L37">
        <v>0</v>
      </c>
      <c r="M37" t="s">
        <v>256</v>
      </c>
      <c r="N37">
        <v>1175</v>
      </c>
      <c r="O37">
        <v>7891167011755</v>
      </c>
      <c r="P37" t="s">
        <v>255</v>
      </c>
      <c r="Q37">
        <v>0</v>
      </c>
      <c r="R37">
        <v>28</v>
      </c>
      <c r="S37" t="s">
        <v>257</v>
      </c>
      <c r="T37">
        <v>43</v>
      </c>
      <c r="U37">
        <v>3</v>
      </c>
    </row>
    <row r="38" spans="1:21">
      <c r="A38">
        <v>14400019</v>
      </c>
      <c r="B38" t="s">
        <v>298</v>
      </c>
      <c r="C38">
        <v>0</v>
      </c>
      <c r="D38">
        <v>0</v>
      </c>
      <c r="E38" t="s">
        <v>254</v>
      </c>
      <c r="F38" t="s">
        <v>255</v>
      </c>
      <c r="G38">
        <v>0</v>
      </c>
      <c r="H38">
        <v>1</v>
      </c>
      <c r="I38">
        <v>24</v>
      </c>
      <c r="J38">
        <v>0.17</v>
      </c>
      <c r="K38">
        <v>0.187</v>
      </c>
      <c r="L38">
        <v>0</v>
      </c>
      <c r="M38" t="s">
        <v>256</v>
      </c>
      <c r="N38">
        <v>1173</v>
      </c>
      <c r="O38">
        <v>7891167011731</v>
      </c>
      <c r="P38" t="s">
        <v>255</v>
      </c>
      <c r="Q38">
        <v>0</v>
      </c>
      <c r="R38">
        <v>28</v>
      </c>
      <c r="S38" t="s">
        <v>257</v>
      </c>
      <c r="T38">
        <v>43</v>
      </c>
      <c r="U38">
        <v>3</v>
      </c>
    </row>
    <row r="39" spans="1:21">
      <c r="A39">
        <v>14400020</v>
      </c>
      <c r="B39" t="s">
        <v>299</v>
      </c>
      <c r="C39">
        <v>0</v>
      </c>
      <c r="D39">
        <v>0</v>
      </c>
      <c r="E39" t="s">
        <v>254</v>
      </c>
      <c r="F39" t="s">
        <v>255</v>
      </c>
      <c r="G39">
        <v>0</v>
      </c>
      <c r="H39">
        <v>1</v>
      </c>
      <c r="I39">
        <v>24</v>
      </c>
      <c r="J39">
        <v>0.17</v>
      </c>
      <c r="K39">
        <v>0.187</v>
      </c>
      <c r="L39">
        <v>0</v>
      </c>
      <c r="M39" t="s">
        <v>256</v>
      </c>
      <c r="N39">
        <v>1205</v>
      </c>
      <c r="O39">
        <v>7891167012059</v>
      </c>
      <c r="P39" t="s">
        <v>255</v>
      </c>
      <c r="Q39">
        <v>0</v>
      </c>
      <c r="R39">
        <v>28</v>
      </c>
      <c r="S39" t="s">
        <v>257</v>
      </c>
      <c r="T39">
        <v>43</v>
      </c>
      <c r="U39">
        <v>3</v>
      </c>
    </row>
    <row r="40" spans="1:21">
      <c r="A40">
        <v>14400021</v>
      </c>
      <c r="B40" t="s">
        <v>300</v>
      </c>
      <c r="C40">
        <v>0</v>
      </c>
      <c r="D40">
        <v>0</v>
      </c>
      <c r="E40" t="s">
        <v>254</v>
      </c>
      <c r="F40" t="s">
        <v>255</v>
      </c>
      <c r="G40">
        <v>0</v>
      </c>
      <c r="H40">
        <v>1</v>
      </c>
      <c r="I40">
        <v>24</v>
      </c>
      <c r="J40">
        <v>0.17</v>
      </c>
      <c r="K40">
        <v>0.187</v>
      </c>
      <c r="L40">
        <v>0</v>
      </c>
      <c r="M40" t="s">
        <v>256</v>
      </c>
      <c r="N40">
        <v>1201</v>
      </c>
      <c r="O40">
        <v>7891167012011</v>
      </c>
      <c r="P40" t="s">
        <v>255</v>
      </c>
      <c r="Q40">
        <v>0</v>
      </c>
      <c r="R40">
        <v>28</v>
      </c>
      <c r="S40" t="s">
        <v>257</v>
      </c>
      <c r="T40">
        <v>43</v>
      </c>
      <c r="U40">
        <v>3</v>
      </c>
    </row>
    <row r="41" spans="1:21">
      <c r="A41">
        <v>14400022</v>
      </c>
      <c r="B41" t="s">
        <v>301</v>
      </c>
      <c r="C41">
        <v>0</v>
      </c>
      <c r="D41">
        <v>0</v>
      </c>
      <c r="E41" t="s">
        <v>254</v>
      </c>
      <c r="F41" t="s">
        <v>255</v>
      </c>
      <c r="G41">
        <v>0</v>
      </c>
      <c r="H41">
        <v>1</v>
      </c>
      <c r="I41">
        <v>24</v>
      </c>
      <c r="J41">
        <v>0.17</v>
      </c>
      <c r="K41">
        <v>0.187</v>
      </c>
      <c r="L41">
        <v>0</v>
      </c>
      <c r="M41" t="s">
        <v>256</v>
      </c>
      <c r="N41">
        <v>1207</v>
      </c>
      <c r="O41">
        <v>7891167012073</v>
      </c>
      <c r="P41" t="s">
        <v>255</v>
      </c>
      <c r="Q41">
        <v>0</v>
      </c>
      <c r="R41">
        <v>28</v>
      </c>
      <c r="S41" t="s">
        <v>257</v>
      </c>
      <c r="T41">
        <v>43</v>
      </c>
      <c r="U41">
        <v>3</v>
      </c>
    </row>
    <row r="42" spans="1:21">
      <c r="A42">
        <v>14400023</v>
      </c>
      <c r="B42" t="s">
        <v>302</v>
      </c>
      <c r="C42">
        <v>0</v>
      </c>
      <c r="D42">
        <v>0</v>
      </c>
      <c r="E42" t="s">
        <v>254</v>
      </c>
      <c r="F42" t="s">
        <v>255</v>
      </c>
      <c r="G42">
        <v>0</v>
      </c>
      <c r="H42">
        <v>1</v>
      </c>
      <c r="I42">
        <v>24</v>
      </c>
      <c r="J42">
        <v>0.17</v>
      </c>
      <c r="K42">
        <v>0.187</v>
      </c>
      <c r="L42">
        <v>0</v>
      </c>
      <c r="M42" t="s">
        <v>256</v>
      </c>
      <c r="N42">
        <v>1178</v>
      </c>
      <c r="O42">
        <v>7891167011786</v>
      </c>
      <c r="P42" t="s">
        <v>255</v>
      </c>
      <c r="Q42">
        <v>0</v>
      </c>
      <c r="R42">
        <v>28</v>
      </c>
      <c r="S42" t="s">
        <v>257</v>
      </c>
      <c r="T42">
        <v>43</v>
      </c>
      <c r="U42">
        <v>3</v>
      </c>
    </row>
    <row r="43" spans="1:21">
      <c r="A43">
        <v>14400060</v>
      </c>
      <c r="B43" t="s">
        <v>303</v>
      </c>
      <c r="C43">
        <v>0</v>
      </c>
      <c r="D43">
        <v>0</v>
      </c>
      <c r="E43" t="s">
        <v>254</v>
      </c>
      <c r="F43" t="s">
        <v>255</v>
      </c>
      <c r="G43">
        <v>0</v>
      </c>
      <c r="H43">
        <v>1</v>
      </c>
      <c r="I43">
        <v>24</v>
      </c>
      <c r="J43">
        <v>0.14000000000000001</v>
      </c>
      <c r="K43">
        <v>0.154</v>
      </c>
      <c r="L43">
        <v>0</v>
      </c>
      <c r="M43" t="s">
        <v>256</v>
      </c>
      <c r="N43">
        <v>4049</v>
      </c>
      <c r="O43">
        <v>7891167040496</v>
      </c>
      <c r="P43" t="s">
        <v>255</v>
      </c>
      <c r="Q43">
        <v>0</v>
      </c>
      <c r="R43">
        <v>28</v>
      </c>
      <c r="S43" t="s">
        <v>257</v>
      </c>
      <c r="T43">
        <v>43</v>
      </c>
      <c r="U43">
        <v>6</v>
      </c>
    </row>
    <row r="44" spans="1:21">
      <c r="A44">
        <v>14400061</v>
      </c>
      <c r="B44" t="s">
        <v>304</v>
      </c>
      <c r="C44">
        <v>0</v>
      </c>
      <c r="D44">
        <v>0</v>
      </c>
      <c r="E44" t="s">
        <v>254</v>
      </c>
      <c r="F44" t="s">
        <v>255</v>
      </c>
      <c r="G44">
        <v>0</v>
      </c>
      <c r="H44">
        <v>1</v>
      </c>
      <c r="I44">
        <v>24</v>
      </c>
      <c r="J44">
        <v>0.14000000000000001</v>
      </c>
      <c r="K44">
        <v>0.154</v>
      </c>
      <c r="L44">
        <v>0</v>
      </c>
      <c r="M44" t="s">
        <v>256</v>
      </c>
      <c r="N44">
        <v>4050</v>
      </c>
      <c r="O44">
        <v>7891167040502</v>
      </c>
      <c r="P44" t="s">
        <v>255</v>
      </c>
      <c r="Q44">
        <v>0</v>
      </c>
      <c r="R44">
        <v>28</v>
      </c>
      <c r="S44" t="s">
        <v>257</v>
      </c>
      <c r="T44">
        <v>43</v>
      </c>
      <c r="U44">
        <v>6</v>
      </c>
    </row>
    <row r="45" spans="1:21">
      <c r="A45">
        <v>14400024</v>
      </c>
      <c r="B45" t="s">
        <v>305</v>
      </c>
      <c r="C45">
        <v>0</v>
      </c>
      <c r="D45">
        <v>0</v>
      </c>
      <c r="E45" t="s">
        <v>254</v>
      </c>
      <c r="F45" t="s">
        <v>255</v>
      </c>
      <c r="G45">
        <v>0</v>
      </c>
      <c r="H45">
        <v>1</v>
      </c>
      <c r="I45">
        <v>12</v>
      </c>
      <c r="J45">
        <v>0.5</v>
      </c>
      <c r="K45">
        <v>0.55000000000000004</v>
      </c>
      <c r="L45">
        <v>0</v>
      </c>
      <c r="M45" t="s">
        <v>256</v>
      </c>
      <c r="N45">
        <v>29000</v>
      </c>
      <c r="O45">
        <v>7891167000001</v>
      </c>
      <c r="P45" t="s">
        <v>255</v>
      </c>
      <c r="Q45">
        <v>0</v>
      </c>
      <c r="R45">
        <v>28</v>
      </c>
      <c r="S45" t="s">
        <v>257</v>
      </c>
      <c r="T45">
        <v>44</v>
      </c>
      <c r="U45">
        <v>3</v>
      </c>
    </row>
    <row r="46" spans="1:21">
      <c r="A46">
        <v>14400045</v>
      </c>
      <c r="B46" t="s">
        <v>306</v>
      </c>
      <c r="C46">
        <v>0</v>
      </c>
      <c r="D46">
        <v>0</v>
      </c>
      <c r="E46" t="s">
        <v>254</v>
      </c>
      <c r="F46" t="s">
        <v>255</v>
      </c>
      <c r="G46">
        <v>0</v>
      </c>
      <c r="H46">
        <v>1</v>
      </c>
      <c r="I46">
        <v>50</v>
      </c>
      <c r="J46">
        <v>0.125</v>
      </c>
      <c r="K46">
        <v>0.13800000000000001</v>
      </c>
      <c r="L46">
        <v>0</v>
      </c>
      <c r="M46" t="s">
        <v>256</v>
      </c>
      <c r="N46">
        <v>2108</v>
      </c>
      <c r="O46">
        <v>7891167021082</v>
      </c>
      <c r="P46" t="s">
        <v>255</v>
      </c>
      <c r="Q46">
        <v>0</v>
      </c>
      <c r="R46">
        <v>28</v>
      </c>
      <c r="S46" t="s">
        <v>257</v>
      </c>
      <c r="T46">
        <v>45</v>
      </c>
      <c r="U46">
        <v>5</v>
      </c>
    </row>
    <row r="47" spans="1:21">
      <c r="A47">
        <v>14400046</v>
      </c>
      <c r="B47" t="s">
        <v>307</v>
      </c>
      <c r="C47">
        <v>0</v>
      </c>
      <c r="D47">
        <v>0</v>
      </c>
      <c r="E47" t="s">
        <v>254</v>
      </c>
      <c r="F47" t="s">
        <v>255</v>
      </c>
      <c r="G47">
        <v>0</v>
      </c>
      <c r="H47">
        <v>1</v>
      </c>
      <c r="I47">
        <v>50</v>
      </c>
      <c r="J47">
        <v>0.125</v>
      </c>
      <c r="K47">
        <v>0.13800000000000001</v>
      </c>
      <c r="L47">
        <v>0</v>
      </c>
      <c r="M47" t="s">
        <v>256</v>
      </c>
      <c r="N47">
        <v>2102</v>
      </c>
      <c r="O47">
        <v>7891167021020</v>
      </c>
      <c r="P47" t="s">
        <v>255</v>
      </c>
      <c r="Q47">
        <v>0</v>
      </c>
      <c r="R47">
        <v>28</v>
      </c>
      <c r="S47" t="s">
        <v>257</v>
      </c>
      <c r="T47">
        <v>45</v>
      </c>
      <c r="U47">
        <v>5</v>
      </c>
    </row>
    <row r="48" spans="1:21">
      <c r="A48">
        <v>14400048</v>
      </c>
      <c r="B48" t="s">
        <v>308</v>
      </c>
      <c r="C48">
        <v>0</v>
      </c>
      <c r="D48">
        <v>0</v>
      </c>
      <c r="E48" t="s">
        <v>254</v>
      </c>
      <c r="F48" t="s">
        <v>255</v>
      </c>
      <c r="G48">
        <v>0</v>
      </c>
      <c r="H48">
        <v>1</v>
      </c>
      <c r="I48">
        <v>50</v>
      </c>
      <c r="J48">
        <v>0.125</v>
      </c>
      <c r="K48">
        <v>0.13800000000000001</v>
      </c>
      <c r="L48">
        <v>0</v>
      </c>
      <c r="M48" t="s">
        <v>256</v>
      </c>
      <c r="N48">
        <v>2107</v>
      </c>
      <c r="O48">
        <v>7891167021075</v>
      </c>
      <c r="P48" t="s">
        <v>255</v>
      </c>
      <c r="Q48">
        <v>0</v>
      </c>
      <c r="R48">
        <v>28</v>
      </c>
      <c r="S48" t="s">
        <v>257</v>
      </c>
      <c r="T48">
        <v>45</v>
      </c>
      <c r="U48">
        <v>5</v>
      </c>
    </row>
    <row r="49" spans="1:23">
      <c r="A49">
        <v>14400049</v>
      </c>
      <c r="B49" t="s">
        <v>309</v>
      </c>
      <c r="C49">
        <v>0</v>
      </c>
      <c r="D49">
        <v>0</v>
      </c>
      <c r="E49" t="s">
        <v>254</v>
      </c>
      <c r="F49" t="s">
        <v>255</v>
      </c>
      <c r="G49">
        <v>0</v>
      </c>
      <c r="H49">
        <v>1</v>
      </c>
      <c r="I49">
        <v>50</v>
      </c>
      <c r="J49">
        <v>0.125</v>
      </c>
      <c r="K49">
        <v>0.13800000000000001</v>
      </c>
      <c r="L49">
        <v>0</v>
      </c>
      <c r="M49" t="s">
        <v>256</v>
      </c>
      <c r="N49">
        <v>2101</v>
      </c>
      <c r="O49">
        <v>7891167021013</v>
      </c>
      <c r="P49" t="s">
        <v>255</v>
      </c>
      <c r="Q49">
        <v>0</v>
      </c>
      <c r="R49">
        <v>28</v>
      </c>
      <c r="S49" t="s">
        <v>257</v>
      </c>
      <c r="T49">
        <v>45</v>
      </c>
      <c r="U49">
        <v>5</v>
      </c>
    </row>
    <row r="50" spans="1:23">
      <c r="A50">
        <v>14400051</v>
      </c>
      <c r="B50" t="s">
        <v>310</v>
      </c>
      <c r="C50">
        <v>0</v>
      </c>
      <c r="D50">
        <v>0</v>
      </c>
      <c r="E50" t="s">
        <v>254</v>
      </c>
      <c r="F50" t="s">
        <v>255</v>
      </c>
      <c r="G50">
        <v>0</v>
      </c>
      <c r="H50">
        <v>1</v>
      </c>
      <c r="I50">
        <v>50</v>
      </c>
      <c r="J50">
        <v>0.125</v>
      </c>
      <c r="K50">
        <v>0.13800000000000001</v>
      </c>
      <c r="L50">
        <v>0</v>
      </c>
      <c r="M50" t="s">
        <v>256</v>
      </c>
      <c r="N50">
        <v>2110</v>
      </c>
      <c r="O50">
        <v>7891167021105</v>
      </c>
      <c r="P50" t="s">
        <v>255</v>
      </c>
      <c r="Q50">
        <v>0</v>
      </c>
      <c r="R50">
        <v>28</v>
      </c>
      <c r="S50" t="s">
        <v>257</v>
      </c>
      <c r="T50">
        <v>45</v>
      </c>
      <c r="U50">
        <v>5</v>
      </c>
    </row>
    <row r="51" spans="1:23">
      <c r="A51">
        <v>14400052</v>
      </c>
      <c r="B51" t="s">
        <v>311</v>
      </c>
      <c r="C51">
        <v>0</v>
      </c>
      <c r="D51">
        <v>0</v>
      </c>
      <c r="E51" t="s">
        <v>254</v>
      </c>
      <c r="F51" t="s">
        <v>255</v>
      </c>
      <c r="G51">
        <v>0</v>
      </c>
      <c r="H51">
        <v>1</v>
      </c>
      <c r="I51">
        <v>50</v>
      </c>
      <c r="J51">
        <v>0.125</v>
      </c>
      <c r="K51">
        <v>0.13800000000000001</v>
      </c>
      <c r="L51">
        <v>0</v>
      </c>
      <c r="M51" t="s">
        <v>256</v>
      </c>
      <c r="N51">
        <v>2103</v>
      </c>
      <c r="O51">
        <v>7891167021037</v>
      </c>
      <c r="P51" t="s">
        <v>255</v>
      </c>
      <c r="Q51">
        <v>0</v>
      </c>
      <c r="R51">
        <v>28</v>
      </c>
      <c r="S51" t="s">
        <v>257</v>
      </c>
      <c r="T51">
        <v>45</v>
      </c>
      <c r="U51">
        <v>5</v>
      </c>
    </row>
    <row r="52" spans="1:23">
      <c r="A52">
        <v>14400054</v>
      </c>
      <c r="B52" t="s">
        <v>312</v>
      </c>
      <c r="C52">
        <v>0</v>
      </c>
      <c r="D52">
        <v>0</v>
      </c>
      <c r="E52" t="s">
        <v>254</v>
      </c>
      <c r="F52" t="s">
        <v>255</v>
      </c>
      <c r="G52">
        <v>0</v>
      </c>
      <c r="H52">
        <v>1</v>
      </c>
      <c r="I52">
        <v>50</v>
      </c>
      <c r="J52">
        <v>0.125</v>
      </c>
      <c r="K52">
        <v>0.13700000000000001</v>
      </c>
      <c r="L52">
        <v>0</v>
      </c>
      <c r="M52" t="s">
        <v>256</v>
      </c>
      <c r="N52">
        <v>2120</v>
      </c>
      <c r="O52">
        <v>7891167831674</v>
      </c>
      <c r="P52" t="s">
        <v>255</v>
      </c>
      <c r="Q52">
        <v>0</v>
      </c>
      <c r="R52">
        <v>28</v>
      </c>
      <c r="S52" t="s">
        <v>257</v>
      </c>
      <c r="T52">
        <v>45</v>
      </c>
      <c r="U52">
        <v>5</v>
      </c>
    </row>
    <row r="53" spans="1:23">
      <c r="A53">
        <v>14400079</v>
      </c>
      <c r="B53" t="s">
        <v>1342</v>
      </c>
      <c r="C53">
        <v>0</v>
      </c>
      <c r="D53">
        <v>0</v>
      </c>
      <c r="E53" t="s">
        <v>254</v>
      </c>
      <c r="F53" t="s">
        <v>255</v>
      </c>
      <c r="G53">
        <v>0</v>
      </c>
      <c r="H53">
        <v>1</v>
      </c>
      <c r="I53">
        <v>50</v>
      </c>
      <c r="J53">
        <v>0.11</v>
      </c>
      <c r="K53">
        <v>0.121</v>
      </c>
      <c r="L53">
        <v>0</v>
      </c>
      <c r="M53" t="s">
        <v>256</v>
      </c>
      <c r="N53">
        <v>2155</v>
      </c>
      <c r="O53">
        <v>7891167830875</v>
      </c>
      <c r="P53" t="s">
        <v>255</v>
      </c>
      <c r="Q53">
        <v>0</v>
      </c>
      <c r="R53">
        <v>28</v>
      </c>
      <c r="S53" t="s">
        <v>257</v>
      </c>
      <c r="T53">
        <v>45</v>
      </c>
      <c r="U53">
        <v>5</v>
      </c>
    </row>
    <row r="54" spans="1:23">
      <c r="A54">
        <v>14400047</v>
      </c>
      <c r="B54" t="s">
        <v>313</v>
      </c>
      <c r="C54">
        <v>0</v>
      </c>
      <c r="D54">
        <v>0</v>
      </c>
      <c r="E54" t="s">
        <v>254</v>
      </c>
      <c r="F54" t="s">
        <v>255</v>
      </c>
      <c r="G54">
        <v>0</v>
      </c>
      <c r="H54">
        <v>1</v>
      </c>
      <c r="I54">
        <v>48</v>
      </c>
      <c r="J54">
        <v>0.25</v>
      </c>
      <c r="K54">
        <v>0.27500000000000002</v>
      </c>
      <c r="L54">
        <v>0</v>
      </c>
      <c r="M54" t="s">
        <v>256</v>
      </c>
      <c r="N54">
        <v>3688</v>
      </c>
      <c r="O54">
        <v>7891167036888</v>
      </c>
      <c r="P54" t="s">
        <v>255</v>
      </c>
      <c r="Q54">
        <v>0</v>
      </c>
      <c r="R54">
        <v>28</v>
      </c>
      <c r="S54" t="s">
        <v>257</v>
      </c>
      <c r="T54">
        <v>46</v>
      </c>
      <c r="U54">
        <v>3</v>
      </c>
    </row>
    <row r="55" spans="1:23">
      <c r="A55">
        <v>14400050</v>
      </c>
      <c r="B55" t="s">
        <v>314</v>
      </c>
      <c r="C55">
        <v>0</v>
      </c>
      <c r="D55">
        <v>0</v>
      </c>
      <c r="E55" t="s">
        <v>254</v>
      </c>
      <c r="F55" t="s">
        <v>255</v>
      </c>
      <c r="G55">
        <v>0</v>
      </c>
      <c r="H55">
        <v>1</v>
      </c>
      <c r="I55">
        <v>48</v>
      </c>
      <c r="J55">
        <v>0.25</v>
      </c>
      <c r="K55">
        <v>0.27500000000000002</v>
      </c>
      <c r="L55">
        <v>0</v>
      </c>
      <c r="M55" t="s">
        <v>256</v>
      </c>
      <c r="N55">
        <v>3687</v>
      </c>
      <c r="O55">
        <v>7891167036871</v>
      </c>
      <c r="P55" t="s">
        <v>255</v>
      </c>
      <c r="Q55">
        <v>0</v>
      </c>
      <c r="R55">
        <v>28</v>
      </c>
      <c r="S55" t="s">
        <v>257</v>
      </c>
      <c r="T55">
        <v>46</v>
      </c>
      <c r="U55">
        <v>3</v>
      </c>
    </row>
    <row r="56" spans="1:23">
      <c r="A56">
        <v>14400027</v>
      </c>
      <c r="B56" t="s">
        <v>315</v>
      </c>
      <c r="C56">
        <v>0</v>
      </c>
      <c r="D56">
        <v>0</v>
      </c>
      <c r="E56" t="s">
        <v>254</v>
      </c>
      <c r="F56" t="s">
        <v>255</v>
      </c>
      <c r="G56">
        <v>0</v>
      </c>
      <c r="H56">
        <v>1</v>
      </c>
      <c r="I56">
        <v>24</v>
      </c>
      <c r="J56">
        <v>0.125</v>
      </c>
      <c r="K56">
        <v>0.13800000000000001</v>
      </c>
      <c r="L56">
        <v>0</v>
      </c>
      <c r="M56" t="s">
        <v>256</v>
      </c>
      <c r="N56">
        <v>2204</v>
      </c>
      <c r="O56">
        <v>7891167022041</v>
      </c>
      <c r="P56" t="s">
        <v>255</v>
      </c>
      <c r="Q56">
        <v>0</v>
      </c>
      <c r="R56">
        <v>28</v>
      </c>
      <c r="S56" t="s">
        <v>257</v>
      </c>
      <c r="T56">
        <v>47</v>
      </c>
      <c r="U56">
        <v>3</v>
      </c>
    </row>
    <row r="57" spans="1:23">
      <c r="A57">
        <v>14400028</v>
      </c>
      <c r="B57" t="s">
        <v>316</v>
      </c>
      <c r="C57">
        <v>0</v>
      </c>
      <c r="D57">
        <v>0</v>
      </c>
      <c r="E57" t="s">
        <v>254</v>
      </c>
      <c r="F57" t="s">
        <v>255</v>
      </c>
      <c r="G57">
        <v>0</v>
      </c>
      <c r="H57">
        <v>1</v>
      </c>
      <c r="I57">
        <v>24</v>
      </c>
      <c r="J57">
        <v>0.125</v>
      </c>
      <c r="K57">
        <v>0.13800000000000001</v>
      </c>
      <c r="L57">
        <v>0</v>
      </c>
      <c r="M57" t="s">
        <v>256</v>
      </c>
      <c r="N57">
        <v>2201</v>
      </c>
      <c r="O57">
        <v>7891167022010</v>
      </c>
      <c r="P57" t="s">
        <v>255</v>
      </c>
      <c r="Q57">
        <v>0</v>
      </c>
      <c r="R57">
        <v>28</v>
      </c>
      <c r="S57" t="s">
        <v>257</v>
      </c>
      <c r="T57">
        <v>47</v>
      </c>
      <c r="U57">
        <v>3</v>
      </c>
    </row>
    <row r="58" spans="1:23">
      <c r="A58">
        <v>14400029</v>
      </c>
      <c r="B58" t="s">
        <v>317</v>
      </c>
      <c r="C58">
        <v>0</v>
      </c>
      <c r="D58">
        <v>0</v>
      </c>
      <c r="E58" t="s">
        <v>254</v>
      </c>
      <c r="F58" t="s">
        <v>255</v>
      </c>
      <c r="G58">
        <v>0</v>
      </c>
      <c r="H58">
        <v>1</v>
      </c>
      <c r="I58">
        <v>24</v>
      </c>
      <c r="J58">
        <v>0.125</v>
      </c>
      <c r="K58">
        <v>0.13800000000000001</v>
      </c>
      <c r="L58">
        <v>0</v>
      </c>
      <c r="M58" t="s">
        <v>256</v>
      </c>
      <c r="N58">
        <v>2203</v>
      </c>
      <c r="O58">
        <v>7891167022034</v>
      </c>
      <c r="P58" t="s">
        <v>255</v>
      </c>
      <c r="Q58">
        <v>0</v>
      </c>
      <c r="R58">
        <v>28</v>
      </c>
      <c r="S58" t="s">
        <v>257</v>
      </c>
      <c r="T58">
        <v>47</v>
      </c>
      <c r="U58">
        <v>3</v>
      </c>
    </row>
    <row r="60" spans="1:23">
      <c r="A60" t="s">
        <v>1434</v>
      </c>
      <c r="B60" t="s">
        <v>1421</v>
      </c>
      <c r="C60" t="s">
        <v>164</v>
      </c>
      <c r="D60" t="s">
        <v>231</v>
      </c>
      <c r="E60" t="s">
        <v>164</v>
      </c>
      <c r="F60" t="s">
        <v>164</v>
      </c>
      <c r="G60" t="s">
        <v>165</v>
      </c>
      <c r="H60" t="s">
        <v>228</v>
      </c>
      <c r="I60" t="s">
        <v>228</v>
      </c>
      <c r="J60" t="s">
        <v>170</v>
      </c>
      <c r="K60" t="s">
        <v>170</v>
      </c>
      <c r="L60" t="s">
        <v>165</v>
      </c>
      <c r="M60" t="s">
        <v>162</v>
      </c>
      <c r="N60" t="s">
        <v>232</v>
      </c>
      <c r="O60" t="s">
        <v>167</v>
      </c>
      <c r="P60" t="s">
        <v>165</v>
      </c>
      <c r="Q60" t="s">
        <v>226</v>
      </c>
      <c r="R60" t="s">
        <v>231</v>
      </c>
      <c r="S60" t="s">
        <v>231</v>
      </c>
      <c r="T60" t="s">
        <v>228</v>
      </c>
      <c r="U60" t="s">
        <v>228</v>
      </c>
      <c r="V60" t="s">
        <v>162</v>
      </c>
      <c r="W60" t="s">
        <v>162</v>
      </c>
    </row>
    <row r="61" spans="1:23">
      <c r="A61" t="s">
        <v>1422</v>
      </c>
      <c r="B61" t="s">
        <v>1423</v>
      </c>
      <c r="R61" t="s">
        <v>171</v>
      </c>
      <c r="S61" t="s">
        <v>172</v>
      </c>
      <c r="V61" t="s">
        <v>1424</v>
      </c>
      <c r="W61" t="s">
        <v>1425</v>
      </c>
    </row>
    <row r="62" spans="1:23">
      <c r="A62" t="s">
        <v>1426</v>
      </c>
      <c r="B62" t="s">
        <v>1427</v>
      </c>
      <c r="T62" t="s">
        <v>1557</v>
      </c>
      <c r="U62" t="s">
        <v>1599</v>
      </c>
      <c r="V62" t="s">
        <v>1428</v>
      </c>
      <c r="W62" t="s">
        <v>233</v>
      </c>
    </row>
    <row r="63" spans="1:23">
      <c r="I63" t="s">
        <v>234</v>
      </c>
      <c r="J63" t="s">
        <v>235</v>
      </c>
      <c r="K63" t="s">
        <v>236</v>
      </c>
      <c r="L63" t="s">
        <v>237</v>
      </c>
      <c r="M63" t="s">
        <v>1429</v>
      </c>
      <c r="N63" t="s">
        <v>1430</v>
      </c>
      <c r="T63" t="s">
        <v>1559</v>
      </c>
      <c r="U63" s="68">
        <v>45717</v>
      </c>
      <c r="V63" s="67">
        <v>0.44027777777777777</v>
      </c>
      <c r="W63">
        <v>2</v>
      </c>
    </row>
    <row r="64" spans="1:23">
      <c r="A64" t="e">
        <f>-----GRUP</f>
        <v>#NAME?</v>
      </c>
      <c r="B64" t="s">
        <v>1431</v>
      </c>
      <c r="C64" t="s">
        <v>164</v>
      </c>
      <c r="D64" t="s">
        <v>231</v>
      </c>
      <c r="E64" t="s">
        <v>164</v>
      </c>
      <c r="F64" t="s">
        <v>164</v>
      </c>
      <c r="G64" t="s">
        <v>165</v>
      </c>
      <c r="H64" t="s">
        <v>228</v>
      </c>
      <c r="I64" t="s">
        <v>228</v>
      </c>
      <c r="J64" t="s">
        <v>170</v>
      </c>
      <c r="K64" t="s">
        <v>170</v>
      </c>
      <c r="L64" t="s">
        <v>165</v>
      </c>
      <c r="M64" t="s">
        <v>162</v>
      </c>
      <c r="N64" t="s">
        <v>232</v>
      </c>
      <c r="O64" t="s">
        <v>167</v>
      </c>
      <c r="P64" t="s">
        <v>165</v>
      </c>
      <c r="Q64" t="s">
        <v>226</v>
      </c>
      <c r="R64" t="s">
        <v>231</v>
      </c>
      <c r="S64" t="s">
        <v>231</v>
      </c>
      <c r="T64" t="e">
        <f>--Usu</f>
        <v>#NAME?</v>
      </c>
      <c r="U64" t="s">
        <v>1600</v>
      </c>
      <c r="V64" t="s">
        <v>1432</v>
      </c>
      <c r="W64" t="s">
        <v>165</v>
      </c>
    </row>
    <row r="65" spans="1:22">
      <c r="A65" t="s">
        <v>176</v>
      </c>
      <c r="B65" t="s">
        <v>209</v>
      </c>
      <c r="C65" t="s">
        <v>178</v>
      </c>
      <c r="D65" t="s">
        <v>238</v>
      </c>
      <c r="E65" t="s">
        <v>239</v>
      </c>
      <c r="F65" t="s">
        <v>240</v>
      </c>
      <c r="G65" t="s">
        <v>241</v>
      </c>
      <c r="H65" t="s">
        <v>242</v>
      </c>
      <c r="I65" t="s">
        <v>243</v>
      </c>
      <c r="J65" t="s">
        <v>244</v>
      </c>
      <c r="K65" t="s">
        <v>245</v>
      </c>
      <c r="L65" t="s">
        <v>246</v>
      </c>
      <c r="M65" t="s">
        <v>247</v>
      </c>
      <c r="N65" t="s">
        <v>248</v>
      </c>
      <c r="O65" t="s">
        <v>249</v>
      </c>
      <c r="P65" t="s">
        <v>250</v>
      </c>
      <c r="Q65" t="s">
        <v>251</v>
      </c>
      <c r="R65" t="s">
        <v>252</v>
      </c>
      <c r="S65" t="s">
        <v>253</v>
      </c>
      <c r="T65" t="s">
        <v>1409</v>
      </c>
      <c r="U65" t="s">
        <v>1475</v>
      </c>
      <c r="V65" t="s">
        <v>1433</v>
      </c>
    </row>
    <row r="66" spans="1:22">
      <c r="A66" t="s">
        <v>176</v>
      </c>
      <c r="B66" t="s">
        <v>209</v>
      </c>
      <c r="C66" t="s">
        <v>178</v>
      </c>
      <c r="D66" t="s">
        <v>238</v>
      </c>
      <c r="E66" t="s">
        <v>239</v>
      </c>
      <c r="F66" t="s">
        <v>240</v>
      </c>
      <c r="G66" t="s">
        <v>241</v>
      </c>
      <c r="H66" t="s">
        <v>242</v>
      </c>
      <c r="I66" t="s">
        <v>243</v>
      </c>
      <c r="J66" t="s">
        <v>244</v>
      </c>
      <c r="K66" t="s">
        <v>245</v>
      </c>
      <c r="L66" t="s">
        <v>246</v>
      </c>
      <c r="M66" t="s">
        <v>247</v>
      </c>
      <c r="N66" t="s">
        <v>248</v>
      </c>
      <c r="O66" t="s">
        <v>249</v>
      </c>
      <c r="P66" t="s">
        <v>250</v>
      </c>
      <c r="Q66" t="s">
        <v>251</v>
      </c>
      <c r="R66" t="s">
        <v>252</v>
      </c>
      <c r="S66" t="s">
        <v>253</v>
      </c>
      <c r="T66" t="s">
        <v>1409</v>
      </c>
      <c r="U66" t="s">
        <v>1475</v>
      </c>
      <c r="V66" t="s">
        <v>1433</v>
      </c>
    </row>
    <row r="67" spans="1:22">
      <c r="A67">
        <v>14400030</v>
      </c>
      <c r="B67" t="s">
        <v>318</v>
      </c>
      <c r="C67">
        <v>0</v>
      </c>
      <c r="D67">
        <v>0</v>
      </c>
      <c r="E67" t="s">
        <v>254</v>
      </c>
      <c r="F67" t="s">
        <v>255</v>
      </c>
      <c r="G67">
        <v>0</v>
      </c>
      <c r="H67">
        <v>1</v>
      </c>
      <c r="I67">
        <v>24</v>
      </c>
      <c r="J67">
        <v>0.125</v>
      </c>
      <c r="K67">
        <v>0.13800000000000001</v>
      </c>
      <c r="L67">
        <v>0</v>
      </c>
      <c r="M67" t="s">
        <v>256</v>
      </c>
      <c r="N67">
        <v>2202</v>
      </c>
      <c r="O67">
        <v>7891167022027</v>
      </c>
      <c r="P67" t="s">
        <v>255</v>
      </c>
      <c r="Q67">
        <v>0</v>
      </c>
      <c r="R67">
        <v>28</v>
      </c>
      <c r="S67" t="s">
        <v>257</v>
      </c>
      <c r="T67">
        <v>47</v>
      </c>
      <c r="U67">
        <v>3</v>
      </c>
    </row>
    <row r="68" spans="1:22">
      <c r="B68" t="s">
        <v>319</v>
      </c>
    </row>
    <row r="69" spans="1:22">
      <c r="B69" t="s">
        <v>319</v>
      </c>
    </row>
    <row r="70" spans="1:22">
      <c r="A70">
        <v>14400001</v>
      </c>
      <c r="B70" t="s">
        <v>320</v>
      </c>
      <c r="C70">
        <v>0</v>
      </c>
      <c r="D70">
        <v>0</v>
      </c>
      <c r="E70" t="s">
        <v>254</v>
      </c>
      <c r="F70" t="s">
        <v>255</v>
      </c>
      <c r="G70">
        <v>0</v>
      </c>
      <c r="H70">
        <v>1</v>
      </c>
      <c r="I70">
        <v>24</v>
      </c>
      <c r="J70">
        <v>0.14000000000000001</v>
      </c>
      <c r="K70">
        <v>0.154</v>
      </c>
      <c r="L70">
        <v>0</v>
      </c>
      <c r="M70" t="s">
        <v>256</v>
      </c>
      <c r="N70">
        <v>4042</v>
      </c>
      <c r="O70">
        <v>7891167040427</v>
      </c>
      <c r="P70" t="s">
        <v>255</v>
      </c>
      <c r="Q70">
        <v>0</v>
      </c>
      <c r="R70">
        <v>28</v>
      </c>
      <c r="S70" t="s">
        <v>257</v>
      </c>
      <c r="T70">
        <v>48</v>
      </c>
      <c r="U70">
        <v>3</v>
      </c>
    </row>
    <row r="71" spans="1:22">
      <c r="A71">
        <v>14400002</v>
      </c>
      <c r="B71" t="s">
        <v>321</v>
      </c>
      <c r="C71">
        <v>0</v>
      </c>
      <c r="D71">
        <v>0</v>
      </c>
      <c r="E71" t="s">
        <v>254</v>
      </c>
      <c r="F71" t="s">
        <v>255</v>
      </c>
      <c r="G71">
        <v>0</v>
      </c>
      <c r="H71">
        <v>1</v>
      </c>
      <c r="I71">
        <v>24</v>
      </c>
      <c r="J71">
        <v>0.14000000000000001</v>
      </c>
      <c r="K71">
        <v>0.154</v>
      </c>
      <c r="L71">
        <v>0</v>
      </c>
      <c r="M71" t="s">
        <v>256</v>
      </c>
      <c r="N71">
        <v>4041</v>
      </c>
      <c r="O71">
        <v>7891167040410</v>
      </c>
      <c r="P71" t="s">
        <v>255</v>
      </c>
      <c r="Q71">
        <v>0</v>
      </c>
      <c r="R71">
        <v>28</v>
      </c>
      <c r="S71" t="s">
        <v>257</v>
      </c>
      <c r="T71">
        <v>48</v>
      </c>
      <c r="U71">
        <v>3</v>
      </c>
    </row>
    <row r="72" spans="1:22">
      <c r="A72">
        <v>14400003</v>
      </c>
      <c r="B72" t="s">
        <v>322</v>
      </c>
      <c r="C72">
        <v>0</v>
      </c>
      <c r="D72">
        <v>0</v>
      </c>
      <c r="E72" t="s">
        <v>254</v>
      </c>
      <c r="F72" t="s">
        <v>255</v>
      </c>
      <c r="G72">
        <v>0</v>
      </c>
      <c r="H72">
        <v>1</v>
      </c>
      <c r="I72">
        <v>24</v>
      </c>
      <c r="J72">
        <v>0.14000000000000001</v>
      </c>
      <c r="K72">
        <v>0.154</v>
      </c>
      <c r="L72">
        <v>0</v>
      </c>
      <c r="M72" t="s">
        <v>256</v>
      </c>
      <c r="N72">
        <v>4040</v>
      </c>
      <c r="O72">
        <v>7891167040403</v>
      </c>
      <c r="P72" t="s">
        <v>255</v>
      </c>
      <c r="Q72">
        <v>0</v>
      </c>
      <c r="R72">
        <v>28</v>
      </c>
      <c r="S72" t="s">
        <v>257</v>
      </c>
      <c r="T72">
        <v>48</v>
      </c>
      <c r="U72">
        <v>3</v>
      </c>
    </row>
    <row r="73" spans="1:22">
      <c r="A73">
        <v>14400004</v>
      </c>
      <c r="B73" t="s">
        <v>323</v>
      </c>
      <c r="C73">
        <v>0</v>
      </c>
      <c r="D73">
        <v>0</v>
      </c>
      <c r="E73" t="s">
        <v>254</v>
      </c>
      <c r="F73" t="s">
        <v>255</v>
      </c>
      <c r="G73">
        <v>0</v>
      </c>
      <c r="H73">
        <v>1</v>
      </c>
      <c r="I73">
        <v>24</v>
      </c>
      <c r="J73">
        <v>0.14000000000000001</v>
      </c>
      <c r="K73">
        <v>0.154</v>
      </c>
      <c r="L73">
        <v>0</v>
      </c>
      <c r="M73" t="s">
        <v>256</v>
      </c>
      <c r="N73">
        <v>4044</v>
      </c>
      <c r="O73">
        <v>7891167040441</v>
      </c>
      <c r="P73" t="s">
        <v>255</v>
      </c>
      <c r="Q73">
        <v>0</v>
      </c>
      <c r="R73">
        <v>28</v>
      </c>
      <c r="S73" t="s">
        <v>257</v>
      </c>
      <c r="T73">
        <v>48</v>
      </c>
      <c r="U73">
        <v>3</v>
      </c>
    </row>
    <row r="74" spans="1:22">
      <c r="A74">
        <v>14400005</v>
      </c>
      <c r="B74" t="s">
        <v>324</v>
      </c>
      <c r="C74">
        <v>0</v>
      </c>
      <c r="D74">
        <v>0</v>
      </c>
      <c r="E74" t="s">
        <v>254</v>
      </c>
      <c r="F74" t="s">
        <v>255</v>
      </c>
      <c r="G74">
        <v>0</v>
      </c>
      <c r="H74">
        <v>1</v>
      </c>
      <c r="I74">
        <v>24</v>
      </c>
      <c r="J74">
        <v>0.14000000000000001</v>
      </c>
      <c r="K74">
        <v>0.154</v>
      </c>
      <c r="L74">
        <v>0</v>
      </c>
      <c r="M74" t="s">
        <v>256</v>
      </c>
      <c r="N74">
        <v>4043</v>
      </c>
      <c r="O74">
        <v>7891167040434</v>
      </c>
      <c r="P74" t="s">
        <v>255</v>
      </c>
      <c r="Q74">
        <v>0</v>
      </c>
      <c r="R74">
        <v>28</v>
      </c>
      <c r="S74" t="s">
        <v>257</v>
      </c>
      <c r="T74">
        <v>48</v>
      </c>
      <c r="U74">
        <v>3</v>
      </c>
    </row>
    <row r="75" spans="1:22">
      <c r="A75">
        <v>14400056</v>
      </c>
      <c r="B75" t="s">
        <v>325</v>
      </c>
      <c r="C75">
        <v>0</v>
      </c>
      <c r="D75">
        <v>0</v>
      </c>
      <c r="E75" t="s">
        <v>254</v>
      </c>
      <c r="F75" t="s">
        <v>255</v>
      </c>
      <c r="G75">
        <v>0</v>
      </c>
      <c r="H75">
        <v>1</v>
      </c>
      <c r="I75">
        <v>24</v>
      </c>
      <c r="J75">
        <v>0.14000000000000001</v>
      </c>
      <c r="K75">
        <v>0.154</v>
      </c>
      <c r="L75">
        <v>0</v>
      </c>
      <c r="M75" t="s">
        <v>256</v>
      </c>
      <c r="N75">
        <v>4046</v>
      </c>
      <c r="O75">
        <v>7891167831582</v>
      </c>
      <c r="P75" t="s">
        <v>255</v>
      </c>
      <c r="Q75">
        <v>0</v>
      </c>
      <c r="R75">
        <v>28</v>
      </c>
      <c r="S75" t="s">
        <v>257</v>
      </c>
      <c r="T75">
        <v>48</v>
      </c>
      <c r="U75">
        <v>6</v>
      </c>
    </row>
    <row r="76" spans="1:22">
      <c r="A76">
        <v>14400057</v>
      </c>
      <c r="B76" t="s">
        <v>326</v>
      </c>
      <c r="C76">
        <v>0</v>
      </c>
      <c r="D76">
        <v>0</v>
      </c>
      <c r="E76" t="s">
        <v>254</v>
      </c>
      <c r="F76" t="s">
        <v>255</v>
      </c>
      <c r="G76">
        <v>0</v>
      </c>
      <c r="H76">
        <v>1</v>
      </c>
      <c r="I76">
        <v>24</v>
      </c>
      <c r="J76">
        <v>0.14000000000000001</v>
      </c>
      <c r="K76">
        <v>0.154</v>
      </c>
      <c r="L76">
        <v>0</v>
      </c>
      <c r="M76" t="s">
        <v>256</v>
      </c>
      <c r="N76">
        <v>4045</v>
      </c>
      <c r="O76">
        <v>7891167831575</v>
      </c>
      <c r="P76" t="s">
        <v>255</v>
      </c>
      <c r="Q76">
        <v>0</v>
      </c>
      <c r="R76">
        <v>28</v>
      </c>
      <c r="S76" t="s">
        <v>257</v>
      </c>
      <c r="T76">
        <v>48</v>
      </c>
      <c r="U76">
        <v>6</v>
      </c>
    </row>
    <row r="77" spans="1:22">
      <c r="A77">
        <v>14400058</v>
      </c>
      <c r="B77" t="s">
        <v>327</v>
      </c>
      <c r="C77">
        <v>0</v>
      </c>
      <c r="D77">
        <v>0</v>
      </c>
      <c r="E77" t="s">
        <v>254</v>
      </c>
      <c r="F77" t="s">
        <v>255</v>
      </c>
      <c r="G77">
        <v>0</v>
      </c>
      <c r="H77">
        <v>1</v>
      </c>
      <c r="I77">
        <v>12</v>
      </c>
      <c r="J77">
        <v>0.5</v>
      </c>
      <c r="K77">
        <v>0.55000000000000004</v>
      </c>
      <c r="L77">
        <v>0</v>
      </c>
      <c r="M77" t="s">
        <v>256</v>
      </c>
      <c r="N77">
        <v>3601</v>
      </c>
      <c r="O77">
        <v>7891167036017</v>
      </c>
      <c r="P77" t="s">
        <v>255</v>
      </c>
      <c r="Q77">
        <v>0</v>
      </c>
      <c r="R77">
        <v>28</v>
      </c>
      <c r="S77" t="s">
        <v>257</v>
      </c>
      <c r="T77">
        <v>48</v>
      </c>
      <c r="U77">
        <v>6</v>
      </c>
    </row>
    <row r="78" spans="1:22">
      <c r="A78">
        <v>14400041</v>
      </c>
      <c r="B78" t="s">
        <v>328</v>
      </c>
      <c r="C78">
        <v>0</v>
      </c>
      <c r="D78">
        <v>0</v>
      </c>
      <c r="E78" t="s">
        <v>254</v>
      </c>
      <c r="F78" t="s">
        <v>255</v>
      </c>
      <c r="G78">
        <v>0</v>
      </c>
      <c r="H78">
        <v>1</v>
      </c>
      <c r="I78">
        <v>50</v>
      </c>
      <c r="J78">
        <v>0.125</v>
      </c>
      <c r="K78">
        <v>0.13800000000000001</v>
      </c>
      <c r="L78">
        <v>0</v>
      </c>
      <c r="M78" t="s">
        <v>256</v>
      </c>
      <c r="N78">
        <v>2302</v>
      </c>
      <c r="O78">
        <v>7891167023024</v>
      </c>
      <c r="P78" t="s">
        <v>255</v>
      </c>
      <c r="Q78">
        <v>0</v>
      </c>
      <c r="R78">
        <v>28</v>
      </c>
      <c r="S78" t="s">
        <v>257</v>
      </c>
      <c r="T78">
        <v>49</v>
      </c>
      <c r="U78">
        <v>5</v>
      </c>
    </row>
    <row r="79" spans="1:22">
      <c r="A79">
        <v>14400043</v>
      </c>
      <c r="B79" t="s">
        <v>329</v>
      </c>
      <c r="C79">
        <v>0</v>
      </c>
      <c r="D79">
        <v>0</v>
      </c>
      <c r="E79" t="s">
        <v>254</v>
      </c>
      <c r="F79" t="s">
        <v>255</v>
      </c>
      <c r="G79">
        <v>0</v>
      </c>
      <c r="H79">
        <v>1</v>
      </c>
      <c r="I79">
        <v>50</v>
      </c>
      <c r="J79">
        <v>0.125</v>
      </c>
      <c r="K79">
        <v>0.13800000000000001</v>
      </c>
      <c r="L79">
        <v>0</v>
      </c>
      <c r="M79" t="s">
        <v>256</v>
      </c>
      <c r="N79">
        <v>2301</v>
      </c>
      <c r="O79">
        <v>7891167023017</v>
      </c>
      <c r="P79" t="s">
        <v>255</v>
      </c>
      <c r="Q79">
        <v>0</v>
      </c>
      <c r="R79">
        <v>28</v>
      </c>
      <c r="S79" t="s">
        <v>257</v>
      </c>
      <c r="T79">
        <v>49</v>
      </c>
      <c r="U79">
        <v>5</v>
      </c>
    </row>
    <row r="80" spans="1:22">
      <c r="A80">
        <v>14400078</v>
      </c>
      <c r="B80" t="s">
        <v>330</v>
      </c>
      <c r="C80">
        <v>0</v>
      </c>
      <c r="D80">
        <v>0</v>
      </c>
      <c r="E80" t="s">
        <v>254</v>
      </c>
      <c r="F80" t="s">
        <v>255</v>
      </c>
      <c r="G80">
        <v>0</v>
      </c>
      <c r="H80">
        <v>1</v>
      </c>
      <c r="I80">
        <v>50</v>
      </c>
      <c r="J80">
        <v>0.125</v>
      </c>
      <c r="K80">
        <v>0.13800000000000001</v>
      </c>
      <c r="L80">
        <v>0</v>
      </c>
      <c r="M80" t="s">
        <v>256</v>
      </c>
      <c r="N80">
        <v>2119</v>
      </c>
      <c r="O80">
        <v>7891167021198</v>
      </c>
      <c r="P80" t="s">
        <v>255</v>
      </c>
      <c r="Q80">
        <v>0</v>
      </c>
      <c r="R80">
        <v>28</v>
      </c>
      <c r="S80" t="s">
        <v>257</v>
      </c>
      <c r="T80">
        <v>49</v>
      </c>
      <c r="U80">
        <v>5</v>
      </c>
    </row>
    <row r="81" spans="1:21">
      <c r="A81">
        <v>14400042</v>
      </c>
      <c r="B81" t="s">
        <v>331</v>
      </c>
      <c r="C81">
        <v>0</v>
      </c>
      <c r="D81">
        <v>0</v>
      </c>
      <c r="E81" t="s">
        <v>254</v>
      </c>
      <c r="F81" t="s">
        <v>255</v>
      </c>
      <c r="G81">
        <v>0</v>
      </c>
      <c r="H81">
        <v>1</v>
      </c>
      <c r="I81">
        <v>48</v>
      </c>
      <c r="J81">
        <v>0.25</v>
      </c>
      <c r="K81">
        <v>0.27500000000000002</v>
      </c>
      <c r="L81">
        <v>0</v>
      </c>
      <c r="M81" t="s">
        <v>256</v>
      </c>
      <c r="N81">
        <v>2310</v>
      </c>
      <c r="O81">
        <v>7891167023109</v>
      </c>
      <c r="P81" t="s">
        <v>255</v>
      </c>
      <c r="Q81">
        <v>0</v>
      </c>
      <c r="R81">
        <v>28</v>
      </c>
      <c r="S81" t="s">
        <v>257</v>
      </c>
      <c r="T81">
        <v>50</v>
      </c>
      <c r="U81">
        <v>3</v>
      </c>
    </row>
    <row r="82" spans="1:21">
      <c r="A82">
        <v>14400044</v>
      </c>
      <c r="B82" t="s">
        <v>332</v>
      </c>
      <c r="C82">
        <v>0</v>
      </c>
      <c r="D82">
        <v>0</v>
      </c>
      <c r="E82" t="s">
        <v>254</v>
      </c>
      <c r="F82" t="s">
        <v>255</v>
      </c>
      <c r="G82">
        <v>0</v>
      </c>
      <c r="H82">
        <v>1</v>
      </c>
      <c r="I82">
        <v>48</v>
      </c>
      <c r="J82">
        <v>0.25</v>
      </c>
      <c r="K82">
        <v>0.27500000000000002</v>
      </c>
      <c r="L82">
        <v>0</v>
      </c>
      <c r="M82" t="s">
        <v>256</v>
      </c>
      <c r="N82">
        <v>2309</v>
      </c>
      <c r="O82">
        <v>7891167023093</v>
      </c>
      <c r="P82" t="s">
        <v>255</v>
      </c>
      <c r="Q82">
        <v>0</v>
      </c>
      <c r="R82">
        <v>28</v>
      </c>
      <c r="S82" t="s">
        <v>257</v>
      </c>
      <c r="T82">
        <v>50</v>
      </c>
      <c r="U82">
        <v>3</v>
      </c>
    </row>
    <row r="83" spans="1:21">
      <c r="B83" t="s">
        <v>333</v>
      </c>
    </row>
    <row r="84" spans="1:21">
      <c r="B84" t="s">
        <v>333</v>
      </c>
    </row>
    <row r="85" spans="1:21">
      <c r="A85">
        <v>10100007</v>
      </c>
      <c r="B85" t="s">
        <v>334</v>
      </c>
      <c r="C85">
        <v>0</v>
      </c>
      <c r="D85">
        <v>0</v>
      </c>
      <c r="E85" t="s">
        <v>254</v>
      </c>
      <c r="F85" t="s">
        <v>255</v>
      </c>
      <c r="G85">
        <v>0</v>
      </c>
      <c r="H85">
        <v>1</v>
      </c>
      <c r="I85">
        <v>12</v>
      </c>
      <c r="J85">
        <v>0.5</v>
      </c>
      <c r="K85">
        <v>0.85499999999999998</v>
      </c>
      <c r="L85">
        <v>0</v>
      </c>
      <c r="M85" t="s">
        <v>256</v>
      </c>
      <c r="N85">
        <v>1042041</v>
      </c>
      <c r="O85">
        <v>7898489771381</v>
      </c>
      <c r="P85" t="s">
        <v>255</v>
      </c>
      <c r="Q85">
        <v>0</v>
      </c>
      <c r="R85">
        <v>28</v>
      </c>
      <c r="S85" t="s">
        <v>257</v>
      </c>
      <c r="T85">
        <v>80</v>
      </c>
      <c r="U85">
        <v>3</v>
      </c>
    </row>
    <row r="86" spans="1:21">
      <c r="A86">
        <v>10100014</v>
      </c>
      <c r="B86" t="s">
        <v>336</v>
      </c>
      <c r="C86">
        <v>0</v>
      </c>
      <c r="D86">
        <v>0</v>
      </c>
      <c r="E86" t="s">
        <v>254</v>
      </c>
      <c r="F86" t="s">
        <v>255</v>
      </c>
      <c r="G86">
        <v>0</v>
      </c>
      <c r="H86">
        <v>1</v>
      </c>
      <c r="I86">
        <v>12</v>
      </c>
      <c r="J86">
        <v>0.5</v>
      </c>
      <c r="K86">
        <v>0.86299999999999999</v>
      </c>
      <c r="L86">
        <v>0</v>
      </c>
      <c r="M86" t="s">
        <v>256</v>
      </c>
      <c r="N86">
        <v>1042001</v>
      </c>
      <c r="O86">
        <v>8423243009319</v>
      </c>
      <c r="P86" t="s">
        <v>255</v>
      </c>
      <c r="Q86">
        <v>0</v>
      </c>
      <c r="R86">
        <v>28</v>
      </c>
      <c r="S86" t="s">
        <v>257</v>
      </c>
      <c r="T86">
        <v>80</v>
      </c>
      <c r="U86">
        <v>3</v>
      </c>
    </row>
    <row r="87" spans="1:21">
      <c r="A87">
        <v>10100015</v>
      </c>
      <c r="B87" t="s">
        <v>337</v>
      </c>
      <c r="C87">
        <v>0</v>
      </c>
      <c r="D87">
        <v>0</v>
      </c>
      <c r="E87" t="s">
        <v>254</v>
      </c>
      <c r="F87" t="s">
        <v>255</v>
      </c>
      <c r="G87">
        <v>0</v>
      </c>
      <c r="H87">
        <v>1</v>
      </c>
      <c r="I87">
        <v>12</v>
      </c>
      <c r="J87">
        <v>0.5</v>
      </c>
      <c r="K87">
        <v>0.86299999999999999</v>
      </c>
      <c r="L87">
        <v>0</v>
      </c>
      <c r="M87" t="s">
        <v>256</v>
      </c>
      <c r="N87">
        <v>1042101</v>
      </c>
      <c r="O87">
        <v>7898489771329</v>
      </c>
      <c r="P87" t="s">
        <v>255</v>
      </c>
      <c r="Q87">
        <v>0</v>
      </c>
      <c r="R87">
        <v>28</v>
      </c>
      <c r="S87" t="s">
        <v>257</v>
      </c>
      <c r="T87">
        <v>80</v>
      </c>
      <c r="U87">
        <v>3</v>
      </c>
    </row>
    <row r="88" spans="1:21">
      <c r="A88">
        <v>10100149</v>
      </c>
      <c r="B88" t="s">
        <v>338</v>
      </c>
      <c r="C88">
        <v>0</v>
      </c>
      <c r="D88">
        <v>0</v>
      </c>
      <c r="E88" t="s">
        <v>255</v>
      </c>
      <c r="F88" t="s">
        <v>255</v>
      </c>
      <c r="G88">
        <v>0</v>
      </c>
      <c r="H88">
        <v>1</v>
      </c>
      <c r="I88">
        <v>12</v>
      </c>
      <c r="J88">
        <v>0.25</v>
      </c>
      <c r="K88">
        <v>0.48</v>
      </c>
      <c r="L88">
        <v>0</v>
      </c>
      <c r="M88" t="s">
        <v>256</v>
      </c>
      <c r="N88">
        <v>1043101</v>
      </c>
      <c r="O88">
        <v>7898489772166</v>
      </c>
      <c r="P88" t="s">
        <v>254</v>
      </c>
      <c r="Q88">
        <v>0</v>
      </c>
      <c r="R88">
        <v>0</v>
      </c>
      <c r="S88" t="s">
        <v>257</v>
      </c>
      <c r="T88">
        <v>80</v>
      </c>
      <c r="U88">
        <v>3</v>
      </c>
    </row>
    <row r="89" spans="1:21">
      <c r="A89">
        <v>10100125</v>
      </c>
      <c r="B89" t="s">
        <v>339</v>
      </c>
      <c r="C89">
        <v>0</v>
      </c>
      <c r="D89">
        <v>0</v>
      </c>
      <c r="E89" t="s">
        <v>254</v>
      </c>
      <c r="F89" t="s">
        <v>255</v>
      </c>
      <c r="G89">
        <v>0</v>
      </c>
      <c r="H89">
        <v>1</v>
      </c>
      <c r="I89">
        <v>12</v>
      </c>
      <c r="J89">
        <v>0.25</v>
      </c>
      <c r="K89">
        <v>0.27500000000000002</v>
      </c>
      <c r="L89">
        <v>0</v>
      </c>
      <c r="M89" t="s">
        <v>256</v>
      </c>
      <c r="N89">
        <v>1047201</v>
      </c>
      <c r="O89">
        <v>7898489770810</v>
      </c>
      <c r="P89" t="s">
        <v>255</v>
      </c>
      <c r="Q89">
        <v>0</v>
      </c>
      <c r="R89">
        <v>28</v>
      </c>
      <c r="S89" t="s">
        <v>257</v>
      </c>
      <c r="T89">
        <v>81</v>
      </c>
      <c r="U89">
        <v>3</v>
      </c>
    </row>
    <row r="90" spans="1:21">
      <c r="A90">
        <v>10100126</v>
      </c>
      <c r="B90" t="s">
        <v>340</v>
      </c>
      <c r="C90">
        <v>0</v>
      </c>
      <c r="D90">
        <v>0</v>
      </c>
      <c r="E90" t="s">
        <v>254</v>
      </c>
      <c r="F90" t="s">
        <v>255</v>
      </c>
      <c r="G90">
        <v>0</v>
      </c>
      <c r="H90">
        <v>1</v>
      </c>
      <c r="I90">
        <v>12</v>
      </c>
      <c r="J90">
        <v>0.5</v>
      </c>
      <c r="K90">
        <v>0.55000000000000004</v>
      </c>
      <c r="L90">
        <v>0</v>
      </c>
      <c r="M90" t="s">
        <v>256</v>
      </c>
      <c r="N90">
        <v>1047101</v>
      </c>
      <c r="O90">
        <v>7898489770711</v>
      </c>
      <c r="P90" t="s">
        <v>255</v>
      </c>
      <c r="Q90">
        <v>0</v>
      </c>
      <c r="R90">
        <v>28</v>
      </c>
      <c r="S90" t="s">
        <v>257</v>
      </c>
      <c r="T90">
        <v>81</v>
      </c>
      <c r="U90">
        <v>3</v>
      </c>
    </row>
    <row r="91" spans="1:21">
      <c r="A91">
        <v>10100127</v>
      </c>
      <c r="B91" t="s">
        <v>341</v>
      </c>
      <c r="C91">
        <v>0</v>
      </c>
      <c r="D91">
        <v>0</v>
      </c>
      <c r="E91" t="s">
        <v>254</v>
      </c>
      <c r="F91" t="s">
        <v>255</v>
      </c>
      <c r="G91">
        <v>0</v>
      </c>
      <c r="H91">
        <v>1</v>
      </c>
      <c r="I91">
        <v>12</v>
      </c>
      <c r="J91">
        <v>0.25</v>
      </c>
      <c r="K91">
        <v>0.27500000000000002</v>
      </c>
      <c r="L91">
        <v>0</v>
      </c>
      <c r="M91" t="s">
        <v>256</v>
      </c>
      <c r="N91">
        <v>1047401</v>
      </c>
      <c r="O91">
        <v>7898489771374</v>
      </c>
      <c r="P91" t="s">
        <v>255</v>
      </c>
      <c r="Q91">
        <v>0</v>
      </c>
      <c r="R91">
        <v>28</v>
      </c>
      <c r="S91" t="s">
        <v>257</v>
      </c>
      <c r="T91">
        <v>81</v>
      </c>
      <c r="U91">
        <v>3</v>
      </c>
    </row>
    <row r="92" spans="1:21">
      <c r="A92">
        <v>10100128</v>
      </c>
      <c r="B92" t="s">
        <v>342</v>
      </c>
      <c r="C92">
        <v>0</v>
      </c>
      <c r="D92">
        <v>0</v>
      </c>
      <c r="E92" t="s">
        <v>254</v>
      </c>
      <c r="F92" t="s">
        <v>255</v>
      </c>
      <c r="G92">
        <v>0</v>
      </c>
      <c r="H92">
        <v>1</v>
      </c>
      <c r="I92">
        <v>12</v>
      </c>
      <c r="J92">
        <v>0.5</v>
      </c>
      <c r="K92">
        <v>0.55000000000000004</v>
      </c>
      <c r="L92">
        <v>0</v>
      </c>
      <c r="M92" t="s">
        <v>256</v>
      </c>
      <c r="N92">
        <v>1047301</v>
      </c>
      <c r="O92">
        <v>7898489771367</v>
      </c>
      <c r="P92" t="s">
        <v>255</v>
      </c>
      <c r="Q92">
        <v>0</v>
      </c>
      <c r="R92">
        <v>28</v>
      </c>
      <c r="S92" t="s">
        <v>257</v>
      </c>
      <c r="T92">
        <v>81</v>
      </c>
      <c r="U92">
        <v>3</v>
      </c>
    </row>
    <row r="93" spans="1:21">
      <c r="B93" t="s">
        <v>343</v>
      </c>
    </row>
    <row r="94" spans="1:21">
      <c r="B94" t="s">
        <v>343</v>
      </c>
    </row>
    <row r="95" spans="1:21">
      <c r="A95">
        <v>10100020</v>
      </c>
      <c r="B95" t="s">
        <v>344</v>
      </c>
      <c r="C95">
        <v>0</v>
      </c>
      <c r="D95">
        <v>0</v>
      </c>
      <c r="E95" t="s">
        <v>254</v>
      </c>
      <c r="F95" t="s">
        <v>255</v>
      </c>
      <c r="G95">
        <v>0</v>
      </c>
      <c r="H95">
        <v>1</v>
      </c>
      <c r="I95">
        <v>24</v>
      </c>
      <c r="J95">
        <v>0.1</v>
      </c>
      <c r="K95">
        <v>0.21099999999999999</v>
      </c>
      <c r="L95">
        <v>0</v>
      </c>
      <c r="M95" t="s">
        <v>256</v>
      </c>
      <c r="N95">
        <v>1020061</v>
      </c>
      <c r="O95">
        <v>7898489771343</v>
      </c>
      <c r="P95" t="s">
        <v>255</v>
      </c>
      <c r="Q95">
        <v>0</v>
      </c>
      <c r="R95">
        <v>28</v>
      </c>
      <c r="S95" t="s">
        <v>257</v>
      </c>
      <c r="T95">
        <v>82</v>
      </c>
      <c r="U95">
        <v>3</v>
      </c>
    </row>
    <row r="96" spans="1:21">
      <c r="A96">
        <v>10100023</v>
      </c>
      <c r="B96" t="s">
        <v>345</v>
      </c>
      <c r="C96">
        <v>0</v>
      </c>
      <c r="D96">
        <v>0</v>
      </c>
      <c r="E96" t="s">
        <v>254</v>
      </c>
      <c r="F96" t="s">
        <v>255</v>
      </c>
      <c r="G96">
        <v>0</v>
      </c>
      <c r="H96">
        <v>1</v>
      </c>
      <c r="I96">
        <v>24</v>
      </c>
      <c r="J96">
        <v>0.1</v>
      </c>
      <c r="K96">
        <v>0.20499999999999999</v>
      </c>
      <c r="L96">
        <v>0</v>
      </c>
      <c r="M96" t="s">
        <v>256</v>
      </c>
      <c r="N96">
        <v>1020031</v>
      </c>
      <c r="O96">
        <v>7898489770933</v>
      </c>
      <c r="P96" t="s">
        <v>255</v>
      </c>
      <c r="Q96">
        <v>0</v>
      </c>
      <c r="R96">
        <v>28</v>
      </c>
      <c r="S96" t="s">
        <v>257</v>
      </c>
      <c r="T96">
        <v>82</v>
      </c>
      <c r="U96">
        <v>3</v>
      </c>
    </row>
    <row r="97" spans="1:21">
      <c r="A97">
        <v>10100027</v>
      </c>
      <c r="B97" t="s">
        <v>346</v>
      </c>
      <c r="C97">
        <v>0</v>
      </c>
      <c r="D97">
        <v>0</v>
      </c>
      <c r="E97" t="s">
        <v>254</v>
      </c>
      <c r="F97" t="s">
        <v>255</v>
      </c>
      <c r="G97">
        <v>0</v>
      </c>
      <c r="H97">
        <v>1</v>
      </c>
      <c r="I97">
        <v>24</v>
      </c>
      <c r="J97">
        <v>0.1</v>
      </c>
      <c r="K97">
        <v>0.23799999999999999</v>
      </c>
      <c r="L97">
        <v>0</v>
      </c>
      <c r="M97" t="s">
        <v>256</v>
      </c>
      <c r="N97">
        <v>1020051</v>
      </c>
      <c r="O97">
        <v>7898489770957</v>
      </c>
      <c r="P97" t="s">
        <v>255</v>
      </c>
      <c r="Q97">
        <v>0</v>
      </c>
      <c r="R97">
        <v>28</v>
      </c>
      <c r="S97" t="s">
        <v>257</v>
      </c>
      <c r="T97">
        <v>82</v>
      </c>
      <c r="U97">
        <v>3</v>
      </c>
    </row>
    <row r="98" spans="1:21">
      <c r="A98">
        <v>10100029</v>
      </c>
      <c r="B98" t="s">
        <v>347</v>
      </c>
      <c r="C98">
        <v>0</v>
      </c>
      <c r="D98">
        <v>0</v>
      </c>
      <c r="E98" t="s">
        <v>254</v>
      </c>
      <c r="F98" t="s">
        <v>255</v>
      </c>
      <c r="G98">
        <v>0</v>
      </c>
      <c r="H98">
        <v>1</v>
      </c>
      <c r="I98">
        <v>24</v>
      </c>
      <c r="J98">
        <v>0.1</v>
      </c>
      <c r="K98">
        <v>0.21099999999999999</v>
      </c>
      <c r="L98">
        <v>0</v>
      </c>
      <c r="M98" t="s">
        <v>256</v>
      </c>
      <c r="N98">
        <v>1020211</v>
      </c>
      <c r="O98">
        <v>7898489771350</v>
      </c>
      <c r="P98" t="s">
        <v>255</v>
      </c>
      <c r="Q98">
        <v>0</v>
      </c>
      <c r="R98">
        <v>28</v>
      </c>
      <c r="S98" t="s">
        <v>257</v>
      </c>
      <c r="T98">
        <v>82</v>
      </c>
      <c r="U98">
        <v>3</v>
      </c>
    </row>
    <row r="99" spans="1:21">
      <c r="A99">
        <v>10100031</v>
      </c>
      <c r="B99" t="s">
        <v>348</v>
      </c>
      <c r="C99">
        <v>0</v>
      </c>
      <c r="D99">
        <v>0</v>
      </c>
      <c r="E99" t="s">
        <v>254</v>
      </c>
      <c r="F99" t="s">
        <v>255</v>
      </c>
      <c r="G99">
        <v>0</v>
      </c>
      <c r="H99">
        <v>1</v>
      </c>
      <c r="I99">
        <v>24</v>
      </c>
      <c r="J99">
        <v>0.08</v>
      </c>
      <c r="K99">
        <v>0.218</v>
      </c>
      <c r="L99">
        <v>0</v>
      </c>
      <c r="M99" t="s">
        <v>256</v>
      </c>
      <c r="N99">
        <v>1020041</v>
      </c>
      <c r="O99">
        <v>7898489770940</v>
      </c>
      <c r="P99" t="s">
        <v>255</v>
      </c>
      <c r="Q99">
        <v>0</v>
      </c>
      <c r="R99">
        <v>28</v>
      </c>
      <c r="S99" t="s">
        <v>257</v>
      </c>
      <c r="T99">
        <v>82</v>
      </c>
      <c r="U99">
        <v>3</v>
      </c>
    </row>
    <row r="100" spans="1:21">
      <c r="A100">
        <v>10100002</v>
      </c>
      <c r="B100" t="s">
        <v>349</v>
      </c>
      <c r="C100">
        <v>0</v>
      </c>
      <c r="D100">
        <v>0</v>
      </c>
      <c r="E100" t="s">
        <v>254</v>
      </c>
      <c r="F100" t="s">
        <v>255</v>
      </c>
      <c r="G100">
        <v>0</v>
      </c>
      <c r="H100">
        <v>1</v>
      </c>
      <c r="I100">
        <v>24</v>
      </c>
      <c r="J100">
        <v>0.1</v>
      </c>
      <c r="K100">
        <v>0.32</v>
      </c>
      <c r="L100">
        <v>0</v>
      </c>
      <c r="M100" t="s">
        <v>256</v>
      </c>
      <c r="N100">
        <v>1021191</v>
      </c>
      <c r="O100">
        <v>7898489770179</v>
      </c>
      <c r="P100" t="s">
        <v>255</v>
      </c>
      <c r="Q100">
        <v>0</v>
      </c>
      <c r="R100">
        <v>28</v>
      </c>
      <c r="S100" t="s">
        <v>257</v>
      </c>
      <c r="T100">
        <v>83</v>
      </c>
      <c r="U100">
        <v>4</v>
      </c>
    </row>
    <row r="101" spans="1:21">
      <c r="A101">
        <v>10100004</v>
      </c>
      <c r="B101" t="s">
        <v>350</v>
      </c>
      <c r="C101">
        <v>0</v>
      </c>
      <c r="D101">
        <v>0</v>
      </c>
      <c r="E101" t="s">
        <v>254</v>
      </c>
      <c r="F101" t="s">
        <v>255</v>
      </c>
      <c r="G101">
        <v>0</v>
      </c>
      <c r="H101">
        <v>1</v>
      </c>
      <c r="I101">
        <v>24</v>
      </c>
      <c r="J101">
        <v>0.1</v>
      </c>
      <c r="K101">
        <v>0.35099999999999998</v>
      </c>
      <c r="L101">
        <v>0</v>
      </c>
      <c r="M101" t="s">
        <v>256</v>
      </c>
      <c r="N101">
        <v>1019201</v>
      </c>
      <c r="O101">
        <v>7898489771084</v>
      </c>
      <c r="P101" t="s">
        <v>255</v>
      </c>
      <c r="Q101">
        <v>0</v>
      </c>
      <c r="R101">
        <v>28</v>
      </c>
      <c r="S101" t="s">
        <v>257</v>
      </c>
      <c r="T101">
        <v>83</v>
      </c>
      <c r="U101">
        <v>4</v>
      </c>
    </row>
    <row r="102" spans="1:21">
      <c r="A102">
        <v>10100006</v>
      </c>
      <c r="B102" t="s">
        <v>351</v>
      </c>
      <c r="C102">
        <v>0</v>
      </c>
      <c r="D102">
        <v>0</v>
      </c>
      <c r="E102" t="s">
        <v>254</v>
      </c>
      <c r="F102" t="s">
        <v>255</v>
      </c>
      <c r="G102">
        <v>0</v>
      </c>
      <c r="H102">
        <v>1</v>
      </c>
      <c r="I102">
        <v>24</v>
      </c>
      <c r="J102">
        <v>0.1</v>
      </c>
      <c r="K102">
        <v>0.316</v>
      </c>
      <c r="L102">
        <v>0</v>
      </c>
      <c r="M102" t="s">
        <v>256</v>
      </c>
      <c r="N102">
        <v>1019291</v>
      </c>
      <c r="O102">
        <v>7898489771091</v>
      </c>
      <c r="P102" t="s">
        <v>255</v>
      </c>
      <c r="Q102">
        <v>0</v>
      </c>
      <c r="R102">
        <v>28</v>
      </c>
      <c r="S102" t="s">
        <v>257</v>
      </c>
      <c r="T102">
        <v>83</v>
      </c>
      <c r="U102">
        <v>4</v>
      </c>
    </row>
    <row r="103" spans="1:21">
      <c r="A103">
        <v>10100037</v>
      </c>
      <c r="B103" t="s">
        <v>352</v>
      </c>
      <c r="C103">
        <v>0</v>
      </c>
      <c r="D103">
        <v>0</v>
      </c>
      <c r="E103" t="s">
        <v>254</v>
      </c>
      <c r="F103" t="s">
        <v>255</v>
      </c>
      <c r="G103">
        <v>0</v>
      </c>
      <c r="H103">
        <v>1</v>
      </c>
      <c r="I103">
        <v>24</v>
      </c>
      <c r="J103">
        <v>0.1</v>
      </c>
      <c r="K103">
        <v>0.34599999999999997</v>
      </c>
      <c r="L103">
        <v>0</v>
      </c>
      <c r="M103" t="s">
        <v>256</v>
      </c>
      <c r="N103">
        <v>1021201</v>
      </c>
      <c r="O103">
        <v>7898489770261</v>
      </c>
      <c r="P103" t="s">
        <v>255</v>
      </c>
      <c r="Q103">
        <v>0</v>
      </c>
      <c r="R103">
        <v>28</v>
      </c>
      <c r="S103" t="s">
        <v>257</v>
      </c>
      <c r="T103">
        <v>83</v>
      </c>
      <c r="U103">
        <v>4</v>
      </c>
    </row>
    <row r="104" spans="1:21">
      <c r="A104">
        <v>10100042</v>
      </c>
      <c r="B104" t="s">
        <v>353</v>
      </c>
      <c r="C104">
        <v>0</v>
      </c>
      <c r="D104">
        <v>0</v>
      </c>
      <c r="E104" t="s">
        <v>254</v>
      </c>
      <c r="F104" t="s">
        <v>255</v>
      </c>
      <c r="G104">
        <v>0</v>
      </c>
      <c r="H104">
        <v>1</v>
      </c>
      <c r="I104">
        <v>24</v>
      </c>
      <c r="J104">
        <v>0.1</v>
      </c>
      <c r="K104">
        <v>0.33800000000000002</v>
      </c>
      <c r="L104">
        <v>0</v>
      </c>
      <c r="M104" t="s">
        <v>256</v>
      </c>
      <c r="N104">
        <v>1021171</v>
      </c>
      <c r="O104">
        <v>7898489770681</v>
      </c>
      <c r="P104" t="s">
        <v>255</v>
      </c>
      <c r="Q104">
        <v>0</v>
      </c>
      <c r="R104">
        <v>28</v>
      </c>
      <c r="S104" t="s">
        <v>257</v>
      </c>
      <c r="T104">
        <v>83</v>
      </c>
      <c r="U104">
        <v>4</v>
      </c>
    </row>
    <row r="105" spans="1:21">
      <c r="A105">
        <v>10100045</v>
      </c>
      <c r="B105" t="s">
        <v>354</v>
      </c>
      <c r="C105">
        <v>0</v>
      </c>
      <c r="D105">
        <v>0</v>
      </c>
      <c r="E105" t="s">
        <v>254</v>
      </c>
      <c r="F105" t="s">
        <v>255</v>
      </c>
      <c r="G105">
        <v>0</v>
      </c>
      <c r="H105">
        <v>1</v>
      </c>
      <c r="I105">
        <v>24</v>
      </c>
      <c r="J105">
        <v>0.1</v>
      </c>
      <c r="K105">
        <v>0.32500000000000001</v>
      </c>
      <c r="L105">
        <v>0</v>
      </c>
      <c r="M105" t="s">
        <v>256</v>
      </c>
      <c r="N105">
        <v>1021181</v>
      </c>
      <c r="O105">
        <v>7898489770124</v>
      </c>
      <c r="P105" t="s">
        <v>255</v>
      </c>
      <c r="Q105">
        <v>0</v>
      </c>
      <c r="R105">
        <v>28</v>
      </c>
      <c r="S105" t="s">
        <v>257</v>
      </c>
      <c r="T105">
        <v>83</v>
      </c>
      <c r="U105">
        <v>1</v>
      </c>
    </row>
    <row r="106" spans="1:21">
      <c r="A106">
        <v>10100085</v>
      </c>
      <c r="B106" t="s">
        <v>355</v>
      </c>
      <c r="C106">
        <v>0</v>
      </c>
      <c r="D106">
        <v>0</v>
      </c>
      <c r="E106" t="s">
        <v>254</v>
      </c>
      <c r="F106" t="s">
        <v>255</v>
      </c>
      <c r="G106">
        <v>0</v>
      </c>
      <c r="H106">
        <v>1</v>
      </c>
      <c r="I106">
        <v>24</v>
      </c>
      <c r="J106">
        <v>0.16</v>
      </c>
      <c r="K106">
        <v>0.28899999999999998</v>
      </c>
      <c r="L106">
        <v>0</v>
      </c>
      <c r="M106" t="s">
        <v>256</v>
      </c>
      <c r="N106">
        <v>1048131</v>
      </c>
      <c r="O106">
        <v>7898489771145</v>
      </c>
      <c r="P106" t="s">
        <v>255</v>
      </c>
      <c r="Q106">
        <v>0</v>
      </c>
      <c r="R106">
        <v>28</v>
      </c>
      <c r="S106" t="s">
        <v>257</v>
      </c>
      <c r="T106">
        <v>83</v>
      </c>
      <c r="U106">
        <v>4</v>
      </c>
    </row>
    <row r="107" spans="1:21">
      <c r="A107">
        <v>10100104</v>
      </c>
      <c r="B107" t="s">
        <v>356</v>
      </c>
      <c r="C107">
        <v>0</v>
      </c>
      <c r="D107">
        <v>0</v>
      </c>
      <c r="E107" t="s">
        <v>254</v>
      </c>
      <c r="F107" t="s">
        <v>255</v>
      </c>
      <c r="G107">
        <v>0</v>
      </c>
      <c r="H107">
        <v>1</v>
      </c>
      <c r="I107">
        <v>24</v>
      </c>
      <c r="J107">
        <v>0.1</v>
      </c>
      <c r="K107">
        <v>0.33600000000000002</v>
      </c>
      <c r="L107">
        <v>0</v>
      </c>
      <c r="M107" t="s">
        <v>256</v>
      </c>
      <c r="N107">
        <v>1019221</v>
      </c>
      <c r="O107">
        <v>7898489771107</v>
      </c>
      <c r="P107" t="s">
        <v>255</v>
      </c>
      <c r="Q107">
        <v>0</v>
      </c>
      <c r="R107">
        <v>28</v>
      </c>
      <c r="S107" t="s">
        <v>257</v>
      </c>
      <c r="T107">
        <v>83</v>
      </c>
      <c r="U107">
        <v>3</v>
      </c>
    </row>
    <row r="108" spans="1:21">
      <c r="A108">
        <v>10100106</v>
      </c>
      <c r="B108" t="s">
        <v>357</v>
      </c>
      <c r="C108">
        <v>0</v>
      </c>
      <c r="D108">
        <v>0</v>
      </c>
      <c r="E108" t="s">
        <v>254</v>
      </c>
      <c r="F108" t="s">
        <v>255</v>
      </c>
      <c r="G108">
        <v>0</v>
      </c>
      <c r="H108">
        <v>1</v>
      </c>
      <c r="I108">
        <v>24</v>
      </c>
      <c r="J108">
        <v>0.1</v>
      </c>
      <c r="K108">
        <v>0.32500000000000001</v>
      </c>
      <c r="L108">
        <v>0</v>
      </c>
      <c r="M108" t="s">
        <v>256</v>
      </c>
      <c r="N108">
        <v>1019251</v>
      </c>
      <c r="O108">
        <v>7898489771114</v>
      </c>
      <c r="P108" t="s">
        <v>255</v>
      </c>
      <c r="Q108">
        <v>0</v>
      </c>
      <c r="R108">
        <v>28</v>
      </c>
      <c r="S108" t="s">
        <v>257</v>
      </c>
      <c r="T108">
        <v>83</v>
      </c>
      <c r="U108">
        <v>4</v>
      </c>
    </row>
    <row r="109" spans="1:21">
      <c r="A109">
        <v>10100108</v>
      </c>
      <c r="B109" t="s">
        <v>358</v>
      </c>
      <c r="C109">
        <v>0</v>
      </c>
      <c r="D109">
        <v>0</v>
      </c>
      <c r="E109" t="s">
        <v>254</v>
      </c>
      <c r="F109" t="s">
        <v>255</v>
      </c>
      <c r="G109">
        <v>0</v>
      </c>
      <c r="H109">
        <v>1</v>
      </c>
      <c r="I109">
        <v>24</v>
      </c>
      <c r="J109">
        <v>0.1</v>
      </c>
      <c r="K109">
        <v>0.32500000000000001</v>
      </c>
      <c r="L109">
        <v>0</v>
      </c>
      <c r="M109" t="s">
        <v>256</v>
      </c>
      <c r="N109">
        <v>1021221</v>
      </c>
      <c r="O109">
        <v>7898489770698</v>
      </c>
      <c r="P109" t="s">
        <v>255</v>
      </c>
      <c r="Q109">
        <v>0</v>
      </c>
      <c r="R109">
        <v>28</v>
      </c>
      <c r="S109" t="s">
        <v>257</v>
      </c>
      <c r="T109">
        <v>83</v>
      </c>
      <c r="U109">
        <v>1</v>
      </c>
    </row>
    <row r="110" spans="1:21">
      <c r="A110">
        <v>10100129</v>
      </c>
      <c r="B110" t="s">
        <v>359</v>
      </c>
      <c r="C110">
        <v>0</v>
      </c>
      <c r="D110">
        <v>0</v>
      </c>
      <c r="E110" t="s">
        <v>254</v>
      </c>
      <c r="F110" t="s">
        <v>255</v>
      </c>
      <c r="G110">
        <v>0</v>
      </c>
      <c r="H110">
        <v>1</v>
      </c>
      <c r="I110">
        <v>24</v>
      </c>
      <c r="J110">
        <v>0.1</v>
      </c>
      <c r="K110">
        <v>0.34100000000000003</v>
      </c>
      <c r="L110">
        <v>0</v>
      </c>
      <c r="M110" t="s">
        <v>256</v>
      </c>
      <c r="N110">
        <v>1019271</v>
      </c>
      <c r="O110">
        <v>7898489771121</v>
      </c>
      <c r="P110" t="s">
        <v>255</v>
      </c>
      <c r="Q110">
        <v>0</v>
      </c>
      <c r="R110">
        <v>28</v>
      </c>
      <c r="S110" t="s">
        <v>257</v>
      </c>
      <c r="T110">
        <v>83</v>
      </c>
      <c r="U110">
        <v>3</v>
      </c>
    </row>
    <row r="111" spans="1:21">
      <c r="A111">
        <v>10100034</v>
      </c>
      <c r="B111" t="s">
        <v>360</v>
      </c>
      <c r="C111">
        <v>0</v>
      </c>
      <c r="D111">
        <v>0</v>
      </c>
      <c r="E111" t="s">
        <v>254</v>
      </c>
      <c r="F111" t="s">
        <v>255</v>
      </c>
      <c r="G111">
        <v>0</v>
      </c>
      <c r="H111">
        <v>1</v>
      </c>
      <c r="I111">
        <v>15</v>
      </c>
      <c r="J111">
        <v>0.3</v>
      </c>
      <c r="K111">
        <v>0.88400000000000001</v>
      </c>
      <c r="L111">
        <v>0</v>
      </c>
      <c r="M111" t="s">
        <v>256</v>
      </c>
      <c r="N111">
        <v>1019081</v>
      </c>
      <c r="O111">
        <v>7898489770087</v>
      </c>
      <c r="P111" t="s">
        <v>255</v>
      </c>
      <c r="Q111">
        <v>0</v>
      </c>
      <c r="R111">
        <v>28</v>
      </c>
      <c r="S111" t="s">
        <v>257</v>
      </c>
      <c r="T111">
        <v>84</v>
      </c>
      <c r="U111">
        <v>3</v>
      </c>
    </row>
    <row r="112" spans="1:21">
      <c r="A112">
        <v>10100035</v>
      </c>
      <c r="B112" t="s">
        <v>361</v>
      </c>
      <c r="C112">
        <v>0</v>
      </c>
      <c r="D112">
        <v>0</v>
      </c>
      <c r="E112" t="s">
        <v>254</v>
      </c>
      <c r="F112" t="s">
        <v>255</v>
      </c>
      <c r="G112">
        <v>0</v>
      </c>
      <c r="H112">
        <v>1</v>
      </c>
      <c r="I112">
        <v>15</v>
      </c>
      <c r="J112">
        <v>0.3</v>
      </c>
      <c r="K112">
        <v>0.89100000000000001</v>
      </c>
      <c r="L112">
        <v>0</v>
      </c>
      <c r="M112" t="s">
        <v>256</v>
      </c>
      <c r="N112">
        <v>1021211</v>
      </c>
      <c r="O112">
        <v>7898489770247</v>
      </c>
      <c r="P112" t="s">
        <v>255</v>
      </c>
      <c r="Q112">
        <v>0</v>
      </c>
      <c r="R112">
        <v>28</v>
      </c>
      <c r="S112" t="s">
        <v>257</v>
      </c>
      <c r="T112">
        <v>84</v>
      </c>
      <c r="U112">
        <v>3</v>
      </c>
    </row>
    <row r="113" spans="1:23">
      <c r="A113">
        <v>10100036</v>
      </c>
      <c r="B113" t="s">
        <v>362</v>
      </c>
      <c r="C113">
        <v>0</v>
      </c>
      <c r="D113">
        <v>0</v>
      </c>
      <c r="E113" t="s">
        <v>254</v>
      </c>
      <c r="F113" t="s">
        <v>255</v>
      </c>
      <c r="G113">
        <v>0</v>
      </c>
      <c r="H113">
        <v>1</v>
      </c>
      <c r="I113">
        <v>15</v>
      </c>
      <c r="J113">
        <v>0.3</v>
      </c>
      <c r="K113">
        <v>0.88400000000000001</v>
      </c>
      <c r="L113">
        <v>0</v>
      </c>
      <c r="M113" t="s">
        <v>256</v>
      </c>
      <c r="N113">
        <v>0</v>
      </c>
      <c r="O113">
        <v>7898489770131</v>
      </c>
      <c r="P113" t="s">
        <v>255</v>
      </c>
      <c r="Q113">
        <v>0</v>
      </c>
      <c r="R113">
        <v>28</v>
      </c>
      <c r="S113" t="s">
        <v>257</v>
      </c>
      <c r="T113">
        <v>84</v>
      </c>
      <c r="U113">
        <v>3</v>
      </c>
    </row>
    <row r="114" spans="1:23">
      <c r="A114">
        <v>10100101</v>
      </c>
      <c r="B114" t="s">
        <v>363</v>
      </c>
      <c r="C114">
        <v>0</v>
      </c>
      <c r="D114">
        <v>0</v>
      </c>
      <c r="E114" t="s">
        <v>254</v>
      </c>
      <c r="F114" t="s">
        <v>255</v>
      </c>
      <c r="G114">
        <v>0</v>
      </c>
      <c r="H114">
        <v>1</v>
      </c>
      <c r="I114">
        <v>15</v>
      </c>
      <c r="J114">
        <v>0.28000000000000003</v>
      </c>
      <c r="K114">
        <v>0.88400000000000001</v>
      </c>
      <c r="L114">
        <v>0</v>
      </c>
      <c r="M114" t="s">
        <v>256</v>
      </c>
      <c r="N114">
        <v>1019301</v>
      </c>
      <c r="O114">
        <v>7898489771176</v>
      </c>
      <c r="P114" t="s">
        <v>255</v>
      </c>
      <c r="Q114">
        <v>0</v>
      </c>
      <c r="R114">
        <v>28</v>
      </c>
      <c r="S114" t="s">
        <v>257</v>
      </c>
      <c r="T114">
        <v>84</v>
      </c>
      <c r="U114">
        <v>3</v>
      </c>
    </row>
    <row r="115" spans="1:23">
      <c r="A115">
        <v>10100103</v>
      </c>
      <c r="B115" t="s">
        <v>364</v>
      </c>
      <c r="C115">
        <v>0</v>
      </c>
      <c r="D115">
        <v>0</v>
      </c>
      <c r="E115" t="s">
        <v>254</v>
      </c>
      <c r="F115" t="s">
        <v>255</v>
      </c>
      <c r="G115">
        <v>0</v>
      </c>
      <c r="H115">
        <v>1</v>
      </c>
      <c r="I115">
        <v>15</v>
      </c>
      <c r="J115">
        <v>0.3</v>
      </c>
      <c r="K115">
        <v>0.88400000000000001</v>
      </c>
      <c r="L115">
        <v>0</v>
      </c>
      <c r="M115" t="s">
        <v>256</v>
      </c>
      <c r="N115">
        <v>1019051</v>
      </c>
      <c r="O115">
        <v>7898489770148</v>
      </c>
      <c r="P115" t="s">
        <v>255</v>
      </c>
      <c r="Q115">
        <v>0</v>
      </c>
      <c r="R115">
        <v>28</v>
      </c>
      <c r="S115" t="s">
        <v>257</v>
      </c>
      <c r="T115">
        <v>84</v>
      </c>
      <c r="U115">
        <v>3</v>
      </c>
    </row>
    <row r="117" spans="1:23">
      <c r="A117" t="s">
        <v>1434</v>
      </c>
      <c r="B117" t="s">
        <v>1421</v>
      </c>
      <c r="C117" t="s">
        <v>164</v>
      </c>
      <c r="D117" t="s">
        <v>231</v>
      </c>
      <c r="E117" t="s">
        <v>164</v>
      </c>
      <c r="F117" t="s">
        <v>164</v>
      </c>
      <c r="G117" t="s">
        <v>165</v>
      </c>
      <c r="H117" t="s">
        <v>228</v>
      </c>
      <c r="I117" t="s">
        <v>228</v>
      </c>
      <c r="J117" t="s">
        <v>170</v>
      </c>
      <c r="K117" t="s">
        <v>170</v>
      </c>
      <c r="L117" t="s">
        <v>165</v>
      </c>
      <c r="M117" t="s">
        <v>162</v>
      </c>
      <c r="N117" t="s">
        <v>232</v>
      </c>
      <c r="O117" t="s">
        <v>167</v>
      </c>
      <c r="P117" t="s">
        <v>165</v>
      </c>
      <c r="Q117" t="s">
        <v>226</v>
      </c>
      <c r="R117" t="s">
        <v>231</v>
      </c>
      <c r="S117" t="s">
        <v>231</v>
      </c>
      <c r="T117" t="s">
        <v>228</v>
      </c>
      <c r="U117" t="s">
        <v>228</v>
      </c>
      <c r="V117" t="s">
        <v>162</v>
      </c>
      <c r="W117" t="s">
        <v>162</v>
      </c>
    </row>
    <row r="118" spans="1:23">
      <c r="A118" t="s">
        <v>1422</v>
      </c>
      <c r="B118" t="s">
        <v>1423</v>
      </c>
      <c r="R118" t="s">
        <v>171</v>
      </c>
      <c r="S118" t="s">
        <v>172</v>
      </c>
      <c r="V118" t="s">
        <v>1424</v>
      </c>
      <c r="W118" t="s">
        <v>1425</v>
      </c>
    </row>
    <row r="119" spans="1:23">
      <c r="A119" t="s">
        <v>1426</v>
      </c>
      <c r="B119" t="s">
        <v>1427</v>
      </c>
      <c r="T119" t="s">
        <v>1557</v>
      </c>
      <c r="U119" t="s">
        <v>1599</v>
      </c>
      <c r="V119" t="s">
        <v>1428</v>
      </c>
      <c r="W119" t="s">
        <v>233</v>
      </c>
    </row>
    <row r="120" spans="1:23">
      <c r="I120" t="s">
        <v>234</v>
      </c>
      <c r="J120" t="s">
        <v>235</v>
      </c>
      <c r="K120" t="s">
        <v>236</v>
      </c>
      <c r="L120" t="s">
        <v>237</v>
      </c>
      <c r="M120" t="s">
        <v>1429</v>
      </c>
      <c r="N120" t="s">
        <v>1430</v>
      </c>
      <c r="T120" t="s">
        <v>1559</v>
      </c>
      <c r="U120" s="68">
        <v>45717</v>
      </c>
      <c r="V120" s="67">
        <v>0.44027777777777777</v>
      </c>
      <c r="W120">
        <v>3</v>
      </c>
    </row>
    <row r="121" spans="1:23">
      <c r="A121" t="e">
        <f>-----GRUP</f>
        <v>#NAME?</v>
      </c>
      <c r="B121" t="s">
        <v>1431</v>
      </c>
      <c r="C121" t="s">
        <v>164</v>
      </c>
      <c r="D121" t="s">
        <v>231</v>
      </c>
      <c r="E121" t="s">
        <v>164</v>
      </c>
      <c r="F121" t="s">
        <v>164</v>
      </c>
      <c r="G121" t="s">
        <v>165</v>
      </c>
      <c r="H121" t="s">
        <v>228</v>
      </c>
      <c r="I121" t="s">
        <v>228</v>
      </c>
      <c r="J121" t="s">
        <v>170</v>
      </c>
      <c r="K121" t="s">
        <v>170</v>
      </c>
      <c r="L121" t="s">
        <v>165</v>
      </c>
      <c r="M121" t="s">
        <v>162</v>
      </c>
      <c r="N121" t="s">
        <v>232</v>
      </c>
      <c r="O121" t="s">
        <v>167</v>
      </c>
      <c r="P121" t="s">
        <v>165</v>
      </c>
      <c r="Q121" t="s">
        <v>226</v>
      </c>
      <c r="R121" t="s">
        <v>231</v>
      </c>
      <c r="S121" t="s">
        <v>231</v>
      </c>
      <c r="T121" t="e">
        <f>--Usu</f>
        <v>#NAME?</v>
      </c>
      <c r="U121" t="s">
        <v>1600</v>
      </c>
      <c r="V121" t="s">
        <v>1432</v>
      </c>
      <c r="W121" t="s">
        <v>165</v>
      </c>
    </row>
    <row r="122" spans="1:23">
      <c r="A122" t="s">
        <v>176</v>
      </c>
      <c r="B122" t="s">
        <v>209</v>
      </c>
      <c r="C122" t="s">
        <v>178</v>
      </c>
      <c r="D122" t="s">
        <v>238</v>
      </c>
      <c r="E122" t="s">
        <v>239</v>
      </c>
      <c r="F122" t="s">
        <v>240</v>
      </c>
      <c r="G122" t="s">
        <v>241</v>
      </c>
      <c r="H122" t="s">
        <v>242</v>
      </c>
      <c r="I122" t="s">
        <v>243</v>
      </c>
      <c r="J122" t="s">
        <v>244</v>
      </c>
      <c r="K122" t="s">
        <v>245</v>
      </c>
      <c r="L122" t="s">
        <v>246</v>
      </c>
      <c r="M122" t="s">
        <v>247</v>
      </c>
      <c r="N122" t="s">
        <v>248</v>
      </c>
      <c r="O122" t="s">
        <v>249</v>
      </c>
      <c r="P122" t="s">
        <v>250</v>
      </c>
      <c r="Q122" t="s">
        <v>251</v>
      </c>
      <c r="R122" t="s">
        <v>252</v>
      </c>
      <c r="S122" t="s">
        <v>253</v>
      </c>
      <c r="T122" t="s">
        <v>1409</v>
      </c>
      <c r="U122" t="s">
        <v>1475</v>
      </c>
      <c r="V122" t="s">
        <v>1433</v>
      </c>
    </row>
    <row r="123" spans="1:23">
      <c r="A123" t="s">
        <v>176</v>
      </c>
      <c r="B123" t="s">
        <v>209</v>
      </c>
      <c r="C123" t="s">
        <v>178</v>
      </c>
      <c r="D123" t="s">
        <v>238</v>
      </c>
      <c r="E123" t="s">
        <v>239</v>
      </c>
      <c r="F123" t="s">
        <v>240</v>
      </c>
      <c r="G123" t="s">
        <v>241</v>
      </c>
      <c r="H123" t="s">
        <v>242</v>
      </c>
      <c r="I123" t="s">
        <v>243</v>
      </c>
      <c r="J123" t="s">
        <v>244</v>
      </c>
      <c r="K123" t="s">
        <v>245</v>
      </c>
      <c r="L123" t="s">
        <v>246</v>
      </c>
      <c r="M123" t="s">
        <v>247</v>
      </c>
      <c r="N123" t="s">
        <v>248</v>
      </c>
      <c r="O123" t="s">
        <v>249</v>
      </c>
      <c r="P123" t="s">
        <v>250</v>
      </c>
      <c r="Q123" t="s">
        <v>251</v>
      </c>
      <c r="R123" t="s">
        <v>252</v>
      </c>
      <c r="S123" t="s">
        <v>253</v>
      </c>
      <c r="T123" t="s">
        <v>1409</v>
      </c>
      <c r="U123" t="s">
        <v>1475</v>
      </c>
      <c r="V123" t="s">
        <v>1433</v>
      </c>
    </row>
    <row r="124" spans="1:23">
      <c r="A124">
        <v>10100105</v>
      </c>
      <c r="B124" t="s">
        <v>365</v>
      </c>
      <c r="C124">
        <v>0</v>
      </c>
      <c r="D124">
        <v>0</v>
      </c>
      <c r="E124" t="s">
        <v>254</v>
      </c>
      <c r="F124" t="s">
        <v>255</v>
      </c>
      <c r="G124">
        <v>0</v>
      </c>
      <c r="H124">
        <v>1</v>
      </c>
      <c r="I124">
        <v>15</v>
      </c>
      <c r="J124">
        <v>0.3</v>
      </c>
      <c r="K124">
        <v>0.88400000000000001</v>
      </c>
      <c r="L124">
        <v>0</v>
      </c>
      <c r="M124" t="s">
        <v>256</v>
      </c>
      <c r="N124">
        <v>1019061</v>
      </c>
      <c r="O124">
        <v>7898489771169</v>
      </c>
      <c r="P124" t="s">
        <v>255</v>
      </c>
      <c r="Q124">
        <v>0</v>
      </c>
      <c r="R124">
        <v>28</v>
      </c>
      <c r="S124" t="s">
        <v>257</v>
      </c>
      <c r="T124">
        <v>84</v>
      </c>
      <c r="U124">
        <v>3</v>
      </c>
    </row>
    <row r="125" spans="1:23">
      <c r="A125">
        <v>10100107</v>
      </c>
      <c r="B125" t="s">
        <v>366</v>
      </c>
      <c r="C125">
        <v>0</v>
      </c>
      <c r="D125">
        <v>0</v>
      </c>
      <c r="E125" t="s">
        <v>254</v>
      </c>
      <c r="F125" t="s">
        <v>255</v>
      </c>
      <c r="G125">
        <v>0</v>
      </c>
      <c r="H125">
        <v>1</v>
      </c>
      <c r="I125">
        <v>15</v>
      </c>
      <c r="J125">
        <v>0.3</v>
      </c>
      <c r="K125">
        <v>0.88400000000000001</v>
      </c>
      <c r="L125">
        <v>0</v>
      </c>
      <c r="M125" t="s">
        <v>256</v>
      </c>
      <c r="N125">
        <v>1019071</v>
      </c>
      <c r="O125">
        <v>7898489770162</v>
      </c>
      <c r="P125" t="s">
        <v>255</v>
      </c>
      <c r="Q125">
        <v>0</v>
      </c>
      <c r="R125">
        <v>28</v>
      </c>
      <c r="S125" t="s">
        <v>257</v>
      </c>
      <c r="T125">
        <v>84</v>
      </c>
      <c r="U125">
        <v>3</v>
      </c>
    </row>
    <row r="126" spans="1:23">
      <c r="A126">
        <v>10100150</v>
      </c>
      <c r="B126" t="s">
        <v>367</v>
      </c>
      <c r="C126">
        <v>0</v>
      </c>
      <c r="D126">
        <v>0</v>
      </c>
      <c r="E126" t="s">
        <v>255</v>
      </c>
      <c r="F126" t="s">
        <v>255</v>
      </c>
      <c r="G126">
        <v>0</v>
      </c>
      <c r="H126">
        <v>1</v>
      </c>
      <c r="I126">
        <v>12</v>
      </c>
      <c r="J126">
        <v>0.48499999999999999</v>
      </c>
      <c r="K126">
        <v>0.82</v>
      </c>
      <c r="L126">
        <v>0</v>
      </c>
      <c r="M126" t="s">
        <v>256</v>
      </c>
      <c r="N126">
        <v>1043061</v>
      </c>
      <c r="O126">
        <v>7898489770001</v>
      </c>
      <c r="P126" t="s">
        <v>254</v>
      </c>
      <c r="Q126">
        <v>0</v>
      </c>
      <c r="R126">
        <v>0</v>
      </c>
      <c r="S126" t="s">
        <v>257</v>
      </c>
      <c r="T126">
        <v>84</v>
      </c>
      <c r="U126">
        <v>3</v>
      </c>
    </row>
    <row r="127" spans="1:23">
      <c r="A127">
        <v>10100088</v>
      </c>
      <c r="B127" t="s">
        <v>368</v>
      </c>
      <c r="C127">
        <v>0</v>
      </c>
      <c r="D127">
        <v>0</v>
      </c>
      <c r="E127" t="s">
        <v>254</v>
      </c>
      <c r="F127" t="s">
        <v>255</v>
      </c>
      <c r="G127">
        <v>0</v>
      </c>
      <c r="H127">
        <v>1</v>
      </c>
      <c r="I127">
        <v>15</v>
      </c>
      <c r="J127">
        <v>0.3</v>
      </c>
      <c r="K127">
        <v>0.88400000000000001</v>
      </c>
      <c r="L127">
        <v>0</v>
      </c>
      <c r="M127" t="s">
        <v>256</v>
      </c>
      <c r="N127">
        <v>1019161</v>
      </c>
      <c r="O127">
        <v>7898489770346</v>
      </c>
      <c r="P127" t="s">
        <v>255</v>
      </c>
      <c r="Q127">
        <v>0</v>
      </c>
      <c r="R127">
        <v>28</v>
      </c>
      <c r="S127" t="s">
        <v>257</v>
      </c>
      <c r="T127">
        <v>85</v>
      </c>
      <c r="U127">
        <v>3</v>
      </c>
    </row>
    <row r="128" spans="1:23">
      <c r="A128">
        <v>10100089</v>
      </c>
      <c r="B128" t="s">
        <v>369</v>
      </c>
      <c r="C128">
        <v>0</v>
      </c>
      <c r="D128">
        <v>0</v>
      </c>
      <c r="E128" t="s">
        <v>254</v>
      </c>
      <c r="F128" t="s">
        <v>255</v>
      </c>
      <c r="G128">
        <v>0</v>
      </c>
      <c r="H128">
        <v>1</v>
      </c>
      <c r="I128">
        <v>15</v>
      </c>
      <c r="J128">
        <v>0.3</v>
      </c>
      <c r="K128">
        <v>0.88400000000000001</v>
      </c>
      <c r="L128">
        <v>0</v>
      </c>
      <c r="M128" t="s">
        <v>256</v>
      </c>
      <c r="N128">
        <v>1019101</v>
      </c>
      <c r="O128">
        <v>7898489770155</v>
      </c>
      <c r="P128" t="s">
        <v>255</v>
      </c>
      <c r="Q128">
        <v>0</v>
      </c>
      <c r="R128">
        <v>28</v>
      </c>
      <c r="S128" t="s">
        <v>257</v>
      </c>
      <c r="T128">
        <v>85</v>
      </c>
      <c r="U128">
        <v>1</v>
      </c>
    </row>
    <row r="129" spans="1:21">
      <c r="A129">
        <v>10100090</v>
      </c>
      <c r="B129" t="s">
        <v>370</v>
      </c>
      <c r="C129">
        <v>0</v>
      </c>
      <c r="D129">
        <v>0</v>
      </c>
      <c r="E129" t="s">
        <v>254</v>
      </c>
      <c r="F129" t="s">
        <v>255</v>
      </c>
      <c r="G129">
        <v>0</v>
      </c>
      <c r="H129">
        <v>1</v>
      </c>
      <c r="I129">
        <v>15</v>
      </c>
      <c r="J129">
        <v>0.3</v>
      </c>
      <c r="K129">
        <v>0.88400000000000001</v>
      </c>
      <c r="L129">
        <v>0</v>
      </c>
      <c r="M129" t="s">
        <v>256</v>
      </c>
      <c r="N129">
        <v>1019151</v>
      </c>
      <c r="O129">
        <v>7898489770476</v>
      </c>
      <c r="P129" t="s">
        <v>255</v>
      </c>
      <c r="Q129">
        <v>0</v>
      </c>
      <c r="R129">
        <v>28</v>
      </c>
      <c r="S129" t="s">
        <v>257</v>
      </c>
      <c r="T129">
        <v>85</v>
      </c>
      <c r="U129">
        <v>3</v>
      </c>
    </row>
    <row r="130" spans="1:21">
      <c r="A130">
        <v>10100091</v>
      </c>
      <c r="B130" t="s">
        <v>371</v>
      </c>
      <c r="C130">
        <v>0</v>
      </c>
      <c r="D130">
        <v>0</v>
      </c>
      <c r="E130" t="s">
        <v>254</v>
      </c>
      <c r="F130" t="s">
        <v>255</v>
      </c>
      <c r="G130">
        <v>0</v>
      </c>
      <c r="H130">
        <v>1</v>
      </c>
      <c r="I130">
        <v>15</v>
      </c>
      <c r="J130">
        <v>0.3</v>
      </c>
      <c r="K130">
        <v>0.88400000000000001</v>
      </c>
      <c r="L130">
        <v>0</v>
      </c>
      <c r="M130" t="s">
        <v>256</v>
      </c>
      <c r="N130">
        <v>1018051</v>
      </c>
      <c r="O130">
        <v>7898489770094</v>
      </c>
      <c r="P130" t="s">
        <v>255</v>
      </c>
      <c r="Q130">
        <v>0</v>
      </c>
      <c r="R130">
        <v>28</v>
      </c>
      <c r="S130" t="s">
        <v>257</v>
      </c>
      <c r="T130">
        <v>86</v>
      </c>
      <c r="U130">
        <v>3</v>
      </c>
    </row>
    <row r="131" spans="1:21">
      <c r="A131">
        <v>10100094</v>
      </c>
      <c r="B131" t="s">
        <v>372</v>
      </c>
      <c r="C131">
        <v>0</v>
      </c>
      <c r="D131">
        <v>0</v>
      </c>
      <c r="E131" t="s">
        <v>254</v>
      </c>
      <c r="F131" t="s">
        <v>255</v>
      </c>
      <c r="G131">
        <v>0</v>
      </c>
      <c r="H131">
        <v>1</v>
      </c>
      <c r="I131">
        <v>15</v>
      </c>
      <c r="J131">
        <v>0.3</v>
      </c>
      <c r="K131">
        <v>0.88400000000000001</v>
      </c>
      <c r="L131">
        <v>0</v>
      </c>
      <c r="M131" t="s">
        <v>256</v>
      </c>
      <c r="N131">
        <v>1018201</v>
      </c>
      <c r="O131">
        <v>7898489771633</v>
      </c>
      <c r="P131" t="s">
        <v>255</v>
      </c>
      <c r="Q131">
        <v>0</v>
      </c>
      <c r="R131">
        <v>28</v>
      </c>
      <c r="S131" t="s">
        <v>257</v>
      </c>
      <c r="T131">
        <v>86</v>
      </c>
      <c r="U131">
        <v>3</v>
      </c>
    </row>
    <row r="132" spans="1:21">
      <c r="A132">
        <v>10100095</v>
      </c>
      <c r="B132" t="s">
        <v>373</v>
      </c>
      <c r="C132">
        <v>0</v>
      </c>
      <c r="D132">
        <v>0</v>
      </c>
      <c r="E132" t="s">
        <v>254</v>
      </c>
      <c r="F132" t="s">
        <v>255</v>
      </c>
      <c r="G132">
        <v>0</v>
      </c>
      <c r="H132">
        <v>1</v>
      </c>
      <c r="I132">
        <v>15</v>
      </c>
      <c r="J132">
        <v>0.3</v>
      </c>
      <c r="K132">
        <v>0.88400000000000001</v>
      </c>
      <c r="L132">
        <v>0</v>
      </c>
      <c r="M132" t="s">
        <v>256</v>
      </c>
      <c r="N132">
        <v>1018021</v>
      </c>
      <c r="O132">
        <v>7898489770803</v>
      </c>
      <c r="P132" t="s">
        <v>255</v>
      </c>
      <c r="Q132">
        <v>0</v>
      </c>
      <c r="R132">
        <v>28</v>
      </c>
      <c r="S132" t="s">
        <v>257</v>
      </c>
      <c r="T132">
        <v>86</v>
      </c>
      <c r="U132">
        <v>3</v>
      </c>
    </row>
    <row r="133" spans="1:21">
      <c r="A133">
        <v>10100096</v>
      </c>
      <c r="B133" t="s">
        <v>374</v>
      </c>
      <c r="C133">
        <v>0</v>
      </c>
      <c r="D133">
        <v>0</v>
      </c>
      <c r="E133" t="s">
        <v>254</v>
      </c>
      <c r="F133" t="s">
        <v>255</v>
      </c>
      <c r="G133">
        <v>0</v>
      </c>
      <c r="H133">
        <v>1</v>
      </c>
      <c r="I133">
        <v>15</v>
      </c>
      <c r="J133">
        <v>0.3</v>
      </c>
      <c r="K133">
        <v>0.88400000000000001</v>
      </c>
      <c r="L133">
        <v>0</v>
      </c>
      <c r="M133" t="s">
        <v>256</v>
      </c>
      <c r="N133">
        <v>1018031</v>
      </c>
      <c r="O133">
        <v>7898489770797</v>
      </c>
      <c r="P133" t="s">
        <v>255</v>
      </c>
      <c r="Q133">
        <v>0</v>
      </c>
      <c r="R133">
        <v>28</v>
      </c>
      <c r="S133" t="s">
        <v>257</v>
      </c>
      <c r="T133">
        <v>86</v>
      </c>
      <c r="U133">
        <v>3</v>
      </c>
    </row>
    <row r="134" spans="1:21">
      <c r="A134">
        <v>10100097</v>
      </c>
      <c r="B134" t="s">
        <v>375</v>
      </c>
      <c r="C134">
        <v>0</v>
      </c>
      <c r="D134">
        <v>0</v>
      </c>
      <c r="E134" t="s">
        <v>254</v>
      </c>
      <c r="F134" t="s">
        <v>255</v>
      </c>
      <c r="G134">
        <v>0</v>
      </c>
      <c r="H134">
        <v>1</v>
      </c>
      <c r="I134">
        <v>24</v>
      </c>
      <c r="J134">
        <v>0.18</v>
      </c>
      <c r="K134">
        <v>0.22500000000000001</v>
      </c>
      <c r="L134">
        <v>0</v>
      </c>
      <c r="M134" t="s">
        <v>256</v>
      </c>
      <c r="N134">
        <v>1018101</v>
      </c>
      <c r="O134">
        <v>7898489771640</v>
      </c>
      <c r="P134" t="s">
        <v>255</v>
      </c>
      <c r="Q134">
        <v>0</v>
      </c>
      <c r="R134">
        <v>28</v>
      </c>
      <c r="S134" t="s">
        <v>257</v>
      </c>
      <c r="T134">
        <v>86</v>
      </c>
      <c r="U134">
        <v>4</v>
      </c>
    </row>
    <row r="135" spans="1:21">
      <c r="A135">
        <v>10100098</v>
      </c>
      <c r="B135" t="s">
        <v>376</v>
      </c>
      <c r="C135">
        <v>0</v>
      </c>
      <c r="D135">
        <v>0</v>
      </c>
      <c r="E135" t="s">
        <v>254</v>
      </c>
      <c r="F135" t="s">
        <v>255</v>
      </c>
      <c r="G135">
        <v>0</v>
      </c>
      <c r="H135">
        <v>1</v>
      </c>
      <c r="I135">
        <v>15</v>
      </c>
      <c r="J135">
        <v>0.3</v>
      </c>
      <c r="K135">
        <v>0.88400000000000001</v>
      </c>
      <c r="L135">
        <v>0</v>
      </c>
      <c r="M135" t="s">
        <v>256</v>
      </c>
      <c r="N135">
        <v>1018001</v>
      </c>
      <c r="O135">
        <v>7898489770780</v>
      </c>
      <c r="P135" t="s">
        <v>255</v>
      </c>
      <c r="Q135">
        <v>0</v>
      </c>
      <c r="R135">
        <v>28</v>
      </c>
      <c r="S135" t="s">
        <v>257</v>
      </c>
      <c r="T135">
        <v>86</v>
      </c>
      <c r="U135">
        <v>3</v>
      </c>
    </row>
    <row r="136" spans="1:21">
      <c r="A136">
        <v>10100001</v>
      </c>
      <c r="B136" t="s">
        <v>377</v>
      </c>
      <c r="C136">
        <v>0</v>
      </c>
      <c r="D136">
        <v>0</v>
      </c>
      <c r="E136" t="s">
        <v>254</v>
      </c>
      <c r="F136" t="s">
        <v>255</v>
      </c>
      <c r="G136">
        <v>0</v>
      </c>
      <c r="H136">
        <v>1</v>
      </c>
      <c r="I136">
        <v>12</v>
      </c>
      <c r="J136">
        <v>0.08</v>
      </c>
      <c r="K136">
        <v>0.11700000000000001</v>
      </c>
      <c r="L136">
        <v>0</v>
      </c>
      <c r="M136" t="s">
        <v>256</v>
      </c>
      <c r="N136">
        <v>1048101</v>
      </c>
      <c r="O136">
        <v>7898489770971</v>
      </c>
      <c r="P136" t="s">
        <v>255</v>
      </c>
      <c r="Q136">
        <v>0</v>
      </c>
      <c r="R136">
        <v>28</v>
      </c>
      <c r="S136" t="s">
        <v>257</v>
      </c>
      <c r="T136">
        <v>87</v>
      </c>
      <c r="U136">
        <v>3</v>
      </c>
    </row>
    <row r="137" spans="1:21">
      <c r="A137">
        <v>10100075</v>
      </c>
      <c r="B137" t="s">
        <v>378</v>
      </c>
      <c r="C137">
        <v>0</v>
      </c>
      <c r="D137">
        <v>0</v>
      </c>
      <c r="E137" t="s">
        <v>254</v>
      </c>
      <c r="F137" t="s">
        <v>255</v>
      </c>
      <c r="G137">
        <v>0</v>
      </c>
      <c r="H137">
        <v>1</v>
      </c>
      <c r="I137">
        <v>24</v>
      </c>
      <c r="J137">
        <v>0.18</v>
      </c>
      <c r="K137">
        <v>0.32500000000000001</v>
      </c>
      <c r="L137">
        <v>0</v>
      </c>
      <c r="M137" t="s">
        <v>256</v>
      </c>
      <c r="N137">
        <v>1027201</v>
      </c>
      <c r="O137">
        <v>7898489771152</v>
      </c>
      <c r="P137" t="s">
        <v>255</v>
      </c>
      <c r="Q137">
        <v>0</v>
      </c>
      <c r="R137">
        <v>28</v>
      </c>
      <c r="S137" t="s">
        <v>257</v>
      </c>
      <c r="T137">
        <v>93</v>
      </c>
      <c r="U137">
        <v>3</v>
      </c>
    </row>
    <row r="138" spans="1:21">
      <c r="A138">
        <v>10100084</v>
      </c>
      <c r="B138" t="s">
        <v>379</v>
      </c>
      <c r="C138">
        <v>0</v>
      </c>
      <c r="D138">
        <v>0</v>
      </c>
      <c r="E138" t="s">
        <v>254</v>
      </c>
      <c r="F138" t="s">
        <v>255</v>
      </c>
      <c r="G138">
        <v>0</v>
      </c>
      <c r="H138">
        <v>1</v>
      </c>
      <c r="I138">
        <v>12</v>
      </c>
      <c r="J138">
        <v>0.04</v>
      </c>
      <c r="K138">
        <v>7.6999999999999999E-2</v>
      </c>
      <c r="L138">
        <v>0</v>
      </c>
      <c r="M138" t="s">
        <v>256</v>
      </c>
      <c r="N138">
        <v>1048021</v>
      </c>
      <c r="O138">
        <v>7898489771015</v>
      </c>
      <c r="P138" t="s">
        <v>255</v>
      </c>
      <c r="Q138">
        <v>0</v>
      </c>
      <c r="R138">
        <v>28</v>
      </c>
      <c r="S138" t="s">
        <v>257</v>
      </c>
      <c r="T138">
        <v>87</v>
      </c>
      <c r="U138">
        <v>3</v>
      </c>
    </row>
    <row r="139" spans="1:21">
      <c r="A139">
        <v>10100119</v>
      </c>
      <c r="B139" t="s">
        <v>380</v>
      </c>
      <c r="C139">
        <v>0</v>
      </c>
      <c r="D139">
        <v>0</v>
      </c>
      <c r="E139" t="s">
        <v>254</v>
      </c>
      <c r="F139" t="s">
        <v>255</v>
      </c>
      <c r="G139">
        <v>0</v>
      </c>
      <c r="H139">
        <v>1</v>
      </c>
      <c r="I139">
        <v>12</v>
      </c>
      <c r="J139">
        <v>0.1</v>
      </c>
      <c r="K139">
        <v>0.13500000000000001</v>
      </c>
      <c r="L139">
        <v>0</v>
      </c>
      <c r="M139" t="s">
        <v>256</v>
      </c>
      <c r="N139">
        <v>1048061</v>
      </c>
      <c r="O139">
        <v>7898489771022</v>
      </c>
      <c r="P139" t="s">
        <v>255</v>
      </c>
      <c r="Q139">
        <v>0</v>
      </c>
      <c r="R139">
        <v>28</v>
      </c>
      <c r="S139" t="s">
        <v>257</v>
      </c>
      <c r="T139">
        <v>87</v>
      </c>
      <c r="U139">
        <v>3</v>
      </c>
    </row>
    <row r="140" spans="1:21">
      <c r="A140">
        <v>10100131</v>
      </c>
      <c r="B140" t="s">
        <v>381</v>
      </c>
      <c r="C140">
        <v>0</v>
      </c>
      <c r="D140">
        <v>0</v>
      </c>
      <c r="E140" t="s">
        <v>254</v>
      </c>
      <c r="F140" t="s">
        <v>255</v>
      </c>
      <c r="G140">
        <v>0</v>
      </c>
      <c r="H140">
        <v>1</v>
      </c>
      <c r="I140">
        <v>12</v>
      </c>
      <c r="J140">
        <v>7.4999999999999997E-2</v>
      </c>
      <c r="K140">
        <v>8.3000000000000004E-2</v>
      </c>
      <c r="L140">
        <v>0</v>
      </c>
      <c r="M140" t="s">
        <v>256</v>
      </c>
      <c r="N140">
        <v>1049021</v>
      </c>
      <c r="O140">
        <v>7898489771930</v>
      </c>
      <c r="P140" t="s">
        <v>255</v>
      </c>
      <c r="Q140">
        <v>0</v>
      </c>
      <c r="R140">
        <v>28</v>
      </c>
      <c r="S140" t="s">
        <v>257</v>
      </c>
      <c r="T140">
        <v>87</v>
      </c>
      <c r="U140">
        <v>3</v>
      </c>
    </row>
    <row r="141" spans="1:21">
      <c r="A141">
        <v>10100132</v>
      </c>
      <c r="B141" t="s">
        <v>382</v>
      </c>
      <c r="C141">
        <v>0</v>
      </c>
      <c r="D141">
        <v>0</v>
      </c>
      <c r="E141" t="s">
        <v>254</v>
      </c>
      <c r="F141" t="s">
        <v>255</v>
      </c>
      <c r="G141">
        <v>0</v>
      </c>
      <c r="H141">
        <v>1</v>
      </c>
      <c r="I141">
        <v>12</v>
      </c>
      <c r="J141">
        <v>0.05</v>
      </c>
      <c r="K141">
        <v>5.5E-2</v>
      </c>
      <c r="L141">
        <v>0</v>
      </c>
      <c r="M141" t="s">
        <v>256</v>
      </c>
      <c r="N141">
        <v>0</v>
      </c>
      <c r="O141">
        <v>7898489771947</v>
      </c>
      <c r="P141" t="s">
        <v>255</v>
      </c>
      <c r="Q141">
        <v>0</v>
      </c>
      <c r="R141">
        <v>28</v>
      </c>
      <c r="S141" t="s">
        <v>257</v>
      </c>
      <c r="T141">
        <v>87</v>
      </c>
      <c r="U141">
        <v>3</v>
      </c>
    </row>
    <row r="142" spans="1:21">
      <c r="A142">
        <v>10100133</v>
      </c>
      <c r="B142" t="s">
        <v>383</v>
      </c>
      <c r="C142">
        <v>0</v>
      </c>
      <c r="D142">
        <v>0</v>
      </c>
      <c r="E142" t="s">
        <v>254</v>
      </c>
      <c r="F142" t="s">
        <v>255</v>
      </c>
      <c r="G142">
        <v>0</v>
      </c>
      <c r="H142">
        <v>1</v>
      </c>
      <c r="I142">
        <v>12</v>
      </c>
      <c r="J142">
        <v>4.4999999999999998E-2</v>
      </c>
      <c r="K142">
        <v>0.05</v>
      </c>
      <c r="L142">
        <v>0</v>
      </c>
      <c r="M142" t="s">
        <v>256</v>
      </c>
      <c r="N142">
        <v>1049601</v>
      </c>
      <c r="O142">
        <v>7898489771954</v>
      </c>
      <c r="P142" t="s">
        <v>255</v>
      </c>
      <c r="Q142">
        <v>0</v>
      </c>
      <c r="R142">
        <v>28</v>
      </c>
      <c r="S142" t="s">
        <v>257</v>
      </c>
      <c r="T142">
        <v>87</v>
      </c>
      <c r="U142">
        <v>3</v>
      </c>
    </row>
    <row r="143" spans="1:21">
      <c r="A143">
        <v>10100134</v>
      </c>
      <c r="B143" t="s">
        <v>384</v>
      </c>
      <c r="C143">
        <v>0</v>
      </c>
      <c r="D143">
        <v>0</v>
      </c>
      <c r="E143" t="s">
        <v>254</v>
      </c>
      <c r="F143" t="s">
        <v>255</v>
      </c>
      <c r="G143">
        <v>0</v>
      </c>
      <c r="H143">
        <v>1</v>
      </c>
      <c r="I143">
        <v>12</v>
      </c>
      <c r="J143">
        <v>7.4999999999999997E-2</v>
      </c>
      <c r="K143">
        <v>8.3000000000000004E-2</v>
      </c>
      <c r="L143">
        <v>0</v>
      </c>
      <c r="M143" t="s">
        <v>256</v>
      </c>
      <c r="N143">
        <v>1049401</v>
      </c>
      <c r="O143">
        <v>7898489772036</v>
      </c>
      <c r="P143" t="s">
        <v>255</v>
      </c>
      <c r="Q143">
        <v>0</v>
      </c>
      <c r="R143">
        <v>28</v>
      </c>
      <c r="S143" t="s">
        <v>257</v>
      </c>
      <c r="T143">
        <v>87</v>
      </c>
      <c r="U143">
        <v>3</v>
      </c>
    </row>
    <row r="144" spans="1:21">
      <c r="A144">
        <v>10100135</v>
      </c>
      <c r="B144" t="s">
        <v>385</v>
      </c>
      <c r="C144">
        <v>0</v>
      </c>
      <c r="D144">
        <v>0</v>
      </c>
      <c r="E144" t="s">
        <v>254</v>
      </c>
      <c r="F144" t="s">
        <v>255</v>
      </c>
      <c r="G144">
        <v>0</v>
      </c>
      <c r="H144">
        <v>1</v>
      </c>
      <c r="I144">
        <v>12</v>
      </c>
      <c r="J144">
        <v>7.4999999999999997E-2</v>
      </c>
      <c r="K144">
        <v>8.3000000000000004E-2</v>
      </c>
      <c r="L144">
        <v>0</v>
      </c>
      <c r="M144" t="s">
        <v>256</v>
      </c>
      <c r="N144">
        <v>1049501</v>
      </c>
      <c r="O144">
        <v>7898489771961</v>
      </c>
      <c r="P144" t="s">
        <v>255</v>
      </c>
      <c r="Q144">
        <v>0</v>
      </c>
      <c r="R144">
        <v>28</v>
      </c>
      <c r="S144" t="s">
        <v>257</v>
      </c>
      <c r="T144">
        <v>87</v>
      </c>
      <c r="U144">
        <v>3</v>
      </c>
    </row>
    <row r="145" spans="1:21">
      <c r="A145">
        <v>10100136</v>
      </c>
      <c r="B145" t="s">
        <v>386</v>
      </c>
      <c r="C145">
        <v>0</v>
      </c>
      <c r="D145">
        <v>0</v>
      </c>
      <c r="E145" t="s">
        <v>254</v>
      </c>
      <c r="F145" t="s">
        <v>255</v>
      </c>
      <c r="G145">
        <v>0</v>
      </c>
      <c r="H145">
        <v>1</v>
      </c>
      <c r="I145">
        <v>12</v>
      </c>
      <c r="J145">
        <v>7.4999999999999997E-2</v>
      </c>
      <c r="K145">
        <v>8.3000000000000004E-2</v>
      </c>
      <c r="L145">
        <v>0</v>
      </c>
      <c r="M145" t="s">
        <v>256</v>
      </c>
      <c r="N145">
        <v>1049301</v>
      </c>
      <c r="O145">
        <v>7898489771978</v>
      </c>
      <c r="P145" t="s">
        <v>255</v>
      </c>
      <c r="Q145">
        <v>0</v>
      </c>
      <c r="R145">
        <v>28</v>
      </c>
      <c r="S145" t="s">
        <v>257</v>
      </c>
      <c r="T145">
        <v>87</v>
      </c>
      <c r="U145">
        <v>3</v>
      </c>
    </row>
    <row r="146" spans="1:21">
      <c r="A146">
        <v>10100137</v>
      </c>
      <c r="B146" t="s">
        <v>387</v>
      </c>
      <c r="C146">
        <v>0</v>
      </c>
      <c r="D146">
        <v>0</v>
      </c>
      <c r="E146" t="s">
        <v>254</v>
      </c>
      <c r="F146" t="s">
        <v>255</v>
      </c>
      <c r="G146">
        <v>0</v>
      </c>
      <c r="H146">
        <v>1</v>
      </c>
      <c r="I146">
        <v>12</v>
      </c>
      <c r="J146">
        <v>1.4999999999999999E-2</v>
      </c>
      <c r="K146">
        <v>1.7000000000000001E-2</v>
      </c>
      <c r="L146">
        <v>0</v>
      </c>
      <c r="M146" t="s">
        <v>256</v>
      </c>
      <c r="N146">
        <v>1049701</v>
      </c>
      <c r="O146">
        <v>7898489771992</v>
      </c>
      <c r="P146" t="s">
        <v>255</v>
      </c>
      <c r="Q146">
        <v>0</v>
      </c>
      <c r="R146">
        <v>28</v>
      </c>
      <c r="S146" t="s">
        <v>257</v>
      </c>
      <c r="T146">
        <v>87</v>
      </c>
      <c r="U146">
        <v>3</v>
      </c>
    </row>
    <row r="147" spans="1:21">
      <c r="A147">
        <v>10100138</v>
      </c>
      <c r="B147" t="s">
        <v>388</v>
      </c>
      <c r="C147">
        <v>0</v>
      </c>
      <c r="D147">
        <v>0</v>
      </c>
      <c r="E147" t="s">
        <v>254</v>
      </c>
      <c r="F147" t="s">
        <v>255</v>
      </c>
      <c r="G147">
        <v>0</v>
      </c>
      <c r="H147">
        <v>1</v>
      </c>
      <c r="I147">
        <v>12</v>
      </c>
      <c r="J147">
        <v>7.4999999999999997E-2</v>
      </c>
      <c r="K147">
        <v>8.3000000000000004E-2</v>
      </c>
      <c r="L147">
        <v>0</v>
      </c>
      <c r="M147" t="s">
        <v>256</v>
      </c>
      <c r="N147">
        <v>1049901</v>
      </c>
      <c r="O147">
        <v>7898489772067</v>
      </c>
      <c r="P147" t="s">
        <v>255</v>
      </c>
      <c r="Q147">
        <v>0</v>
      </c>
      <c r="R147">
        <v>28</v>
      </c>
      <c r="S147" t="s">
        <v>257</v>
      </c>
      <c r="T147">
        <v>87</v>
      </c>
      <c r="U147">
        <v>3</v>
      </c>
    </row>
    <row r="148" spans="1:21">
      <c r="A148">
        <v>10100139</v>
      </c>
      <c r="B148" t="s">
        <v>389</v>
      </c>
      <c r="C148">
        <v>0</v>
      </c>
      <c r="D148">
        <v>0</v>
      </c>
      <c r="E148" t="s">
        <v>254</v>
      </c>
      <c r="F148" t="s">
        <v>255</v>
      </c>
      <c r="G148">
        <v>0</v>
      </c>
      <c r="H148">
        <v>1</v>
      </c>
      <c r="I148">
        <v>12</v>
      </c>
      <c r="J148">
        <v>7.4999999999999997E-2</v>
      </c>
      <c r="K148">
        <v>8.3000000000000004E-2</v>
      </c>
      <c r="L148">
        <v>0</v>
      </c>
      <c r="M148" t="s">
        <v>256</v>
      </c>
      <c r="N148">
        <v>1049011</v>
      </c>
      <c r="O148">
        <v>7898489771985</v>
      </c>
      <c r="P148" t="s">
        <v>255</v>
      </c>
      <c r="Q148">
        <v>0</v>
      </c>
      <c r="R148">
        <v>28</v>
      </c>
      <c r="S148" t="s">
        <v>257</v>
      </c>
      <c r="T148">
        <v>87</v>
      </c>
      <c r="U148">
        <v>3</v>
      </c>
    </row>
    <row r="149" spans="1:21">
      <c r="A149">
        <v>10100140</v>
      </c>
      <c r="B149" t="s">
        <v>390</v>
      </c>
      <c r="C149">
        <v>0</v>
      </c>
      <c r="D149">
        <v>0</v>
      </c>
      <c r="E149" t="s">
        <v>254</v>
      </c>
      <c r="F149" t="s">
        <v>255</v>
      </c>
      <c r="G149">
        <v>0</v>
      </c>
      <c r="H149">
        <v>1</v>
      </c>
      <c r="I149">
        <v>12</v>
      </c>
      <c r="J149">
        <v>7.4999999999999997E-2</v>
      </c>
      <c r="K149">
        <v>8.3000000000000004E-2</v>
      </c>
      <c r="L149">
        <v>0</v>
      </c>
      <c r="M149" t="s">
        <v>256</v>
      </c>
      <c r="N149">
        <v>1049101</v>
      </c>
      <c r="O149">
        <v>7898489772012</v>
      </c>
      <c r="P149" t="s">
        <v>255</v>
      </c>
      <c r="Q149">
        <v>0</v>
      </c>
      <c r="R149">
        <v>28</v>
      </c>
      <c r="S149" t="s">
        <v>257</v>
      </c>
      <c r="T149">
        <v>87</v>
      </c>
      <c r="U149">
        <v>3</v>
      </c>
    </row>
    <row r="150" spans="1:21">
      <c r="A150">
        <v>10100141</v>
      </c>
      <c r="B150" t="s">
        <v>391</v>
      </c>
      <c r="C150">
        <v>0</v>
      </c>
      <c r="D150">
        <v>0</v>
      </c>
      <c r="E150" t="s">
        <v>254</v>
      </c>
      <c r="F150" t="s">
        <v>255</v>
      </c>
      <c r="G150">
        <v>0</v>
      </c>
      <c r="H150">
        <v>1</v>
      </c>
      <c r="I150">
        <v>12</v>
      </c>
      <c r="J150">
        <v>7.0000000000000007E-2</v>
      </c>
      <c r="K150">
        <v>7.6999999999999999E-2</v>
      </c>
      <c r="L150">
        <v>0</v>
      </c>
      <c r="M150" t="s">
        <v>256</v>
      </c>
      <c r="N150">
        <v>1049801</v>
      </c>
      <c r="O150">
        <v>7898489772050</v>
      </c>
      <c r="P150" t="s">
        <v>255</v>
      </c>
      <c r="Q150">
        <v>0</v>
      </c>
      <c r="R150">
        <v>28</v>
      </c>
      <c r="S150" t="s">
        <v>257</v>
      </c>
      <c r="T150">
        <v>87</v>
      </c>
      <c r="U150">
        <v>3</v>
      </c>
    </row>
    <row r="151" spans="1:21">
      <c r="A151">
        <v>10100100</v>
      </c>
      <c r="B151" t="s">
        <v>392</v>
      </c>
      <c r="C151">
        <v>0</v>
      </c>
      <c r="D151">
        <v>0</v>
      </c>
      <c r="E151" t="s">
        <v>254</v>
      </c>
      <c r="F151" t="s">
        <v>255</v>
      </c>
      <c r="G151">
        <v>0</v>
      </c>
      <c r="H151">
        <v>1</v>
      </c>
      <c r="I151">
        <v>12</v>
      </c>
      <c r="J151">
        <v>0.68</v>
      </c>
      <c r="K151">
        <v>1.002</v>
      </c>
      <c r="L151">
        <v>0</v>
      </c>
      <c r="M151" t="s">
        <v>256</v>
      </c>
      <c r="N151">
        <v>1046001</v>
      </c>
      <c r="O151">
        <v>7898927981877</v>
      </c>
      <c r="P151" t="s">
        <v>255</v>
      </c>
      <c r="Q151">
        <v>0</v>
      </c>
      <c r="R151">
        <v>28</v>
      </c>
      <c r="S151" t="s">
        <v>257</v>
      </c>
      <c r="T151">
        <v>88</v>
      </c>
      <c r="U151">
        <v>3</v>
      </c>
    </row>
    <row r="152" spans="1:21">
      <c r="A152">
        <v>10100122</v>
      </c>
      <c r="B152" t="s">
        <v>393</v>
      </c>
      <c r="C152">
        <v>0</v>
      </c>
      <c r="D152">
        <v>0</v>
      </c>
      <c r="E152" t="s">
        <v>254</v>
      </c>
      <c r="F152" t="s">
        <v>255</v>
      </c>
      <c r="G152">
        <v>0</v>
      </c>
      <c r="H152">
        <v>1</v>
      </c>
      <c r="I152">
        <v>24</v>
      </c>
      <c r="J152">
        <v>0.4</v>
      </c>
      <c r="K152">
        <v>0.47499999999999998</v>
      </c>
      <c r="L152">
        <v>0</v>
      </c>
      <c r="M152" t="s">
        <v>256</v>
      </c>
      <c r="N152">
        <v>1019171</v>
      </c>
      <c r="O152">
        <v>7898927981853</v>
      </c>
      <c r="P152" t="s">
        <v>255</v>
      </c>
      <c r="Q152">
        <v>0</v>
      </c>
      <c r="R152">
        <v>28</v>
      </c>
      <c r="S152" t="s">
        <v>257</v>
      </c>
      <c r="T152">
        <v>88</v>
      </c>
      <c r="U152">
        <v>3</v>
      </c>
    </row>
    <row r="153" spans="1:21">
      <c r="A153">
        <v>10100123</v>
      </c>
      <c r="B153" t="s">
        <v>394</v>
      </c>
      <c r="C153">
        <v>0</v>
      </c>
      <c r="D153">
        <v>0</v>
      </c>
      <c r="E153" t="s">
        <v>254</v>
      </c>
      <c r="F153" t="s">
        <v>255</v>
      </c>
      <c r="G153">
        <v>0</v>
      </c>
      <c r="H153">
        <v>1</v>
      </c>
      <c r="I153">
        <v>12</v>
      </c>
      <c r="J153">
        <v>0.1</v>
      </c>
      <c r="K153">
        <v>0.314</v>
      </c>
      <c r="L153">
        <v>0</v>
      </c>
      <c r="M153" t="s">
        <v>256</v>
      </c>
      <c r="N153">
        <v>1019231</v>
      </c>
      <c r="O153">
        <v>7898489770223</v>
      </c>
      <c r="P153" t="s">
        <v>255</v>
      </c>
      <c r="Q153">
        <v>0</v>
      </c>
      <c r="R153">
        <v>28</v>
      </c>
      <c r="S153" t="s">
        <v>257</v>
      </c>
      <c r="T153">
        <v>88</v>
      </c>
      <c r="U153">
        <v>3</v>
      </c>
    </row>
    <row r="154" spans="1:21">
      <c r="A154">
        <v>10100003</v>
      </c>
      <c r="B154" t="s">
        <v>395</v>
      </c>
      <c r="C154">
        <v>0</v>
      </c>
      <c r="D154">
        <v>0</v>
      </c>
      <c r="E154" t="s">
        <v>254</v>
      </c>
      <c r="F154" t="s">
        <v>255</v>
      </c>
      <c r="G154">
        <v>0</v>
      </c>
      <c r="H154">
        <v>1</v>
      </c>
      <c r="I154">
        <v>12</v>
      </c>
      <c r="J154">
        <v>0.08</v>
      </c>
      <c r="K154">
        <v>8.3000000000000004E-2</v>
      </c>
      <c r="L154">
        <v>0</v>
      </c>
      <c r="M154" t="s">
        <v>256</v>
      </c>
      <c r="N154">
        <v>1022191</v>
      </c>
      <c r="O154">
        <v>7898489771565</v>
      </c>
      <c r="P154" t="s">
        <v>255</v>
      </c>
      <c r="Q154">
        <v>0</v>
      </c>
      <c r="R154">
        <v>28</v>
      </c>
      <c r="S154" t="s">
        <v>257</v>
      </c>
      <c r="T154">
        <v>89</v>
      </c>
      <c r="U154">
        <v>3</v>
      </c>
    </row>
    <row r="155" spans="1:21">
      <c r="A155">
        <v>10100041</v>
      </c>
      <c r="B155" t="s">
        <v>396</v>
      </c>
      <c r="C155">
        <v>0</v>
      </c>
      <c r="D155">
        <v>0</v>
      </c>
      <c r="E155" t="s">
        <v>254</v>
      </c>
      <c r="F155" t="s">
        <v>255</v>
      </c>
      <c r="G155">
        <v>0</v>
      </c>
      <c r="H155">
        <v>1</v>
      </c>
      <c r="I155">
        <v>12</v>
      </c>
      <c r="J155">
        <v>0.1</v>
      </c>
      <c r="K155">
        <v>0.20200000000000001</v>
      </c>
      <c r="L155">
        <v>0</v>
      </c>
      <c r="M155" t="s">
        <v>256</v>
      </c>
      <c r="N155">
        <v>1021151</v>
      </c>
      <c r="O155">
        <v>7898489770841</v>
      </c>
      <c r="P155" t="s">
        <v>255</v>
      </c>
      <c r="Q155">
        <v>0</v>
      </c>
      <c r="R155">
        <v>28</v>
      </c>
      <c r="S155" t="s">
        <v>257</v>
      </c>
      <c r="T155">
        <v>89</v>
      </c>
      <c r="U155">
        <v>3</v>
      </c>
    </row>
    <row r="156" spans="1:21">
      <c r="A156">
        <v>10100044</v>
      </c>
      <c r="B156" t="s">
        <v>397</v>
      </c>
      <c r="C156">
        <v>0</v>
      </c>
      <c r="D156">
        <v>0</v>
      </c>
      <c r="E156" t="s">
        <v>254</v>
      </c>
      <c r="F156" t="s">
        <v>255</v>
      </c>
      <c r="G156">
        <v>0</v>
      </c>
      <c r="H156">
        <v>1</v>
      </c>
      <c r="I156">
        <v>12</v>
      </c>
      <c r="J156">
        <v>0.1</v>
      </c>
      <c r="K156">
        <v>0.19900000000000001</v>
      </c>
      <c r="L156">
        <v>0</v>
      </c>
      <c r="M156" t="s">
        <v>256</v>
      </c>
      <c r="N156">
        <v>1021161</v>
      </c>
      <c r="O156">
        <v>7898489770834</v>
      </c>
      <c r="P156" t="s">
        <v>255</v>
      </c>
      <c r="Q156">
        <v>0</v>
      </c>
      <c r="R156">
        <v>28</v>
      </c>
      <c r="S156" t="s">
        <v>257</v>
      </c>
      <c r="T156">
        <v>89</v>
      </c>
      <c r="U156">
        <v>3</v>
      </c>
    </row>
    <row r="157" spans="1:21">
      <c r="A157">
        <v>10100102</v>
      </c>
      <c r="B157" t="s">
        <v>398</v>
      </c>
      <c r="C157">
        <v>0</v>
      </c>
      <c r="D157">
        <v>0</v>
      </c>
      <c r="E157" t="s">
        <v>254</v>
      </c>
      <c r="F157" t="s">
        <v>255</v>
      </c>
      <c r="G157">
        <v>0</v>
      </c>
      <c r="H157">
        <v>1</v>
      </c>
      <c r="I157">
        <v>12</v>
      </c>
      <c r="J157">
        <v>0.2</v>
      </c>
      <c r="K157">
        <v>0.49</v>
      </c>
      <c r="L157">
        <v>0</v>
      </c>
      <c r="M157" t="s">
        <v>256</v>
      </c>
      <c r="N157">
        <v>1019551</v>
      </c>
      <c r="O157">
        <v>7898489771336</v>
      </c>
      <c r="P157" t="s">
        <v>255</v>
      </c>
      <c r="Q157">
        <v>0</v>
      </c>
      <c r="R157">
        <v>28</v>
      </c>
      <c r="S157" t="s">
        <v>257</v>
      </c>
      <c r="T157">
        <v>89</v>
      </c>
      <c r="U157">
        <v>3</v>
      </c>
    </row>
    <row r="158" spans="1:21">
      <c r="A158">
        <v>10100110</v>
      </c>
      <c r="B158" t="s">
        <v>399</v>
      </c>
      <c r="C158">
        <v>0</v>
      </c>
      <c r="D158">
        <v>0</v>
      </c>
      <c r="E158" t="s">
        <v>254</v>
      </c>
      <c r="F158" t="s">
        <v>255</v>
      </c>
      <c r="G158">
        <v>0</v>
      </c>
      <c r="H158">
        <v>1</v>
      </c>
      <c r="I158">
        <v>12</v>
      </c>
      <c r="J158">
        <v>0.1</v>
      </c>
      <c r="K158">
        <v>0.105</v>
      </c>
      <c r="L158">
        <v>0</v>
      </c>
      <c r="M158" t="s">
        <v>256</v>
      </c>
      <c r="N158">
        <v>1022291</v>
      </c>
      <c r="O158">
        <v>7898489771541</v>
      </c>
      <c r="P158" t="s">
        <v>255</v>
      </c>
      <c r="Q158">
        <v>0</v>
      </c>
      <c r="R158">
        <v>28</v>
      </c>
      <c r="S158" t="s">
        <v>257</v>
      </c>
      <c r="T158">
        <v>89</v>
      </c>
      <c r="U158">
        <v>3</v>
      </c>
    </row>
    <row r="159" spans="1:21">
      <c r="A159">
        <v>10100130</v>
      </c>
      <c r="B159" t="s">
        <v>400</v>
      </c>
      <c r="C159">
        <v>0</v>
      </c>
      <c r="D159">
        <v>0</v>
      </c>
      <c r="E159" t="s">
        <v>254</v>
      </c>
      <c r="F159" t="s">
        <v>255</v>
      </c>
      <c r="G159">
        <v>0</v>
      </c>
      <c r="H159">
        <v>1</v>
      </c>
      <c r="I159">
        <v>12</v>
      </c>
      <c r="J159">
        <v>0.1</v>
      </c>
      <c r="K159">
        <v>0.11</v>
      </c>
      <c r="L159">
        <v>0</v>
      </c>
      <c r="M159" t="s">
        <v>256</v>
      </c>
      <c r="N159">
        <v>1023181</v>
      </c>
      <c r="O159">
        <v>7898489771558</v>
      </c>
      <c r="P159" t="s">
        <v>255</v>
      </c>
      <c r="Q159">
        <v>0</v>
      </c>
      <c r="R159">
        <v>28</v>
      </c>
      <c r="S159" t="s">
        <v>257</v>
      </c>
      <c r="T159">
        <v>89</v>
      </c>
      <c r="U159">
        <v>3</v>
      </c>
    </row>
    <row r="160" spans="1:21">
      <c r="A160">
        <v>10100142</v>
      </c>
      <c r="B160" t="s">
        <v>401</v>
      </c>
      <c r="C160">
        <v>0</v>
      </c>
      <c r="D160">
        <v>0</v>
      </c>
      <c r="E160" t="s">
        <v>254</v>
      </c>
      <c r="F160" t="s">
        <v>255</v>
      </c>
      <c r="G160">
        <v>0</v>
      </c>
      <c r="H160">
        <v>1</v>
      </c>
      <c r="I160">
        <v>12</v>
      </c>
      <c r="J160">
        <v>0.2</v>
      </c>
      <c r="K160">
        <v>0.45</v>
      </c>
      <c r="L160">
        <v>0</v>
      </c>
      <c r="M160" t="s">
        <v>256</v>
      </c>
      <c r="N160">
        <v>0</v>
      </c>
      <c r="O160">
        <v>7898489772104</v>
      </c>
      <c r="P160" t="s">
        <v>255</v>
      </c>
      <c r="Q160">
        <v>0</v>
      </c>
      <c r="R160">
        <v>28</v>
      </c>
      <c r="S160" t="s">
        <v>257</v>
      </c>
      <c r="T160">
        <v>89</v>
      </c>
      <c r="U160">
        <v>3</v>
      </c>
    </row>
    <row r="161" spans="1:23">
      <c r="A161">
        <v>10100111</v>
      </c>
      <c r="B161" t="s">
        <v>402</v>
      </c>
      <c r="C161">
        <v>0</v>
      </c>
      <c r="D161">
        <v>0</v>
      </c>
      <c r="E161" t="s">
        <v>254</v>
      </c>
      <c r="F161" t="s">
        <v>255</v>
      </c>
      <c r="G161">
        <v>0</v>
      </c>
      <c r="H161">
        <v>1</v>
      </c>
      <c r="I161">
        <v>12</v>
      </c>
      <c r="J161">
        <v>0.5</v>
      </c>
      <c r="K161">
        <v>0.56200000000000006</v>
      </c>
      <c r="L161">
        <v>0</v>
      </c>
      <c r="M161" t="s">
        <v>256</v>
      </c>
      <c r="N161">
        <v>1048031</v>
      </c>
      <c r="O161">
        <v>7898489771060</v>
      </c>
      <c r="P161" t="s">
        <v>255</v>
      </c>
      <c r="Q161">
        <v>0</v>
      </c>
      <c r="R161">
        <v>28</v>
      </c>
      <c r="S161" t="s">
        <v>257</v>
      </c>
      <c r="T161">
        <v>90</v>
      </c>
      <c r="U161">
        <v>3</v>
      </c>
    </row>
    <row r="162" spans="1:23">
      <c r="A162">
        <v>10100112</v>
      </c>
      <c r="B162" t="s">
        <v>403</v>
      </c>
      <c r="C162">
        <v>0</v>
      </c>
      <c r="D162">
        <v>0</v>
      </c>
      <c r="E162" t="s">
        <v>254</v>
      </c>
      <c r="F162" t="s">
        <v>255</v>
      </c>
      <c r="G162">
        <v>0</v>
      </c>
      <c r="H162">
        <v>1</v>
      </c>
      <c r="I162">
        <v>12</v>
      </c>
      <c r="J162">
        <v>0.5</v>
      </c>
      <c r="K162">
        <v>0.56200000000000006</v>
      </c>
      <c r="L162">
        <v>0</v>
      </c>
      <c r="M162" t="s">
        <v>256</v>
      </c>
      <c r="N162">
        <v>1048041</v>
      </c>
      <c r="O162">
        <v>7898489771053</v>
      </c>
      <c r="P162" t="s">
        <v>255</v>
      </c>
      <c r="Q162">
        <v>0</v>
      </c>
      <c r="R162">
        <v>28</v>
      </c>
      <c r="S162" t="s">
        <v>257</v>
      </c>
      <c r="T162">
        <v>90</v>
      </c>
      <c r="U162">
        <v>3</v>
      </c>
    </row>
    <row r="163" spans="1:23">
      <c r="A163">
        <v>10100113</v>
      </c>
      <c r="B163" t="s">
        <v>404</v>
      </c>
      <c r="C163">
        <v>0</v>
      </c>
      <c r="D163">
        <v>0</v>
      </c>
      <c r="E163" t="s">
        <v>254</v>
      </c>
      <c r="F163" t="s">
        <v>255</v>
      </c>
      <c r="G163">
        <v>0</v>
      </c>
      <c r="H163">
        <v>1</v>
      </c>
      <c r="I163">
        <v>20</v>
      </c>
      <c r="J163">
        <v>0.5</v>
      </c>
      <c r="K163">
        <v>0.505</v>
      </c>
      <c r="L163">
        <v>0</v>
      </c>
      <c r="M163" t="s">
        <v>256</v>
      </c>
      <c r="N163">
        <v>1049141</v>
      </c>
      <c r="O163">
        <v>7898489771596</v>
      </c>
      <c r="P163" t="s">
        <v>255</v>
      </c>
      <c r="Q163">
        <v>0</v>
      </c>
      <c r="R163">
        <v>28</v>
      </c>
      <c r="S163" t="s">
        <v>257</v>
      </c>
      <c r="T163">
        <v>90</v>
      </c>
      <c r="U163">
        <v>5</v>
      </c>
    </row>
    <row r="164" spans="1:23">
      <c r="A164">
        <v>10100114</v>
      </c>
      <c r="B164" t="s">
        <v>405</v>
      </c>
      <c r="C164">
        <v>0</v>
      </c>
      <c r="D164">
        <v>0</v>
      </c>
      <c r="E164" t="s">
        <v>254</v>
      </c>
      <c r="F164" t="s">
        <v>255</v>
      </c>
      <c r="G164">
        <v>0</v>
      </c>
      <c r="H164">
        <v>1</v>
      </c>
      <c r="I164">
        <v>12</v>
      </c>
      <c r="J164">
        <v>0.5</v>
      </c>
      <c r="K164">
        <v>0.56200000000000006</v>
      </c>
      <c r="L164">
        <v>0</v>
      </c>
      <c r="M164" t="s">
        <v>256</v>
      </c>
      <c r="N164">
        <v>1048181</v>
      </c>
      <c r="O164">
        <v>7898489771183</v>
      </c>
      <c r="P164" t="s">
        <v>255</v>
      </c>
      <c r="Q164">
        <v>0</v>
      </c>
      <c r="R164">
        <v>28</v>
      </c>
      <c r="S164" t="s">
        <v>257</v>
      </c>
      <c r="T164">
        <v>90</v>
      </c>
      <c r="U164">
        <v>3</v>
      </c>
    </row>
    <row r="165" spans="1:23">
      <c r="A165">
        <v>10100115</v>
      </c>
      <c r="B165" t="s">
        <v>406</v>
      </c>
      <c r="C165">
        <v>0</v>
      </c>
      <c r="D165">
        <v>0</v>
      </c>
      <c r="E165" t="s">
        <v>254</v>
      </c>
      <c r="F165" t="s">
        <v>255</v>
      </c>
      <c r="G165">
        <v>0</v>
      </c>
      <c r="H165">
        <v>1</v>
      </c>
      <c r="I165">
        <v>20</v>
      </c>
      <c r="J165">
        <v>0.5</v>
      </c>
      <c r="K165">
        <v>0.505</v>
      </c>
      <c r="L165">
        <v>0</v>
      </c>
      <c r="M165" t="s">
        <v>256</v>
      </c>
      <c r="N165">
        <v>1049131</v>
      </c>
      <c r="O165">
        <v>7898489771589</v>
      </c>
      <c r="P165" t="s">
        <v>255</v>
      </c>
      <c r="Q165">
        <v>0</v>
      </c>
      <c r="R165">
        <v>28</v>
      </c>
      <c r="S165" t="s">
        <v>257</v>
      </c>
      <c r="T165">
        <v>90</v>
      </c>
      <c r="U165">
        <v>5</v>
      </c>
    </row>
    <row r="166" spans="1:23">
      <c r="A166">
        <v>10100116</v>
      </c>
      <c r="B166" t="s">
        <v>407</v>
      </c>
      <c r="C166">
        <v>0</v>
      </c>
      <c r="D166">
        <v>0</v>
      </c>
      <c r="E166" t="s">
        <v>254</v>
      </c>
      <c r="F166" t="s">
        <v>255</v>
      </c>
      <c r="G166">
        <v>0</v>
      </c>
      <c r="H166">
        <v>1</v>
      </c>
      <c r="I166">
        <v>20</v>
      </c>
      <c r="J166">
        <v>0.5</v>
      </c>
      <c r="K166">
        <v>0.505</v>
      </c>
      <c r="L166">
        <v>0</v>
      </c>
      <c r="M166" t="s">
        <v>256</v>
      </c>
      <c r="N166">
        <v>1049111</v>
      </c>
      <c r="O166">
        <v>7898489771572</v>
      </c>
      <c r="P166" t="s">
        <v>255</v>
      </c>
      <c r="Q166">
        <v>0</v>
      </c>
      <c r="R166">
        <v>28</v>
      </c>
      <c r="S166" t="s">
        <v>257</v>
      </c>
      <c r="T166">
        <v>90</v>
      </c>
      <c r="U166">
        <v>5</v>
      </c>
    </row>
    <row r="167" spans="1:23">
      <c r="A167">
        <v>10100117</v>
      </c>
      <c r="B167" t="s">
        <v>408</v>
      </c>
      <c r="C167">
        <v>0</v>
      </c>
      <c r="D167">
        <v>0</v>
      </c>
      <c r="E167" t="s">
        <v>254</v>
      </c>
      <c r="F167" t="s">
        <v>255</v>
      </c>
      <c r="G167">
        <v>0</v>
      </c>
      <c r="H167">
        <v>1</v>
      </c>
      <c r="I167">
        <v>12</v>
      </c>
      <c r="J167">
        <v>1</v>
      </c>
      <c r="K167">
        <v>1.0780000000000001</v>
      </c>
      <c r="L167">
        <v>0</v>
      </c>
      <c r="M167" t="s">
        <v>256</v>
      </c>
      <c r="N167">
        <v>1048051</v>
      </c>
      <c r="O167">
        <v>7898489771046</v>
      </c>
      <c r="P167" t="s">
        <v>255</v>
      </c>
      <c r="Q167">
        <v>0</v>
      </c>
      <c r="R167">
        <v>28</v>
      </c>
      <c r="S167" t="s">
        <v>257</v>
      </c>
      <c r="T167">
        <v>90</v>
      </c>
      <c r="U167">
        <v>3</v>
      </c>
    </row>
    <row r="168" spans="1:23">
      <c r="A168">
        <v>10100118</v>
      </c>
      <c r="B168" t="s">
        <v>409</v>
      </c>
      <c r="C168">
        <v>0</v>
      </c>
      <c r="D168">
        <v>0</v>
      </c>
      <c r="E168" t="s">
        <v>254</v>
      </c>
      <c r="F168" t="s">
        <v>255</v>
      </c>
      <c r="G168">
        <v>0</v>
      </c>
      <c r="H168">
        <v>1</v>
      </c>
      <c r="I168">
        <v>20</v>
      </c>
      <c r="J168">
        <v>0.5</v>
      </c>
      <c r="K168">
        <v>0.505</v>
      </c>
      <c r="L168">
        <v>0</v>
      </c>
      <c r="M168" t="s">
        <v>256</v>
      </c>
      <c r="N168">
        <v>1049121</v>
      </c>
      <c r="O168">
        <v>7898489771602</v>
      </c>
      <c r="P168" t="s">
        <v>255</v>
      </c>
      <c r="Q168">
        <v>0</v>
      </c>
      <c r="R168">
        <v>28</v>
      </c>
      <c r="S168" t="s">
        <v>257</v>
      </c>
      <c r="T168">
        <v>90</v>
      </c>
      <c r="U168">
        <v>5</v>
      </c>
    </row>
    <row r="169" spans="1:23">
      <c r="A169">
        <v>10100144</v>
      </c>
      <c r="B169" t="s">
        <v>410</v>
      </c>
      <c r="C169">
        <v>0</v>
      </c>
      <c r="D169">
        <v>0</v>
      </c>
      <c r="E169" t="s">
        <v>254</v>
      </c>
      <c r="F169" t="s">
        <v>255</v>
      </c>
      <c r="G169">
        <v>0</v>
      </c>
      <c r="H169">
        <v>1</v>
      </c>
      <c r="I169">
        <v>12</v>
      </c>
      <c r="J169">
        <v>0.46800000000000003</v>
      </c>
      <c r="K169">
        <v>0.85</v>
      </c>
      <c r="L169">
        <v>0</v>
      </c>
      <c r="M169" t="s">
        <v>256</v>
      </c>
      <c r="N169">
        <v>0</v>
      </c>
      <c r="O169">
        <v>7898489772111</v>
      </c>
      <c r="P169" t="s">
        <v>255</v>
      </c>
      <c r="Q169">
        <v>0</v>
      </c>
      <c r="R169">
        <v>28</v>
      </c>
      <c r="S169" t="s">
        <v>257</v>
      </c>
      <c r="T169">
        <v>91</v>
      </c>
      <c r="U169">
        <v>3</v>
      </c>
    </row>
    <row r="170" spans="1:23">
      <c r="A170">
        <v>10100145</v>
      </c>
      <c r="B170" t="s">
        <v>411</v>
      </c>
      <c r="C170">
        <v>0</v>
      </c>
      <c r="D170">
        <v>0</v>
      </c>
      <c r="E170" t="s">
        <v>254</v>
      </c>
      <c r="F170" t="s">
        <v>255</v>
      </c>
      <c r="G170">
        <v>0</v>
      </c>
      <c r="H170">
        <v>1</v>
      </c>
      <c r="I170">
        <v>12</v>
      </c>
      <c r="J170">
        <v>0.5</v>
      </c>
      <c r="K170">
        <v>0.85</v>
      </c>
      <c r="L170">
        <v>0</v>
      </c>
      <c r="M170" t="s">
        <v>256</v>
      </c>
      <c r="N170">
        <v>0</v>
      </c>
      <c r="O170">
        <v>7898489772135</v>
      </c>
      <c r="P170" t="s">
        <v>255</v>
      </c>
      <c r="Q170">
        <v>0</v>
      </c>
      <c r="R170">
        <v>28</v>
      </c>
      <c r="S170" t="s">
        <v>257</v>
      </c>
      <c r="T170">
        <v>91</v>
      </c>
      <c r="U170">
        <v>3</v>
      </c>
    </row>
    <row r="171" spans="1:23">
      <c r="A171">
        <v>10100146</v>
      </c>
      <c r="B171" t="s">
        <v>412</v>
      </c>
      <c r="C171">
        <v>0</v>
      </c>
      <c r="D171">
        <v>0</v>
      </c>
      <c r="E171" t="s">
        <v>254</v>
      </c>
      <c r="F171" t="s">
        <v>255</v>
      </c>
      <c r="G171">
        <v>0</v>
      </c>
      <c r="H171">
        <v>1</v>
      </c>
      <c r="I171">
        <v>12</v>
      </c>
      <c r="J171">
        <v>0.5</v>
      </c>
      <c r="K171">
        <v>0.85</v>
      </c>
      <c r="L171">
        <v>0</v>
      </c>
      <c r="M171" t="s">
        <v>256</v>
      </c>
      <c r="N171">
        <v>0</v>
      </c>
      <c r="O171">
        <v>7898489772142</v>
      </c>
      <c r="P171" t="s">
        <v>255</v>
      </c>
      <c r="Q171">
        <v>0</v>
      </c>
      <c r="R171">
        <v>28</v>
      </c>
      <c r="S171" t="s">
        <v>257</v>
      </c>
      <c r="T171">
        <v>91</v>
      </c>
      <c r="U171">
        <v>3</v>
      </c>
    </row>
    <row r="172" spans="1:23">
      <c r="A172">
        <v>10100147</v>
      </c>
      <c r="B172" t="s">
        <v>413</v>
      </c>
      <c r="C172">
        <v>0</v>
      </c>
      <c r="D172">
        <v>0</v>
      </c>
      <c r="E172" t="s">
        <v>254</v>
      </c>
      <c r="F172" t="s">
        <v>255</v>
      </c>
      <c r="G172">
        <v>0</v>
      </c>
      <c r="H172">
        <v>1</v>
      </c>
      <c r="I172">
        <v>12</v>
      </c>
      <c r="J172">
        <v>0.5</v>
      </c>
      <c r="K172">
        <v>0.85</v>
      </c>
      <c r="L172">
        <v>0</v>
      </c>
      <c r="M172" t="s">
        <v>256</v>
      </c>
      <c r="N172">
        <v>0</v>
      </c>
      <c r="O172">
        <v>7898489772159</v>
      </c>
      <c r="P172" t="s">
        <v>255</v>
      </c>
      <c r="Q172">
        <v>0</v>
      </c>
      <c r="R172">
        <v>28</v>
      </c>
      <c r="S172" t="s">
        <v>257</v>
      </c>
      <c r="T172">
        <v>91</v>
      </c>
      <c r="U172">
        <v>3</v>
      </c>
    </row>
    <row r="174" spans="1:23">
      <c r="A174" t="s">
        <v>1434</v>
      </c>
      <c r="B174" t="s">
        <v>1421</v>
      </c>
      <c r="C174" t="s">
        <v>164</v>
      </c>
      <c r="D174" t="s">
        <v>231</v>
      </c>
      <c r="E174" t="s">
        <v>164</v>
      </c>
      <c r="F174" t="s">
        <v>164</v>
      </c>
      <c r="G174" t="s">
        <v>165</v>
      </c>
      <c r="H174" t="s">
        <v>228</v>
      </c>
      <c r="I174" t="s">
        <v>228</v>
      </c>
      <c r="J174" t="s">
        <v>170</v>
      </c>
      <c r="K174" t="s">
        <v>170</v>
      </c>
      <c r="L174" t="s">
        <v>165</v>
      </c>
      <c r="M174" t="s">
        <v>162</v>
      </c>
      <c r="N174" t="s">
        <v>232</v>
      </c>
      <c r="O174" t="s">
        <v>167</v>
      </c>
      <c r="P174" t="s">
        <v>165</v>
      </c>
      <c r="Q174" t="s">
        <v>226</v>
      </c>
      <c r="R174" t="s">
        <v>231</v>
      </c>
      <c r="S174" t="s">
        <v>231</v>
      </c>
      <c r="T174" t="s">
        <v>228</v>
      </c>
      <c r="U174" t="s">
        <v>228</v>
      </c>
      <c r="V174" t="s">
        <v>162</v>
      </c>
      <c r="W174" t="s">
        <v>162</v>
      </c>
    </row>
    <row r="175" spans="1:23">
      <c r="A175" t="s">
        <v>1422</v>
      </c>
      <c r="B175" t="s">
        <v>1423</v>
      </c>
      <c r="R175" t="s">
        <v>171</v>
      </c>
      <c r="S175" t="s">
        <v>172</v>
      </c>
      <c r="V175" t="s">
        <v>1424</v>
      </c>
      <c r="W175" t="s">
        <v>1425</v>
      </c>
    </row>
    <row r="176" spans="1:23">
      <c r="A176" t="s">
        <v>1426</v>
      </c>
      <c r="B176" t="s">
        <v>1427</v>
      </c>
      <c r="T176" t="s">
        <v>1557</v>
      </c>
      <c r="U176" t="s">
        <v>1599</v>
      </c>
      <c r="V176" t="s">
        <v>1428</v>
      </c>
      <c r="W176" t="s">
        <v>233</v>
      </c>
    </row>
    <row r="177" spans="1:23">
      <c r="I177" t="s">
        <v>234</v>
      </c>
      <c r="J177" t="s">
        <v>235</v>
      </c>
      <c r="K177" t="s">
        <v>236</v>
      </c>
      <c r="L177" t="s">
        <v>237</v>
      </c>
      <c r="M177" t="s">
        <v>1429</v>
      </c>
      <c r="N177" t="s">
        <v>1430</v>
      </c>
      <c r="T177" t="s">
        <v>1559</v>
      </c>
      <c r="U177" s="68">
        <v>45717</v>
      </c>
      <c r="V177" s="67">
        <v>0.44027777777777777</v>
      </c>
      <c r="W177">
        <v>4</v>
      </c>
    </row>
    <row r="178" spans="1:23">
      <c r="A178" t="e">
        <f>-----GRUP</f>
        <v>#NAME?</v>
      </c>
      <c r="B178" t="s">
        <v>1431</v>
      </c>
      <c r="C178" t="s">
        <v>164</v>
      </c>
      <c r="D178" t="s">
        <v>231</v>
      </c>
      <c r="E178" t="s">
        <v>164</v>
      </c>
      <c r="F178" t="s">
        <v>164</v>
      </c>
      <c r="G178" t="s">
        <v>165</v>
      </c>
      <c r="H178" t="s">
        <v>228</v>
      </c>
      <c r="I178" t="s">
        <v>228</v>
      </c>
      <c r="J178" t="s">
        <v>170</v>
      </c>
      <c r="K178" t="s">
        <v>170</v>
      </c>
      <c r="L178" t="s">
        <v>165</v>
      </c>
      <c r="M178" t="s">
        <v>162</v>
      </c>
      <c r="N178" t="s">
        <v>232</v>
      </c>
      <c r="O178" t="s">
        <v>167</v>
      </c>
      <c r="P178" t="s">
        <v>165</v>
      </c>
      <c r="Q178" t="s">
        <v>226</v>
      </c>
      <c r="R178" t="s">
        <v>231</v>
      </c>
      <c r="S178" t="s">
        <v>231</v>
      </c>
      <c r="T178" t="e">
        <f>--Usu</f>
        <v>#NAME?</v>
      </c>
      <c r="U178" t="s">
        <v>1600</v>
      </c>
      <c r="V178" t="s">
        <v>1432</v>
      </c>
      <c r="W178" t="s">
        <v>165</v>
      </c>
    </row>
    <row r="179" spans="1:23">
      <c r="A179" t="s">
        <v>176</v>
      </c>
      <c r="B179" t="s">
        <v>209</v>
      </c>
      <c r="C179" t="s">
        <v>178</v>
      </c>
      <c r="D179" t="s">
        <v>238</v>
      </c>
      <c r="E179" t="s">
        <v>239</v>
      </c>
      <c r="F179" t="s">
        <v>240</v>
      </c>
      <c r="G179" t="s">
        <v>241</v>
      </c>
      <c r="H179" t="s">
        <v>242</v>
      </c>
      <c r="I179" t="s">
        <v>243</v>
      </c>
      <c r="J179" t="s">
        <v>244</v>
      </c>
      <c r="K179" t="s">
        <v>245</v>
      </c>
      <c r="L179" t="s">
        <v>246</v>
      </c>
      <c r="M179" t="s">
        <v>247</v>
      </c>
      <c r="N179" t="s">
        <v>248</v>
      </c>
      <c r="O179" t="s">
        <v>249</v>
      </c>
      <c r="P179" t="s">
        <v>250</v>
      </c>
      <c r="Q179" t="s">
        <v>251</v>
      </c>
      <c r="R179" t="s">
        <v>252</v>
      </c>
      <c r="S179" t="s">
        <v>253</v>
      </c>
      <c r="T179" t="s">
        <v>1409</v>
      </c>
      <c r="U179" t="s">
        <v>1475</v>
      </c>
      <c r="V179" t="s">
        <v>1433</v>
      </c>
    </row>
    <row r="180" spans="1:23">
      <c r="A180" t="s">
        <v>176</v>
      </c>
      <c r="B180" t="s">
        <v>209</v>
      </c>
      <c r="C180" t="s">
        <v>178</v>
      </c>
      <c r="D180" t="s">
        <v>238</v>
      </c>
      <c r="E180" t="s">
        <v>239</v>
      </c>
      <c r="F180" t="s">
        <v>240</v>
      </c>
      <c r="G180" t="s">
        <v>241</v>
      </c>
      <c r="H180" t="s">
        <v>242</v>
      </c>
      <c r="I180" t="s">
        <v>243</v>
      </c>
      <c r="J180" t="s">
        <v>244</v>
      </c>
      <c r="K180" t="s">
        <v>245</v>
      </c>
      <c r="L180" t="s">
        <v>246</v>
      </c>
      <c r="M180" t="s">
        <v>247</v>
      </c>
      <c r="N180" t="s">
        <v>248</v>
      </c>
      <c r="O180" t="s">
        <v>249</v>
      </c>
      <c r="P180" t="s">
        <v>250</v>
      </c>
      <c r="Q180" t="s">
        <v>251</v>
      </c>
      <c r="R180" t="s">
        <v>252</v>
      </c>
      <c r="S180" t="s">
        <v>253</v>
      </c>
      <c r="T180" t="s">
        <v>1409</v>
      </c>
      <c r="U180" t="s">
        <v>1475</v>
      </c>
      <c r="V180" t="s">
        <v>1433</v>
      </c>
    </row>
    <row r="181" spans="1:23">
      <c r="A181">
        <v>10100148</v>
      </c>
      <c r="B181" t="s">
        <v>414</v>
      </c>
      <c r="C181">
        <v>0</v>
      </c>
      <c r="D181">
        <v>0</v>
      </c>
      <c r="E181" t="s">
        <v>254</v>
      </c>
      <c r="F181" t="s">
        <v>255</v>
      </c>
      <c r="G181">
        <v>0</v>
      </c>
      <c r="H181">
        <v>1</v>
      </c>
      <c r="I181">
        <v>12</v>
      </c>
      <c r="J181">
        <v>0.5</v>
      </c>
      <c r="K181">
        <v>0.85</v>
      </c>
      <c r="L181">
        <v>0</v>
      </c>
      <c r="M181" t="s">
        <v>256</v>
      </c>
      <c r="N181">
        <v>0</v>
      </c>
      <c r="O181">
        <v>7898489772128</v>
      </c>
      <c r="P181" t="s">
        <v>255</v>
      </c>
      <c r="Q181">
        <v>0</v>
      </c>
      <c r="R181">
        <v>28</v>
      </c>
      <c r="S181" t="s">
        <v>257</v>
      </c>
      <c r="T181">
        <v>91</v>
      </c>
      <c r="U181">
        <v>3</v>
      </c>
    </row>
    <row r="182" spans="1:23">
      <c r="B182" t="s">
        <v>415</v>
      </c>
    </row>
    <row r="183" spans="1:23">
      <c r="B183" t="s">
        <v>415</v>
      </c>
    </row>
    <row r="184" spans="1:23">
      <c r="A184">
        <v>10100055</v>
      </c>
      <c r="B184" t="s">
        <v>416</v>
      </c>
      <c r="C184">
        <v>0</v>
      </c>
      <c r="D184">
        <v>0</v>
      </c>
      <c r="E184" t="s">
        <v>254</v>
      </c>
      <c r="F184" t="s">
        <v>255</v>
      </c>
      <c r="G184">
        <v>0</v>
      </c>
      <c r="H184">
        <v>1</v>
      </c>
      <c r="I184">
        <v>12</v>
      </c>
      <c r="J184">
        <v>0.25</v>
      </c>
      <c r="K184">
        <v>0.28599999999999998</v>
      </c>
      <c r="L184">
        <v>0</v>
      </c>
      <c r="M184" t="s">
        <v>256</v>
      </c>
      <c r="N184">
        <v>1203001</v>
      </c>
      <c r="O184">
        <v>7898489771268</v>
      </c>
      <c r="P184" t="s">
        <v>255</v>
      </c>
      <c r="Q184">
        <v>0</v>
      </c>
      <c r="R184">
        <v>28</v>
      </c>
      <c r="S184" t="s">
        <v>257</v>
      </c>
      <c r="T184">
        <v>92</v>
      </c>
      <c r="U184">
        <v>3</v>
      </c>
    </row>
    <row r="185" spans="1:23">
      <c r="A185">
        <v>10100056</v>
      </c>
      <c r="B185" t="s">
        <v>417</v>
      </c>
      <c r="C185">
        <v>0</v>
      </c>
      <c r="D185">
        <v>0</v>
      </c>
      <c r="E185" t="s">
        <v>254</v>
      </c>
      <c r="F185" t="s">
        <v>255</v>
      </c>
      <c r="G185">
        <v>0</v>
      </c>
      <c r="H185">
        <v>1</v>
      </c>
      <c r="I185">
        <v>12</v>
      </c>
      <c r="J185">
        <v>0.27</v>
      </c>
      <c r="K185">
        <v>0.45600000000000002</v>
      </c>
      <c r="L185">
        <v>0</v>
      </c>
      <c r="M185" t="s">
        <v>256</v>
      </c>
      <c r="N185">
        <v>2710041</v>
      </c>
      <c r="O185">
        <v>7898489771503</v>
      </c>
      <c r="P185" t="s">
        <v>255</v>
      </c>
      <c r="Q185">
        <v>0</v>
      </c>
      <c r="R185">
        <v>28</v>
      </c>
      <c r="S185" t="s">
        <v>257</v>
      </c>
      <c r="T185">
        <v>93</v>
      </c>
      <c r="U185">
        <v>3</v>
      </c>
    </row>
    <row r="186" spans="1:23">
      <c r="A186">
        <v>10100059</v>
      </c>
      <c r="B186" t="s">
        <v>418</v>
      </c>
      <c r="C186">
        <v>0</v>
      </c>
      <c r="D186">
        <v>0</v>
      </c>
      <c r="E186" t="s">
        <v>254</v>
      </c>
      <c r="F186" t="s">
        <v>255</v>
      </c>
      <c r="G186">
        <v>0</v>
      </c>
      <c r="H186">
        <v>1</v>
      </c>
      <c r="I186">
        <v>12</v>
      </c>
      <c r="J186">
        <v>0.27</v>
      </c>
      <c r="K186">
        <v>0.45600000000000002</v>
      </c>
      <c r="L186">
        <v>0</v>
      </c>
      <c r="M186" t="s">
        <v>256</v>
      </c>
      <c r="N186">
        <v>2711051</v>
      </c>
      <c r="O186">
        <v>7898489771435</v>
      </c>
      <c r="P186" t="s">
        <v>255</v>
      </c>
      <c r="Q186">
        <v>0</v>
      </c>
      <c r="R186">
        <v>28</v>
      </c>
      <c r="S186" t="s">
        <v>257</v>
      </c>
      <c r="T186">
        <v>93</v>
      </c>
      <c r="U186">
        <v>3</v>
      </c>
    </row>
    <row r="187" spans="1:23">
      <c r="A187">
        <v>10100063</v>
      </c>
      <c r="B187" t="s">
        <v>419</v>
      </c>
      <c r="C187">
        <v>0</v>
      </c>
      <c r="D187">
        <v>0</v>
      </c>
      <c r="E187" t="s">
        <v>254</v>
      </c>
      <c r="F187" t="s">
        <v>255</v>
      </c>
      <c r="G187">
        <v>0</v>
      </c>
      <c r="H187">
        <v>1</v>
      </c>
      <c r="I187">
        <v>12</v>
      </c>
      <c r="J187">
        <v>0.27</v>
      </c>
      <c r="K187">
        <v>0.29699999999999999</v>
      </c>
      <c r="L187">
        <v>0</v>
      </c>
      <c r="M187" t="s">
        <v>256</v>
      </c>
      <c r="N187">
        <v>10100063</v>
      </c>
      <c r="O187">
        <v>7898489771527</v>
      </c>
      <c r="P187" t="s">
        <v>255</v>
      </c>
      <c r="Q187">
        <v>0</v>
      </c>
      <c r="R187">
        <v>28</v>
      </c>
      <c r="S187" t="s">
        <v>257</v>
      </c>
      <c r="T187">
        <v>93</v>
      </c>
      <c r="U187">
        <v>3</v>
      </c>
    </row>
    <row r="188" spans="1:23">
      <c r="A188">
        <v>10100064</v>
      </c>
      <c r="B188" t="s">
        <v>420</v>
      </c>
      <c r="C188">
        <v>0</v>
      </c>
      <c r="D188">
        <v>0</v>
      </c>
      <c r="E188" t="s">
        <v>254</v>
      </c>
      <c r="F188" t="s">
        <v>255</v>
      </c>
      <c r="G188">
        <v>0</v>
      </c>
      <c r="H188">
        <v>1</v>
      </c>
      <c r="I188">
        <v>12</v>
      </c>
      <c r="J188">
        <v>0.27</v>
      </c>
      <c r="K188">
        <v>0.45600000000000002</v>
      </c>
      <c r="L188">
        <v>0</v>
      </c>
      <c r="M188" t="s">
        <v>256</v>
      </c>
      <c r="N188">
        <v>2711061</v>
      </c>
      <c r="O188">
        <v>7898489771473</v>
      </c>
      <c r="P188" t="s">
        <v>255</v>
      </c>
      <c r="Q188">
        <v>0</v>
      </c>
      <c r="R188">
        <v>28</v>
      </c>
      <c r="S188" t="s">
        <v>257</v>
      </c>
      <c r="T188">
        <v>93</v>
      </c>
      <c r="U188">
        <v>3</v>
      </c>
    </row>
    <row r="189" spans="1:23">
      <c r="A189">
        <v>10100067</v>
      </c>
      <c r="B189" t="s">
        <v>421</v>
      </c>
      <c r="C189">
        <v>0</v>
      </c>
      <c r="D189">
        <v>0</v>
      </c>
      <c r="E189" t="s">
        <v>254</v>
      </c>
      <c r="F189" t="s">
        <v>255</v>
      </c>
      <c r="G189">
        <v>0</v>
      </c>
      <c r="H189">
        <v>1</v>
      </c>
      <c r="I189">
        <v>12</v>
      </c>
      <c r="J189">
        <v>0.27</v>
      </c>
      <c r="K189">
        <v>0.45600000000000002</v>
      </c>
      <c r="L189">
        <v>0</v>
      </c>
      <c r="M189" t="s">
        <v>256</v>
      </c>
      <c r="N189">
        <v>2711071</v>
      </c>
      <c r="O189">
        <v>7898489771459</v>
      </c>
      <c r="P189" t="s">
        <v>255</v>
      </c>
      <c r="Q189">
        <v>0</v>
      </c>
      <c r="R189">
        <v>28</v>
      </c>
      <c r="S189" t="s">
        <v>257</v>
      </c>
      <c r="T189">
        <v>93</v>
      </c>
      <c r="U189">
        <v>3</v>
      </c>
    </row>
    <row r="190" spans="1:23">
      <c r="A190">
        <v>10100068</v>
      </c>
      <c r="B190" t="s">
        <v>422</v>
      </c>
      <c r="C190">
        <v>0</v>
      </c>
      <c r="D190">
        <v>0</v>
      </c>
      <c r="E190" t="s">
        <v>254</v>
      </c>
      <c r="F190" t="s">
        <v>255</v>
      </c>
      <c r="G190">
        <v>0</v>
      </c>
      <c r="H190">
        <v>1</v>
      </c>
      <c r="I190">
        <v>12</v>
      </c>
      <c r="J190">
        <v>0.27</v>
      </c>
      <c r="K190">
        <v>0.45600000000000002</v>
      </c>
      <c r="L190">
        <v>0</v>
      </c>
      <c r="M190" t="s">
        <v>256</v>
      </c>
      <c r="N190">
        <v>2710011</v>
      </c>
      <c r="O190">
        <v>7898489771510</v>
      </c>
      <c r="P190" t="s">
        <v>255</v>
      </c>
      <c r="Q190">
        <v>0</v>
      </c>
      <c r="R190">
        <v>28</v>
      </c>
      <c r="S190" t="s">
        <v>257</v>
      </c>
      <c r="T190">
        <v>93</v>
      </c>
      <c r="U190">
        <v>3</v>
      </c>
    </row>
    <row r="191" spans="1:23">
      <c r="A191">
        <v>10100069</v>
      </c>
      <c r="B191" t="s">
        <v>423</v>
      </c>
      <c r="C191">
        <v>0</v>
      </c>
      <c r="D191">
        <v>0</v>
      </c>
      <c r="E191" t="s">
        <v>254</v>
      </c>
      <c r="F191" t="s">
        <v>255</v>
      </c>
      <c r="G191">
        <v>0</v>
      </c>
      <c r="H191">
        <v>1</v>
      </c>
      <c r="I191">
        <v>12</v>
      </c>
      <c r="J191">
        <v>0.27</v>
      </c>
      <c r="K191">
        <v>0.45600000000000002</v>
      </c>
      <c r="L191">
        <v>0</v>
      </c>
      <c r="M191" t="s">
        <v>256</v>
      </c>
      <c r="N191">
        <v>2710031</v>
      </c>
      <c r="O191">
        <v>7898489771497</v>
      </c>
      <c r="P191" t="s">
        <v>255</v>
      </c>
      <c r="Q191">
        <v>0</v>
      </c>
      <c r="R191">
        <v>28</v>
      </c>
      <c r="S191" t="s">
        <v>257</v>
      </c>
      <c r="T191">
        <v>93</v>
      </c>
      <c r="U191">
        <v>3</v>
      </c>
    </row>
    <row r="192" spans="1:23">
      <c r="A192">
        <v>10100070</v>
      </c>
      <c r="B192" t="s">
        <v>424</v>
      </c>
      <c r="C192">
        <v>0</v>
      </c>
      <c r="D192">
        <v>0</v>
      </c>
      <c r="E192" t="s">
        <v>254</v>
      </c>
      <c r="F192" t="s">
        <v>255</v>
      </c>
      <c r="G192">
        <v>0</v>
      </c>
      <c r="H192">
        <v>1</v>
      </c>
      <c r="I192">
        <v>12</v>
      </c>
      <c r="J192">
        <v>0.27</v>
      </c>
      <c r="K192">
        <v>0.45600000000000002</v>
      </c>
      <c r="L192">
        <v>0</v>
      </c>
      <c r="M192" t="s">
        <v>256</v>
      </c>
      <c r="N192">
        <v>2711031</v>
      </c>
      <c r="O192">
        <v>7898489771411</v>
      </c>
      <c r="P192" t="s">
        <v>255</v>
      </c>
      <c r="Q192">
        <v>0</v>
      </c>
      <c r="R192">
        <v>28</v>
      </c>
      <c r="S192" t="s">
        <v>257</v>
      </c>
      <c r="T192">
        <v>93</v>
      </c>
      <c r="U192">
        <v>3</v>
      </c>
    </row>
    <row r="193" spans="1:21">
      <c r="A193">
        <v>10100073</v>
      </c>
      <c r="B193" t="s">
        <v>425</v>
      </c>
      <c r="C193">
        <v>0</v>
      </c>
      <c r="D193">
        <v>0</v>
      </c>
      <c r="E193" t="s">
        <v>254</v>
      </c>
      <c r="F193" t="s">
        <v>255</v>
      </c>
      <c r="G193">
        <v>0</v>
      </c>
      <c r="H193">
        <v>1</v>
      </c>
      <c r="I193">
        <v>12</v>
      </c>
      <c r="J193">
        <v>0.27</v>
      </c>
      <c r="K193">
        <v>0.45600000000000002</v>
      </c>
      <c r="L193">
        <v>0</v>
      </c>
      <c r="M193" t="s">
        <v>256</v>
      </c>
      <c r="N193">
        <v>2711041</v>
      </c>
      <c r="O193">
        <v>7898489771442</v>
      </c>
      <c r="P193" t="s">
        <v>255</v>
      </c>
      <c r="Q193">
        <v>0</v>
      </c>
      <c r="R193">
        <v>28</v>
      </c>
      <c r="S193" t="s">
        <v>257</v>
      </c>
      <c r="T193">
        <v>93</v>
      </c>
      <c r="U193">
        <v>3</v>
      </c>
    </row>
    <row r="194" spans="1:21">
      <c r="A194">
        <v>10100076</v>
      </c>
      <c r="B194" t="s">
        <v>426</v>
      </c>
      <c r="C194">
        <v>0</v>
      </c>
      <c r="D194">
        <v>0</v>
      </c>
      <c r="E194" t="s">
        <v>254</v>
      </c>
      <c r="F194" t="s">
        <v>255</v>
      </c>
      <c r="G194">
        <v>0</v>
      </c>
      <c r="H194">
        <v>1</v>
      </c>
      <c r="I194">
        <v>12</v>
      </c>
      <c r="J194">
        <v>0.27</v>
      </c>
      <c r="K194">
        <v>0.29699999999999999</v>
      </c>
      <c r="L194">
        <v>0</v>
      </c>
      <c r="M194" t="s">
        <v>256</v>
      </c>
      <c r="N194">
        <v>2710021</v>
      </c>
      <c r="O194">
        <v>7898489771480</v>
      </c>
      <c r="P194" t="s">
        <v>255</v>
      </c>
      <c r="Q194">
        <v>0</v>
      </c>
      <c r="R194">
        <v>28</v>
      </c>
      <c r="S194" t="s">
        <v>257</v>
      </c>
      <c r="T194">
        <v>93</v>
      </c>
      <c r="U194">
        <v>3</v>
      </c>
    </row>
    <row r="195" spans="1:21">
      <c r="A195">
        <v>10100077</v>
      </c>
      <c r="B195" t="s">
        <v>427</v>
      </c>
      <c r="C195">
        <v>0</v>
      </c>
      <c r="D195">
        <v>0</v>
      </c>
      <c r="E195" t="s">
        <v>254</v>
      </c>
      <c r="F195" t="s">
        <v>255</v>
      </c>
      <c r="G195">
        <v>0</v>
      </c>
      <c r="H195">
        <v>1</v>
      </c>
      <c r="I195">
        <v>12</v>
      </c>
      <c r="J195">
        <v>0.27</v>
      </c>
      <c r="K195">
        <v>0.45600000000000002</v>
      </c>
      <c r="L195">
        <v>0</v>
      </c>
      <c r="M195" t="s">
        <v>256</v>
      </c>
      <c r="N195">
        <v>2711021</v>
      </c>
      <c r="O195">
        <v>7898489771428</v>
      </c>
      <c r="P195" t="s">
        <v>255</v>
      </c>
      <c r="Q195">
        <v>0</v>
      </c>
      <c r="R195">
        <v>28</v>
      </c>
      <c r="S195" t="s">
        <v>257</v>
      </c>
      <c r="T195">
        <v>93</v>
      </c>
      <c r="U195">
        <v>3</v>
      </c>
    </row>
    <row r="196" spans="1:21">
      <c r="A196">
        <v>10100078</v>
      </c>
      <c r="B196" t="s">
        <v>428</v>
      </c>
      <c r="C196">
        <v>0</v>
      </c>
      <c r="D196">
        <v>0</v>
      </c>
      <c r="E196" t="s">
        <v>254</v>
      </c>
      <c r="F196" t="s">
        <v>255</v>
      </c>
      <c r="G196">
        <v>0</v>
      </c>
      <c r="H196">
        <v>1</v>
      </c>
      <c r="I196">
        <v>12</v>
      </c>
      <c r="J196">
        <v>0.27</v>
      </c>
      <c r="K196">
        <v>0.45600000000000002</v>
      </c>
      <c r="L196">
        <v>0</v>
      </c>
      <c r="M196" t="s">
        <v>256</v>
      </c>
      <c r="N196">
        <v>2711011</v>
      </c>
      <c r="O196">
        <v>7898489771466</v>
      </c>
      <c r="P196" t="s">
        <v>255</v>
      </c>
      <c r="Q196">
        <v>0</v>
      </c>
      <c r="R196">
        <v>28</v>
      </c>
      <c r="S196" t="s">
        <v>257</v>
      </c>
      <c r="T196">
        <v>93</v>
      </c>
      <c r="U196">
        <v>3</v>
      </c>
    </row>
    <row r="197" spans="1:21">
      <c r="A197">
        <v>10100081</v>
      </c>
      <c r="B197" t="s">
        <v>429</v>
      </c>
      <c r="C197">
        <v>0</v>
      </c>
      <c r="D197">
        <v>0</v>
      </c>
      <c r="E197" t="s">
        <v>254</v>
      </c>
      <c r="F197" t="s">
        <v>255</v>
      </c>
      <c r="G197">
        <v>0</v>
      </c>
      <c r="H197">
        <v>1</v>
      </c>
      <c r="I197">
        <v>12</v>
      </c>
      <c r="J197">
        <v>0.45</v>
      </c>
      <c r="K197">
        <v>0.63700000000000001</v>
      </c>
      <c r="L197">
        <v>0</v>
      </c>
      <c r="M197" t="s">
        <v>256</v>
      </c>
      <c r="N197">
        <v>1029001</v>
      </c>
      <c r="O197">
        <v>7898489770391</v>
      </c>
      <c r="P197" t="s">
        <v>255</v>
      </c>
      <c r="Q197">
        <v>0</v>
      </c>
      <c r="R197">
        <v>28</v>
      </c>
      <c r="S197" t="s">
        <v>257</v>
      </c>
      <c r="T197">
        <v>94</v>
      </c>
      <c r="U197">
        <v>0</v>
      </c>
    </row>
    <row r="198" spans="1:21">
      <c r="A198">
        <v>10100082</v>
      </c>
      <c r="B198" t="s">
        <v>430</v>
      </c>
      <c r="C198">
        <v>0</v>
      </c>
      <c r="D198">
        <v>0</v>
      </c>
      <c r="E198" t="s">
        <v>254</v>
      </c>
      <c r="F198" t="s">
        <v>255</v>
      </c>
      <c r="G198">
        <v>0</v>
      </c>
      <c r="H198">
        <v>1</v>
      </c>
      <c r="I198">
        <v>12</v>
      </c>
      <c r="J198">
        <v>0.3</v>
      </c>
      <c r="K198">
        <v>0.34599999999999997</v>
      </c>
      <c r="L198">
        <v>0</v>
      </c>
      <c r="M198" t="s">
        <v>256</v>
      </c>
      <c r="N198">
        <v>1029201</v>
      </c>
      <c r="O198">
        <v>7898489771398</v>
      </c>
      <c r="P198" t="s">
        <v>255</v>
      </c>
      <c r="Q198">
        <v>0</v>
      </c>
      <c r="R198">
        <v>28</v>
      </c>
      <c r="S198" t="s">
        <v>257</v>
      </c>
      <c r="T198">
        <v>94</v>
      </c>
      <c r="U198">
        <v>3</v>
      </c>
    </row>
    <row r="199" spans="1:21">
      <c r="A199">
        <v>10100083</v>
      </c>
      <c r="B199" t="s">
        <v>431</v>
      </c>
      <c r="C199">
        <v>0</v>
      </c>
      <c r="D199">
        <v>0</v>
      </c>
      <c r="E199" t="s">
        <v>254</v>
      </c>
      <c r="F199" t="s">
        <v>255</v>
      </c>
      <c r="G199">
        <v>0</v>
      </c>
      <c r="H199">
        <v>1</v>
      </c>
      <c r="I199">
        <v>12</v>
      </c>
      <c r="J199">
        <v>0.25</v>
      </c>
      <c r="K199">
        <v>0.29499999999999998</v>
      </c>
      <c r="L199">
        <v>0</v>
      </c>
      <c r="M199" t="s">
        <v>256</v>
      </c>
      <c r="N199">
        <v>1029101</v>
      </c>
      <c r="O199">
        <v>7898489771404</v>
      </c>
      <c r="P199" t="s">
        <v>255</v>
      </c>
      <c r="Q199">
        <v>0</v>
      </c>
      <c r="R199">
        <v>28</v>
      </c>
      <c r="S199" t="s">
        <v>257</v>
      </c>
      <c r="T199">
        <v>94</v>
      </c>
      <c r="U199">
        <v>3</v>
      </c>
    </row>
    <row r="200" spans="1:21">
      <c r="B200" t="s">
        <v>1349</v>
      </c>
    </row>
    <row r="201" spans="1:21">
      <c r="B201" t="s">
        <v>1349</v>
      </c>
    </row>
    <row r="202" spans="1:21">
      <c r="A202">
        <v>10100151</v>
      </c>
      <c r="B202" t="s">
        <v>1350</v>
      </c>
      <c r="C202">
        <v>0</v>
      </c>
      <c r="D202">
        <v>0</v>
      </c>
      <c r="E202" t="s">
        <v>255</v>
      </c>
      <c r="F202" t="s">
        <v>255</v>
      </c>
      <c r="G202">
        <v>0</v>
      </c>
      <c r="H202">
        <v>1</v>
      </c>
      <c r="I202">
        <v>20</v>
      </c>
      <c r="J202">
        <v>0.5</v>
      </c>
      <c r="K202">
        <v>0.55000000000000004</v>
      </c>
      <c r="L202">
        <v>0</v>
      </c>
      <c r="M202" t="s">
        <v>256</v>
      </c>
      <c r="O202">
        <v>7898489771923</v>
      </c>
      <c r="P202" t="s">
        <v>254</v>
      </c>
      <c r="Q202">
        <v>0</v>
      </c>
      <c r="R202">
        <v>0</v>
      </c>
      <c r="S202" t="s">
        <v>257</v>
      </c>
      <c r="T202">
        <v>0</v>
      </c>
      <c r="U202">
        <v>0</v>
      </c>
    </row>
    <row r="203" spans="1:21">
      <c r="A203">
        <v>10100152</v>
      </c>
      <c r="B203" t="s">
        <v>1351</v>
      </c>
      <c r="C203">
        <v>0</v>
      </c>
      <c r="D203">
        <v>0</v>
      </c>
      <c r="E203" t="s">
        <v>255</v>
      </c>
      <c r="F203" t="s">
        <v>255</v>
      </c>
      <c r="G203">
        <v>0</v>
      </c>
      <c r="H203">
        <v>1</v>
      </c>
      <c r="I203">
        <v>20</v>
      </c>
      <c r="J203">
        <v>0.5</v>
      </c>
      <c r="K203">
        <v>0.55000000000000004</v>
      </c>
      <c r="L203">
        <v>0</v>
      </c>
      <c r="M203" t="s">
        <v>256</v>
      </c>
      <c r="O203">
        <v>7898489771909</v>
      </c>
      <c r="P203" t="s">
        <v>254</v>
      </c>
      <c r="Q203">
        <v>0</v>
      </c>
      <c r="R203">
        <v>0</v>
      </c>
      <c r="S203" t="s">
        <v>257</v>
      </c>
      <c r="T203">
        <v>0</v>
      </c>
      <c r="U203">
        <v>0</v>
      </c>
    </row>
    <row r="204" spans="1:21">
      <c r="A204">
        <v>10100153</v>
      </c>
      <c r="B204" t="s">
        <v>1352</v>
      </c>
      <c r="C204">
        <v>0</v>
      </c>
      <c r="D204">
        <v>0</v>
      </c>
      <c r="E204" t="s">
        <v>255</v>
      </c>
      <c r="F204" t="s">
        <v>255</v>
      </c>
      <c r="G204">
        <v>0</v>
      </c>
      <c r="H204">
        <v>1</v>
      </c>
      <c r="I204">
        <v>20</v>
      </c>
      <c r="J204">
        <v>0.5</v>
      </c>
      <c r="K204">
        <v>0.55000000000000004</v>
      </c>
      <c r="L204">
        <v>0</v>
      </c>
      <c r="M204" t="s">
        <v>256</v>
      </c>
      <c r="O204">
        <v>7898489771893</v>
      </c>
      <c r="P204" t="s">
        <v>254</v>
      </c>
      <c r="Q204">
        <v>0</v>
      </c>
      <c r="R204">
        <v>0</v>
      </c>
      <c r="S204" t="s">
        <v>257</v>
      </c>
      <c r="T204">
        <v>0</v>
      </c>
      <c r="U204">
        <v>0</v>
      </c>
    </row>
    <row r="205" spans="1:21">
      <c r="A205">
        <v>10100154</v>
      </c>
      <c r="B205" t="s">
        <v>1353</v>
      </c>
      <c r="C205">
        <v>0</v>
      </c>
      <c r="D205">
        <v>0</v>
      </c>
      <c r="E205" t="s">
        <v>255</v>
      </c>
      <c r="F205" t="s">
        <v>255</v>
      </c>
      <c r="G205">
        <v>0</v>
      </c>
      <c r="H205">
        <v>1</v>
      </c>
      <c r="I205">
        <v>20</v>
      </c>
      <c r="J205">
        <v>0.5</v>
      </c>
      <c r="K205">
        <v>0.55000000000000004</v>
      </c>
      <c r="L205">
        <v>0</v>
      </c>
      <c r="M205" t="s">
        <v>256</v>
      </c>
      <c r="O205">
        <v>7898489771916</v>
      </c>
      <c r="P205" t="s">
        <v>254</v>
      </c>
      <c r="Q205">
        <v>0</v>
      </c>
      <c r="R205">
        <v>0</v>
      </c>
      <c r="S205" t="s">
        <v>257</v>
      </c>
      <c r="T205">
        <v>0</v>
      </c>
      <c r="U205">
        <v>0</v>
      </c>
    </row>
    <row r="206" spans="1:21">
      <c r="A206">
        <v>10100155</v>
      </c>
      <c r="B206" t="s">
        <v>1354</v>
      </c>
      <c r="C206">
        <v>0</v>
      </c>
      <c r="D206">
        <v>0</v>
      </c>
      <c r="E206" t="s">
        <v>255</v>
      </c>
      <c r="F206" t="s">
        <v>255</v>
      </c>
      <c r="G206">
        <v>0</v>
      </c>
      <c r="H206">
        <v>1</v>
      </c>
      <c r="I206">
        <v>20</v>
      </c>
      <c r="J206">
        <v>0.5</v>
      </c>
      <c r="K206">
        <v>0.55000000000000004</v>
      </c>
      <c r="L206">
        <v>0</v>
      </c>
      <c r="M206" t="s">
        <v>256</v>
      </c>
      <c r="O206">
        <v>7898489771886</v>
      </c>
      <c r="P206" t="s">
        <v>254</v>
      </c>
      <c r="Q206">
        <v>0</v>
      </c>
      <c r="R206">
        <v>0</v>
      </c>
      <c r="S206" t="s">
        <v>257</v>
      </c>
      <c r="T206">
        <v>0</v>
      </c>
      <c r="U206">
        <v>0</v>
      </c>
    </row>
    <row r="207" spans="1:21">
      <c r="B207" t="s">
        <v>432</v>
      </c>
    </row>
    <row r="208" spans="1:21">
      <c r="B208" t="s">
        <v>432</v>
      </c>
    </row>
    <row r="209" spans="1:21">
      <c r="A209">
        <v>14200004</v>
      </c>
      <c r="B209" t="s">
        <v>433</v>
      </c>
      <c r="C209">
        <v>0</v>
      </c>
      <c r="D209">
        <v>0</v>
      </c>
      <c r="E209" t="s">
        <v>255</v>
      </c>
      <c r="F209" t="s">
        <v>255</v>
      </c>
      <c r="G209">
        <v>0</v>
      </c>
      <c r="H209">
        <v>1</v>
      </c>
      <c r="I209">
        <v>12</v>
      </c>
      <c r="J209">
        <v>7.0000000000000007E-2</v>
      </c>
      <c r="K209">
        <v>7.6999999999999999E-2</v>
      </c>
      <c r="L209">
        <v>0</v>
      </c>
      <c r="M209" t="s">
        <v>256</v>
      </c>
      <c r="N209">
        <v>598</v>
      </c>
      <c r="O209">
        <v>7891095005987</v>
      </c>
      <c r="P209" t="s">
        <v>254</v>
      </c>
      <c r="Q209">
        <v>0</v>
      </c>
      <c r="R209">
        <v>0</v>
      </c>
      <c r="S209" t="s">
        <v>257</v>
      </c>
      <c r="T209">
        <v>55</v>
      </c>
      <c r="U209">
        <v>3</v>
      </c>
    </row>
    <row r="210" spans="1:21">
      <c r="A210">
        <v>14200005</v>
      </c>
      <c r="B210" t="s">
        <v>434</v>
      </c>
      <c r="C210">
        <v>0</v>
      </c>
      <c r="D210">
        <v>0</v>
      </c>
      <c r="E210" t="s">
        <v>255</v>
      </c>
      <c r="F210" t="s">
        <v>255</v>
      </c>
      <c r="G210">
        <v>0</v>
      </c>
      <c r="H210">
        <v>1</v>
      </c>
      <c r="I210">
        <v>12</v>
      </c>
      <c r="J210">
        <v>0.15</v>
      </c>
      <c r="K210">
        <v>0.16500000000000001</v>
      </c>
      <c r="L210">
        <v>0</v>
      </c>
      <c r="M210" t="s">
        <v>256</v>
      </c>
      <c r="N210">
        <v>217</v>
      </c>
      <c r="O210">
        <v>7891095002177</v>
      </c>
      <c r="P210" t="s">
        <v>254</v>
      </c>
      <c r="Q210">
        <v>0</v>
      </c>
      <c r="R210">
        <v>0</v>
      </c>
      <c r="S210" t="s">
        <v>257</v>
      </c>
      <c r="T210">
        <v>55</v>
      </c>
      <c r="U210">
        <v>3</v>
      </c>
    </row>
    <row r="211" spans="1:21">
      <c r="A211">
        <v>14200006</v>
      </c>
      <c r="B211" t="s">
        <v>435</v>
      </c>
      <c r="C211">
        <v>0</v>
      </c>
      <c r="D211">
        <v>0</v>
      </c>
      <c r="E211" t="s">
        <v>255</v>
      </c>
      <c r="F211" t="s">
        <v>255</v>
      </c>
      <c r="G211">
        <v>0</v>
      </c>
      <c r="H211">
        <v>1</v>
      </c>
      <c r="I211">
        <v>12</v>
      </c>
      <c r="J211">
        <v>7.0000000000000007E-2</v>
      </c>
      <c r="K211">
        <v>7.6999999999999999E-2</v>
      </c>
      <c r="L211">
        <v>0</v>
      </c>
      <c r="M211" t="s">
        <v>256</v>
      </c>
      <c r="N211">
        <v>659</v>
      </c>
      <c r="O211">
        <v>7891095006595</v>
      </c>
      <c r="P211" t="s">
        <v>254</v>
      </c>
      <c r="Q211">
        <v>0</v>
      </c>
      <c r="R211">
        <v>0</v>
      </c>
      <c r="S211" t="s">
        <v>257</v>
      </c>
      <c r="T211">
        <v>55</v>
      </c>
      <c r="U211">
        <v>4</v>
      </c>
    </row>
    <row r="212" spans="1:21">
      <c r="A212">
        <v>14200007</v>
      </c>
      <c r="B212" t="s">
        <v>436</v>
      </c>
      <c r="C212">
        <v>0</v>
      </c>
      <c r="D212">
        <v>0</v>
      </c>
      <c r="E212" t="s">
        <v>255</v>
      </c>
      <c r="F212" t="s">
        <v>255</v>
      </c>
      <c r="G212">
        <v>0</v>
      </c>
      <c r="H212">
        <v>1</v>
      </c>
      <c r="I212">
        <v>12</v>
      </c>
      <c r="J212">
        <v>0.15</v>
      </c>
      <c r="K212">
        <v>0.16500000000000001</v>
      </c>
      <c r="L212">
        <v>0</v>
      </c>
      <c r="M212" t="s">
        <v>256</v>
      </c>
      <c r="N212">
        <v>214</v>
      </c>
      <c r="O212">
        <v>7891095002146</v>
      </c>
      <c r="P212" t="s">
        <v>254</v>
      </c>
      <c r="Q212">
        <v>0</v>
      </c>
      <c r="R212">
        <v>0</v>
      </c>
      <c r="S212" t="s">
        <v>257</v>
      </c>
      <c r="T212">
        <v>55</v>
      </c>
      <c r="U212">
        <v>3</v>
      </c>
    </row>
    <row r="213" spans="1:21">
      <c r="A213">
        <v>14200053</v>
      </c>
      <c r="B213" t="s">
        <v>437</v>
      </c>
      <c r="C213">
        <v>0</v>
      </c>
      <c r="D213">
        <v>0</v>
      </c>
      <c r="E213" t="s">
        <v>255</v>
      </c>
      <c r="F213" t="s">
        <v>255</v>
      </c>
      <c r="G213">
        <v>0</v>
      </c>
      <c r="H213">
        <v>1</v>
      </c>
      <c r="I213">
        <v>25</v>
      </c>
      <c r="J213">
        <v>0.09</v>
      </c>
      <c r="K213">
        <v>9.9000000000000005E-2</v>
      </c>
      <c r="L213">
        <v>0</v>
      </c>
      <c r="M213" t="s">
        <v>256</v>
      </c>
      <c r="N213">
        <v>0</v>
      </c>
      <c r="O213">
        <v>7891095023073</v>
      </c>
      <c r="P213" t="s">
        <v>254</v>
      </c>
      <c r="Q213">
        <v>0</v>
      </c>
      <c r="R213">
        <v>0</v>
      </c>
      <c r="S213" t="s">
        <v>257</v>
      </c>
      <c r="T213">
        <v>55</v>
      </c>
      <c r="U213">
        <v>5</v>
      </c>
    </row>
    <row r="214" spans="1:21">
      <c r="A214">
        <v>14200125</v>
      </c>
      <c r="B214" t="s">
        <v>438</v>
      </c>
      <c r="C214">
        <v>0</v>
      </c>
      <c r="D214">
        <v>0</v>
      </c>
      <c r="E214" t="s">
        <v>255</v>
      </c>
      <c r="F214" t="s">
        <v>255</v>
      </c>
      <c r="G214">
        <v>0</v>
      </c>
      <c r="H214">
        <v>1</v>
      </c>
      <c r="I214">
        <v>12</v>
      </c>
      <c r="J214">
        <v>0.15</v>
      </c>
      <c r="K214">
        <v>0.154</v>
      </c>
      <c r="L214">
        <v>0</v>
      </c>
      <c r="M214" t="s">
        <v>256</v>
      </c>
      <c r="N214">
        <v>7130003175</v>
      </c>
      <c r="O214">
        <v>7891095910946</v>
      </c>
      <c r="P214" t="s">
        <v>254</v>
      </c>
      <c r="Q214">
        <v>0</v>
      </c>
      <c r="R214">
        <v>0</v>
      </c>
      <c r="S214" t="s">
        <v>257</v>
      </c>
      <c r="T214">
        <v>55</v>
      </c>
      <c r="U214">
        <v>3</v>
      </c>
    </row>
    <row r="215" spans="1:21">
      <c r="A215">
        <v>14200126</v>
      </c>
      <c r="B215" t="s">
        <v>439</v>
      </c>
      <c r="C215">
        <v>0</v>
      </c>
      <c r="D215">
        <v>0</v>
      </c>
      <c r="E215" t="s">
        <v>255</v>
      </c>
      <c r="F215" t="s">
        <v>255</v>
      </c>
      <c r="G215">
        <v>0</v>
      </c>
      <c r="H215">
        <v>1</v>
      </c>
      <c r="I215">
        <v>12</v>
      </c>
      <c r="J215">
        <v>0.5</v>
      </c>
      <c r="K215">
        <v>0.50700000000000001</v>
      </c>
      <c r="L215">
        <v>0</v>
      </c>
      <c r="M215" t="s">
        <v>256</v>
      </c>
      <c r="N215">
        <v>7130003176</v>
      </c>
      <c r="O215">
        <v>7891095910953</v>
      </c>
      <c r="P215" t="s">
        <v>254</v>
      </c>
      <c r="Q215">
        <v>0</v>
      </c>
      <c r="R215">
        <v>0</v>
      </c>
      <c r="S215" t="s">
        <v>257</v>
      </c>
      <c r="T215">
        <v>55</v>
      </c>
      <c r="U215">
        <v>3</v>
      </c>
    </row>
    <row r="216" spans="1:21">
      <c r="A216">
        <v>14200127</v>
      </c>
      <c r="B216" t="s">
        <v>440</v>
      </c>
      <c r="C216">
        <v>0</v>
      </c>
      <c r="D216">
        <v>0</v>
      </c>
      <c r="E216" t="s">
        <v>255</v>
      </c>
      <c r="F216" t="s">
        <v>255</v>
      </c>
      <c r="G216">
        <v>0</v>
      </c>
      <c r="H216">
        <v>1</v>
      </c>
      <c r="I216">
        <v>12</v>
      </c>
      <c r="J216">
        <v>0.15</v>
      </c>
      <c r="K216">
        <v>0.154</v>
      </c>
      <c r="L216">
        <v>0</v>
      </c>
      <c r="M216" t="s">
        <v>256</v>
      </c>
      <c r="N216">
        <v>7130003178</v>
      </c>
      <c r="O216">
        <v>7891095910977</v>
      </c>
      <c r="P216" t="s">
        <v>254</v>
      </c>
      <c r="Q216">
        <v>0</v>
      </c>
      <c r="R216">
        <v>0</v>
      </c>
      <c r="S216" t="s">
        <v>257</v>
      </c>
      <c r="T216">
        <v>55</v>
      </c>
      <c r="U216">
        <v>3</v>
      </c>
    </row>
    <row r="217" spans="1:21">
      <c r="A217">
        <v>14200128</v>
      </c>
      <c r="B217" t="s">
        <v>441</v>
      </c>
      <c r="C217">
        <v>0</v>
      </c>
      <c r="D217">
        <v>0</v>
      </c>
      <c r="E217" t="s">
        <v>255</v>
      </c>
      <c r="F217" t="s">
        <v>255</v>
      </c>
      <c r="G217">
        <v>0</v>
      </c>
      <c r="H217">
        <v>1</v>
      </c>
      <c r="I217">
        <v>12</v>
      </c>
      <c r="J217">
        <v>0.15</v>
      </c>
      <c r="K217">
        <v>0.154</v>
      </c>
      <c r="L217">
        <v>0</v>
      </c>
      <c r="M217" t="s">
        <v>256</v>
      </c>
      <c r="N217">
        <v>7130003180</v>
      </c>
      <c r="O217">
        <v>7891095910991</v>
      </c>
      <c r="P217" t="s">
        <v>254</v>
      </c>
      <c r="Q217">
        <v>0</v>
      </c>
      <c r="R217">
        <v>0</v>
      </c>
      <c r="S217" t="s">
        <v>257</v>
      </c>
      <c r="T217">
        <v>55</v>
      </c>
      <c r="U217">
        <v>3</v>
      </c>
    </row>
    <row r="218" spans="1:21">
      <c r="A218">
        <v>14200129</v>
      </c>
      <c r="B218" t="s">
        <v>442</v>
      </c>
      <c r="C218">
        <v>0</v>
      </c>
      <c r="D218">
        <v>0</v>
      </c>
      <c r="E218" t="s">
        <v>255</v>
      </c>
      <c r="F218" t="s">
        <v>255</v>
      </c>
      <c r="G218">
        <v>0</v>
      </c>
      <c r="H218">
        <v>1</v>
      </c>
      <c r="I218">
        <v>12</v>
      </c>
      <c r="J218">
        <v>0.5</v>
      </c>
      <c r="K218">
        <v>0.50700000000000001</v>
      </c>
      <c r="L218">
        <v>0</v>
      </c>
      <c r="M218" t="s">
        <v>256</v>
      </c>
      <c r="N218">
        <v>7130003181</v>
      </c>
      <c r="O218">
        <v>7891095911004</v>
      </c>
      <c r="P218" t="s">
        <v>254</v>
      </c>
      <c r="Q218">
        <v>0</v>
      </c>
      <c r="R218">
        <v>0</v>
      </c>
      <c r="S218" t="s">
        <v>257</v>
      </c>
      <c r="T218">
        <v>55</v>
      </c>
      <c r="U218">
        <v>3</v>
      </c>
    </row>
    <row r="219" spans="1:21">
      <c r="A219">
        <v>14200130</v>
      </c>
      <c r="B219" t="s">
        <v>443</v>
      </c>
      <c r="C219">
        <v>0</v>
      </c>
      <c r="D219">
        <v>0</v>
      </c>
      <c r="E219" t="s">
        <v>255</v>
      </c>
      <c r="F219" t="s">
        <v>255</v>
      </c>
      <c r="G219">
        <v>0</v>
      </c>
      <c r="H219">
        <v>1</v>
      </c>
      <c r="I219">
        <v>12</v>
      </c>
      <c r="J219">
        <v>1.01</v>
      </c>
      <c r="K219">
        <v>1.02</v>
      </c>
      <c r="L219">
        <v>0</v>
      </c>
      <c r="M219" t="s">
        <v>256</v>
      </c>
      <c r="N219">
        <v>7130003177</v>
      </c>
      <c r="O219">
        <v>7891095910960</v>
      </c>
      <c r="P219" t="s">
        <v>254</v>
      </c>
      <c r="Q219">
        <v>0</v>
      </c>
      <c r="R219">
        <v>0</v>
      </c>
      <c r="S219" t="s">
        <v>257</v>
      </c>
      <c r="T219">
        <v>55</v>
      </c>
      <c r="U219">
        <v>3</v>
      </c>
    </row>
    <row r="220" spans="1:21">
      <c r="A220">
        <v>14200132</v>
      </c>
      <c r="B220" t="s">
        <v>444</v>
      </c>
      <c r="C220">
        <v>0</v>
      </c>
      <c r="D220">
        <v>0</v>
      </c>
      <c r="E220" t="s">
        <v>255</v>
      </c>
      <c r="F220" t="s">
        <v>255</v>
      </c>
      <c r="G220">
        <v>0</v>
      </c>
      <c r="H220">
        <v>1</v>
      </c>
      <c r="I220">
        <v>12</v>
      </c>
      <c r="J220">
        <v>0.5</v>
      </c>
      <c r="K220">
        <v>0.55000000000000004</v>
      </c>
      <c r="L220">
        <v>0</v>
      </c>
      <c r="M220" t="s">
        <v>256</v>
      </c>
      <c r="N220">
        <v>7130001534</v>
      </c>
      <c r="O220">
        <v>7891095015344</v>
      </c>
      <c r="P220" t="s">
        <v>254</v>
      </c>
      <c r="Q220">
        <v>0</v>
      </c>
      <c r="R220">
        <v>0</v>
      </c>
      <c r="S220" t="s">
        <v>257</v>
      </c>
      <c r="T220">
        <v>55</v>
      </c>
      <c r="U220">
        <v>3</v>
      </c>
    </row>
    <row r="221" spans="1:21">
      <c r="A221">
        <v>14200133</v>
      </c>
      <c r="B221" t="s">
        <v>445</v>
      </c>
      <c r="C221">
        <v>0</v>
      </c>
      <c r="D221">
        <v>0</v>
      </c>
      <c r="E221" t="s">
        <v>255</v>
      </c>
      <c r="F221" t="s">
        <v>255</v>
      </c>
      <c r="G221">
        <v>0</v>
      </c>
      <c r="H221">
        <v>1</v>
      </c>
      <c r="I221">
        <v>12</v>
      </c>
      <c r="J221">
        <v>0.15</v>
      </c>
      <c r="K221">
        <v>0.156</v>
      </c>
      <c r="L221">
        <v>0</v>
      </c>
      <c r="M221" t="s">
        <v>256</v>
      </c>
      <c r="N221">
        <v>7130000215</v>
      </c>
      <c r="O221">
        <v>7891095002153</v>
      </c>
      <c r="P221" t="s">
        <v>254</v>
      </c>
      <c r="Q221">
        <v>0</v>
      </c>
      <c r="R221">
        <v>0</v>
      </c>
      <c r="S221" t="s">
        <v>257</v>
      </c>
      <c r="T221">
        <v>55</v>
      </c>
      <c r="U221">
        <v>3</v>
      </c>
    </row>
    <row r="222" spans="1:21">
      <c r="A222">
        <v>14200134</v>
      </c>
      <c r="B222" t="s">
        <v>446</v>
      </c>
      <c r="C222">
        <v>0</v>
      </c>
      <c r="D222">
        <v>0</v>
      </c>
      <c r="E222" t="s">
        <v>255</v>
      </c>
      <c r="F222" t="s">
        <v>255</v>
      </c>
      <c r="G222">
        <v>0</v>
      </c>
      <c r="H222">
        <v>1</v>
      </c>
      <c r="I222">
        <v>12</v>
      </c>
      <c r="J222">
        <v>0.5</v>
      </c>
      <c r="K222">
        <v>0.51</v>
      </c>
      <c r="L222">
        <v>0</v>
      </c>
      <c r="M222" t="s">
        <v>256</v>
      </c>
      <c r="N222">
        <v>7130000517</v>
      </c>
      <c r="O222">
        <v>7891095005178</v>
      </c>
      <c r="P222" t="s">
        <v>254</v>
      </c>
      <c r="Q222">
        <v>0</v>
      </c>
      <c r="R222">
        <v>0</v>
      </c>
      <c r="S222" t="s">
        <v>257</v>
      </c>
      <c r="T222">
        <v>55</v>
      </c>
      <c r="U222">
        <v>3</v>
      </c>
    </row>
    <row r="223" spans="1:21">
      <c r="A223">
        <v>14200135</v>
      </c>
      <c r="B223" t="s">
        <v>447</v>
      </c>
      <c r="C223">
        <v>0</v>
      </c>
      <c r="D223">
        <v>0</v>
      </c>
      <c r="E223" t="s">
        <v>255</v>
      </c>
      <c r="F223" t="s">
        <v>255</v>
      </c>
      <c r="G223">
        <v>0</v>
      </c>
      <c r="H223">
        <v>1</v>
      </c>
      <c r="I223">
        <v>12</v>
      </c>
      <c r="J223">
        <v>1.01</v>
      </c>
      <c r="K223">
        <v>1.026</v>
      </c>
      <c r="L223">
        <v>0</v>
      </c>
      <c r="M223" t="s">
        <v>256</v>
      </c>
      <c r="N223">
        <v>7130003022</v>
      </c>
      <c r="O223">
        <v>7891095030224</v>
      </c>
      <c r="P223" t="s">
        <v>254</v>
      </c>
      <c r="Q223">
        <v>0</v>
      </c>
      <c r="R223">
        <v>0</v>
      </c>
      <c r="S223" t="s">
        <v>257</v>
      </c>
      <c r="T223">
        <v>55</v>
      </c>
      <c r="U223">
        <v>3</v>
      </c>
    </row>
    <row r="224" spans="1:21">
      <c r="A224">
        <v>14200137</v>
      </c>
      <c r="B224" t="s">
        <v>448</v>
      </c>
      <c r="C224">
        <v>0</v>
      </c>
      <c r="D224">
        <v>0</v>
      </c>
      <c r="E224" t="s">
        <v>255</v>
      </c>
      <c r="F224" t="s">
        <v>255</v>
      </c>
      <c r="G224">
        <v>0</v>
      </c>
      <c r="H224">
        <v>1</v>
      </c>
      <c r="I224">
        <v>15</v>
      </c>
      <c r="J224">
        <v>0.4</v>
      </c>
      <c r="K224">
        <v>0.40899999999999997</v>
      </c>
      <c r="L224">
        <v>0</v>
      </c>
      <c r="M224" t="s">
        <v>256</v>
      </c>
      <c r="N224">
        <v>7130003084</v>
      </c>
      <c r="O224">
        <v>7891095030842</v>
      </c>
      <c r="P224" t="s">
        <v>254</v>
      </c>
      <c r="Q224">
        <v>0</v>
      </c>
      <c r="R224">
        <v>0</v>
      </c>
      <c r="S224" t="s">
        <v>257</v>
      </c>
      <c r="T224">
        <v>55</v>
      </c>
      <c r="U224">
        <v>5</v>
      </c>
    </row>
    <row r="225" spans="1:23">
      <c r="A225">
        <v>14200009</v>
      </c>
      <c r="B225" t="s">
        <v>449</v>
      </c>
      <c r="C225">
        <v>0</v>
      </c>
      <c r="D225">
        <v>0</v>
      </c>
      <c r="E225" t="s">
        <v>255</v>
      </c>
      <c r="F225" t="s">
        <v>255</v>
      </c>
      <c r="G225">
        <v>0</v>
      </c>
      <c r="H225">
        <v>1</v>
      </c>
      <c r="I225">
        <v>12</v>
      </c>
      <c r="J225">
        <v>0.17</v>
      </c>
      <c r="K225">
        <v>0.187</v>
      </c>
      <c r="L225">
        <v>0</v>
      </c>
      <c r="M225" t="s">
        <v>256</v>
      </c>
      <c r="N225">
        <v>2833</v>
      </c>
      <c r="O225">
        <v>7891095028337</v>
      </c>
      <c r="P225" t="s">
        <v>254</v>
      </c>
      <c r="Q225">
        <v>0</v>
      </c>
      <c r="R225">
        <v>0</v>
      </c>
      <c r="S225" t="s">
        <v>257</v>
      </c>
      <c r="T225">
        <v>56</v>
      </c>
      <c r="U225">
        <v>3</v>
      </c>
    </row>
    <row r="226" spans="1:23">
      <c r="A226">
        <v>14200011</v>
      </c>
      <c r="B226" t="s">
        <v>450</v>
      </c>
      <c r="C226">
        <v>0</v>
      </c>
      <c r="D226">
        <v>0</v>
      </c>
      <c r="E226" t="s">
        <v>255</v>
      </c>
      <c r="F226" t="s">
        <v>255</v>
      </c>
      <c r="G226">
        <v>0</v>
      </c>
      <c r="H226">
        <v>1</v>
      </c>
      <c r="I226">
        <v>12</v>
      </c>
      <c r="J226">
        <v>0.17</v>
      </c>
      <c r="K226">
        <v>0.187</v>
      </c>
      <c r="L226">
        <v>0</v>
      </c>
      <c r="M226" t="s">
        <v>256</v>
      </c>
      <c r="N226">
        <v>2834</v>
      </c>
      <c r="O226">
        <v>7891095028344</v>
      </c>
      <c r="P226" t="s">
        <v>254</v>
      </c>
      <c r="Q226">
        <v>0</v>
      </c>
      <c r="R226">
        <v>0</v>
      </c>
      <c r="S226" t="s">
        <v>257</v>
      </c>
      <c r="T226">
        <v>56</v>
      </c>
      <c r="U226">
        <v>3</v>
      </c>
    </row>
    <row r="227" spans="1:23">
      <c r="A227">
        <v>14200140</v>
      </c>
      <c r="B227" t="s">
        <v>451</v>
      </c>
      <c r="C227">
        <v>0</v>
      </c>
      <c r="D227">
        <v>0</v>
      </c>
      <c r="E227" t="s">
        <v>255</v>
      </c>
      <c r="F227" t="s">
        <v>255</v>
      </c>
      <c r="G227">
        <v>0</v>
      </c>
      <c r="H227">
        <v>1</v>
      </c>
      <c r="I227">
        <v>12</v>
      </c>
      <c r="J227">
        <v>0.5</v>
      </c>
      <c r="K227">
        <v>0.51300000000000001</v>
      </c>
      <c r="L227">
        <v>0</v>
      </c>
      <c r="M227" t="s">
        <v>256</v>
      </c>
      <c r="N227">
        <v>7130000665</v>
      </c>
      <c r="O227">
        <v>7891095100941</v>
      </c>
      <c r="P227" t="s">
        <v>254</v>
      </c>
      <c r="Q227">
        <v>0</v>
      </c>
      <c r="R227">
        <v>0</v>
      </c>
      <c r="S227" t="s">
        <v>257</v>
      </c>
      <c r="T227">
        <v>56</v>
      </c>
      <c r="U227">
        <v>3</v>
      </c>
    </row>
    <row r="228" spans="1:23">
      <c r="A228">
        <v>14200141</v>
      </c>
      <c r="B228" t="s">
        <v>452</v>
      </c>
      <c r="C228">
        <v>0</v>
      </c>
      <c r="D228">
        <v>0</v>
      </c>
      <c r="E228" t="s">
        <v>255</v>
      </c>
      <c r="F228" t="s">
        <v>255</v>
      </c>
      <c r="G228">
        <v>0</v>
      </c>
      <c r="H228">
        <v>1</v>
      </c>
      <c r="I228">
        <v>12</v>
      </c>
      <c r="J228">
        <v>0.5</v>
      </c>
      <c r="K228">
        <v>0.50600000000000001</v>
      </c>
      <c r="L228">
        <v>0</v>
      </c>
      <c r="M228" t="s">
        <v>256</v>
      </c>
      <c r="N228">
        <v>7130000666</v>
      </c>
      <c r="O228">
        <v>7891095100958</v>
      </c>
      <c r="P228" t="s">
        <v>254</v>
      </c>
      <c r="Q228">
        <v>0</v>
      </c>
      <c r="R228">
        <v>0</v>
      </c>
      <c r="S228" t="s">
        <v>257</v>
      </c>
      <c r="T228">
        <v>56</v>
      </c>
      <c r="U228">
        <v>4</v>
      </c>
    </row>
    <row r="229" spans="1:23">
      <c r="A229">
        <v>14200147</v>
      </c>
      <c r="B229" t="s">
        <v>453</v>
      </c>
      <c r="C229">
        <v>0</v>
      </c>
      <c r="D229">
        <v>0</v>
      </c>
      <c r="E229" t="s">
        <v>255</v>
      </c>
      <c r="F229" t="s">
        <v>255</v>
      </c>
      <c r="G229">
        <v>0</v>
      </c>
      <c r="H229">
        <v>1</v>
      </c>
      <c r="I229">
        <v>20</v>
      </c>
      <c r="J229">
        <v>0.1</v>
      </c>
      <c r="K229">
        <v>0.111</v>
      </c>
      <c r="L229">
        <v>0</v>
      </c>
      <c r="M229" t="s">
        <v>256</v>
      </c>
      <c r="N229">
        <v>7130003115</v>
      </c>
      <c r="O229">
        <v>7891095031153</v>
      </c>
      <c r="P229" t="s">
        <v>254</v>
      </c>
      <c r="Q229">
        <v>0</v>
      </c>
      <c r="R229">
        <v>0</v>
      </c>
      <c r="S229" t="s">
        <v>257</v>
      </c>
      <c r="T229">
        <v>57</v>
      </c>
      <c r="U229">
        <v>4</v>
      </c>
    </row>
    <row r="231" spans="1:23">
      <c r="A231" t="s">
        <v>1434</v>
      </c>
      <c r="B231" t="s">
        <v>1421</v>
      </c>
      <c r="C231" t="s">
        <v>164</v>
      </c>
      <c r="D231" t="s">
        <v>231</v>
      </c>
      <c r="E231" t="s">
        <v>164</v>
      </c>
      <c r="F231" t="s">
        <v>164</v>
      </c>
      <c r="G231" t="s">
        <v>165</v>
      </c>
      <c r="H231" t="s">
        <v>228</v>
      </c>
      <c r="I231" t="s">
        <v>228</v>
      </c>
      <c r="J231" t="s">
        <v>170</v>
      </c>
      <c r="K231" t="s">
        <v>170</v>
      </c>
      <c r="L231" t="s">
        <v>165</v>
      </c>
      <c r="M231" t="s">
        <v>162</v>
      </c>
      <c r="N231" t="s">
        <v>232</v>
      </c>
      <c r="O231" t="s">
        <v>167</v>
      </c>
      <c r="P231" t="s">
        <v>165</v>
      </c>
      <c r="Q231" t="s">
        <v>226</v>
      </c>
      <c r="R231" t="s">
        <v>231</v>
      </c>
      <c r="S231" t="s">
        <v>231</v>
      </c>
      <c r="T231" t="s">
        <v>228</v>
      </c>
      <c r="U231" t="s">
        <v>228</v>
      </c>
      <c r="V231" t="s">
        <v>162</v>
      </c>
      <c r="W231" t="s">
        <v>162</v>
      </c>
    </row>
    <row r="232" spans="1:23">
      <c r="A232" t="s">
        <v>1422</v>
      </c>
      <c r="B232" t="s">
        <v>1423</v>
      </c>
      <c r="R232" t="s">
        <v>171</v>
      </c>
      <c r="S232" t="s">
        <v>172</v>
      </c>
      <c r="V232" t="s">
        <v>1424</v>
      </c>
      <c r="W232" t="s">
        <v>1425</v>
      </c>
    </row>
    <row r="233" spans="1:23">
      <c r="A233" t="s">
        <v>1426</v>
      </c>
      <c r="B233" t="s">
        <v>1427</v>
      </c>
      <c r="T233" t="s">
        <v>1557</v>
      </c>
      <c r="U233" t="s">
        <v>1599</v>
      </c>
      <c r="V233" t="s">
        <v>1428</v>
      </c>
      <c r="W233" t="s">
        <v>233</v>
      </c>
    </row>
    <row r="234" spans="1:23">
      <c r="I234" t="s">
        <v>234</v>
      </c>
      <c r="J234" t="s">
        <v>235</v>
      </c>
      <c r="K234" t="s">
        <v>236</v>
      </c>
      <c r="L234" t="s">
        <v>237</v>
      </c>
      <c r="M234" t="s">
        <v>1429</v>
      </c>
      <c r="N234" t="s">
        <v>1430</v>
      </c>
      <c r="T234" t="s">
        <v>1559</v>
      </c>
      <c r="U234" s="68">
        <v>45717</v>
      </c>
      <c r="V234" s="67">
        <v>0.44027777777777777</v>
      </c>
      <c r="W234">
        <v>5</v>
      </c>
    </row>
    <row r="235" spans="1:23">
      <c r="A235" t="e">
        <f>-----GRUP</f>
        <v>#NAME?</v>
      </c>
      <c r="B235" t="s">
        <v>1431</v>
      </c>
      <c r="C235" t="s">
        <v>164</v>
      </c>
      <c r="D235" t="s">
        <v>231</v>
      </c>
      <c r="E235" t="s">
        <v>164</v>
      </c>
      <c r="F235" t="s">
        <v>164</v>
      </c>
      <c r="G235" t="s">
        <v>165</v>
      </c>
      <c r="H235" t="s">
        <v>228</v>
      </c>
      <c r="I235" t="s">
        <v>228</v>
      </c>
      <c r="J235" t="s">
        <v>170</v>
      </c>
      <c r="K235" t="s">
        <v>170</v>
      </c>
      <c r="L235" t="s">
        <v>165</v>
      </c>
      <c r="M235" t="s">
        <v>162</v>
      </c>
      <c r="N235" t="s">
        <v>232</v>
      </c>
      <c r="O235" t="s">
        <v>167</v>
      </c>
      <c r="P235" t="s">
        <v>165</v>
      </c>
      <c r="Q235" t="s">
        <v>226</v>
      </c>
      <c r="R235" t="s">
        <v>231</v>
      </c>
      <c r="S235" t="s">
        <v>231</v>
      </c>
      <c r="T235" t="e">
        <f>--Usu</f>
        <v>#NAME?</v>
      </c>
      <c r="U235" t="s">
        <v>1600</v>
      </c>
      <c r="V235" t="s">
        <v>1432</v>
      </c>
      <c r="W235" t="s">
        <v>165</v>
      </c>
    </row>
    <row r="236" spans="1:23">
      <c r="A236" t="s">
        <v>176</v>
      </c>
      <c r="B236" t="s">
        <v>209</v>
      </c>
      <c r="C236" t="s">
        <v>178</v>
      </c>
      <c r="D236" t="s">
        <v>238</v>
      </c>
      <c r="E236" t="s">
        <v>239</v>
      </c>
      <c r="F236" t="s">
        <v>240</v>
      </c>
      <c r="G236" t="s">
        <v>241</v>
      </c>
      <c r="H236" t="s">
        <v>242</v>
      </c>
      <c r="I236" t="s">
        <v>243</v>
      </c>
      <c r="J236" t="s">
        <v>244</v>
      </c>
      <c r="K236" t="s">
        <v>245</v>
      </c>
      <c r="L236" t="s">
        <v>246</v>
      </c>
      <c r="M236" t="s">
        <v>247</v>
      </c>
      <c r="N236" t="s">
        <v>248</v>
      </c>
      <c r="O236" t="s">
        <v>249</v>
      </c>
      <c r="P236" t="s">
        <v>250</v>
      </c>
      <c r="Q236" t="s">
        <v>251</v>
      </c>
      <c r="R236" t="s">
        <v>252</v>
      </c>
      <c r="S236" t="s">
        <v>253</v>
      </c>
      <c r="T236" t="s">
        <v>1409</v>
      </c>
      <c r="U236" t="s">
        <v>1475</v>
      </c>
      <c r="V236" t="s">
        <v>1433</v>
      </c>
    </row>
    <row r="237" spans="1:23">
      <c r="A237" t="s">
        <v>176</v>
      </c>
      <c r="B237" t="s">
        <v>209</v>
      </c>
      <c r="C237" t="s">
        <v>178</v>
      </c>
      <c r="D237" t="s">
        <v>238</v>
      </c>
      <c r="E237" t="s">
        <v>239</v>
      </c>
      <c r="F237" t="s">
        <v>240</v>
      </c>
      <c r="G237" t="s">
        <v>241</v>
      </c>
      <c r="H237" t="s">
        <v>242</v>
      </c>
      <c r="I237" t="s">
        <v>243</v>
      </c>
      <c r="J237" t="s">
        <v>244</v>
      </c>
      <c r="K237" t="s">
        <v>245</v>
      </c>
      <c r="L237" t="s">
        <v>246</v>
      </c>
      <c r="M237" t="s">
        <v>247</v>
      </c>
      <c r="N237" t="s">
        <v>248</v>
      </c>
      <c r="O237" t="s">
        <v>249</v>
      </c>
      <c r="P237" t="s">
        <v>250</v>
      </c>
      <c r="Q237" t="s">
        <v>251</v>
      </c>
      <c r="R237" t="s">
        <v>252</v>
      </c>
      <c r="S237" t="s">
        <v>253</v>
      </c>
      <c r="T237" t="s">
        <v>1409</v>
      </c>
      <c r="U237" t="s">
        <v>1475</v>
      </c>
      <c r="V237" t="s">
        <v>1433</v>
      </c>
    </row>
    <row r="238" spans="1:23">
      <c r="A238">
        <v>14200148</v>
      </c>
      <c r="B238" t="s">
        <v>454</v>
      </c>
      <c r="C238">
        <v>0</v>
      </c>
      <c r="D238">
        <v>0</v>
      </c>
      <c r="E238" t="s">
        <v>255</v>
      </c>
      <c r="F238" t="s">
        <v>255</v>
      </c>
      <c r="G238">
        <v>0</v>
      </c>
      <c r="H238">
        <v>1</v>
      </c>
      <c r="I238">
        <v>20</v>
      </c>
      <c r="J238">
        <v>0.1</v>
      </c>
      <c r="K238">
        <v>0.112</v>
      </c>
      <c r="L238">
        <v>0</v>
      </c>
      <c r="M238" t="s">
        <v>256</v>
      </c>
      <c r="N238">
        <v>7130003116</v>
      </c>
      <c r="O238">
        <v>7891095031160</v>
      </c>
      <c r="P238" t="s">
        <v>254</v>
      </c>
      <c r="Q238">
        <v>0</v>
      </c>
      <c r="R238">
        <v>0</v>
      </c>
      <c r="S238" t="s">
        <v>257</v>
      </c>
      <c r="T238">
        <v>57</v>
      </c>
      <c r="U238">
        <v>4</v>
      </c>
    </row>
    <row r="239" spans="1:23">
      <c r="A239">
        <v>14200149</v>
      </c>
      <c r="B239" t="s">
        <v>455</v>
      </c>
      <c r="C239">
        <v>0</v>
      </c>
      <c r="D239">
        <v>0</v>
      </c>
      <c r="E239" t="s">
        <v>255</v>
      </c>
      <c r="F239" t="s">
        <v>255</v>
      </c>
      <c r="G239">
        <v>0</v>
      </c>
      <c r="H239">
        <v>1</v>
      </c>
      <c r="I239">
        <v>20</v>
      </c>
      <c r="J239">
        <v>0.1</v>
      </c>
      <c r="K239">
        <v>0.112</v>
      </c>
      <c r="L239">
        <v>0</v>
      </c>
      <c r="M239" t="s">
        <v>256</v>
      </c>
      <c r="N239">
        <v>7130003117</v>
      </c>
      <c r="O239">
        <v>7891095031177</v>
      </c>
      <c r="P239" t="s">
        <v>254</v>
      </c>
      <c r="Q239">
        <v>0</v>
      </c>
      <c r="R239">
        <v>0</v>
      </c>
      <c r="S239" t="s">
        <v>257</v>
      </c>
      <c r="T239">
        <v>57</v>
      </c>
      <c r="U239">
        <v>4</v>
      </c>
    </row>
    <row r="240" spans="1:23">
      <c r="A240">
        <v>14200151</v>
      </c>
      <c r="B240" t="s">
        <v>456</v>
      </c>
      <c r="C240">
        <v>0</v>
      </c>
      <c r="D240">
        <v>0</v>
      </c>
      <c r="E240" t="s">
        <v>255</v>
      </c>
      <c r="F240" t="s">
        <v>255</v>
      </c>
      <c r="G240">
        <v>0</v>
      </c>
      <c r="H240">
        <v>1</v>
      </c>
      <c r="I240">
        <v>20</v>
      </c>
      <c r="J240">
        <v>0.1</v>
      </c>
      <c r="K240">
        <v>0.11</v>
      </c>
      <c r="L240">
        <v>0</v>
      </c>
      <c r="M240" t="s">
        <v>256</v>
      </c>
      <c r="N240">
        <v>7130003112</v>
      </c>
      <c r="O240">
        <v>7891095031122</v>
      </c>
      <c r="P240" t="s">
        <v>254</v>
      </c>
      <c r="Q240">
        <v>0</v>
      </c>
      <c r="R240">
        <v>0</v>
      </c>
      <c r="S240" t="s">
        <v>257</v>
      </c>
      <c r="T240">
        <v>57</v>
      </c>
      <c r="U240">
        <v>4</v>
      </c>
    </row>
    <row r="241" spans="1:21">
      <c r="A241">
        <v>14200152</v>
      </c>
      <c r="B241" t="s">
        <v>1334</v>
      </c>
      <c r="C241">
        <v>0</v>
      </c>
      <c r="D241">
        <v>0</v>
      </c>
      <c r="E241" t="s">
        <v>255</v>
      </c>
      <c r="F241" t="s">
        <v>255</v>
      </c>
      <c r="G241">
        <v>0</v>
      </c>
      <c r="H241">
        <v>1</v>
      </c>
      <c r="I241">
        <v>24</v>
      </c>
      <c r="J241">
        <v>7.0000000000000007E-2</v>
      </c>
      <c r="K241">
        <v>7.2999999999999995E-2</v>
      </c>
      <c r="L241">
        <v>0</v>
      </c>
      <c r="M241" t="s">
        <v>256</v>
      </c>
      <c r="N241">
        <v>7130003113</v>
      </c>
      <c r="O241">
        <v>7891095031139</v>
      </c>
      <c r="P241" t="s">
        <v>254</v>
      </c>
      <c r="Q241">
        <v>0</v>
      </c>
      <c r="R241">
        <v>0</v>
      </c>
      <c r="S241" t="s">
        <v>257</v>
      </c>
      <c r="T241">
        <v>57</v>
      </c>
      <c r="U241">
        <v>4</v>
      </c>
    </row>
    <row r="242" spans="1:21">
      <c r="A242">
        <v>14200153</v>
      </c>
      <c r="B242" t="s">
        <v>457</v>
      </c>
      <c r="C242">
        <v>0</v>
      </c>
      <c r="D242">
        <v>0</v>
      </c>
      <c r="E242" t="s">
        <v>255</v>
      </c>
      <c r="F242" t="s">
        <v>255</v>
      </c>
      <c r="G242">
        <v>0</v>
      </c>
      <c r="H242">
        <v>1</v>
      </c>
      <c r="I242">
        <v>20</v>
      </c>
      <c r="J242">
        <v>0.105</v>
      </c>
      <c r="K242">
        <v>0.114</v>
      </c>
      <c r="L242">
        <v>0</v>
      </c>
      <c r="M242" t="s">
        <v>256</v>
      </c>
      <c r="N242">
        <v>7130003111</v>
      </c>
      <c r="O242">
        <v>7891095031115</v>
      </c>
      <c r="P242" t="s">
        <v>254</v>
      </c>
      <c r="Q242">
        <v>0</v>
      </c>
      <c r="R242">
        <v>0</v>
      </c>
      <c r="S242" t="s">
        <v>257</v>
      </c>
      <c r="T242">
        <v>57</v>
      </c>
      <c r="U242">
        <v>4</v>
      </c>
    </row>
    <row r="243" spans="1:21">
      <c r="A243">
        <v>14200280</v>
      </c>
      <c r="B243" t="s">
        <v>1435</v>
      </c>
      <c r="C243">
        <v>0</v>
      </c>
      <c r="D243">
        <v>0</v>
      </c>
      <c r="E243" t="s">
        <v>255</v>
      </c>
      <c r="F243" t="s">
        <v>255</v>
      </c>
      <c r="G243">
        <v>0</v>
      </c>
      <c r="H243">
        <v>1</v>
      </c>
      <c r="I243">
        <v>9</v>
      </c>
      <c r="J243">
        <v>0.19</v>
      </c>
      <c r="K243">
        <v>0.20899999999999999</v>
      </c>
      <c r="L243">
        <v>0</v>
      </c>
      <c r="M243" t="s">
        <v>256</v>
      </c>
      <c r="N243">
        <v>7130003247</v>
      </c>
      <c r="O243">
        <v>7891095911592</v>
      </c>
      <c r="P243" t="s">
        <v>254</v>
      </c>
      <c r="Q243">
        <v>0</v>
      </c>
      <c r="R243">
        <v>0</v>
      </c>
      <c r="S243" t="s">
        <v>257</v>
      </c>
      <c r="T243">
        <v>0</v>
      </c>
      <c r="U243">
        <v>3</v>
      </c>
    </row>
    <row r="244" spans="1:21">
      <c r="A244">
        <v>14200288</v>
      </c>
      <c r="B244" t="s">
        <v>1436</v>
      </c>
      <c r="C244">
        <v>0</v>
      </c>
      <c r="D244">
        <v>0</v>
      </c>
      <c r="E244" t="s">
        <v>255</v>
      </c>
      <c r="F244" t="s">
        <v>255</v>
      </c>
      <c r="G244">
        <v>0</v>
      </c>
      <c r="H244">
        <v>1</v>
      </c>
      <c r="I244">
        <v>12</v>
      </c>
      <c r="J244">
        <v>0.375</v>
      </c>
      <c r="K244">
        <v>0.41199999999999998</v>
      </c>
      <c r="L244">
        <v>0</v>
      </c>
      <c r="M244" t="s">
        <v>256</v>
      </c>
      <c r="N244">
        <v>7130003261</v>
      </c>
      <c r="O244">
        <v>7891095911752</v>
      </c>
      <c r="P244" t="s">
        <v>254</v>
      </c>
      <c r="Q244">
        <v>0</v>
      </c>
      <c r="R244">
        <v>0</v>
      </c>
      <c r="S244" t="s">
        <v>257</v>
      </c>
      <c r="T244">
        <v>0</v>
      </c>
      <c r="U244">
        <v>3</v>
      </c>
    </row>
    <row r="245" spans="1:21">
      <c r="A245">
        <v>14200289</v>
      </c>
      <c r="B245" t="s">
        <v>1437</v>
      </c>
      <c r="C245">
        <v>0</v>
      </c>
      <c r="D245">
        <v>0</v>
      </c>
      <c r="E245" t="s">
        <v>255</v>
      </c>
      <c r="F245" t="s">
        <v>255</v>
      </c>
      <c r="G245">
        <v>0</v>
      </c>
      <c r="H245">
        <v>1</v>
      </c>
      <c r="I245">
        <v>9</v>
      </c>
      <c r="J245">
        <v>0.19500000000000001</v>
      </c>
      <c r="K245">
        <v>0.214</v>
      </c>
      <c r="L245">
        <v>0</v>
      </c>
      <c r="M245" t="s">
        <v>256</v>
      </c>
      <c r="N245">
        <v>7130003248</v>
      </c>
      <c r="O245">
        <v>7891095911608</v>
      </c>
      <c r="P245" t="s">
        <v>254</v>
      </c>
      <c r="Q245">
        <v>0</v>
      </c>
      <c r="R245">
        <v>0</v>
      </c>
      <c r="S245" t="s">
        <v>257</v>
      </c>
      <c r="T245">
        <v>0</v>
      </c>
      <c r="U245">
        <v>3</v>
      </c>
    </row>
    <row r="246" spans="1:21">
      <c r="A246">
        <v>14200290</v>
      </c>
      <c r="B246" t="s">
        <v>1438</v>
      </c>
      <c r="C246">
        <v>0</v>
      </c>
      <c r="D246">
        <v>0</v>
      </c>
      <c r="E246" t="s">
        <v>255</v>
      </c>
      <c r="F246" t="s">
        <v>255</v>
      </c>
      <c r="G246">
        <v>0</v>
      </c>
      <c r="H246">
        <v>1</v>
      </c>
      <c r="I246">
        <v>12</v>
      </c>
      <c r="J246">
        <v>0.38</v>
      </c>
      <c r="K246">
        <v>0.41799999999999998</v>
      </c>
      <c r="L246">
        <v>0</v>
      </c>
      <c r="M246" t="s">
        <v>256</v>
      </c>
      <c r="N246">
        <v>7130003249</v>
      </c>
      <c r="O246">
        <v>7891095911615</v>
      </c>
      <c r="P246" t="s">
        <v>254</v>
      </c>
      <c r="Q246">
        <v>0</v>
      </c>
      <c r="R246">
        <v>0</v>
      </c>
      <c r="S246" t="s">
        <v>257</v>
      </c>
      <c r="T246">
        <v>0</v>
      </c>
      <c r="U246">
        <v>3</v>
      </c>
    </row>
    <row r="247" spans="1:21">
      <c r="A247">
        <v>14200166</v>
      </c>
      <c r="B247" t="s">
        <v>458</v>
      </c>
      <c r="C247">
        <v>0</v>
      </c>
      <c r="D247">
        <v>0</v>
      </c>
      <c r="E247" t="s">
        <v>255</v>
      </c>
      <c r="F247" t="s">
        <v>255</v>
      </c>
      <c r="G247">
        <v>0</v>
      </c>
      <c r="H247">
        <v>1</v>
      </c>
      <c r="I247">
        <v>12</v>
      </c>
      <c r="J247">
        <v>0.5</v>
      </c>
      <c r="K247">
        <v>0.52400000000000002</v>
      </c>
      <c r="L247">
        <v>0</v>
      </c>
      <c r="M247" t="s">
        <v>256</v>
      </c>
      <c r="N247">
        <v>7130000011</v>
      </c>
      <c r="O247">
        <v>7891095100118</v>
      </c>
      <c r="P247" t="s">
        <v>254</v>
      </c>
      <c r="Q247">
        <v>0</v>
      </c>
      <c r="R247">
        <v>0</v>
      </c>
      <c r="S247" t="s">
        <v>257</v>
      </c>
      <c r="T247">
        <v>58</v>
      </c>
      <c r="U247">
        <v>4</v>
      </c>
    </row>
    <row r="248" spans="1:21">
      <c r="A248">
        <v>14200167</v>
      </c>
      <c r="B248" t="s">
        <v>459</v>
      </c>
      <c r="C248">
        <v>0</v>
      </c>
      <c r="D248">
        <v>0</v>
      </c>
      <c r="E248" t="s">
        <v>255</v>
      </c>
      <c r="F248" t="s">
        <v>255</v>
      </c>
      <c r="G248">
        <v>0</v>
      </c>
      <c r="H248">
        <v>1</v>
      </c>
      <c r="I248">
        <v>16</v>
      </c>
      <c r="J248">
        <v>0.4</v>
      </c>
      <c r="K248">
        <v>0.40400000000000003</v>
      </c>
      <c r="L248">
        <v>0</v>
      </c>
      <c r="M248" t="s">
        <v>256</v>
      </c>
      <c r="N248">
        <v>7130003209</v>
      </c>
      <c r="O248">
        <v>7891095911264</v>
      </c>
      <c r="P248" t="s">
        <v>254</v>
      </c>
      <c r="Q248">
        <v>0</v>
      </c>
      <c r="R248">
        <v>0</v>
      </c>
      <c r="S248" t="s">
        <v>257</v>
      </c>
      <c r="T248">
        <v>58</v>
      </c>
      <c r="U248">
        <v>4</v>
      </c>
    </row>
    <row r="249" spans="1:21">
      <c r="A249">
        <v>14200169</v>
      </c>
      <c r="B249" t="s">
        <v>460</v>
      </c>
      <c r="C249">
        <v>0</v>
      </c>
      <c r="D249">
        <v>0</v>
      </c>
      <c r="E249" t="s">
        <v>255</v>
      </c>
      <c r="F249" t="s">
        <v>255</v>
      </c>
      <c r="G249">
        <v>0</v>
      </c>
      <c r="H249">
        <v>1</v>
      </c>
      <c r="I249">
        <v>24</v>
      </c>
      <c r="J249">
        <v>0.2</v>
      </c>
      <c r="K249">
        <v>0.22</v>
      </c>
      <c r="L249">
        <v>0</v>
      </c>
      <c r="M249" t="s">
        <v>256</v>
      </c>
      <c r="N249">
        <v>7130000054</v>
      </c>
      <c r="O249">
        <v>7891095200542</v>
      </c>
      <c r="P249" t="s">
        <v>254</v>
      </c>
      <c r="Q249">
        <v>0</v>
      </c>
      <c r="R249">
        <v>0</v>
      </c>
      <c r="S249" t="s">
        <v>257</v>
      </c>
      <c r="T249">
        <v>58</v>
      </c>
      <c r="U249">
        <v>4</v>
      </c>
    </row>
    <row r="250" spans="1:21">
      <c r="A250">
        <v>14200170</v>
      </c>
      <c r="B250" t="s">
        <v>461</v>
      </c>
      <c r="C250">
        <v>0</v>
      </c>
      <c r="D250">
        <v>0</v>
      </c>
      <c r="E250" t="s">
        <v>255</v>
      </c>
      <c r="F250" t="s">
        <v>255</v>
      </c>
      <c r="G250">
        <v>0</v>
      </c>
      <c r="H250">
        <v>1</v>
      </c>
      <c r="I250">
        <v>12</v>
      </c>
      <c r="J250">
        <v>0.5</v>
      </c>
      <c r="K250">
        <v>0.55000000000000004</v>
      </c>
      <c r="L250">
        <v>0</v>
      </c>
      <c r="M250" t="s">
        <v>256</v>
      </c>
      <c r="N250">
        <v>7130000031</v>
      </c>
      <c r="O250">
        <v>7891095100316</v>
      </c>
      <c r="P250" t="s">
        <v>254</v>
      </c>
      <c r="Q250">
        <v>0</v>
      </c>
      <c r="R250">
        <v>0</v>
      </c>
      <c r="S250" t="s">
        <v>257</v>
      </c>
      <c r="T250">
        <v>58</v>
      </c>
      <c r="U250">
        <v>3</v>
      </c>
    </row>
    <row r="251" spans="1:21">
      <c r="A251">
        <v>14200082</v>
      </c>
      <c r="B251" t="s">
        <v>462</v>
      </c>
      <c r="C251">
        <v>0</v>
      </c>
      <c r="D251">
        <v>0</v>
      </c>
      <c r="E251" t="s">
        <v>255</v>
      </c>
      <c r="F251" t="s">
        <v>255</v>
      </c>
      <c r="G251">
        <v>0</v>
      </c>
      <c r="H251">
        <v>1</v>
      </c>
      <c r="I251">
        <v>12</v>
      </c>
      <c r="J251">
        <v>0.5</v>
      </c>
      <c r="K251">
        <v>0.55000000000000004</v>
      </c>
      <c r="L251">
        <v>0</v>
      </c>
      <c r="M251" t="s">
        <v>256</v>
      </c>
      <c r="N251">
        <v>61</v>
      </c>
      <c r="O251">
        <v>7891095300617</v>
      </c>
      <c r="P251" t="s">
        <v>254</v>
      </c>
      <c r="Q251">
        <v>0</v>
      </c>
      <c r="R251">
        <v>0</v>
      </c>
      <c r="S251" t="s">
        <v>257</v>
      </c>
      <c r="T251">
        <v>59</v>
      </c>
      <c r="U251">
        <v>2</v>
      </c>
    </row>
    <row r="252" spans="1:21">
      <c r="A252">
        <v>14200083</v>
      </c>
      <c r="B252" t="s">
        <v>463</v>
      </c>
      <c r="C252">
        <v>0</v>
      </c>
      <c r="D252">
        <v>0</v>
      </c>
      <c r="E252" t="s">
        <v>255</v>
      </c>
      <c r="F252" t="s">
        <v>255</v>
      </c>
      <c r="G252">
        <v>0</v>
      </c>
      <c r="H252">
        <v>1</v>
      </c>
      <c r="I252">
        <v>12</v>
      </c>
      <c r="J252">
        <v>0.5</v>
      </c>
      <c r="K252">
        <v>0.55000000000000004</v>
      </c>
      <c r="L252">
        <v>0</v>
      </c>
      <c r="M252" t="s">
        <v>256</v>
      </c>
      <c r="N252">
        <v>63</v>
      </c>
      <c r="O252">
        <v>7891095300631</v>
      </c>
      <c r="P252" t="s">
        <v>254</v>
      </c>
      <c r="Q252">
        <v>0</v>
      </c>
      <c r="R252">
        <v>0</v>
      </c>
      <c r="S252" t="s">
        <v>257</v>
      </c>
      <c r="T252">
        <v>59</v>
      </c>
      <c r="U252">
        <v>2</v>
      </c>
    </row>
    <row r="253" spans="1:21">
      <c r="A253">
        <v>14200104</v>
      </c>
      <c r="B253" t="s">
        <v>464</v>
      </c>
      <c r="C253">
        <v>0</v>
      </c>
      <c r="D253">
        <v>0</v>
      </c>
      <c r="E253" t="s">
        <v>255</v>
      </c>
      <c r="F253" t="s">
        <v>255</v>
      </c>
      <c r="G253">
        <v>0</v>
      </c>
      <c r="H253">
        <v>1</v>
      </c>
      <c r="I253">
        <v>12</v>
      </c>
      <c r="J253">
        <v>0.5</v>
      </c>
      <c r="K253">
        <v>0.55000000000000004</v>
      </c>
      <c r="L253">
        <v>0</v>
      </c>
      <c r="M253" t="s">
        <v>256</v>
      </c>
      <c r="N253">
        <v>64</v>
      </c>
      <c r="O253">
        <v>7891095300648</v>
      </c>
      <c r="P253" t="s">
        <v>254</v>
      </c>
      <c r="Q253">
        <v>0</v>
      </c>
      <c r="R253">
        <v>0</v>
      </c>
      <c r="S253" t="s">
        <v>257</v>
      </c>
      <c r="T253">
        <v>59</v>
      </c>
      <c r="U253">
        <v>2</v>
      </c>
    </row>
    <row r="254" spans="1:21">
      <c r="A254">
        <v>14200109</v>
      </c>
      <c r="B254" t="s">
        <v>465</v>
      </c>
      <c r="C254">
        <v>0</v>
      </c>
      <c r="D254">
        <v>0</v>
      </c>
      <c r="E254" t="s">
        <v>255</v>
      </c>
      <c r="F254" t="s">
        <v>255</v>
      </c>
      <c r="G254">
        <v>0</v>
      </c>
      <c r="H254">
        <v>1</v>
      </c>
      <c r="I254">
        <v>12</v>
      </c>
      <c r="J254">
        <v>0.5</v>
      </c>
      <c r="K254">
        <v>0.55000000000000004</v>
      </c>
      <c r="L254">
        <v>0</v>
      </c>
      <c r="M254" t="s">
        <v>256</v>
      </c>
      <c r="N254">
        <v>75</v>
      </c>
      <c r="O254">
        <v>7891095400751</v>
      </c>
      <c r="P254" t="s">
        <v>254</v>
      </c>
      <c r="Q254">
        <v>0</v>
      </c>
      <c r="R254">
        <v>0</v>
      </c>
      <c r="S254" t="s">
        <v>257</v>
      </c>
      <c r="T254">
        <v>59</v>
      </c>
      <c r="U254">
        <v>2</v>
      </c>
    </row>
    <row r="255" spans="1:21">
      <c r="A255">
        <v>14200161</v>
      </c>
      <c r="B255" t="s">
        <v>466</v>
      </c>
      <c r="C255">
        <v>0</v>
      </c>
      <c r="D255">
        <v>0</v>
      </c>
      <c r="E255" t="s">
        <v>255</v>
      </c>
      <c r="F255" t="s">
        <v>255</v>
      </c>
      <c r="G255">
        <v>0</v>
      </c>
      <c r="H255">
        <v>1</v>
      </c>
      <c r="I255">
        <v>24</v>
      </c>
      <c r="J255">
        <v>0.01</v>
      </c>
      <c r="K255">
        <v>1.4E-2</v>
      </c>
      <c r="L255">
        <v>0</v>
      </c>
      <c r="M255" t="s">
        <v>256</v>
      </c>
      <c r="N255">
        <v>7130015476</v>
      </c>
      <c r="O255">
        <v>7891095604760</v>
      </c>
      <c r="P255" t="s">
        <v>254</v>
      </c>
      <c r="Q255">
        <v>0</v>
      </c>
      <c r="R255">
        <v>0</v>
      </c>
      <c r="S255" t="s">
        <v>257</v>
      </c>
      <c r="T255">
        <v>59</v>
      </c>
      <c r="U255">
        <v>6</v>
      </c>
    </row>
    <row r="256" spans="1:21">
      <c r="A256">
        <v>14200188</v>
      </c>
      <c r="B256" t="s">
        <v>467</v>
      </c>
      <c r="C256">
        <v>0</v>
      </c>
      <c r="D256">
        <v>0</v>
      </c>
      <c r="E256" t="s">
        <v>255</v>
      </c>
      <c r="F256" t="s">
        <v>255</v>
      </c>
      <c r="G256">
        <v>0</v>
      </c>
      <c r="H256">
        <v>1</v>
      </c>
      <c r="I256">
        <v>24</v>
      </c>
      <c r="J256">
        <v>8.0000000000000002E-3</v>
      </c>
      <c r="K256">
        <v>0.01</v>
      </c>
      <c r="L256">
        <v>0</v>
      </c>
      <c r="M256" t="s">
        <v>256</v>
      </c>
      <c r="N256">
        <v>7130015404</v>
      </c>
      <c r="O256">
        <v>7891095154043</v>
      </c>
      <c r="P256" t="s">
        <v>254</v>
      </c>
      <c r="Q256">
        <v>0</v>
      </c>
      <c r="R256">
        <v>0</v>
      </c>
      <c r="S256" t="s">
        <v>257</v>
      </c>
      <c r="T256">
        <v>59</v>
      </c>
      <c r="U256">
        <v>6</v>
      </c>
    </row>
    <row r="257" spans="1:21">
      <c r="A257">
        <v>14200189</v>
      </c>
      <c r="B257" t="s">
        <v>468</v>
      </c>
      <c r="C257">
        <v>0</v>
      </c>
      <c r="D257">
        <v>0</v>
      </c>
      <c r="E257" t="s">
        <v>255</v>
      </c>
      <c r="F257" t="s">
        <v>255</v>
      </c>
      <c r="G257">
        <v>0</v>
      </c>
      <c r="H257">
        <v>1</v>
      </c>
      <c r="I257">
        <v>24</v>
      </c>
      <c r="J257">
        <v>0.04</v>
      </c>
      <c r="K257">
        <v>4.5999999999999999E-2</v>
      </c>
      <c r="L257">
        <v>0</v>
      </c>
      <c r="M257" t="s">
        <v>256</v>
      </c>
      <c r="N257">
        <v>7130015424</v>
      </c>
      <c r="O257">
        <v>7891095154241</v>
      </c>
      <c r="P257" t="s">
        <v>254</v>
      </c>
      <c r="Q257">
        <v>0</v>
      </c>
      <c r="R257">
        <v>0</v>
      </c>
      <c r="S257" t="s">
        <v>257</v>
      </c>
      <c r="T257">
        <v>59</v>
      </c>
      <c r="U257">
        <v>6</v>
      </c>
    </row>
    <row r="258" spans="1:21">
      <c r="A258">
        <v>14200286</v>
      </c>
      <c r="B258" t="s">
        <v>469</v>
      </c>
      <c r="C258">
        <v>0</v>
      </c>
      <c r="D258">
        <v>0</v>
      </c>
      <c r="E258" t="s">
        <v>255</v>
      </c>
      <c r="F258" t="s">
        <v>255</v>
      </c>
      <c r="G258">
        <v>0</v>
      </c>
      <c r="H258">
        <v>1</v>
      </c>
      <c r="I258">
        <v>6</v>
      </c>
      <c r="J258">
        <v>4</v>
      </c>
      <c r="K258">
        <v>4.4000000000000004</v>
      </c>
      <c r="L258">
        <v>0</v>
      </c>
      <c r="M258" t="s">
        <v>256</v>
      </c>
      <c r="N258">
        <v>7130003199</v>
      </c>
      <c r="O258">
        <v>7891095911127</v>
      </c>
      <c r="P258" t="s">
        <v>254</v>
      </c>
      <c r="Q258">
        <v>0</v>
      </c>
      <c r="R258">
        <v>0</v>
      </c>
      <c r="S258" t="s">
        <v>257</v>
      </c>
      <c r="T258">
        <v>59</v>
      </c>
      <c r="U258">
        <v>1</v>
      </c>
    </row>
    <row r="259" spans="1:21">
      <c r="A259">
        <v>14200029</v>
      </c>
      <c r="B259" t="s">
        <v>470</v>
      </c>
      <c r="C259">
        <v>0</v>
      </c>
      <c r="D259">
        <v>0</v>
      </c>
      <c r="E259" t="s">
        <v>255</v>
      </c>
      <c r="F259" t="s">
        <v>255</v>
      </c>
      <c r="G259">
        <v>0</v>
      </c>
      <c r="H259">
        <v>1</v>
      </c>
      <c r="I259">
        <v>12</v>
      </c>
      <c r="J259">
        <v>0.17</v>
      </c>
      <c r="K259">
        <v>0.187</v>
      </c>
      <c r="L259">
        <v>0</v>
      </c>
      <c r="M259" t="s">
        <v>256</v>
      </c>
      <c r="N259">
        <v>2835</v>
      </c>
      <c r="O259">
        <v>7891095028351</v>
      </c>
      <c r="P259" t="s">
        <v>254</v>
      </c>
      <c r="Q259">
        <v>0</v>
      </c>
      <c r="R259">
        <v>0</v>
      </c>
      <c r="S259" t="s">
        <v>257</v>
      </c>
      <c r="T259">
        <v>60</v>
      </c>
      <c r="U259">
        <v>3</v>
      </c>
    </row>
    <row r="260" spans="1:21">
      <c r="A260">
        <v>14200041</v>
      </c>
      <c r="B260" t="s">
        <v>471</v>
      </c>
      <c r="C260">
        <v>0</v>
      </c>
      <c r="D260">
        <v>0</v>
      </c>
      <c r="E260" t="s">
        <v>255</v>
      </c>
      <c r="F260" t="s">
        <v>255</v>
      </c>
      <c r="G260">
        <v>0</v>
      </c>
      <c r="H260">
        <v>1</v>
      </c>
      <c r="I260">
        <v>24</v>
      </c>
      <c r="J260">
        <v>0.5</v>
      </c>
      <c r="K260">
        <v>0.55000000000000004</v>
      </c>
      <c r="L260">
        <v>0</v>
      </c>
      <c r="M260" t="s">
        <v>256</v>
      </c>
      <c r="N260">
        <v>45</v>
      </c>
      <c r="O260">
        <v>7891095200450</v>
      </c>
      <c r="P260" t="s">
        <v>254</v>
      </c>
      <c r="Q260">
        <v>0</v>
      </c>
      <c r="R260">
        <v>0</v>
      </c>
      <c r="S260" t="s">
        <v>257</v>
      </c>
      <c r="T260">
        <v>60</v>
      </c>
      <c r="U260">
        <v>4</v>
      </c>
    </row>
    <row r="261" spans="1:21">
      <c r="A261">
        <v>14200046</v>
      </c>
      <c r="B261" t="s">
        <v>472</v>
      </c>
      <c r="C261">
        <v>0</v>
      </c>
      <c r="D261">
        <v>0</v>
      </c>
      <c r="E261" t="s">
        <v>255</v>
      </c>
      <c r="F261" t="s">
        <v>255</v>
      </c>
      <c r="G261">
        <v>0</v>
      </c>
      <c r="H261">
        <v>1</v>
      </c>
      <c r="I261">
        <v>12</v>
      </c>
      <c r="J261">
        <v>0.5</v>
      </c>
      <c r="K261">
        <v>0.55000000000000004</v>
      </c>
      <c r="L261">
        <v>0</v>
      </c>
      <c r="M261" t="s">
        <v>256</v>
      </c>
      <c r="N261">
        <v>687</v>
      </c>
      <c r="O261">
        <v>7891095006878</v>
      </c>
      <c r="P261" t="s">
        <v>254</v>
      </c>
      <c r="Q261">
        <v>0</v>
      </c>
      <c r="R261">
        <v>0</v>
      </c>
      <c r="S261" t="s">
        <v>257</v>
      </c>
      <c r="T261">
        <v>60</v>
      </c>
      <c r="U261">
        <v>2</v>
      </c>
    </row>
    <row r="262" spans="1:21">
      <c r="A262">
        <v>14200048</v>
      </c>
      <c r="B262" t="s">
        <v>473</v>
      </c>
      <c r="C262">
        <v>0</v>
      </c>
      <c r="D262">
        <v>0</v>
      </c>
      <c r="E262" t="s">
        <v>255</v>
      </c>
      <c r="F262" t="s">
        <v>255</v>
      </c>
      <c r="G262">
        <v>0</v>
      </c>
      <c r="H262">
        <v>1</v>
      </c>
      <c r="I262">
        <v>24</v>
      </c>
      <c r="J262">
        <v>0.5</v>
      </c>
      <c r="K262">
        <v>0.55000000000000004</v>
      </c>
      <c r="L262">
        <v>0</v>
      </c>
      <c r="M262" t="s">
        <v>256</v>
      </c>
      <c r="N262">
        <v>20</v>
      </c>
      <c r="O262">
        <v>7891095200207</v>
      </c>
      <c r="P262" t="s">
        <v>254</v>
      </c>
      <c r="Q262">
        <v>0</v>
      </c>
      <c r="R262">
        <v>0</v>
      </c>
      <c r="S262" t="s">
        <v>257</v>
      </c>
      <c r="T262">
        <v>60</v>
      </c>
      <c r="U262">
        <v>2</v>
      </c>
    </row>
    <row r="263" spans="1:21">
      <c r="A263">
        <v>14200138</v>
      </c>
      <c r="B263" t="s">
        <v>474</v>
      </c>
      <c r="C263">
        <v>0</v>
      </c>
      <c r="D263">
        <v>0</v>
      </c>
      <c r="E263" t="s">
        <v>255</v>
      </c>
      <c r="F263" t="s">
        <v>255</v>
      </c>
      <c r="G263">
        <v>0</v>
      </c>
      <c r="H263">
        <v>1</v>
      </c>
      <c r="I263">
        <v>12</v>
      </c>
      <c r="J263">
        <v>0.2</v>
      </c>
      <c r="K263">
        <v>0.223</v>
      </c>
      <c r="L263">
        <v>0</v>
      </c>
      <c r="M263" t="s">
        <v>256</v>
      </c>
      <c r="N263">
        <v>7130001504</v>
      </c>
      <c r="O263">
        <v>7891095015047</v>
      </c>
      <c r="P263" t="s">
        <v>254</v>
      </c>
      <c r="Q263">
        <v>0</v>
      </c>
      <c r="R263">
        <v>0</v>
      </c>
      <c r="S263" t="s">
        <v>257</v>
      </c>
      <c r="T263">
        <v>60</v>
      </c>
      <c r="U263">
        <v>3</v>
      </c>
    </row>
    <row r="264" spans="1:21">
      <c r="A264">
        <v>14200139</v>
      </c>
      <c r="B264" t="s">
        <v>475</v>
      </c>
      <c r="C264">
        <v>0</v>
      </c>
      <c r="D264">
        <v>0</v>
      </c>
      <c r="E264" t="s">
        <v>255</v>
      </c>
      <c r="F264" t="s">
        <v>255</v>
      </c>
      <c r="G264">
        <v>0</v>
      </c>
      <c r="H264">
        <v>1</v>
      </c>
      <c r="I264">
        <v>12</v>
      </c>
      <c r="J264">
        <v>0.5</v>
      </c>
      <c r="K264">
        <v>0.53400000000000003</v>
      </c>
      <c r="L264">
        <v>0</v>
      </c>
      <c r="M264" t="s">
        <v>256</v>
      </c>
      <c r="N264">
        <v>7130000357</v>
      </c>
      <c r="O264">
        <v>7891095003570</v>
      </c>
      <c r="P264" t="s">
        <v>254</v>
      </c>
      <c r="Q264">
        <v>0</v>
      </c>
      <c r="R264">
        <v>0</v>
      </c>
      <c r="S264" t="s">
        <v>257</v>
      </c>
      <c r="T264">
        <v>60</v>
      </c>
      <c r="U264">
        <v>3</v>
      </c>
    </row>
    <row r="265" spans="1:21">
      <c r="A265">
        <v>14200193</v>
      </c>
      <c r="B265" t="s">
        <v>476</v>
      </c>
      <c r="C265">
        <v>0</v>
      </c>
      <c r="D265">
        <v>0</v>
      </c>
      <c r="E265" t="s">
        <v>255</v>
      </c>
      <c r="F265" t="s">
        <v>255</v>
      </c>
      <c r="G265">
        <v>0</v>
      </c>
      <c r="H265">
        <v>1</v>
      </c>
      <c r="I265">
        <v>12</v>
      </c>
      <c r="J265">
        <v>0.3</v>
      </c>
      <c r="K265">
        <v>0.33</v>
      </c>
      <c r="L265">
        <v>0</v>
      </c>
      <c r="M265" t="s">
        <v>256</v>
      </c>
      <c r="N265">
        <v>139</v>
      </c>
      <c r="O265">
        <v>7891095001392</v>
      </c>
      <c r="P265" t="s">
        <v>254</v>
      </c>
      <c r="Q265">
        <v>0</v>
      </c>
      <c r="R265">
        <v>0</v>
      </c>
      <c r="S265" t="s">
        <v>257</v>
      </c>
      <c r="T265">
        <v>60</v>
      </c>
      <c r="U265">
        <v>2</v>
      </c>
    </row>
    <row r="266" spans="1:21">
      <c r="A266">
        <v>14200031</v>
      </c>
      <c r="B266" t="s">
        <v>477</v>
      </c>
      <c r="C266">
        <v>0</v>
      </c>
      <c r="D266">
        <v>0</v>
      </c>
      <c r="E266" t="s">
        <v>255</v>
      </c>
      <c r="F266" t="s">
        <v>255</v>
      </c>
      <c r="G266">
        <v>0</v>
      </c>
      <c r="H266">
        <v>1</v>
      </c>
      <c r="I266">
        <v>12</v>
      </c>
      <c r="J266">
        <v>0.2</v>
      </c>
      <c r="K266">
        <v>0.22</v>
      </c>
      <c r="L266">
        <v>0</v>
      </c>
      <c r="M266" t="s">
        <v>256</v>
      </c>
      <c r="N266">
        <v>2899</v>
      </c>
      <c r="O266">
        <v>7891095028993</v>
      </c>
      <c r="P266" t="s">
        <v>254</v>
      </c>
      <c r="Q266">
        <v>0</v>
      </c>
      <c r="R266">
        <v>0</v>
      </c>
      <c r="S266" t="s">
        <v>257</v>
      </c>
      <c r="T266">
        <v>61</v>
      </c>
      <c r="U266">
        <v>4</v>
      </c>
    </row>
    <row r="267" spans="1:21">
      <c r="A267">
        <v>14200036</v>
      </c>
      <c r="B267" t="s">
        <v>478</v>
      </c>
      <c r="C267">
        <v>0</v>
      </c>
      <c r="D267">
        <v>0</v>
      </c>
      <c r="E267" t="s">
        <v>255</v>
      </c>
      <c r="F267" t="s">
        <v>255</v>
      </c>
      <c r="G267">
        <v>0</v>
      </c>
      <c r="H267">
        <v>1</v>
      </c>
      <c r="I267">
        <v>12</v>
      </c>
      <c r="J267">
        <v>0.2</v>
      </c>
      <c r="K267">
        <v>0.22</v>
      </c>
      <c r="L267">
        <v>0</v>
      </c>
      <c r="M267" t="s">
        <v>256</v>
      </c>
      <c r="N267">
        <v>3005</v>
      </c>
      <c r="O267">
        <v>7891095030057</v>
      </c>
      <c r="P267" t="s">
        <v>254</v>
      </c>
      <c r="Q267">
        <v>0</v>
      </c>
      <c r="R267">
        <v>0</v>
      </c>
      <c r="S267" t="s">
        <v>257</v>
      </c>
      <c r="T267">
        <v>61</v>
      </c>
      <c r="U267">
        <v>4</v>
      </c>
    </row>
    <row r="268" spans="1:21">
      <c r="A268">
        <v>14200038</v>
      </c>
      <c r="B268" t="s">
        <v>479</v>
      </c>
      <c r="C268">
        <v>0</v>
      </c>
      <c r="D268">
        <v>0</v>
      </c>
      <c r="E268" t="s">
        <v>255</v>
      </c>
      <c r="F268" t="s">
        <v>255</v>
      </c>
      <c r="G268">
        <v>0</v>
      </c>
      <c r="H268">
        <v>1</v>
      </c>
      <c r="I268">
        <v>12</v>
      </c>
      <c r="J268">
        <v>0.2</v>
      </c>
      <c r="K268">
        <v>0.22</v>
      </c>
      <c r="L268">
        <v>0</v>
      </c>
      <c r="M268" t="s">
        <v>256</v>
      </c>
      <c r="N268">
        <v>3006</v>
      </c>
      <c r="O268">
        <v>7891095030064</v>
      </c>
      <c r="P268" t="s">
        <v>254</v>
      </c>
      <c r="Q268">
        <v>0</v>
      </c>
      <c r="R268">
        <v>0</v>
      </c>
      <c r="S268" t="s">
        <v>257</v>
      </c>
      <c r="T268">
        <v>61</v>
      </c>
      <c r="U268">
        <v>4</v>
      </c>
    </row>
    <row r="269" spans="1:21">
      <c r="A269">
        <v>14200039</v>
      </c>
      <c r="B269" t="s">
        <v>480</v>
      </c>
      <c r="C269">
        <v>0</v>
      </c>
      <c r="D269">
        <v>0</v>
      </c>
      <c r="E269" t="s">
        <v>255</v>
      </c>
      <c r="F269" t="s">
        <v>255</v>
      </c>
      <c r="G269">
        <v>0</v>
      </c>
      <c r="H269">
        <v>1</v>
      </c>
      <c r="I269">
        <v>12</v>
      </c>
      <c r="J269">
        <v>0.2</v>
      </c>
      <c r="K269">
        <v>0.22</v>
      </c>
      <c r="L269">
        <v>0</v>
      </c>
      <c r="M269" t="s">
        <v>256</v>
      </c>
      <c r="N269">
        <v>3004</v>
      </c>
      <c r="O269">
        <v>7891095030040</v>
      </c>
      <c r="P269" t="s">
        <v>254</v>
      </c>
      <c r="Q269">
        <v>0</v>
      </c>
      <c r="R269">
        <v>0</v>
      </c>
      <c r="S269" t="s">
        <v>257</v>
      </c>
      <c r="T269">
        <v>61</v>
      </c>
      <c r="U269">
        <v>2</v>
      </c>
    </row>
    <row r="270" spans="1:21">
      <c r="A270">
        <v>14200194</v>
      </c>
      <c r="B270" t="s">
        <v>481</v>
      </c>
      <c r="C270">
        <v>0</v>
      </c>
      <c r="D270">
        <v>0</v>
      </c>
      <c r="E270" t="s">
        <v>255</v>
      </c>
      <c r="F270" t="s">
        <v>255</v>
      </c>
      <c r="G270">
        <v>0</v>
      </c>
      <c r="H270">
        <v>1</v>
      </c>
      <c r="I270">
        <v>24</v>
      </c>
      <c r="J270">
        <v>0.4</v>
      </c>
      <c r="K270">
        <v>0.40500000000000003</v>
      </c>
      <c r="L270">
        <v>0</v>
      </c>
      <c r="M270" t="s">
        <v>256</v>
      </c>
      <c r="N270">
        <v>7130003238</v>
      </c>
      <c r="O270">
        <v>7891095911486</v>
      </c>
      <c r="P270" t="s">
        <v>254</v>
      </c>
      <c r="Q270">
        <v>0</v>
      </c>
      <c r="R270">
        <v>0</v>
      </c>
      <c r="S270" t="s">
        <v>257</v>
      </c>
      <c r="T270">
        <v>61</v>
      </c>
      <c r="U270">
        <v>4</v>
      </c>
    </row>
    <row r="271" spans="1:21">
      <c r="A271">
        <v>14200195</v>
      </c>
      <c r="B271" t="s">
        <v>482</v>
      </c>
      <c r="C271">
        <v>0</v>
      </c>
      <c r="D271">
        <v>0</v>
      </c>
      <c r="E271" t="s">
        <v>255</v>
      </c>
      <c r="F271" t="s">
        <v>255</v>
      </c>
      <c r="G271">
        <v>0</v>
      </c>
      <c r="H271">
        <v>1</v>
      </c>
      <c r="I271">
        <v>12</v>
      </c>
      <c r="J271">
        <v>0.4</v>
      </c>
      <c r="K271">
        <v>0.40500000000000003</v>
      </c>
      <c r="L271">
        <v>0</v>
      </c>
      <c r="M271" t="s">
        <v>256</v>
      </c>
      <c r="N271">
        <v>7130003231</v>
      </c>
      <c r="O271">
        <v>7891095911448</v>
      </c>
      <c r="P271" t="s">
        <v>254</v>
      </c>
      <c r="Q271">
        <v>0</v>
      </c>
      <c r="R271">
        <v>0</v>
      </c>
      <c r="S271" t="s">
        <v>257</v>
      </c>
      <c r="T271">
        <v>61</v>
      </c>
      <c r="U271">
        <v>2</v>
      </c>
    </row>
    <row r="272" spans="1:21">
      <c r="A272">
        <v>14200196</v>
      </c>
      <c r="B272" t="s">
        <v>483</v>
      </c>
      <c r="C272">
        <v>0</v>
      </c>
      <c r="D272">
        <v>0</v>
      </c>
      <c r="E272" t="s">
        <v>255</v>
      </c>
      <c r="F272" t="s">
        <v>255</v>
      </c>
      <c r="G272">
        <v>0</v>
      </c>
      <c r="H272">
        <v>1</v>
      </c>
      <c r="I272">
        <v>12</v>
      </c>
      <c r="J272">
        <v>0.25</v>
      </c>
      <c r="K272">
        <v>0.25800000000000001</v>
      </c>
      <c r="L272">
        <v>0</v>
      </c>
      <c r="M272" t="s">
        <v>256</v>
      </c>
      <c r="N272">
        <v>7130000589</v>
      </c>
      <c r="O272">
        <v>7891095005895</v>
      </c>
      <c r="P272" t="s">
        <v>254</v>
      </c>
      <c r="Q272">
        <v>0</v>
      </c>
      <c r="R272">
        <v>0</v>
      </c>
      <c r="S272" t="s">
        <v>257</v>
      </c>
      <c r="T272">
        <v>61</v>
      </c>
      <c r="U272">
        <v>2</v>
      </c>
    </row>
    <row r="273" spans="1:23">
      <c r="A273">
        <v>14200197</v>
      </c>
      <c r="B273" t="s">
        <v>484</v>
      </c>
      <c r="C273">
        <v>0</v>
      </c>
      <c r="D273">
        <v>0</v>
      </c>
      <c r="E273" t="s">
        <v>255</v>
      </c>
      <c r="F273" t="s">
        <v>255</v>
      </c>
      <c r="G273">
        <v>0</v>
      </c>
      <c r="H273">
        <v>1</v>
      </c>
      <c r="I273">
        <v>15</v>
      </c>
      <c r="J273">
        <v>0.38</v>
      </c>
      <c r="K273">
        <v>0.40100000000000002</v>
      </c>
      <c r="L273">
        <v>0</v>
      </c>
      <c r="M273" t="s">
        <v>256</v>
      </c>
      <c r="N273">
        <v>7130003137</v>
      </c>
      <c r="O273">
        <v>7891095031375</v>
      </c>
      <c r="P273" t="s">
        <v>254</v>
      </c>
      <c r="Q273">
        <v>0</v>
      </c>
      <c r="R273">
        <v>0</v>
      </c>
      <c r="S273" t="s">
        <v>257</v>
      </c>
      <c r="T273">
        <v>61</v>
      </c>
      <c r="U273">
        <v>5</v>
      </c>
    </row>
    <row r="274" spans="1:23">
      <c r="A274">
        <v>14200198</v>
      </c>
      <c r="B274" t="s">
        <v>485</v>
      </c>
      <c r="C274">
        <v>0</v>
      </c>
      <c r="D274">
        <v>0</v>
      </c>
      <c r="E274" t="s">
        <v>255</v>
      </c>
      <c r="F274" t="s">
        <v>255</v>
      </c>
      <c r="G274">
        <v>0</v>
      </c>
      <c r="H274">
        <v>1</v>
      </c>
      <c r="I274">
        <v>14</v>
      </c>
      <c r="J274">
        <v>0.8</v>
      </c>
      <c r="K274">
        <v>0.81</v>
      </c>
      <c r="L274">
        <v>0</v>
      </c>
      <c r="M274" t="s">
        <v>256</v>
      </c>
      <c r="N274">
        <v>7130003227</v>
      </c>
      <c r="O274">
        <v>7891095911394</v>
      </c>
      <c r="P274" t="s">
        <v>254</v>
      </c>
      <c r="Q274">
        <v>0</v>
      </c>
      <c r="R274">
        <v>0</v>
      </c>
      <c r="S274" t="s">
        <v>257</v>
      </c>
      <c r="T274">
        <v>61</v>
      </c>
      <c r="U274">
        <v>2</v>
      </c>
    </row>
    <row r="275" spans="1:23">
      <c r="A275">
        <v>14200281</v>
      </c>
      <c r="B275" t="s">
        <v>1335</v>
      </c>
      <c r="C275">
        <v>0</v>
      </c>
      <c r="D275">
        <v>0</v>
      </c>
      <c r="E275" t="s">
        <v>255</v>
      </c>
      <c r="F275" t="s">
        <v>255</v>
      </c>
      <c r="G275">
        <v>0</v>
      </c>
      <c r="H275">
        <v>1</v>
      </c>
      <c r="I275">
        <v>12</v>
      </c>
      <c r="J275">
        <v>0.2</v>
      </c>
      <c r="K275">
        <v>0.22</v>
      </c>
      <c r="L275">
        <v>0</v>
      </c>
      <c r="M275" t="s">
        <v>256</v>
      </c>
      <c r="N275">
        <v>7130003254</v>
      </c>
      <c r="O275">
        <v>7891095911660</v>
      </c>
      <c r="P275" t="s">
        <v>254</v>
      </c>
      <c r="Q275">
        <v>0</v>
      </c>
      <c r="R275">
        <v>0</v>
      </c>
      <c r="S275" t="s">
        <v>257</v>
      </c>
      <c r="T275">
        <v>0</v>
      </c>
      <c r="U275">
        <v>4</v>
      </c>
    </row>
    <row r="276" spans="1:23">
      <c r="A276">
        <v>14200282</v>
      </c>
      <c r="B276" t="s">
        <v>1330</v>
      </c>
      <c r="C276">
        <v>0</v>
      </c>
      <c r="D276">
        <v>0</v>
      </c>
      <c r="E276" t="s">
        <v>255</v>
      </c>
      <c r="F276" t="s">
        <v>255</v>
      </c>
      <c r="G276">
        <v>0</v>
      </c>
      <c r="H276">
        <v>1</v>
      </c>
      <c r="I276">
        <v>12</v>
      </c>
      <c r="J276">
        <v>0.2</v>
      </c>
      <c r="K276">
        <v>0.22</v>
      </c>
      <c r="L276">
        <v>0</v>
      </c>
      <c r="M276" t="s">
        <v>256</v>
      </c>
      <c r="N276">
        <v>7130003255</v>
      </c>
      <c r="O276">
        <v>7891095911677</v>
      </c>
      <c r="P276" t="s">
        <v>254</v>
      </c>
      <c r="Q276">
        <v>0</v>
      </c>
      <c r="R276">
        <v>0</v>
      </c>
      <c r="S276" t="s">
        <v>257</v>
      </c>
      <c r="T276">
        <v>0</v>
      </c>
      <c r="U276">
        <v>4</v>
      </c>
    </row>
    <row r="277" spans="1:23">
      <c r="A277">
        <v>14200283</v>
      </c>
      <c r="B277" t="s">
        <v>1331</v>
      </c>
      <c r="C277">
        <v>0</v>
      </c>
      <c r="D277">
        <v>0</v>
      </c>
      <c r="E277" t="s">
        <v>255</v>
      </c>
      <c r="F277" t="s">
        <v>255</v>
      </c>
      <c r="G277">
        <v>0</v>
      </c>
      <c r="H277">
        <v>1</v>
      </c>
      <c r="I277">
        <v>14</v>
      </c>
      <c r="J277">
        <v>0.2</v>
      </c>
      <c r="K277">
        <v>0.22</v>
      </c>
      <c r="L277">
        <v>0</v>
      </c>
      <c r="M277" t="s">
        <v>256</v>
      </c>
      <c r="N277">
        <v>713003252</v>
      </c>
      <c r="O277">
        <v>7891095911646</v>
      </c>
      <c r="P277" t="s">
        <v>254</v>
      </c>
      <c r="Q277">
        <v>0</v>
      </c>
      <c r="R277">
        <v>0</v>
      </c>
      <c r="S277" t="s">
        <v>257</v>
      </c>
      <c r="T277">
        <v>0</v>
      </c>
      <c r="U277">
        <v>2</v>
      </c>
    </row>
    <row r="278" spans="1:23">
      <c r="A278">
        <v>14200284</v>
      </c>
      <c r="B278" t="s">
        <v>1332</v>
      </c>
      <c r="C278">
        <v>0</v>
      </c>
      <c r="D278">
        <v>0</v>
      </c>
      <c r="E278" t="s">
        <v>255</v>
      </c>
      <c r="F278" t="s">
        <v>255</v>
      </c>
      <c r="G278">
        <v>0</v>
      </c>
      <c r="H278">
        <v>1</v>
      </c>
      <c r="I278">
        <v>12</v>
      </c>
      <c r="J278">
        <v>0.2</v>
      </c>
      <c r="K278">
        <v>0.22</v>
      </c>
      <c r="L278">
        <v>0</v>
      </c>
      <c r="M278" t="s">
        <v>256</v>
      </c>
      <c r="N278">
        <v>7130003256</v>
      </c>
      <c r="O278">
        <v>7891095911684</v>
      </c>
      <c r="P278" t="s">
        <v>254</v>
      </c>
      <c r="Q278">
        <v>0</v>
      </c>
      <c r="R278">
        <v>0</v>
      </c>
      <c r="S278" t="s">
        <v>257</v>
      </c>
      <c r="T278">
        <v>0</v>
      </c>
      <c r="U278">
        <v>4</v>
      </c>
    </row>
    <row r="279" spans="1:23">
      <c r="A279">
        <v>14200285</v>
      </c>
      <c r="B279" t="s">
        <v>1333</v>
      </c>
      <c r="C279">
        <v>0</v>
      </c>
      <c r="D279">
        <v>0</v>
      </c>
      <c r="E279" t="s">
        <v>255</v>
      </c>
      <c r="F279" t="s">
        <v>255</v>
      </c>
      <c r="G279">
        <v>0</v>
      </c>
      <c r="H279">
        <v>1</v>
      </c>
      <c r="I279">
        <v>14</v>
      </c>
      <c r="J279">
        <v>0.2</v>
      </c>
      <c r="K279">
        <v>0.22</v>
      </c>
      <c r="L279">
        <v>0</v>
      </c>
      <c r="M279" t="s">
        <v>256</v>
      </c>
      <c r="N279">
        <v>7130003253</v>
      </c>
      <c r="O279">
        <v>7891095911653</v>
      </c>
      <c r="P279" t="s">
        <v>254</v>
      </c>
      <c r="Q279">
        <v>0</v>
      </c>
      <c r="R279">
        <v>0</v>
      </c>
      <c r="S279" t="s">
        <v>257</v>
      </c>
      <c r="T279">
        <v>0</v>
      </c>
      <c r="U279">
        <v>2</v>
      </c>
    </row>
    <row r="280" spans="1:23">
      <c r="A280">
        <v>14200236</v>
      </c>
      <c r="B280" t="s">
        <v>486</v>
      </c>
      <c r="C280">
        <v>0</v>
      </c>
      <c r="D280">
        <v>0</v>
      </c>
      <c r="E280" t="s">
        <v>255</v>
      </c>
      <c r="F280" t="s">
        <v>255</v>
      </c>
      <c r="G280">
        <v>0</v>
      </c>
      <c r="H280">
        <v>1</v>
      </c>
      <c r="I280">
        <v>28</v>
      </c>
      <c r="J280">
        <v>0.4</v>
      </c>
      <c r="K280">
        <v>0.40400000000000003</v>
      </c>
      <c r="L280">
        <v>0</v>
      </c>
      <c r="M280" t="s">
        <v>256</v>
      </c>
      <c r="N280">
        <v>7130003221</v>
      </c>
      <c r="O280">
        <v>7891095911349</v>
      </c>
      <c r="P280" t="s">
        <v>254</v>
      </c>
      <c r="Q280">
        <v>0</v>
      </c>
      <c r="R280">
        <v>0</v>
      </c>
      <c r="S280" t="s">
        <v>257</v>
      </c>
      <c r="T280">
        <v>62</v>
      </c>
      <c r="U280">
        <v>7</v>
      </c>
    </row>
    <row r="281" spans="1:23">
      <c r="A281">
        <v>14200237</v>
      </c>
      <c r="B281" t="s">
        <v>487</v>
      </c>
      <c r="C281">
        <v>0</v>
      </c>
      <c r="D281">
        <v>0</v>
      </c>
      <c r="E281" t="s">
        <v>255</v>
      </c>
      <c r="F281" t="s">
        <v>255</v>
      </c>
      <c r="G281">
        <v>0</v>
      </c>
      <c r="H281">
        <v>1</v>
      </c>
      <c r="I281">
        <v>28</v>
      </c>
      <c r="J281">
        <v>0.4</v>
      </c>
      <c r="K281">
        <v>0.40400000000000003</v>
      </c>
      <c r="L281">
        <v>0</v>
      </c>
      <c r="M281" t="s">
        <v>256</v>
      </c>
      <c r="N281">
        <v>7130003222</v>
      </c>
      <c r="O281">
        <v>7891095911356</v>
      </c>
      <c r="P281" t="s">
        <v>254</v>
      </c>
      <c r="Q281">
        <v>0</v>
      </c>
      <c r="R281">
        <v>0</v>
      </c>
      <c r="S281" t="s">
        <v>257</v>
      </c>
      <c r="T281">
        <v>62</v>
      </c>
      <c r="U281">
        <v>7</v>
      </c>
    </row>
    <row r="282" spans="1:23">
      <c r="A282">
        <v>14200059</v>
      </c>
      <c r="B282" t="s">
        <v>488</v>
      </c>
      <c r="C282">
        <v>0</v>
      </c>
      <c r="D282">
        <v>0</v>
      </c>
      <c r="E282" t="s">
        <v>255</v>
      </c>
      <c r="F282" t="s">
        <v>255</v>
      </c>
      <c r="G282">
        <v>0</v>
      </c>
      <c r="H282">
        <v>1</v>
      </c>
      <c r="I282">
        <v>36</v>
      </c>
      <c r="J282">
        <v>0.1</v>
      </c>
      <c r="K282">
        <v>0.11</v>
      </c>
      <c r="L282">
        <v>0</v>
      </c>
      <c r="M282" t="s">
        <v>256</v>
      </c>
      <c r="N282">
        <v>72</v>
      </c>
      <c r="O282">
        <v>7891095100729</v>
      </c>
      <c r="P282" t="s">
        <v>254</v>
      </c>
      <c r="Q282">
        <v>0</v>
      </c>
      <c r="R282">
        <v>0</v>
      </c>
      <c r="S282" t="s">
        <v>257</v>
      </c>
      <c r="T282">
        <v>63</v>
      </c>
      <c r="U282">
        <v>4</v>
      </c>
    </row>
    <row r="283" spans="1:23">
      <c r="A283">
        <v>14200061</v>
      </c>
      <c r="B283" t="s">
        <v>489</v>
      </c>
      <c r="C283">
        <v>0</v>
      </c>
      <c r="D283">
        <v>0</v>
      </c>
      <c r="E283" t="s">
        <v>255</v>
      </c>
      <c r="F283" t="s">
        <v>255</v>
      </c>
      <c r="G283">
        <v>0</v>
      </c>
      <c r="H283">
        <v>1</v>
      </c>
      <c r="I283">
        <v>36</v>
      </c>
      <c r="J283">
        <v>0.1</v>
      </c>
      <c r="K283">
        <v>0.11</v>
      </c>
      <c r="L283">
        <v>0</v>
      </c>
      <c r="M283" t="s">
        <v>256</v>
      </c>
      <c r="N283">
        <v>220</v>
      </c>
      <c r="O283">
        <v>7891095002207</v>
      </c>
      <c r="P283" t="s">
        <v>254</v>
      </c>
      <c r="Q283">
        <v>0</v>
      </c>
      <c r="R283">
        <v>0</v>
      </c>
      <c r="S283" t="s">
        <v>257</v>
      </c>
      <c r="T283">
        <v>63</v>
      </c>
      <c r="U283">
        <v>4</v>
      </c>
    </row>
    <row r="284" spans="1:23">
      <c r="A284">
        <v>14200062</v>
      </c>
      <c r="B284" t="s">
        <v>490</v>
      </c>
      <c r="C284">
        <v>0</v>
      </c>
      <c r="D284">
        <v>0</v>
      </c>
      <c r="E284" t="s">
        <v>255</v>
      </c>
      <c r="F284" t="s">
        <v>255</v>
      </c>
      <c r="G284">
        <v>0</v>
      </c>
      <c r="H284">
        <v>1</v>
      </c>
      <c r="I284">
        <v>30</v>
      </c>
      <c r="J284">
        <v>0.192</v>
      </c>
      <c r="K284">
        <v>0.21099999999999999</v>
      </c>
      <c r="L284">
        <v>0</v>
      </c>
      <c r="M284" t="s">
        <v>256</v>
      </c>
      <c r="N284">
        <v>1529</v>
      </c>
      <c r="O284">
        <v>7891095015290</v>
      </c>
      <c r="P284" t="s">
        <v>254</v>
      </c>
      <c r="Q284">
        <v>0</v>
      </c>
      <c r="R284">
        <v>0</v>
      </c>
      <c r="S284" t="s">
        <v>257</v>
      </c>
      <c r="T284">
        <v>63</v>
      </c>
      <c r="U284">
        <v>6</v>
      </c>
    </row>
    <row r="285" spans="1:23">
      <c r="A285">
        <v>14200063</v>
      </c>
      <c r="B285" t="s">
        <v>491</v>
      </c>
      <c r="C285">
        <v>0</v>
      </c>
      <c r="D285">
        <v>0</v>
      </c>
      <c r="E285" t="s">
        <v>255</v>
      </c>
      <c r="F285" t="s">
        <v>255</v>
      </c>
      <c r="G285">
        <v>0</v>
      </c>
      <c r="H285">
        <v>1</v>
      </c>
      <c r="I285">
        <v>30</v>
      </c>
      <c r="J285">
        <v>0.16</v>
      </c>
      <c r="K285">
        <v>0.17599999999999999</v>
      </c>
      <c r="L285">
        <v>0</v>
      </c>
      <c r="M285" t="s">
        <v>256</v>
      </c>
      <c r="N285">
        <v>1755</v>
      </c>
      <c r="O285">
        <v>7891095017553</v>
      </c>
      <c r="P285" t="s">
        <v>254</v>
      </c>
      <c r="Q285">
        <v>0</v>
      </c>
      <c r="R285">
        <v>0</v>
      </c>
      <c r="S285" t="s">
        <v>257</v>
      </c>
      <c r="T285">
        <v>63</v>
      </c>
      <c r="U285">
        <v>6</v>
      </c>
    </row>
    <row r="286" spans="1:23">
      <c r="A286">
        <v>14200065</v>
      </c>
      <c r="B286" t="s">
        <v>492</v>
      </c>
      <c r="C286">
        <v>0</v>
      </c>
      <c r="D286">
        <v>0</v>
      </c>
      <c r="E286" t="s">
        <v>255</v>
      </c>
      <c r="F286" t="s">
        <v>255</v>
      </c>
      <c r="G286">
        <v>0</v>
      </c>
      <c r="H286">
        <v>1</v>
      </c>
      <c r="I286">
        <v>36</v>
      </c>
      <c r="J286">
        <v>0.1</v>
      </c>
      <c r="K286">
        <v>0.11</v>
      </c>
      <c r="L286">
        <v>0</v>
      </c>
      <c r="M286" t="s">
        <v>256</v>
      </c>
      <c r="N286">
        <v>845</v>
      </c>
      <c r="O286">
        <v>7891095008452</v>
      </c>
      <c r="P286" t="s">
        <v>254</v>
      </c>
      <c r="Q286">
        <v>0</v>
      </c>
      <c r="R286">
        <v>0</v>
      </c>
      <c r="S286" t="s">
        <v>257</v>
      </c>
      <c r="T286">
        <v>63</v>
      </c>
      <c r="U286">
        <v>4</v>
      </c>
    </row>
    <row r="288" spans="1:23">
      <c r="A288" t="s">
        <v>1434</v>
      </c>
      <c r="B288" t="s">
        <v>1421</v>
      </c>
      <c r="C288" t="s">
        <v>164</v>
      </c>
      <c r="D288" t="s">
        <v>231</v>
      </c>
      <c r="E288" t="s">
        <v>164</v>
      </c>
      <c r="F288" t="s">
        <v>164</v>
      </c>
      <c r="G288" t="s">
        <v>165</v>
      </c>
      <c r="H288" t="s">
        <v>228</v>
      </c>
      <c r="I288" t="s">
        <v>228</v>
      </c>
      <c r="J288" t="s">
        <v>170</v>
      </c>
      <c r="K288" t="s">
        <v>170</v>
      </c>
      <c r="L288" t="s">
        <v>165</v>
      </c>
      <c r="M288" t="s">
        <v>162</v>
      </c>
      <c r="N288" t="s">
        <v>232</v>
      </c>
      <c r="O288" t="s">
        <v>167</v>
      </c>
      <c r="P288" t="s">
        <v>165</v>
      </c>
      <c r="Q288" t="s">
        <v>226</v>
      </c>
      <c r="R288" t="s">
        <v>231</v>
      </c>
      <c r="S288" t="s">
        <v>231</v>
      </c>
      <c r="T288" t="s">
        <v>228</v>
      </c>
      <c r="U288" t="s">
        <v>228</v>
      </c>
      <c r="V288" t="s">
        <v>162</v>
      </c>
      <c r="W288" t="s">
        <v>162</v>
      </c>
    </row>
    <row r="289" spans="1:23">
      <c r="A289" t="s">
        <v>1422</v>
      </c>
      <c r="B289" t="s">
        <v>1423</v>
      </c>
      <c r="R289" t="s">
        <v>171</v>
      </c>
      <c r="S289" t="s">
        <v>172</v>
      </c>
      <c r="V289" t="s">
        <v>1424</v>
      </c>
      <c r="W289" t="s">
        <v>1425</v>
      </c>
    </row>
    <row r="290" spans="1:23">
      <c r="A290" t="s">
        <v>1426</v>
      </c>
      <c r="B290" t="s">
        <v>1427</v>
      </c>
      <c r="T290" t="s">
        <v>1557</v>
      </c>
      <c r="U290" t="s">
        <v>1599</v>
      </c>
      <c r="V290" t="s">
        <v>1428</v>
      </c>
      <c r="W290" t="s">
        <v>233</v>
      </c>
    </row>
    <row r="291" spans="1:23">
      <c r="I291" t="s">
        <v>234</v>
      </c>
      <c r="J291" t="s">
        <v>235</v>
      </c>
      <c r="K291" t="s">
        <v>236</v>
      </c>
      <c r="L291" t="s">
        <v>237</v>
      </c>
      <c r="M291" t="s">
        <v>1429</v>
      </c>
      <c r="N291" t="s">
        <v>1430</v>
      </c>
      <c r="T291" t="s">
        <v>1559</v>
      </c>
      <c r="U291" s="68">
        <v>45717</v>
      </c>
      <c r="V291" s="67">
        <v>0.44027777777777777</v>
      </c>
      <c r="W291">
        <v>6</v>
      </c>
    </row>
    <row r="292" spans="1:23">
      <c r="A292" t="e">
        <f>-----GRUP</f>
        <v>#NAME?</v>
      </c>
      <c r="B292" t="s">
        <v>1431</v>
      </c>
      <c r="C292" t="s">
        <v>164</v>
      </c>
      <c r="D292" t="s">
        <v>231</v>
      </c>
      <c r="E292" t="s">
        <v>164</v>
      </c>
      <c r="F292" t="s">
        <v>164</v>
      </c>
      <c r="G292" t="s">
        <v>165</v>
      </c>
      <c r="H292" t="s">
        <v>228</v>
      </c>
      <c r="I292" t="s">
        <v>228</v>
      </c>
      <c r="J292" t="s">
        <v>170</v>
      </c>
      <c r="K292" t="s">
        <v>170</v>
      </c>
      <c r="L292" t="s">
        <v>165</v>
      </c>
      <c r="M292" t="s">
        <v>162</v>
      </c>
      <c r="N292" t="s">
        <v>232</v>
      </c>
      <c r="O292" t="s">
        <v>167</v>
      </c>
      <c r="P292" t="s">
        <v>165</v>
      </c>
      <c r="Q292" t="s">
        <v>226</v>
      </c>
      <c r="R292" t="s">
        <v>231</v>
      </c>
      <c r="S292" t="s">
        <v>231</v>
      </c>
      <c r="T292" t="e">
        <f>--Usu</f>
        <v>#NAME?</v>
      </c>
      <c r="U292" t="s">
        <v>1600</v>
      </c>
      <c r="V292" t="s">
        <v>1432</v>
      </c>
      <c r="W292" t="s">
        <v>165</v>
      </c>
    </row>
    <row r="293" spans="1:23">
      <c r="A293" t="s">
        <v>176</v>
      </c>
      <c r="B293" t="s">
        <v>209</v>
      </c>
      <c r="C293" t="s">
        <v>178</v>
      </c>
      <c r="D293" t="s">
        <v>238</v>
      </c>
      <c r="E293" t="s">
        <v>239</v>
      </c>
      <c r="F293" t="s">
        <v>240</v>
      </c>
      <c r="G293" t="s">
        <v>241</v>
      </c>
      <c r="H293" t="s">
        <v>242</v>
      </c>
      <c r="I293" t="s">
        <v>243</v>
      </c>
      <c r="J293" t="s">
        <v>244</v>
      </c>
      <c r="K293" t="s">
        <v>245</v>
      </c>
      <c r="L293" t="s">
        <v>246</v>
      </c>
      <c r="M293" t="s">
        <v>247</v>
      </c>
      <c r="N293" t="s">
        <v>248</v>
      </c>
      <c r="O293" t="s">
        <v>249</v>
      </c>
      <c r="P293" t="s">
        <v>250</v>
      </c>
      <c r="Q293" t="s">
        <v>251</v>
      </c>
      <c r="R293" t="s">
        <v>252</v>
      </c>
      <c r="S293" t="s">
        <v>253</v>
      </c>
      <c r="T293" t="s">
        <v>1409</v>
      </c>
      <c r="U293" t="s">
        <v>1475</v>
      </c>
      <c r="V293" t="s">
        <v>1433</v>
      </c>
    </row>
    <row r="294" spans="1:23">
      <c r="A294" t="s">
        <v>176</v>
      </c>
      <c r="B294" t="s">
        <v>209</v>
      </c>
      <c r="C294" t="s">
        <v>178</v>
      </c>
      <c r="D294" t="s">
        <v>238</v>
      </c>
      <c r="E294" t="s">
        <v>239</v>
      </c>
      <c r="F294" t="s">
        <v>240</v>
      </c>
      <c r="G294" t="s">
        <v>241</v>
      </c>
      <c r="H294" t="s">
        <v>242</v>
      </c>
      <c r="I294" t="s">
        <v>243</v>
      </c>
      <c r="J294" t="s">
        <v>244</v>
      </c>
      <c r="K294" t="s">
        <v>245</v>
      </c>
      <c r="L294" t="s">
        <v>246</v>
      </c>
      <c r="M294" t="s">
        <v>247</v>
      </c>
      <c r="N294" t="s">
        <v>248</v>
      </c>
      <c r="O294" t="s">
        <v>249</v>
      </c>
      <c r="P294" t="s">
        <v>250</v>
      </c>
      <c r="Q294" t="s">
        <v>251</v>
      </c>
      <c r="R294" t="s">
        <v>252</v>
      </c>
      <c r="S294" t="s">
        <v>253</v>
      </c>
      <c r="T294" t="s">
        <v>1409</v>
      </c>
      <c r="U294" t="s">
        <v>1475</v>
      </c>
      <c r="V294" t="s">
        <v>1433</v>
      </c>
    </row>
    <row r="295" spans="1:23">
      <c r="A295">
        <v>14200068</v>
      </c>
      <c r="B295" t="s">
        <v>493</v>
      </c>
      <c r="C295">
        <v>0</v>
      </c>
      <c r="D295">
        <v>0</v>
      </c>
      <c r="E295" t="s">
        <v>255</v>
      </c>
      <c r="F295" t="s">
        <v>255</v>
      </c>
      <c r="G295">
        <v>0</v>
      </c>
      <c r="H295">
        <v>1</v>
      </c>
      <c r="I295">
        <v>36</v>
      </c>
      <c r="J295">
        <v>0.1</v>
      </c>
      <c r="K295">
        <v>0.11</v>
      </c>
      <c r="L295">
        <v>0</v>
      </c>
      <c r="M295" t="s">
        <v>256</v>
      </c>
      <c r="N295">
        <v>16</v>
      </c>
      <c r="O295">
        <v>7891095100934</v>
      </c>
      <c r="P295" t="s">
        <v>254</v>
      </c>
      <c r="Q295">
        <v>0</v>
      </c>
      <c r="R295">
        <v>0</v>
      </c>
      <c r="S295" t="s">
        <v>257</v>
      </c>
      <c r="T295">
        <v>63</v>
      </c>
      <c r="U295">
        <v>4</v>
      </c>
    </row>
    <row r="296" spans="1:23">
      <c r="A296">
        <v>14200071</v>
      </c>
      <c r="B296" t="s">
        <v>494</v>
      </c>
      <c r="C296">
        <v>0</v>
      </c>
      <c r="D296">
        <v>0</v>
      </c>
      <c r="E296" t="s">
        <v>255</v>
      </c>
      <c r="F296" t="s">
        <v>255</v>
      </c>
      <c r="G296">
        <v>0</v>
      </c>
      <c r="H296">
        <v>1</v>
      </c>
      <c r="I296">
        <v>36</v>
      </c>
      <c r="J296">
        <v>0.1</v>
      </c>
      <c r="K296">
        <v>0.11</v>
      </c>
      <c r="L296">
        <v>0</v>
      </c>
      <c r="M296" t="s">
        <v>256</v>
      </c>
      <c r="N296">
        <v>62</v>
      </c>
      <c r="O296">
        <v>7891095100125</v>
      </c>
      <c r="P296" t="s">
        <v>254</v>
      </c>
      <c r="Q296">
        <v>0</v>
      </c>
      <c r="R296">
        <v>0</v>
      </c>
      <c r="S296" t="s">
        <v>257</v>
      </c>
      <c r="T296">
        <v>63</v>
      </c>
      <c r="U296">
        <v>4</v>
      </c>
    </row>
    <row r="297" spans="1:23">
      <c r="A297">
        <v>14200074</v>
      </c>
      <c r="B297" t="s">
        <v>495</v>
      </c>
      <c r="C297">
        <v>0</v>
      </c>
      <c r="D297">
        <v>0</v>
      </c>
      <c r="E297" t="s">
        <v>255</v>
      </c>
      <c r="F297" t="s">
        <v>255</v>
      </c>
      <c r="G297">
        <v>0</v>
      </c>
      <c r="H297">
        <v>1</v>
      </c>
      <c r="I297">
        <v>36</v>
      </c>
      <c r="J297">
        <v>0.1</v>
      </c>
      <c r="K297">
        <v>0.11</v>
      </c>
      <c r="L297">
        <v>0</v>
      </c>
      <c r="M297" t="s">
        <v>256</v>
      </c>
      <c r="N297">
        <v>627</v>
      </c>
      <c r="O297">
        <v>7891095006274</v>
      </c>
      <c r="P297" t="s">
        <v>254</v>
      </c>
      <c r="Q297">
        <v>0</v>
      </c>
      <c r="R297">
        <v>0</v>
      </c>
      <c r="S297" t="s">
        <v>257</v>
      </c>
      <c r="T297">
        <v>63</v>
      </c>
      <c r="U297">
        <v>4</v>
      </c>
    </row>
    <row r="298" spans="1:23">
      <c r="A298">
        <v>14200234</v>
      </c>
      <c r="B298" t="s">
        <v>496</v>
      </c>
      <c r="C298">
        <v>0</v>
      </c>
      <c r="D298">
        <v>0</v>
      </c>
      <c r="E298" t="s">
        <v>255</v>
      </c>
      <c r="F298" t="s">
        <v>255</v>
      </c>
      <c r="G298">
        <v>0</v>
      </c>
      <c r="H298">
        <v>1</v>
      </c>
      <c r="I298">
        <v>30</v>
      </c>
      <c r="J298">
        <v>0.105</v>
      </c>
      <c r="K298">
        <v>0.13500000000000001</v>
      </c>
      <c r="L298">
        <v>0</v>
      </c>
      <c r="M298" t="s">
        <v>256</v>
      </c>
      <c r="N298">
        <v>7130003234</v>
      </c>
      <c r="O298">
        <v>7891095911479</v>
      </c>
      <c r="P298" t="s">
        <v>254</v>
      </c>
      <c r="Q298">
        <v>0</v>
      </c>
      <c r="R298">
        <v>0</v>
      </c>
      <c r="S298" t="s">
        <v>257</v>
      </c>
      <c r="T298">
        <v>63</v>
      </c>
      <c r="U298">
        <v>6</v>
      </c>
    </row>
    <row r="299" spans="1:23">
      <c r="A299">
        <v>14200043</v>
      </c>
      <c r="B299" t="s">
        <v>497</v>
      </c>
      <c r="C299">
        <v>0</v>
      </c>
      <c r="D299">
        <v>0</v>
      </c>
      <c r="E299" t="s">
        <v>255</v>
      </c>
      <c r="F299" t="s">
        <v>255</v>
      </c>
      <c r="G299">
        <v>0</v>
      </c>
      <c r="H299">
        <v>1</v>
      </c>
      <c r="I299">
        <v>24</v>
      </c>
      <c r="J299">
        <v>0.5</v>
      </c>
      <c r="K299">
        <v>0.55000000000000004</v>
      </c>
      <c r="L299">
        <v>0</v>
      </c>
      <c r="M299" t="s">
        <v>256</v>
      </c>
      <c r="N299">
        <v>18</v>
      </c>
      <c r="O299">
        <v>7891095200184</v>
      </c>
      <c r="P299" t="s">
        <v>254</v>
      </c>
      <c r="Q299">
        <v>0</v>
      </c>
      <c r="R299">
        <v>0</v>
      </c>
      <c r="S299" t="s">
        <v>257</v>
      </c>
      <c r="T299">
        <v>64</v>
      </c>
      <c r="U299">
        <v>2</v>
      </c>
    </row>
    <row r="300" spans="1:23">
      <c r="A300">
        <v>14200077</v>
      </c>
      <c r="B300" t="s">
        <v>498</v>
      </c>
      <c r="C300">
        <v>0</v>
      </c>
      <c r="D300">
        <v>0</v>
      </c>
      <c r="E300" t="s">
        <v>255</v>
      </c>
      <c r="F300" t="s">
        <v>255</v>
      </c>
      <c r="G300">
        <v>0</v>
      </c>
      <c r="H300">
        <v>1</v>
      </c>
      <c r="I300">
        <v>12</v>
      </c>
      <c r="J300">
        <v>0.15</v>
      </c>
      <c r="K300">
        <v>0.16500000000000001</v>
      </c>
      <c r="L300">
        <v>0</v>
      </c>
      <c r="M300" t="s">
        <v>256</v>
      </c>
      <c r="N300">
        <v>990</v>
      </c>
      <c r="O300">
        <v>7891095009909</v>
      </c>
      <c r="P300" t="s">
        <v>254</v>
      </c>
      <c r="Q300">
        <v>0</v>
      </c>
      <c r="R300">
        <v>0</v>
      </c>
      <c r="S300" t="s">
        <v>257</v>
      </c>
      <c r="T300">
        <v>65</v>
      </c>
      <c r="U300">
        <v>4</v>
      </c>
    </row>
    <row r="301" spans="1:23">
      <c r="A301">
        <v>14200078</v>
      </c>
      <c r="B301" t="s">
        <v>499</v>
      </c>
      <c r="C301">
        <v>0</v>
      </c>
      <c r="D301">
        <v>0</v>
      </c>
      <c r="E301" t="s">
        <v>255</v>
      </c>
      <c r="F301" t="s">
        <v>255</v>
      </c>
      <c r="G301">
        <v>0</v>
      </c>
      <c r="H301">
        <v>1</v>
      </c>
      <c r="I301">
        <v>12</v>
      </c>
      <c r="J301">
        <v>0.15</v>
      </c>
      <c r="K301">
        <v>0.16500000000000001</v>
      </c>
      <c r="L301">
        <v>0</v>
      </c>
      <c r="M301" t="s">
        <v>256</v>
      </c>
      <c r="N301">
        <v>982</v>
      </c>
      <c r="O301">
        <v>7891095009824</v>
      </c>
      <c r="P301" t="s">
        <v>254</v>
      </c>
      <c r="Q301">
        <v>0</v>
      </c>
      <c r="R301">
        <v>0</v>
      </c>
      <c r="S301" t="s">
        <v>257</v>
      </c>
      <c r="T301">
        <v>65</v>
      </c>
      <c r="U301">
        <v>4</v>
      </c>
    </row>
    <row r="302" spans="1:23">
      <c r="A302">
        <v>14200079</v>
      </c>
      <c r="B302" t="s">
        <v>500</v>
      </c>
      <c r="C302">
        <v>0</v>
      </c>
      <c r="D302">
        <v>0</v>
      </c>
      <c r="E302" t="s">
        <v>255</v>
      </c>
      <c r="F302" t="s">
        <v>255</v>
      </c>
      <c r="G302">
        <v>0</v>
      </c>
      <c r="H302">
        <v>1</v>
      </c>
      <c r="I302">
        <v>12</v>
      </c>
      <c r="J302">
        <v>0.15</v>
      </c>
      <c r="K302">
        <v>0.16500000000000001</v>
      </c>
      <c r="L302">
        <v>0</v>
      </c>
      <c r="M302" t="s">
        <v>256</v>
      </c>
      <c r="N302">
        <v>993</v>
      </c>
      <c r="O302">
        <v>7891095009930</v>
      </c>
      <c r="P302" t="s">
        <v>254</v>
      </c>
      <c r="Q302">
        <v>0</v>
      </c>
      <c r="R302">
        <v>0</v>
      </c>
      <c r="S302" t="s">
        <v>257</v>
      </c>
      <c r="T302">
        <v>65</v>
      </c>
      <c r="U302">
        <v>4</v>
      </c>
    </row>
    <row r="303" spans="1:23">
      <c r="A303">
        <v>14200080</v>
      </c>
      <c r="B303" t="s">
        <v>501</v>
      </c>
      <c r="C303">
        <v>0</v>
      </c>
      <c r="D303">
        <v>0</v>
      </c>
      <c r="E303" t="s">
        <v>255</v>
      </c>
      <c r="F303" t="s">
        <v>255</v>
      </c>
      <c r="G303">
        <v>0</v>
      </c>
      <c r="H303">
        <v>1</v>
      </c>
      <c r="I303">
        <v>12</v>
      </c>
      <c r="J303">
        <v>0.15</v>
      </c>
      <c r="K303">
        <v>0.16500000000000001</v>
      </c>
      <c r="L303">
        <v>0</v>
      </c>
      <c r="M303" t="s">
        <v>256</v>
      </c>
      <c r="N303">
        <v>991</v>
      </c>
      <c r="O303">
        <v>7891095009916</v>
      </c>
      <c r="P303" t="s">
        <v>254</v>
      </c>
      <c r="Q303">
        <v>0</v>
      </c>
      <c r="R303">
        <v>0</v>
      </c>
      <c r="S303" t="s">
        <v>257</v>
      </c>
      <c r="T303">
        <v>65</v>
      </c>
      <c r="U303">
        <v>4</v>
      </c>
    </row>
    <row r="304" spans="1:23">
      <c r="A304">
        <v>14200239</v>
      </c>
      <c r="B304" t="s">
        <v>502</v>
      </c>
      <c r="C304">
        <v>0</v>
      </c>
      <c r="D304">
        <v>0</v>
      </c>
      <c r="E304" t="s">
        <v>255</v>
      </c>
      <c r="F304" t="s">
        <v>255</v>
      </c>
      <c r="G304">
        <v>0</v>
      </c>
      <c r="H304">
        <v>1</v>
      </c>
      <c r="I304">
        <v>12</v>
      </c>
      <c r="J304">
        <v>0.15</v>
      </c>
      <c r="K304">
        <v>0.153</v>
      </c>
      <c r="L304">
        <v>0</v>
      </c>
      <c r="M304" t="s">
        <v>256</v>
      </c>
      <c r="N304">
        <v>7130001646</v>
      </c>
      <c r="O304">
        <v>7891095016464</v>
      </c>
      <c r="P304" t="s">
        <v>254</v>
      </c>
      <c r="Q304">
        <v>0</v>
      </c>
      <c r="R304">
        <v>0</v>
      </c>
      <c r="S304" t="s">
        <v>257</v>
      </c>
      <c r="T304">
        <v>65</v>
      </c>
      <c r="U304">
        <v>3</v>
      </c>
    </row>
    <row r="305" spans="1:21">
      <c r="A305">
        <v>14200055</v>
      </c>
      <c r="B305" t="s">
        <v>503</v>
      </c>
      <c r="C305">
        <v>0</v>
      </c>
      <c r="D305">
        <v>0</v>
      </c>
      <c r="E305" t="s">
        <v>255</v>
      </c>
      <c r="F305" t="s">
        <v>255</v>
      </c>
      <c r="G305">
        <v>0</v>
      </c>
      <c r="H305">
        <v>1</v>
      </c>
      <c r="I305">
        <v>6</v>
      </c>
      <c r="J305">
        <v>1.25</v>
      </c>
      <c r="K305">
        <v>1.375</v>
      </c>
      <c r="L305">
        <v>0</v>
      </c>
      <c r="M305" t="s">
        <v>256</v>
      </c>
      <c r="N305">
        <v>6211</v>
      </c>
      <c r="O305">
        <v>7891095062119</v>
      </c>
      <c r="P305" t="s">
        <v>254</v>
      </c>
      <c r="Q305">
        <v>0</v>
      </c>
      <c r="R305">
        <v>0</v>
      </c>
      <c r="S305" t="s">
        <v>257</v>
      </c>
      <c r="T305">
        <v>66</v>
      </c>
      <c r="U305">
        <v>1</v>
      </c>
    </row>
    <row r="306" spans="1:21">
      <c r="A306">
        <v>14200056</v>
      </c>
      <c r="B306" t="s">
        <v>504</v>
      </c>
      <c r="C306">
        <v>0</v>
      </c>
      <c r="D306">
        <v>0</v>
      </c>
      <c r="E306" t="s">
        <v>255</v>
      </c>
      <c r="F306" t="s">
        <v>255</v>
      </c>
      <c r="G306">
        <v>0</v>
      </c>
      <c r="H306">
        <v>1</v>
      </c>
      <c r="I306">
        <v>12</v>
      </c>
      <c r="J306">
        <v>0.35199999999999998</v>
      </c>
      <c r="K306">
        <v>0.38700000000000001</v>
      </c>
      <c r="L306">
        <v>0</v>
      </c>
      <c r="M306" t="s">
        <v>256</v>
      </c>
      <c r="N306">
        <v>796</v>
      </c>
      <c r="O306">
        <v>7891095007967</v>
      </c>
      <c r="P306" t="s">
        <v>254</v>
      </c>
      <c r="Q306">
        <v>0</v>
      </c>
      <c r="R306">
        <v>0</v>
      </c>
      <c r="S306" t="s">
        <v>257</v>
      </c>
      <c r="T306">
        <v>66</v>
      </c>
      <c r="U306">
        <v>1</v>
      </c>
    </row>
    <row r="307" spans="1:21">
      <c r="A307">
        <v>14200058</v>
      </c>
      <c r="B307" t="s">
        <v>505</v>
      </c>
      <c r="C307">
        <v>0</v>
      </c>
      <c r="D307">
        <v>0</v>
      </c>
      <c r="E307" t="s">
        <v>255</v>
      </c>
      <c r="F307" t="s">
        <v>255</v>
      </c>
      <c r="G307">
        <v>0</v>
      </c>
      <c r="H307">
        <v>1</v>
      </c>
      <c r="I307">
        <v>6</v>
      </c>
      <c r="J307">
        <v>0.8</v>
      </c>
      <c r="K307">
        <v>0.88</v>
      </c>
      <c r="L307">
        <v>0</v>
      </c>
      <c r="M307" t="s">
        <v>256</v>
      </c>
      <c r="N307">
        <v>2213</v>
      </c>
      <c r="O307">
        <v>7891095022137</v>
      </c>
      <c r="P307" t="s">
        <v>254</v>
      </c>
      <c r="Q307">
        <v>0</v>
      </c>
      <c r="R307">
        <v>0</v>
      </c>
      <c r="S307" t="s">
        <v>257</v>
      </c>
      <c r="T307">
        <v>66</v>
      </c>
      <c r="U307">
        <v>1</v>
      </c>
    </row>
    <row r="308" spans="1:21">
      <c r="A308">
        <v>14200216</v>
      </c>
      <c r="B308" t="s">
        <v>506</v>
      </c>
      <c r="C308">
        <v>0</v>
      </c>
      <c r="D308">
        <v>0</v>
      </c>
      <c r="E308" t="s">
        <v>255</v>
      </c>
      <c r="F308" t="s">
        <v>255</v>
      </c>
      <c r="G308">
        <v>0</v>
      </c>
      <c r="H308">
        <v>1</v>
      </c>
      <c r="I308">
        <v>12</v>
      </c>
      <c r="J308">
        <v>0.35199999999999998</v>
      </c>
      <c r="K308">
        <v>0.41399999999999998</v>
      </c>
      <c r="L308">
        <v>0</v>
      </c>
      <c r="M308" t="s">
        <v>256</v>
      </c>
      <c r="N308">
        <v>7130000797</v>
      </c>
      <c r="O308">
        <v>7891095007974</v>
      </c>
      <c r="P308" t="s">
        <v>254</v>
      </c>
      <c r="Q308">
        <v>0</v>
      </c>
      <c r="R308">
        <v>0</v>
      </c>
      <c r="S308" t="s">
        <v>257</v>
      </c>
      <c r="T308">
        <v>66</v>
      </c>
      <c r="U308">
        <v>3</v>
      </c>
    </row>
    <row r="309" spans="1:21">
      <c r="A309">
        <v>14200217</v>
      </c>
      <c r="B309" t="s">
        <v>507</v>
      </c>
      <c r="C309">
        <v>0</v>
      </c>
      <c r="D309">
        <v>0</v>
      </c>
      <c r="E309" t="s">
        <v>255</v>
      </c>
      <c r="F309" t="s">
        <v>255</v>
      </c>
      <c r="G309">
        <v>0</v>
      </c>
      <c r="H309">
        <v>1</v>
      </c>
      <c r="I309">
        <v>6</v>
      </c>
      <c r="J309">
        <v>1.1000000000000001</v>
      </c>
      <c r="K309">
        <v>1.242</v>
      </c>
      <c r="L309">
        <v>0</v>
      </c>
      <c r="M309" t="s">
        <v>256</v>
      </c>
      <c r="N309">
        <v>7130006212</v>
      </c>
      <c r="O309">
        <v>7891095062126</v>
      </c>
      <c r="P309" t="s">
        <v>254</v>
      </c>
      <c r="Q309">
        <v>0</v>
      </c>
      <c r="R309">
        <v>0</v>
      </c>
      <c r="S309" t="s">
        <v>257</v>
      </c>
      <c r="T309">
        <v>66</v>
      </c>
      <c r="U309">
        <v>1</v>
      </c>
    </row>
    <row r="310" spans="1:21">
      <c r="A310">
        <v>14200218</v>
      </c>
      <c r="B310" t="s">
        <v>508</v>
      </c>
      <c r="C310">
        <v>0</v>
      </c>
      <c r="D310">
        <v>0</v>
      </c>
      <c r="E310" t="s">
        <v>255</v>
      </c>
      <c r="F310" t="s">
        <v>255</v>
      </c>
      <c r="G310">
        <v>0</v>
      </c>
      <c r="H310">
        <v>1</v>
      </c>
      <c r="I310">
        <v>30</v>
      </c>
      <c r="J310">
        <v>0.25</v>
      </c>
      <c r="K310">
        <v>0.27</v>
      </c>
      <c r="L310">
        <v>0</v>
      </c>
      <c r="M310" t="s">
        <v>256</v>
      </c>
      <c r="N310">
        <v>7130000007</v>
      </c>
      <c r="O310">
        <v>7891095300808</v>
      </c>
      <c r="P310" t="s">
        <v>254</v>
      </c>
      <c r="Q310">
        <v>0</v>
      </c>
      <c r="R310">
        <v>0</v>
      </c>
      <c r="S310" t="s">
        <v>257</v>
      </c>
      <c r="T310">
        <v>66</v>
      </c>
      <c r="U310">
        <v>6</v>
      </c>
    </row>
    <row r="311" spans="1:21">
      <c r="A311">
        <v>14200277</v>
      </c>
      <c r="B311" t="s">
        <v>509</v>
      </c>
      <c r="C311">
        <v>0</v>
      </c>
      <c r="D311">
        <v>0</v>
      </c>
      <c r="E311" t="s">
        <v>255</v>
      </c>
      <c r="F311" t="s">
        <v>255</v>
      </c>
      <c r="G311">
        <v>0</v>
      </c>
      <c r="H311">
        <v>1</v>
      </c>
      <c r="I311">
        <v>12</v>
      </c>
      <c r="J311">
        <v>0.2</v>
      </c>
      <c r="K311">
        <v>0.22</v>
      </c>
      <c r="L311">
        <v>0</v>
      </c>
      <c r="M311" t="s">
        <v>256</v>
      </c>
      <c r="N311">
        <v>7130002803</v>
      </c>
      <c r="O311">
        <v>7891095290321</v>
      </c>
      <c r="P311" t="s">
        <v>254</v>
      </c>
      <c r="Q311">
        <v>0</v>
      </c>
      <c r="R311">
        <v>0</v>
      </c>
      <c r="S311" t="s">
        <v>257</v>
      </c>
      <c r="T311">
        <v>66</v>
      </c>
      <c r="U311">
        <v>3</v>
      </c>
    </row>
    <row r="312" spans="1:21">
      <c r="A312">
        <v>14200028</v>
      </c>
      <c r="B312" t="s">
        <v>510</v>
      </c>
      <c r="C312">
        <v>0</v>
      </c>
      <c r="D312">
        <v>0</v>
      </c>
      <c r="E312" t="s">
        <v>255</v>
      </c>
      <c r="F312" t="s">
        <v>255</v>
      </c>
      <c r="G312">
        <v>0</v>
      </c>
      <c r="H312">
        <v>1</v>
      </c>
      <c r="I312">
        <v>12</v>
      </c>
      <c r="J312">
        <v>7.0000000000000007E-2</v>
      </c>
      <c r="K312">
        <v>7.6999999999999999E-2</v>
      </c>
      <c r="L312">
        <v>0</v>
      </c>
      <c r="M312" t="s">
        <v>256</v>
      </c>
      <c r="N312">
        <v>382</v>
      </c>
      <c r="O312">
        <v>7891095003822</v>
      </c>
      <c r="P312" t="s">
        <v>254</v>
      </c>
      <c r="Q312">
        <v>0</v>
      </c>
      <c r="R312">
        <v>0</v>
      </c>
      <c r="S312" t="s">
        <v>257</v>
      </c>
      <c r="T312">
        <v>67</v>
      </c>
      <c r="U312">
        <v>3</v>
      </c>
    </row>
    <row r="313" spans="1:21">
      <c r="A313">
        <v>14200045</v>
      </c>
      <c r="B313" t="s">
        <v>511</v>
      </c>
      <c r="C313">
        <v>0</v>
      </c>
      <c r="D313">
        <v>0</v>
      </c>
      <c r="E313" t="s">
        <v>255</v>
      </c>
      <c r="F313" t="s">
        <v>255</v>
      </c>
      <c r="G313">
        <v>0</v>
      </c>
      <c r="H313">
        <v>1</v>
      </c>
      <c r="I313">
        <v>12</v>
      </c>
      <c r="J313">
        <v>0.35</v>
      </c>
      <c r="K313">
        <v>0.38500000000000001</v>
      </c>
      <c r="L313">
        <v>0</v>
      </c>
      <c r="M313" t="s">
        <v>256</v>
      </c>
      <c r="N313">
        <v>249</v>
      </c>
      <c r="O313">
        <v>7891095002498</v>
      </c>
      <c r="P313" t="s">
        <v>254</v>
      </c>
      <c r="Q313">
        <v>0</v>
      </c>
      <c r="R313">
        <v>0</v>
      </c>
      <c r="S313" t="s">
        <v>257</v>
      </c>
      <c r="T313">
        <v>67</v>
      </c>
      <c r="U313">
        <v>4</v>
      </c>
    </row>
    <row r="314" spans="1:21">
      <c r="A314">
        <v>14200171</v>
      </c>
      <c r="B314" t="s">
        <v>512</v>
      </c>
      <c r="C314">
        <v>0</v>
      </c>
      <c r="D314">
        <v>0</v>
      </c>
      <c r="E314" t="s">
        <v>255</v>
      </c>
      <c r="F314" t="s">
        <v>255</v>
      </c>
      <c r="G314">
        <v>0</v>
      </c>
      <c r="H314">
        <v>1</v>
      </c>
      <c r="I314">
        <v>12</v>
      </c>
      <c r="J314">
        <v>0.1</v>
      </c>
      <c r="K314">
        <v>0.108</v>
      </c>
      <c r="L314">
        <v>0</v>
      </c>
      <c r="M314" t="s">
        <v>256</v>
      </c>
      <c r="N314">
        <v>7130001132</v>
      </c>
      <c r="O314">
        <v>7891095011322</v>
      </c>
      <c r="P314" t="s">
        <v>254</v>
      </c>
      <c r="Q314">
        <v>0</v>
      </c>
      <c r="R314">
        <v>0</v>
      </c>
      <c r="S314" t="s">
        <v>257</v>
      </c>
      <c r="T314">
        <v>67</v>
      </c>
      <c r="U314">
        <v>4</v>
      </c>
    </row>
    <row r="315" spans="1:21">
      <c r="A315">
        <v>14200202</v>
      </c>
      <c r="B315" t="s">
        <v>513</v>
      </c>
      <c r="C315">
        <v>0</v>
      </c>
      <c r="D315">
        <v>0</v>
      </c>
      <c r="E315" t="s">
        <v>255</v>
      </c>
      <c r="F315" t="s">
        <v>255</v>
      </c>
      <c r="G315">
        <v>0</v>
      </c>
      <c r="H315">
        <v>1</v>
      </c>
      <c r="I315">
        <v>20</v>
      </c>
      <c r="J315">
        <v>0.5</v>
      </c>
      <c r="K315">
        <v>0.55000000000000004</v>
      </c>
      <c r="L315">
        <v>0</v>
      </c>
      <c r="M315" t="s">
        <v>256</v>
      </c>
      <c r="O315">
        <v>7891095029334</v>
      </c>
      <c r="P315" t="s">
        <v>254</v>
      </c>
      <c r="Q315">
        <v>0</v>
      </c>
      <c r="R315">
        <v>0</v>
      </c>
      <c r="S315" t="s">
        <v>257</v>
      </c>
      <c r="T315">
        <v>67</v>
      </c>
      <c r="U315">
        <v>2</v>
      </c>
    </row>
    <row r="316" spans="1:21">
      <c r="A316">
        <v>14200207</v>
      </c>
      <c r="B316" t="s">
        <v>514</v>
      </c>
      <c r="C316">
        <v>0</v>
      </c>
      <c r="D316">
        <v>0</v>
      </c>
      <c r="E316" t="s">
        <v>255</v>
      </c>
      <c r="F316" t="s">
        <v>255</v>
      </c>
      <c r="G316">
        <v>0</v>
      </c>
      <c r="H316">
        <v>1</v>
      </c>
      <c r="I316">
        <v>12</v>
      </c>
      <c r="J316">
        <v>7.0000000000000007E-2</v>
      </c>
      <c r="K316">
        <v>7.6999999999999999E-2</v>
      </c>
      <c r="L316">
        <v>0</v>
      </c>
      <c r="M316" t="s">
        <v>256</v>
      </c>
      <c r="N316">
        <v>7130000995</v>
      </c>
      <c r="O316">
        <v>7891095009954</v>
      </c>
      <c r="P316" t="s">
        <v>254</v>
      </c>
      <c r="Q316">
        <v>0</v>
      </c>
      <c r="R316">
        <v>0</v>
      </c>
      <c r="S316" t="s">
        <v>257</v>
      </c>
      <c r="T316">
        <v>67</v>
      </c>
      <c r="U316">
        <v>12</v>
      </c>
    </row>
    <row r="317" spans="1:21">
      <c r="A317">
        <v>14200209</v>
      </c>
      <c r="B317" t="s">
        <v>515</v>
      </c>
      <c r="C317">
        <v>0</v>
      </c>
      <c r="D317">
        <v>0</v>
      </c>
      <c r="E317" t="s">
        <v>255</v>
      </c>
      <c r="F317" t="s">
        <v>255</v>
      </c>
      <c r="G317">
        <v>0</v>
      </c>
      <c r="H317">
        <v>1</v>
      </c>
      <c r="I317">
        <v>12</v>
      </c>
      <c r="J317">
        <v>7.0000000000000007E-2</v>
      </c>
      <c r="K317">
        <v>7.4999999999999997E-2</v>
      </c>
      <c r="L317">
        <v>0</v>
      </c>
      <c r="M317" t="s">
        <v>256</v>
      </c>
      <c r="N317">
        <v>7130000996</v>
      </c>
      <c r="O317">
        <v>7891095009961</v>
      </c>
      <c r="P317" t="s">
        <v>254</v>
      </c>
      <c r="Q317">
        <v>0</v>
      </c>
      <c r="R317">
        <v>0</v>
      </c>
      <c r="S317" t="s">
        <v>257</v>
      </c>
      <c r="T317">
        <v>67</v>
      </c>
      <c r="U317">
        <v>12</v>
      </c>
    </row>
    <row r="318" spans="1:21">
      <c r="A318">
        <v>14200243</v>
      </c>
      <c r="B318" t="s">
        <v>516</v>
      </c>
      <c r="C318">
        <v>0</v>
      </c>
      <c r="D318">
        <v>0</v>
      </c>
      <c r="E318" t="s">
        <v>255</v>
      </c>
      <c r="F318" t="s">
        <v>255</v>
      </c>
      <c r="G318">
        <v>0</v>
      </c>
      <c r="H318">
        <v>1</v>
      </c>
      <c r="I318">
        <v>12</v>
      </c>
      <c r="J318">
        <v>0.5</v>
      </c>
      <c r="K318">
        <v>0.52600000000000002</v>
      </c>
      <c r="L318">
        <v>0</v>
      </c>
      <c r="M318" t="s">
        <v>256</v>
      </c>
      <c r="N318">
        <v>7130000049</v>
      </c>
      <c r="O318">
        <v>7891095300495</v>
      </c>
      <c r="P318" t="s">
        <v>254</v>
      </c>
      <c r="Q318">
        <v>0</v>
      </c>
      <c r="R318">
        <v>0</v>
      </c>
      <c r="S318" t="s">
        <v>257</v>
      </c>
      <c r="T318">
        <v>67</v>
      </c>
      <c r="U318">
        <v>3</v>
      </c>
    </row>
    <row r="319" spans="1:21">
      <c r="A319">
        <v>14200278</v>
      </c>
      <c r="B319" t="s">
        <v>517</v>
      </c>
      <c r="C319">
        <v>0</v>
      </c>
      <c r="D319">
        <v>0</v>
      </c>
      <c r="E319" t="s">
        <v>255</v>
      </c>
      <c r="F319" t="s">
        <v>255</v>
      </c>
      <c r="G319">
        <v>0</v>
      </c>
      <c r="H319">
        <v>1</v>
      </c>
      <c r="I319">
        <v>16</v>
      </c>
      <c r="J319">
        <v>0.4</v>
      </c>
      <c r="K319">
        <v>0.44</v>
      </c>
      <c r="L319">
        <v>0</v>
      </c>
      <c r="M319" t="s">
        <v>256</v>
      </c>
      <c r="N319">
        <v>7130003212</v>
      </c>
      <c r="O319">
        <v>7891095911295</v>
      </c>
      <c r="P319" t="s">
        <v>254</v>
      </c>
      <c r="Q319">
        <v>0</v>
      </c>
      <c r="R319">
        <v>0</v>
      </c>
      <c r="S319" t="s">
        <v>257</v>
      </c>
      <c r="T319">
        <v>67</v>
      </c>
      <c r="U319">
        <v>4</v>
      </c>
    </row>
    <row r="320" spans="1:21">
      <c r="A320">
        <v>14200279</v>
      </c>
      <c r="B320" t="s">
        <v>518</v>
      </c>
      <c r="C320">
        <v>0</v>
      </c>
      <c r="D320">
        <v>0</v>
      </c>
      <c r="E320" t="s">
        <v>255</v>
      </c>
      <c r="F320" t="s">
        <v>255</v>
      </c>
      <c r="G320">
        <v>0</v>
      </c>
      <c r="H320">
        <v>1</v>
      </c>
      <c r="I320">
        <v>16</v>
      </c>
      <c r="J320">
        <v>0.4</v>
      </c>
      <c r="K320">
        <v>0.44</v>
      </c>
      <c r="L320">
        <v>0</v>
      </c>
      <c r="M320" t="s">
        <v>256</v>
      </c>
      <c r="N320">
        <v>7130003214</v>
      </c>
      <c r="O320">
        <v>7891095911301</v>
      </c>
      <c r="P320" t="s">
        <v>254</v>
      </c>
      <c r="Q320">
        <v>0</v>
      </c>
      <c r="R320">
        <v>0</v>
      </c>
      <c r="S320" t="s">
        <v>257</v>
      </c>
      <c r="T320">
        <v>67</v>
      </c>
      <c r="U320">
        <v>4</v>
      </c>
    </row>
    <row r="321" spans="1:21">
      <c r="B321" t="s">
        <v>519</v>
      </c>
    </row>
    <row r="322" spans="1:21">
      <c r="B322" t="s">
        <v>519</v>
      </c>
    </row>
    <row r="323" spans="1:21">
      <c r="A323">
        <v>14200142</v>
      </c>
      <c r="B323" t="s">
        <v>520</v>
      </c>
      <c r="C323">
        <v>0</v>
      </c>
      <c r="D323">
        <v>0</v>
      </c>
      <c r="E323" t="s">
        <v>255</v>
      </c>
      <c r="F323" t="s">
        <v>255</v>
      </c>
      <c r="G323">
        <v>0</v>
      </c>
      <c r="H323">
        <v>1</v>
      </c>
      <c r="I323">
        <v>24</v>
      </c>
      <c r="J323">
        <v>0.03</v>
      </c>
      <c r="K323">
        <v>3.5999999999999997E-2</v>
      </c>
      <c r="L323">
        <v>0</v>
      </c>
      <c r="M323" t="s">
        <v>256</v>
      </c>
      <c r="N323">
        <v>7130002961</v>
      </c>
      <c r="O323">
        <v>7891095029617</v>
      </c>
      <c r="P323" t="s">
        <v>254</v>
      </c>
      <c r="Q323">
        <v>0</v>
      </c>
      <c r="R323">
        <v>0</v>
      </c>
      <c r="S323" t="s">
        <v>257</v>
      </c>
      <c r="T323">
        <v>68</v>
      </c>
      <c r="U323">
        <v>6</v>
      </c>
    </row>
    <row r="324" spans="1:21">
      <c r="A324">
        <v>14200157</v>
      </c>
      <c r="B324" t="s">
        <v>521</v>
      </c>
      <c r="C324">
        <v>0</v>
      </c>
      <c r="D324">
        <v>0</v>
      </c>
      <c r="E324" t="s">
        <v>255</v>
      </c>
      <c r="F324" t="s">
        <v>255</v>
      </c>
      <c r="G324">
        <v>0</v>
      </c>
      <c r="H324">
        <v>1</v>
      </c>
      <c r="I324">
        <v>24</v>
      </c>
      <c r="J324">
        <v>3.7999999999999999E-2</v>
      </c>
      <c r="K324">
        <v>0.05</v>
      </c>
      <c r="L324">
        <v>0</v>
      </c>
      <c r="M324" t="s">
        <v>256</v>
      </c>
      <c r="N324">
        <v>7130002823</v>
      </c>
      <c r="O324">
        <v>7891095028238</v>
      </c>
      <c r="P324" t="s">
        <v>254</v>
      </c>
      <c r="Q324">
        <v>0</v>
      </c>
      <c r="R324">
        <v>0</v>
      </c>
      <c r="S324" t="s">
        <v>257</v>
      </c>
      <c r="T324">
        <v>68</v>
      </c>
      <c r="U324">
        <v>4</v>
      </c>
    </row>
    <row r="325" spans="1:21">
      <c r="A325">
        <v>14200158</v>
      </c>
      <c r="B325" t="s">
        <v>522</v>
      </c>
      <c r="C325">
        <v>0</v>
      </c>
      <c r="D325">
        <v>0</v>
      </c>
      <c r="E325" t="s">
        <v>255</v>
      </c>
      <c r="F325" t="s">
        <v>255</v>
      </c>
      <c r="G325">
        <v>0</v>
      </c>
      <c r="H325">
        <v>1</v>
      </c>
      <c r="I325">
        <v>24</v>
      </c>
      <c r="J325">
        <v>3.7999999999999999E-2</v>
      </c>
      <c r="K325">
        <v>0.05</v>
      </c>
      <c r="L325">
        <v>0</v>
      </c>
      <c r="M325" t="s">
        <v>256</v>
      </c>
      <c r="N325">
        <v>7130002824</v>
      </c>
      <c r="O325">
        <v>7891095028245</v>
      </c>
      <c r="P325" t="s">
        <v>254</v>
      </c>
      <c r="Q325">
        <v>0</v>
      </c>
      <c r="R325">
        <v>0</v>
      </c>
      <c r="S325" t="s">
        <v>257</v>
      </c>
      <c r="T325">
        <v>68</v>
      </c>
      <c r="U325">
        <v>4</v>
      </c>
    </row>
    <row r="326" spans="1:21">
      <c r="A326">
        <v>14200159</v>
      </c>
      <c r="B326" t="s">
        <v>523</v>
      </c>
      <c r="C326">
        <v>0</v>
      </c>
      <c r="D326">
        <v>0</v>
      </c>
      <c r="E326" t="s">
        <v>255</v>
      </c>
      <c r="F326" t="s">
        <v>255</v>
      </c>
      <c r="G326">
        <v>0</v>
      </c>
      <c r="H326">
        <v>1</v>
      </c>
      <c r="I326">
        <v>24</v>
      </c>
      <c r="J326">
        <v>3.7999999999999999E-2</v>
      </c>
      <c r="K326">
        <v>0.05</v>
      </c>
      <c r="L326">
        <v>0</v>
      </c>
      <c r="M326" t="s">
        <v>256</v>
      </c>
      <c r="N326">
        <v>7130002828</v>
      </c>
      <c r="O326">
        <v>7891095028283</v>
      </c>
      <c r="P326" t="s">
        <v>254</v>
      </c>
      <c r="Q326">
        <v>0</v>
      </c>
      <c r="R326">
        <v>0</v>
      </c>
      <c r="S326" t="s">
        <v>257</v>
      </c>
      <c r="T326">
        <v>68</v>
      </c>
      <c r="U326">
        <v>4</v>
      </c>
    </row>
    <row r="327" spans="1:21">
      <c r="A327">
        <v>14200160</v>
      </c>
      <c r="B327" t="s">
        <v>524</v>
      </c>
      <c r="C327">
        <v>0</v>
      </c>
      <c r="D327">
        <v>0</v>
      </c>
      <c r="E327" t="s">
        <v>255</v>
      </c>
      <c r="F327" t="s">
        <v>255</v>
      </c>
      <c r="G327">
        <v>0</v>
      </c>
      <c r="H327">
        <v>1</v>
      </c>
      <c r="I327">
        <v>24</v>
      </c>
      <c r="J327">
        <v>3.7999999999999999E-2</v>
      </c>
      <c r="K327">
        <v>0.05</v>
      </c>
      <c r="L327">
        <v>0</v>
      </c>
      <c r="M327" t="s">
        <v>256</v>
      </c>
      <c r="N327">
        <v>7130002827</v>
      </c>
      <c r="O327">
        <v>7891095028276</v>
      </c>
      <c r="P327" t="s">
        <v>254</v>
      </c>
      <c r="Q327">
        <v>0</v>
      </c>
      <c r="R327">
        <v>0</v>
      </c>
      <c r="S327" t="s">
        <v>257</v>
      </c>
      <c r="T327">
        <v>68</v>
      </c>
      <c r="U327">
        <v>4</v>
      </c>
    </row>
    <row r="328" spans="1:21">
      <c r="A328">
        <v>14200002</v>
      </c>
      <c r="B328" t="s">
        <v>525</v>
      </c>
      <c r="C328">
        <v>0</v>
      </c>
      <c r="D328">
        <v>0</v>
      </c>
      <c r="E328" t="s">
        <v>255</v>
      </c>
      <c r="F328" t="s">
        <v>255</v>
      </c>
      <c r="G328">
        <v>0</v>
      </c>
      <c r="H328">
        <v>1</v>
      </c>
      <c r="I328">
        <v>24</v>
      </c>
      <c r="J328">
        <v>0.12</v>
      </c>
      <c r="K328">
        <v>0.13200000000000001</v>
      </c>
      <c r="L328">
        <v>0</v>
      </c>
      <c r="M328" t="s">
        <v>256</v>
      </c>
      <c r="N328">
        <v>15642</v>
      </c>
      <c r="O328">
        <v>7891095156429</v>
      </c>
      <c r="P328" t="s">
        <v>254</v>
      </c>
      <c r="Q328">
        <v>0</v>
      </c>
      <c r="R328">
        <v>0</v>
      </c>
      <c r="S328" t="s">
        <v>257</v>
      </c>
      <c r="T328">
        <v>69</v>
      </c>
      <c r="U328">
        <v>4</v>
      </c>
    </row>
    <row r="329" spans="1:21">
      <c r="A329">
        <v>14200154</v>
      </c>
      <c r="B329" t="s">
        <v>526</v>
      </c>
      <c r="C329">
        <v>0</v>
      </c>
      <c r="D329">
        <v>0</v>
      </c>
      <c r="E329" t="s">
        <v>255</v>
      </c>
      <c r="F329" t="s">
        <v>255</v>
      </c>
      <c r="G329">
        <v>0</v>
      </c>
      <c r="H329">
        <v>1</v>
      </c>
      <c r="I329">
        <v>24</v>
      </c>
      <c r="J329">
        <v>0.03</v>
      </c>
      <c r="K329">
        <v>3.3000000000000002E-2</v>
      </c>
      <c r="L329">
        <v>0</v>
      </c>
      <c r="M329" t="s">
        <v>256</v>
      </c>
      <c r="N329">
        <v>7130015425</v>
      </c>
      <c r="O329">
        <v>7891095154258</v>
      </c>
      <c r="P329" t="s">
        <v>254</v>
      </c>
      <c r="Q329">
        <v>0</v>
      </c>
      <c r="R329">
        <v>0</v>
      </c>
      <c r="S329" t="s">
        <v>257</v>
      </c>
      <c r="T329">
        <v>69</v>
      </c>
      <c r="U329">
        <v>6</v>
      </c>
    </row>
    <row r="330" spans="1:21">
      <c r="A330">
        <v>14200155</v>
      </c>
      <c r="B330" t="s">
        <v>527</v>
      </c>
      <c r="C330">
        <v>0</v>
      </c>
      <c r="D330">
        <v>0</v>
      </c>
      <c r="E330" t="s">
        <v>255</v>
      </c>
      <c r="F330" t="s">
        <v>255</v>
      </c>
      <c r="G330">
        <v>0</v>
      </c>
      <c r="H330">
        <v>1</v>
      </c>
      <c r="I330">
        <v>24</v>
      </c>
      <c r="J330">
        <v>0.08</v>
      </c>
      <c r="K330">
        <v>8.6999999999999994E-2</v>
      </c>
      <c r="L330">
        <v>0</v>
      </c>
      <c r="M330" t="s">
        <v>256</v>
      </c>
      <c r="N330">
        <v>7130015475</v>
      </c>
      <c r="O330">
        <v>7891095604753</v>
      </c>
      <c r="P330" t="s">
        <v>254</v>
      </c>
      <c r="Q330">
        <v>0</v>
      </c>
      <c r="R330">
        <v>0</v>
      </c>
      <c r="S330" t="s">
        <v>257</v>
      </c>
      <c r="T330">
        <v>69</v>
      </c>
      <c r="U330">
        <v>6</v>
      </c>
    </row>
    <row r="331" spans="1:21">
      <c r="A331">
        <v>14200121</v>
      </c>
      <c r="B331" t="s">
        <v>528</v>
      </c>
      <c r="C331">
        <v>0</v>
      </c>
      <c r="D331">
        <v>0</v>
      </c>
      <c r="E331" t="s">
        <v>255</v>
      </c>
      <c r="F331" t="s">
        <v>255</v>
      </c>
      <c r="G331">
        <v>0</v>
      </c>
      <c r="H331">
        <v>1</v>
      </c>
      <c r="I331">
        <v>24</v>
      </c>
      <c r="J331">
        <v>0.05</v>
      </c>
      <c r="K331">
        <v>5.5E-2</v>
      </c>
      <c r="L331">
        <v>0</v>
      </c>
      <c r="M331" t="s">
        <v>256</v>
      </c>
      <c r="N331">
        <v>7130015035</v>
      </c>
      <c r="O331">
        <v>7891095150359</v>
      </c>
      <c r="P331" t="s">
        <v>254</v>
      </c>
      <c r="Q331">
        <v>0</v>
      </c>
      <c r="R331">
        <v>0</v>
      </c>
      <c r="S331" t="s">
        <v>257</v>
      </c>
      <c r="T331">
        <v>70</v>
      </c>
      <c r="U331">
        <v>6</v>
      </c>
    </row>
    <row r="332" spans="1:21">
      <c r="A332">
        <v>14200122</v>
      </c>
      <c r="B332" t="s">
        <v>529</v>
      </c>
      <c r="C332">
        <v>0</v>
      </c>
      <c r="D332">
        <v>0</v>
      </c>
      <c r="E332" t="s">
        <v>255</v>
      </c>
      <c r="F332" t="s">
        <v>255</v>
      </c>
      <c r="G332">
        <v>0</v>
      </c>
      <c r="H332">
        <v>1</v>
      </c>
      <c r="I332">
        <v>24</v>
      </c>
      <c r="J332">
        <v>6.0000000000000001E-3</v>
      </c>
      <c r="K332">
        <v>8.9999999999999993E-3</v>
      </c>
      <c r="L332">
        <v>0</v>
      </c>
      <c r="M332" t="s">
        <v>256</v>
      </c>
      <c r="N332">
        <v>7130015608</v>
      </c>
      <c r="O332">
        <v>7891095156085</v>
      </c>
      <c r="P332" t="s">
        <v>254</v>
      </c>
      <c r="Q332">
        <v>0</v>
      </c>
      <c r="R332">
        <v>0</v>
      </c>
      <c r="S332" t="s">
        <v>257</v>
      </c>
      <c r="T332">
        <v>70</v>
      </c>
      <c r="U332">
        <v>6</v>
      </c>
    </row>
    <row r="333" spans="1:21">
      <c r="A333">
        <v>14200123</v>
      </c>
      <c r="B333" t="s">
        <v>530</v>
      </c>
      <c r="C333">
        <v>0</v>
      </c>
      <c r="D333">
        <v>0</v>
      </c>
      <c r="E333" t="s">
        <v>255</v>
      </c>
      <c r="F333" t="s">
        <v>255</v>
      </c>
      <c r="G333">
        <v>0</v>
      </c>
      <c r="H333">
        <v>1</v>
      </c>
      <c r="I333">
        <v>24</v>
      </c>
      <c r="J333">
        <v>0.06</v>
      </c>
      <c r="K333">
        <v>6.9000000000000006E-2</v>
      </c>
      <c r="L333">
        <v>0</v>
      </c>
      <c r="M333" t="s">
        <v>256</v>
      </c>
      <c r="N333">
        <v>7130015511</v>
      </c>
      <c r="O333">
        <v>7891095605118</v>
      </c>
      <c r="P333" t="s">
        <v>254</v>
      </c>
      <c r="Q333">
        <v>0</v>
      </c>
      <c r="R333">
        <v>0</v>
      </c>
      <c r="S333" t="s">
        <v>257</v>
      </c>
      <c r="T333">
        <v>70</v>
      </c>
      <c r="U333">
        <v>6</v>
      </c>
    </row>
    <row r="334" spans="1:21">
      <c r="A334">
        <v>14200162</v>
      </c>
      <c r="B334" t="s">
        <v>531</v>
      </c>
      <c r="C334">
        <v>0</v>
      </c>
      <c r="D334">
        <v>0</v>
      </c>
      <c r="E334" t="s">
        <v>255</v>
      </c>
      <c r="F334" t="s">
        <v>255</v>
      </c>
      <c r="G334">
        <v>0</v>
      </c>
      <c r="H334">
        <v>1</v>
      </c>
      <c r="I334">
        <v>24</v>
      </c>
      <c r="J334">
        <v>8.0000000000000002E-3</v>
      </c>
      <c r="K334">
        <v>1.0999999999999999E-2</v>
      </c>
      <c r="L334">
        <v>0</v>
      </c>
      <c r="M334" t="s">
        <v>256</v>
      </c>
      <c r="N334">
        <v>7130015429</v>
      </c>
      <c r="O334">
        <v>7891095154296</v>
      </c>
      <c r="P334" t="s">
        <v>254</v>
      </c>
      <c r="Q334">
        <v>0</v>
      </c>
      <c r="R334">
        <v>0</v>
      </c>
      <c r="S334" t="s">
        <v>257</v>
      </c>
      <c r="T334">
        <v>70</v>
      </c>
      <c r="U334">
        <v>6</v>
      </c>
    </row>
    <row r="335" spans="1:21">
      <c r="A335">
        <v>14200163</v>
      </c>
      <c r="B335" t="s">
        <v>532</v>
      </c>
      <c r="C335">
        <v>0</v>
      </c>
      <c r="D335">
        <v>0</v>
      </c>
      <c r="E335" t="s">
        <v>255</v>
      </c>
      <c r="F335" t="s">
        <v>255</v>
      </c>
      <c r="G335">
        <v>0</v>
      </c>
      <c r="H335">
        <v>1</v>
      </c>
      <c r="I335">
        <v>24</v>
      </c>
      <c r="J335">
        <v>0.02</v>
      </c>
      <c r="K335">
        <v>2.5999999999999999E-2</v>
      </c>
      <c r="L335">
        <v>0</v>
      </c>
      <c r="M335" t="s">
        <v>256</v>
      </c>
      <c r="N335">
        <v>7130015409</v>
      </c>
      <c r="O335">
        <v>7891095154098</v>
      </c>
      <c r="P335" t="s">
        <v>254</v>
      </c>
      <c r="Q335">
        <v>0</v>
      </c>
      <c r="R335">
        <v>0</v>
      </c>
      <c r="S335" t="s">
        <v>257</v>
      </c>
      <c r="T335">
        <v>70</v>
      </c>
      <c r="U335">
        <v>6</v>
      </c>
    </row>
    <row r="336" spans="1:21">
      <c r="A336">
        <v>14200164</v>
      </c>
      <c r="B336" t="s">
        <v>533</v>
      </c>
      <c r="C336">
        <v>0</v>
      </c>
      <c r="D336">
        <v>0</v>
      </c>
      <c r="E336" t="s">
        <v>255</v>
      </c>
      <c r="F336" t="s">
        <v>255</v>
      </c>
      <c r="G336">
        <v>0</v>
      </c>
      <c r="H336">
        <v>1</v>
      </c>
      <c r="I336">
        <v>24</v>
      </c>
      <c r="J336">
        <v>8.0000000000000002E-3</v>
      </c>
      <c r="K336">
        <v>8.9999999999999993E-3</v>
      </c>
      <c r="L336">
        <v>0</v>
      </c>
      <c r="M336" t="s">
        <v>256</v>
      </c>
      <c r="O336">
        <v>7891095154272</v>
      </c>
      <c r="P336" t="s">
        <v>254</v>
      </c>
      <c r="Q336">
        <v>0</v>
      </c>
      <c r="R336">
        <v>0</v>
      </c>
      <c r="S336" t="s">
        <v>257</v>
      </c>
      <c r="T336">
        <v>70</v>
      </c>
      <c r="U336">
        <v>6</v>
      </c>
    </row>
    <row r="337" spans="1:23">
      <c r="A337">
        <v>14200165</v>
      </c>
      <c r="B337" t="s">
        <v>534</v>
      </c>
      <c r="C337">
        <v>0</v>
      </c>
      <c r="D337">
        <v>0</v>
      </c>
      <c r="E337" t="s">
        <v>255</v>
      </c>
      <c r="F337" t="s">
        <v>255</v>
      </c>
      <c r="G337">
        <v>0</v>
      </c>
      <c r="H337">
        <v>1</v>
      </c>
      <c r="I337">
        <v>24</v>
      </c>
      <c r="J337">
        <v>0.05</v>
      </c>
      <c r="K337">
        <v>5.5E-2</v>
      </c>
      <c r="L337">
        <v>0</v>
      </c>
      <c r="M337" t="s">
        <v>256</v>
      </c>
      <c r="N337">
        <v>7130015407</v>
      </c>
      <c r="O337">
        <v>7891095154074</v>
      </c>
      <c r="P337" t="s">
        <v>254</v>
      </c>
      <c r="Q337">
        <v>0</v>
      </c>
      <c r="R337">
        <v>0</v>
      </c>
      <c r="S337" t="s">
        <v>257</v>
      </c>
      <c r="T337">
        <v>70</v>
      </c>
      <c r="U337">
        <v>6</v>
      </c>
    </row>
    <row r="338" spans="1:23">
      <c r="A338">
        <v>14200172</v>
      </c>
      <c r="B338" t="s">
        <v>535</v>
      </c>
      <c r="C338">
        <v>0</v>
      </c>
      <c r="D338">
        <v>0</v>
      </c>
      <c r="E338" t="s">
        <v>255</v>
      </c>
      <c r="F338" t="s">
        <v>255</v>
      </c>
      <c r="G338">
        <v>0</v>
      </c>
      <c r="H338">
        <v>1</v>
      </c>
      <c r="I338">
        <v>24</v>
      </c>
      <c r="J338">
        <v>0.04</v>
      </c>
      <c r="K338">
        <v>4.8000000000000001E-2</v>
      </c>
      <c r="L338">
        <v>0</v>
      </c>
      <c r="M338" t="s">
        <v>256</v>
      </c>
      <c r="N338">
        <v>7130015517</v>
      </c>
      <c r="O338">
        <v>7891095605170</v>
      </c>
      <c r="P338" t="s">
        <v>254</v>
      </c>
      <c r="Q338">
        <v>0</v>
      </c>
      <c r="R338">
        <v>0</v>
      </c>
      <c r="S338" t="s">
        <v>257</v>
      </c>
      <c r="T338">
        <v>70</v>
      </c>
      <c r="U338">
        <v>6</v>
      </c>
    </row>
    <row r="339" spans="1:23">
      <c r="A339">
        <v>14200173</v>
      </c>
      <c r="B339" t="s">
        <v>536</v>
      </c>
      <c r="C339">
        <v>0</v>
      </c>
      <c r="D339">
        <v>0</v>
      </c>
      <c r="E339" t="s">
        <v>255</v>
      </c>
      <c r="F339" t="s">
        <v>255</v>
      </c>
      <c r="G339">
        <v>0</v>
      </c>
      <c r="H339">
        <v>1</v>
      </c>
      <c r="I339">
        <v>24</v>
      </c>
      <c r="J339">
        <v>0.05</v>
      </c>
      <c r="K339">
        <v>6.5000000000000002E-2</v>
      </c>
      <c r="L339">
        <v>0</v>
      </c>
      <c r="M339" t="s">
        <v>256</v>
      </c>
      <c r="N339">
        <v>7130015516</v>
      </c>
      <c r="O339">
        <v>7891095605163</v>
      </c>
      <c r="P339" t="s">
        <v>254</v>
      </c>
      <c r="Q339">
        <v>0</v>
      </c>
      <c r="R339">
        <v>0</v>
      </c>
      <c r="S339" t="s">
        <v>257</v>
      </c>
      <c r="T339">
        <v>70</v>
      </c>
      <c r="U339">
        <v>6</v>
      </c>
    </row>
    <row r="340" spans="1:23">
      <c r="A340">
        <v>14200174</v>
      </c>
      <c r="B340" t="s">
        <v>537</v>
      </c>
      <c r="C340">
        <v>0</v>
      </c>
      <c r="D340">
        <v>0</v>
      </c>
      <c r="E340" t="s">
        <v>255</v>
      </c>
      <c r="F340" t="s">
        <v>255</v>
      </c>
      <c r="G340">
        <v>0</v>
      </c>
      <c r="H340">
        <v>1</v>
      </c>
      <c r="I340">
        <v>24</v>
      </c>
      <c r="J340">
        <v>0.02</v>
      </c>
      <c r="K340">
        <v>2.8000000000000001E-2</v>
      </c>
      <c r="L340">
        <v>0</v>
      </c>
      <c r="M340" t="s">
        <v>256</v>
      </c>
      <c r="N340">
        <v>7130001582</v>
      </c>
      <c r="O340">
        <v>7891095015825</v>
      </c>
      <c r="P340" t="s">
        <v>254</v>
      </c>
      <c r="Q340">
        <v>0</v>
      </c>
      <c r="R340">
        <v>0</v>
      </c>
      <c r="S340" t="s">
        <v>257</v>
      </c>
      <c r="T340">
        <v>70</v>
      </c>
      <c r="U340">
        <v>6</v>
      </c>
    </row>
    <row r="341" spans="1:23">
      <c r="A341">
        <v>14200175</v>
      </c>
      <c r="B341" t="s">
        <v>538</v>
      </c>
      <c r="C341">
        <v>0</v>
      </c>
      <c r="D341">
        <v>0</v>
      </c>
      <c r="E341" t="s">
        <v>255</v>
      </c>
      <c r="F341" t="s">
        <v>255</v>
      </c>
      <c r="G341">
        <v>0</v>
      </c>
      <c r="H341">
        <v>1</v>
      </c>
      <c r="I341">
        <v>24</v>
      </c>
      <c r="J341">
        <v>5.0000000000000001E-3</v>
      </c>
      <c r="K341">
        <v>7.0000000000000001E-3</v>
      </c>
      <c r="L341">
        <v>0</v>
      </c>
      <c r="M341" t="s">
        <v>256</v>
      </c>
      <c r="N341">
        <v>7130001579</v>
      </c>
      <c r="O341">
        <v>7891095015795</v>
      </c>
      <c r="P341" t="s">
        <v>254</v>
      </c>
      <c r="Q341">
        <v>0</v>
      </c>
      <c r="R341">
        <v>0</v>
      </c>
      <c r="S341" t="s">
        <v>257</v>
      </c>
      <c r="T341">
        <v>70</v>
      </c>
      <c r="U341">
        <v>6</v>
      </c>
    </row>
    <row r="342" spans="1:23">
      <c r="A342">
        <v>14200177</v>
      </c>
      <c r="B342" t="s">
        <v>539</v>
      </c>
      <c r="C342">
        <v>0</v>
      </c>
      <c r="D342">
        <v>0</v>
      </c>
      <c r="E342" t="s">
        <v>255</v>
      </c>
      <c r="F342" t="s">
        <v>255</v>
      </c>
      <c r="G342">
        <v>0</v>
      </c>
      <c r="H342">
        <v>1</v>
      </c>
      <c r="I342">
        <v>24</v>
      </c>
      <c r="J342">
        <v>1.2E-2</v>
      </c>
      <c r="K342">
        <v>1.7999999999999999E-2</v>
      </c>
      <c r="L342">
        <v>0</v>
      </c>
      <c r="M342" t="s">
        <v>256</v>
      </c>
      <c r="N342">
        <v>7130002649</v>
      </c>
      <c r="O342">
        <v>7891095026494</v>
      </c>
      <c r="P342" t="s">
        <v>254</v>
      </c>
      <c r="Q342">
        <v>0</v>
      </c>
      <c r="R342">
        <v>0</v>
      </c>
      <c r="S342" t="s">
        <v>257</v>
      </c>
      <c r="T342">
        <v>70</v>
      </c>
      <c r="U342">
        <v>6</v>
      </c>
    </row>
    <row r="343" spans="1:23">
      <c r="A343">
        <v>14200178</v>
      </c>
      <c r="B343" t="s">
        <v>540</v>
      </c>
      <c r="C343">
        <v>0</v>
      </c>
      <c r="D343">
        <v>0</v>
      </c>
      <c r="E343" t="s">
        <v>255</v>
      </c>
      <c r="F343" t="s">
        <v>255</v>
      </c>
      <c r="G343">
        <v>0</v>
      </c>
      <c r="H343">
        <v>1</v>
      </c>
      <c r="I343">
        <v>24</v>
      </c>
      <c r="J343">
        <v>0.01</v>
      </c>
      <c r="K343">
        <v>1.2999999999999999E-2</v>
      </c>
      <c r="L343">
        <v>0</v>
      </c>
      <c r="M343" t="s">
        <v>256</v>
      </c>
      <c r="N343">
        <v>7130001587</v>
      </c>
      <c r="O343">
        <v>7891095015870</v>
      </c>
      <c r="P343" t="s">
        <v>254</v>
      </c>
      <c r="Q343">
        <v>0</v>
      </c>
      <c r="R343">
        <v>0</v>
      </c>
      <c r="S343" t="s">
        <v>257</v>
      </c>
      <c r="T343">
        <v>70</v>
      </c>
      <c r="U343">
        <v>6</v>
      </c>
    </row>
    <row r="345" spans="1:23">
      <c r="A345" t="s">
        <v>1434</v>
      </c>
      <c r="B345" t="s">
        <v>1421</v>
      </c>
      <c r="C345" t="s">
        <v>164</v>
      </c>
      <c r="D345" t="s">
        <v>231</v>
      </c>
      <c r="E345" t="s">
        <v>164</v>
      </c>
      <c r="F345" t="s">
        <v>164</v>
      </c>
      <c r="G345" t="s">
        <v>165</v>
      </c>
      <c r="H345" t="s">
        <v>228</v>
      </c>
      <c r="I345" t="s">
        <v>228</v>
      </c>
      <c r="J345" t="s">
        <v>170</v>
      </c>
      <c r="K345" t="s">
        <v>170</v>
      </c>
      <c r="L345" t="s">
        <v>165</v>
      </c>
      <c r="M345" t="s">
        <v>162</v>
      </c>
      <c r="N345" t="s">
        <v>232</v>
      </c>
      <c r="O345" t="s">
        <v>167</v>
      </c>
      <c r="P345" t="s">
        <v>165</v>
      </c>
      <c r="Q345" t="s">
        <v>226</v>
      </c>
      <c r="R345" t="s">
        <v>231</v>
      </c>
      <c r="S345" t="s">
        <v>231</v>
      </c>
      <c r="T345" t="s">
        <v>228</v>
      </c>
      <c r="U345" t="s">
        <v>228</v>
      </c>
      <c r="V345" t="s">
        <v>162</v>
      </c>
      <c r="W345" t="s">
        <v>162</v>
      </c>
    </row>
    <row r="346" spans="1:23">
      <c r="A346" t="s">
        <v>1422</v>
      </c>
      <c r="B346" t="s">
        <v>1423</v>
      </c>
      <c r="R346" t="s">
        <v>171</v>
      </c>
      <c r="S346" t="s">
        <v>172</v>
      </c>
      <c r="V346" t="s">
        <v>1424</v>
      </c>
      <c r="W346" t="s">
        <v>1425</v>
      </c>
    </row>
    <row r="347" spans="1:23">
      <c r="A347" t="s">
        <v>1426</v>
      </c>
      <c r="B347" t="s">
        <v>1427</v>
      </c>
      <c r="T347" t="s">
        <v>1557</v>
      </c>
      <c r="U347" t="s">
        <v>1599</v>
      </c>
      <c r="V347" t="s">
        <v>1428</v>
      </c>
      <c r="W347" t="s">
        <v>233</v>
      </c>
    </row>
    <row r="348" spans="1:23">
      <c r="I348" t="s">
        <v>234</v>
      </c>
      <c r="J348" t="s">
        <v>235</v>
      </c>
      <c r="K348" t="s">
        <v>236</v>
      </c>
      <c r="L348" t="s">
        <v>237</v>
      </c>
      <c r="M348" t="s">
        <v>1429</v>
      </c>
      <c r="N348" t="s">
        <v>1430</v>
      </c>
      <c r="T348" t="s">
        <v>1559</v>
      </c>
      <c r="U348" s="68">
        <v>45717</v>
      </c>
      <c r="V348" s="67">
        <v>0.44027777777777777</v>
      </c>
      <c r="W348">
        <v>7</v>
      </c>
    </row>
    <row r="349" spans="1:23">
      <c r="A349" t="e">
        <f>-----GRUP</f>
        <v>#NAME?</v>
      </c>
      <c r="B349" t="s">
        <v>1431</v>
      </c>
      <c r="C349" t="s">
        <v>164</v>
      </c>
      <c r="D349" t="s">
        <v>231</v>
      </c>
      <c r="E349" t="s">
        <v>164</v>
      </c>
      <c r="F349" t="s">
        <v>164</v>
      </c>
      <c r="G349" t="s">
        <v>165</v>
      </c>
      <c r="H349" t="s">
        <v>228</v>
      </c>
      <c r="I349" t="s">
        <v>228</v>
      </c>
      <c r="J349" t="s">
        <v>170</v>
      </c>
      <c r="K349" t="s">
        <v>170</v>
      </c>
      <c r="L349" t="s">
        <v>165</v>
      </c>
      <c r="M349" t="s">
        <v>162</v>
      </c>
      <c r="N349" t="s">
        <v>232</v>
      </c>
      <c r="O349" t="s">
        <v>167</v>
      </c>
      <c r="P349" t="s">
        <v>165</v>
      </c>
      <c r="Q349" t="s">
        <v>226</v>
      </c>
      <c r="R349" t="s">
        <v>231</v>
      </c>
      <c r="S349" t="s">
        <v>231</v>
      </c>
      <c r="T349" t="e">
        <f>--Usu</f>
        <v>#NAME?</v>
      </c>
      <c r="U349" t="s">
        <v>1600</v>
      </c>
      <c r="V349" t="s">
        <v>1432</v>
      </c>
      <c r="W349" t="s">
        <v>165</v>
      </c>
    </row>
    <row r="350" spans="1:23">
      <c r="A350" t="s">
        <v>176</v>
      </c>
      <c r="B350" t="s">
        <v>209</v>
      </c>
      <c r="C350" t="s">
        <v>178</v>
      </c>
      <c r="D350" t="s">
        <v>238</v>
      </c>
      <c r="E350" t="s">
        <v>239</v>
      </c>
      <c r="F350" t="s">
        <v>240</v>
      </c>
      <c r="G350" t="s">
        <v>241</v>
      </c>
      <c r="H350" t="s">
        <v>242</v>
      </c>
      <c r="I350" t="s">
        <v>243</v>
      </c>
      <c r="J350" t="s">
        <v>244</v>
      </c>
      <c r="K350" t="s">
        <v>245</v>
      </c>
      <c r="L350" t="s">
        <v>246</v>
      </c>
      <c r="M350" t="s">
        <v>247</v>
      </c>
      <c r="N350" t="s">
        <v>248</v>
      </c>
      <c r="O350" t="s">
        <v>249</v>
      </c>
      <c r="P350" t="s">
        <v>250</v>
      </c>
      <c r="Q350" t="s">
        <v>251</v>
      </c>
      <c r="R350" t="s">
        <v>252</v>
      </c>
      <c r="S350" t="s">
        <v>253</v>
      </c>
      <c r="T350" t="s">
        <v>1409</v>
      </c>
      <c r="U350" t="s">
        <v>1475</v>
      </c>
      <c r="V350" t="s">
        <v>1433</v>
      </c>
    </row>
    <row r="351" spans="1:23">
      <c r="A351" t="s">
        <v>176</v>
      </c>
      <c r="B351" t="s">
        <v>209</v>
      </c>
      <c r="C351" t="s">
        <v>178</v>
      </c>
      <c r="D351" t="s">
        <v>238</v>
      </c>
      <c r="E351" t="s">
        <v>239</v>
      </c>
      <c r="F351" t="s">
        <v>240</v>
      </c>
      <c r="G351" t="s">
        <v>241</v>
      </c>
      <c r="H351" t="s">
        <v>242</v>
      </c>
      <c r="I351" t="s">
        <v>243</v>
      </c>
      <c r="J351" t="s">
        <v>244</v>
      </c>
      <c r="K351" t="s">
        <v>245</v>
      </c>
      <c r="L351" t="s">
        <v>246</v>
      </c>
      <c r="M351" t="s">
        <v>247</v>
      </c>
      <c r="N351" t="s">
        <v>248</v>
      </c>
      <c r="O351" t="s">
        <v>249</v>
      </c>
      <c r="P351" t="s">
        <v>250</v>
      </c>
      <c r="Q351" t="s">
        <v>251</v>
      </c>
      <c r="R351" t="s">
        <v>252</v>
      </c>
      <c r="S351" t="s">
        <v>253</v>
      </c>
      <c r="T351" t="s">
        <v>1409</v>
      </c>
      <c r="U351" t="s">
        <v>1475</v>
      </c>
      <c r="V351" t="s">
        <v>1433</v>
      </c>
    </row>
    <row r="352" spans="1:23">
      <c r="A352">
        <v>14200179</v>
      </c>
      <c r="B352" t="s">
        <v>541</v>
      </c>
      <c r="C352">
        <v>0</v>
      </c>
      <c r="D352">
        <v>0</v>
      </c>
      <c r="E352" t="s">
        <v>255</v>
      </c>
      <c r="F352" t="s">
        <v>255</v>
      </c>
      <c r="G352">
        <v>0</v>
      </c>
      <c r="H352">
        <v>1</v>
      </c>
      <c r="I352">
        <v>24</v>
      </c>
      <c r="J352">
        <v>0.02</v>
      </c>
      <c r="K352">
        <v>2.4E-2</v>
      </c>
      <c r="L352">
        <v>0</v>
      </c>
      <c r="M352" t="s">
        <v>256</v>
      </c>
      <c r="N352">
        <v>7130015420</v>
      </c>
      <c r="O352">
        <v>7891095154203</v>
      </c>
      <c r="P352" t="s">
        <v>254</v>
      </c>
      <c r="Q352">
        <v>0</v>
      </c>
      <c r="R352">
        <v>0</v>
      </c>
      <c r="S352" t="s">
        <v>257</v>
      </c>
      <c r="T352">
        <v>70</v>
      </c>
      <c r="U352">
        <v>6</v>
      </c>
    </row>
    <row r="353" spans="1:21">
      <c r="A353">
        <v>14200180</v>
      </c>
      <c r="B353" t="s">
        <v>542</v>
      </c>
      <c r="C353">
        <v>0</v>
      </c>
      <c r="D353">
        <v>0</v>
      </c>
      <c r="E353" t="s">
        <v>255</v>
      </c>
      <c r="F353" t="s">
        <v>255</v>
      </c>
      <c r="G353">
        <v>0</v>
      </c>
      <c r="H353">
        <v>1</v>
      </c>
      <c r="I353">
        <v>24</v>
      </c>
      <c r="J353">
        <v>0.08</v>
      </c>
      <c r="K353">
        <v>8.5000000000000006E-2</v>
      </c>
      <c r="L353">
        <v>0</v>
      </c>
      <c r="M353" t="s">
        <v>256</v>
      </c>
      <c r="N353">
        <v>7130015410</v>
      </c>
      <c r="O353">
        <v>7891095154104</v>
      </c>
      <c r="P353" t="s">
        <v>254</v>
      </c>
      <c r="Q353">
        <v>0</v>
      </c>
      <c r="R353">
        <v>0</v>
      </c>
      <c r="S353" t="s">
        <v>257</v>
      </c>
      <c r="T353">
        <v>70</v>
      </c>
      <c r="U353">
        <v>6</v>
      </c>
    </row>
    <row r="354" spans="1:21">
      <c r="A354">
        <v>14200181</v>
      </c>
      <c r="B354" t="s">
        <v>543</v>
      </c>
      <c r="C354">
        <v>0</v>
      </c>
      <c r="D354">
        <v>0</v>
      </c>
      <c r="E354" t="s">
        <v>255</v>
      </c>
      <c r="F354" t="s">
        <v>255</v>
      </c>
      <c r="G354">
        <v>0</v>
      </c>
      <c r="H354">
        <v>1</v>
      </c>
      <c r="I354">
        <v>30</v>
      </c>
      <c r="J354">
        <v>0.18</v>
      </c>
      <c r="K354">
        <v>0.19800000000000001</v>
      </c>
      <c r="L354">
        <v>0</v>
      </c>
      <c r="M354" t="s">
        <v>256</v>
      </c>
      <c r="N354">
        <v>7130003223</v>
      </c>
      <c r="O354">
        <v>7891095911363</v>
      </c>
      <c r="P354" t="s">
        <v>254</v>
      </c>
      <c r="Q354">
        <v>0</v>
      </c>
      <c r="R354">
        <v>0</v>
      </c>
      <c r="S354" t="s">
        <v>257</v>
      </c>
      <c r="T354">
        <v>70</v>
      </c>
      <c r="U354">
        <v>6</v>
      </c>
    </row>
    <row r="355" spans="1:21">
      <c r="A355">
        <v>14200183</v>
      </c>
      <c r="B355" t="s">
        <v>544</v>
      </c>
      <c r="C355">
        <v>0</v>
      </c>
      <c r="D355">
        <v>0</v>
      </c>
      <c r="E355" t="s">
        <v>255</v>
      </c>
      <c r="F355" t="s">
        <v>255</v>
      </c>
      <c r="G355">
        <v>0</v>
      </c>
      <c r="H355">
        <v>1</v>
      </c>
      <c r="I355">
        <v>24</v>
      </c>
      <c r="J355">
        <v>8.0000000000000002E-3</v>
      </c>
      <c r="K355">
        <v>1.2E-2</v>
      </c>
      <c r="L355">
        <v>0</v>
      </c>
      <c r="M355" t="s">
        <v>256</v>
      </c>
      <c r="N355">
        <v>7130015423</v>
      </c>
      <c r="O355">
        <v>7891095154234</v>
      </c>
      <c r="P355" t="s">
        <v>254</v>
      </c>
      <c r="Q355">
        <v>0</v>
      </c>
      <c r="R355">
        <v>0</v>
      </c>
      <c r="S355" t="s">
        <v>257</v>
      </c>
      <c r="T355">
        <v>70</v>
      </c>
      <c r="U355">
        <v>6</v>
      </c>
    </row>
    <row r="356" spans="1:21">
      <c r="A356">
        <v>14200184</v>
      </c>
      <c r="B356" t="s">
        <v>545</v>
      </c>
      <c r="C356">
        <v>0</v>
      </c>
      <c r="D356">
        <v>0</v>
      </c>
      <c r="E356" t="s">
        <v>255</v>
      </c>
      <c r="F356" t="s">
        <v>255</v>
      </c>
      <c r="G356">
        <v>0</v>
      </c>
      <c r="H356">
        <v>1</v>
      </c>
      <c r="I356">
        <v>24</v>
      </c>
      <c r="J356">
        <v>0.06</v>
      </c>
      <c r="K356">
        <v>6.7000000000000004E-2</v>
      </c>
      <c r="L356">
        <v>0</v>
      </c>
      <c r="M356" t="s">
        <v>256</v>
      </c>
      <c r="N356">
        <v>7130015403</v>
      </c>
      <c r="O356">
        <v>7891095154036</v>
      </c>
      <c r="P356" t="s">
        <v>254</v>
      </c>
      <c r="Q356">
        <v>0</v>
      </c>
      <c r="R356">
        <v>0</v>
      </c>
      <c r="S356" t="s">
        <v>257</v>
      </c>
      <c r="T356">
        <v>70</v>
      </c>
      <c r="U356">
        <v>6</v>
      </c>
    </row>
    <row r="357" spans="1:21">
      <c r="A357">
        <v>14200185</v>
      </c>
      <c r="B357" t="s">
        <v>546</v>
      </c>
      <c r="C357">
        <v>0</v>
      </c>
      <c r="D357">
        <v>0</v>
      </c>
      <c r="E357" t="s">
        <v>255</v>
      </c>
      <c r="F357" t="s">
        <v>255</v>
      </c>
      <c r="G357">
        <v>0</v>
      </c>
      <c r="H357">
        <v>1</v>
      </c>
      <c r="I357">
        <v>24</v>
      </c>
      <c r="J357">
        <v>8.0000000000000002E-3</v>
      </c>
      <c r="K357">
        <v>1.2999999999999999E-2</v>
      </c>
      <c r="L357">
        <v>0</v>
      </c>
      <c r="M357" t="s">
        <v>256</v>
      </c>
      <c r="N357">
        <v>7130015428</v>
      </c>
      <c r="O357">
        <v>7891095154289</v>
      </c>
      <c r="P357" t="s">
        <v>254</v>
      </c>
      <c r="Q357">
        <v>0</v>
      </c>
      <c r="R357">
        <v>0</v>
      </c>
      <c r="S357" t="s">
        <v>257</v>
      </c>
      <c r="T357">
        <v>70</v>
      </c>
      <c r="U357">
        <v>6</v>
      </c>
    </row>
    <row r="358" spans="1:21">
      <c r="A358">
        <v>14200186</v>
      </c>
      <c r="B358" t="s">
        <v>547</v>
      </c>
      <c r="C358">
        <v>0</v>
      </c>
      <c r="D358">
        <v>0</v>
      </c>
      <c r="E358" t="s">
        <v>255</v>
      </c>
      <c r="F358" t="s">
        <v>255</v>
      </c>
      <c r="G358">
        <v>0</v>
      </c>
      <c r="H358">
        <v>1</v>
      </c>
      <c r="I358">
        <v>24</v>
      </c>
      <c r="J358">
        <v>0.04</v>
      </c>
      <c r="K358">
        <v>4.2999999999999997E-2</v>
      </c>
      <c r="L358">
        <v>0</v>
      </c>
      <c r="M358" t="s">
        <v>256</v>
      </c>
      <c r="N358">
        <v>7130015408</v>
      </c>
      <c r="O358">
        <v>7891095154081</v>
      </c>
      <c r="P358" t="s">
        <v>254</v>
      </c>
      <c r="Q358">
        <v>0</v>
      </c>
      <c r="R358">
        <v>0</v>
      </c>
      <c r="S358" t="s">
        <v>257</v>
      </c>
      <c r="T358">
        <v>70</v>
      </c>
      <c r="U358">
        <v>6</v>
      </c>
    </row>
    <row r="359" spans="1:21">
      <c r="A359">
        <v>14200187</v>
      </c>
      <c r="B359" t="s">
        <v>548</v>
      </c>
      <c r="C359">
        <v>0</v>
      </c>
      <c r="D359">
        <v>0</v>
      </c>
      <c r="E359" t="s">
        <v>255</v>
      </c>
      <c r="F359" t="s">
        <v>255</v>
      </c>
      <c r="G359">
        <v>0</v>
      </c>
      <c r="H359">
        <v>1</v>
      </c>
      <c r="I359">
        <v>24</v>
      </c>
      <c r="J359">
        <v>0.05</v>
      </c>
      <c r="K359">
        <v>5.7000000000000002E-2</v>
      </c>
      <c r="L359">
        <v>0</v>
      </c>
      <c r="M359" t="s">
        <v>256</v>
      </c>
      <c r="N359">
        <v>7130015477</v>
      </c>
      <c r="O359">
        <v>7891095604777</v>
      </c>
      <c r="P359" t="s">
        <v>254</v>
      </c>
      <c r="Q359">
        <v>0</v>
      </c>
      <c r="R359">
        <v>0</v>
      </c>
      <c r="S359" t="s">
        <v>257</v>
      </c>
      <c r="T359">
        <v>70</v>
      </c>
      <c r="U359">
        <v>6</v>
      </c>
    </row>
    <row r="360" spans="1:21">
      <c r="A360">
        <v>14200199</v>
      </c>
      <c r="B360" t="s">
        <v>549</v>
      </c>
      <c r="C360">
        <v>0</v>
      </c>
      <c r="D360">
        <v>0</v>
      </c>
      <c r="E360" t="s">
        <v>255</v>
      </c>
      <c r="F360" t="s">
        <v>255</v>
      </c>
      <c r="G360">
        <v>0</v>
      </c>
      <c r="H360">
        <v>1</v>
      </c>
      <c r="I360">
        <v>24</v>
      </c>
      <c r="J360">
        <v>1.2E-2</v>
      </c>
      <c r="K360">
        <v>1.7000000000000001E-2</v>
      </c>
      <c r="L360">
        <v>0</v>
      </c>
      <c r="M360" t="s">
        <v>256</v>
      </c>
      <c r="N360">
        <v>7130015609</v>
      </c>
      <c r="O360">
        <v>7891095156092</v>
      </c>
      <c r="P360" t="s">
        <v>254</v>
      </c>
      <c r="Q360">
        <v>0</v>
      </c>
      <c r="R360">
        <v>0</v>
      </c>
      <c r="S360" t="s">
        <v>257</v>
      </c>
      <c r="T360">
        <v>70</v>
      </c>
      <c r="U360">
        <v>6</v>
      </c>
    </row>
    <row r="361" spans="1:21">
      <c r="A361">
        <v>14200200</v>
      </c>
      <c r="B361" t="s">
        <v>550</v>
      </c>
      <c r="C361">
        <v>0</v>
      </c>
      <c r="D361">
        <v>0</v>
      </c>
      <c r="E361" t="s">
        <v>255</v>
      </c>
      <c r="F361" t="s">
        <v>255</v>
      </c>
      <c r="G361">
        <v>0</v>
      </c>
      <c r="H361">
        <v>1</v>
      </c>
      <c r="I361">
        <v>24</v>
      </c>
      <c r="J361">
        <v>4.0000000000000001E-3</v>
      </c>
      <c r="K361">
        <v>6.0000000000000001E-3</v>
      </c>
      <c r="L361">
        <v>0</v>
      </c>
      <c r="M361" t="s">
        <v>256</v>
      </c>
      <c r="N361">
        <v>7130015430</v>
      </c>
      <c r="O361">
        <v>7891095154302</v>
      </c>
      <c r="P361" t="s">
        <v>254</v>
      </c>
      <c r="Q361">
        <v>0</v>
      </c>
      <c r="R361">
        <v>0</v>
      </c>
      <c r="S361" t="s">
        <v>257</v>
      </c>
      <c r="T361">
        <v>70</v>
      </c>
      <c r="U361">
        <v>6</v>
      </c>
    </row>
    <row r="362" spans="1:21">
      <c r="A362">
        <v>14200201</v>
      </c>
      <c r="B362" t="s">
        <v>551</v>
      </c>
      <c r="C362">
        <v>0</v>
      </c>
      <c r="D362">
        <v>0</v>
      </c>
      <c r="E362" t="s">
        <v>255</v>
      </c>
      <c r="F362" t="s">
        <v>255</v>
      </c>
      <c r="G362">
        <v>0</v>
      </c>
      <c r="H362">
        <v>1</v>
      </c>
      <c r="I362">
        <v>24</v>
      </c>
      <c r="J362">
        <v>1.4999999999999999E-2</v>
      </c>
      <c r="K362">
        <v>1.7999999999999999E-2</v>
      </c>
      <c r="L362">
        <v>0</v>
      </c>
      <c r="M362" t="s">
        <v>256</v>
      </c>
      <c r="N362">
        <v>7130001577</v>
      </c>
      <c r="O362">
        <v>7891095015771</v>
      </c>
      <c r="P362" t="s">
        <v>254</v>
      </c>
      <c r="Q362">
        <v>0</v>
      </c>
      <c r="R362">
        <v>0</v>
      </c>
      <c r="S362" t="s">
        <v>257</v>
      </c>
      <c r="T362">
        <v>70</v>
      </c>
      <c r="U362">
        <v>6</v>
      </c>
    </row>
    <row r="363" spans="1:21">
      <c r="A363">
        <v>14200205</v>
      </c>
      <c r="B363" t="s">
        <v>552</v>
      </c>
      <c r="C363">
        <v>0</v>
      </c>
      <c r="D363">
        <v>0</v>
      </c>
      <c r="E363" t="s">
        <v>255</v>
      </c>
      <c r="F363" t="s">
        <v>255</v>
      </c>
      <c r="G363">
        <v>0</v>
      </c>
      <c r="H363">
        <v>1</v>
      </c>
      <c r="I363">
        <v>24</v>
      </c>
      <c r="J363">
        <v>7.0000000000000001E-3</v>
      </c>
      <c r="K363">
        <v>8.9999999999999993E-3</v>
      </c>
      <c r="L363">
        <v>0</v>
      </c>
      <c r="M363" t="s">
        <v>256</v>
      </c>
      <c r="N363">
        <v>7130015610</v>
      </c>
      <c r="O363">
        <v>7891095156108</v>
      </c>
      <c r="P363" t="s">
        <v>254</v>
      </c>
      <c r="Q363">
        <v>0</v>
      </c>
      <c r="R363">
        <v>0</v>
      </c>
      <c r="S363" t="s">
        <v>257</v>
      </c>
      <c r="T363">
        <v>0</v>
      </c>
      <c r="U363">
        <v>6</v>
      </c>
    </row>
    <row r="364" spans="1:21">
      <c r="A364">
        <v>14200210</v>
      </c>
      <c r="B364" t="s">
        <v>553</v>
      </c>
      <c r="C364">
        <v>0</v>
      </c>
      <c r="D364">
        <v>0</v>
      </c>
      <c r="E364" t="s">
        <v>255</v>
      </c>
      <c r="F364" t="s">
        <v>255</v>
      </c>
      <c r="G364">
        <v>0</v>
      </c>
      <c r="H364">
        <v>1</v>
      </c>
      <c r="I364">
        <v>24</v>
      </c>
      <c r="J364">
        <v>8.0000000000000002E-3</v>
      </c>
      <c r="K364">
        <v>1.0999999999999999E-2</v>
      </c>
      <c r="L364">
        <v>0</v>
      </c>
      <c r="M364" t="s">
        <v>256</v>
      </c>
      <c r="N364">
        <v>7130015431</v>
      </c>
      <c r="O364">
        <v>7891095154319</v>
      </c>
      <c r="P364" t="s">
        <v>254</v>
      </c>
      <c r="Q364">
        <v>0</v>
      </c>
      <c r="R364">
        <v>0</v>
      </c>
      <c r="S364" t="s">
        <v>257</v>
      </c>
      <c r="T364">
        <v>70</v>
      </c>
      <c r="U364">
        <v>6</v>
      </c>
    </row>
    <row r="365" spans="1:21">
      <c r="A365">
        <v>14200211</v>
      </c>
      <c r="B365" t="s">
        <v>554</v>
      </c>
      <c r="C365">
        <v>0</v>
      </c>
      <c r="D365">
        <v>0</v>
      </c>
      <c r="E365" t="s">
        <v>255</v>
      </c>
      <c r="F365" t="s">
        <v>255</v>
      </c>
      <c r="G365">
        <v>0</v>
      </c>
      <c r="H365">
        <v>1</v>
      </c>
      <c r="I365">
        <v>24</v>
      </c>
      <c r="J365">
        <v>0.05</v>
      </c>
      <c r="K365">
        <v>5.8000000000000003E-2</v>
      </c>
      <c r="L365">
        <v>0</v>
      </c>
      <c r="M365" t="s">
        <v>256</v>
      </c>
      <c r="N365">
        <v>7130015022</v>
      </c>
      <c r="O365">
        <v>7891095150229</v>
      </c>
      <c r="P365" t="s">
        <v>254</v>
      </c>
      <c r="Q365">
        <v>0</v>
      </c>
      <c r="R365">
        <v>0</v>
      </c>
      <c r="S365" t="s">
        <v>257</v>
      </c>
      <c r="T365">
        <v>70</v>
      </c>
      <c r="U365">
        <v>6</v>
      </c>
    </row>
    <row r="366" spans="1:21">
      <c r="A366">
        <v>14200212</v>
      </c>
      <c r="B366" t="s">
        <v>555</v>
      </c>
      <c r="C366">
        <v>0</v>
      </c>
      <c r="D366">
        <v>0</v>
      </c>
      <c r="E366" t="s">
        <v>255</v>
      </c>
      <c r="F366" t="s">
        <v>255</v>
      </c>
      <c r="G366">
        <v>0</v>
      </c>
      <c r="H366">
        <v>1</v>
      </c>
      <c r="I366">
        <v>24</v>
      </c>
      <c r="J366">
        <v>3.0000000000000001E-3</v>
      </c>
      <c r="K366">
        <v>6.0000000000000001E-3</v>
      </c>
      <c r="L366">
        <v>0</v>
      </c>
      <c r="M366" t="s">
        <v>256</v>
      </c>
      <c r="N366">
        <v>7130015426</v>
      </c>
      <c r="O366">
        <v>7891095154265</v>
      </c>
      <c r="P366" t="s">
        <v>254</v>
      </c>
      <c r="Q366">
        <v>0</v>
      </c>
      <c r="R366">
        <v>0</v>
      </c>
      <c r="S366" t="s">
        <v>257</v>
      </c>
      <c r="T366">
        <v>70</v>
      </c>
      <c r="U366">
        <v>6</v>
      </c>
    </row>
    <row r="367" spans="1:21">
      <c r="A367">
        <v>14200214</v>
      </c>
      <c r="B367" t="s">
        <v>556</v>
      </c>
      <c r="C367">
        <v>0</v>
      </c>
      <c r="D367">
        <v>0</v>
      </c>
      <c r="E367" t="s">
        <v>255</v>
      </c>
      <c r="F367" t="s">
        <v>255</v>
      </c>
      <c r="G367">
        <v>0</v>
      </c>
      <c r="H367">
        <v>1</v>
      </c>
      <c r="I367">
        <v>24</v>
      </c>
      <c r="J367">
        <v>1.4999999999999999E-2</v>
      </c>
      <c r="K367">
        <v>0.02</v>
      </c>
      <c r="L367">
        <v>0</v>
      </c>
      <c r="M367" t="s">
        <v>256</v>
      </c>
      <c r="N367">
        <v>7130015641</v>
      </c>
      <c r="O367">
        <v>7891095156412</v>
      </c>
      <c r="P367" t="s">
        <v>254</v>
      </c>
      <c r="Q367">
        <v>0</v>
      </c>
      <c r="R367">
        <v>0</v>
      </c>
      <c r="S367" t="s">
        <v>257</v>
      </c>
      <c r="T367">
        <v>70</v>
      </c>
      <c r="U367">
        <v>6</v>
      </c>
    </row>
    <row r="368" spans="1:21">
      <c r="A368">
        <v>14200215</v>
      </c>
      <c r="B368" t="s">
        <v>557</v>
      </c>
      <c r="C368">
        <v>0</v>
      </c>
      <c r="D368">
        <v>0</v>
      </c>
      <c r="E368" t="s">
        <v>255</v>
      </c>
      <c r="F368" t="s">
        <v>255</v>
      </c>
      <c r="G368">
        <v>0</v>
      </c>
      <c r="H368">
        <v>1</v>
      </c>
      <c r="I368">
        <v>6</v>
      </c>
      <c r="J368">
        <v>0.2</v>
      </c>
      <c r="K368">
        <v>0.221</v>
      </c>
      <c r="L368">
        <v>0</v>
      </c>
      <c r="M368" t="s">
        <v>256</v>
      </c>
      <c r="N368">
        <v>7130015497</v>
      </c>
      <c r="O368">
        <v>7891095604975</v>
      </c>
      <c r="P368" t="s">
        <v>254</v>
      </c>
      <c r="Q368">
        <v>0</v>
      </c>
      <c r="R368">
        <v>0</v>
      </c>
      <c r="S368" t="s">
        <v>257</v>
      </c>
      <c r="T368">
        <v>70</v>
      </c>
      <c r="U368">
        <v>4</v>
      </c>
    </row>
    <row r="369" spans="1:21">
      <c r="A369">
        <v>14200219</v>
      </c>
      <c r="B369" t="s">
        <v>558</v>
      </c>
      <c r="C369">
        <v>0</v>
      </c>
      <c r="D369">
        <v>0</v>
      </c>
      <c r="E369" t="s">
        <v>255</v>
      </c>
      <c r="F369" t="s">
        <v>255</v>
      </c>
      <c r="G369">
        <v>0</v>
      </c>
      <c r="H369">
        <v>1</v>
      </c>
      <c r="I369">
        <v>20</v>
      </c>
      <c r="J369">
        <v>3.5999999999999997E-2</v>
      </c>
      <c r="K369">
        <v>5.6000000000000001E-2</v>
      </c>
      <c r="L369">
        <v>0</v>
      </c>
      <c r="M369" t="s">
        <v>256</v>
      </c>
      <c r="N369">
        <v>7130003127</v>
      </c>
      <c r="O369">
        <v>7891095031276</v>
      </c>
      <c r="P369" t="s">
        <v>254</v>
      </c>
      <c r="Q369">
        <v>0</v>
      </c>
      <c r="R369">
        <v>0</v>
      </c>
      <c r="S369" t="s">
        <v>257</v>
      </c>
      <c r="T369">
        <v>70</v>
      </c>
      <c r="U369">
        <v>4</v>
      </c>
    </row>
    <row r="370" spans="1:21">
      <c r="A370">
        <v>14200220</v>
      </c>
      <c r="B370" t="s">
        <v>559</v>
      </c>
      <c r="C370">
        <v>0</v>
      </c>
      <c r="D370">
        <v>0</v>
      </c>
      <c r="E370" t="s">
        <v>255</v>
      </c>
      <c r="F370" t="s">
        <v>255</v>
      </c>
      <c r="G370">
        <v>0</v>
      </c>
      <c r="H370">
        <v>1</v>
      </c>
      <c r="I370">
        <v>24</v>
      </c>
      <c r="J370">
        <v>1.2E-2</v>
      </c>
      <c r="K370">
        <v>1.6E-2</v>
      </c>
      <c r="L370">
        <v>0</v>
      </c>
      <c r="M370" t="s">
        <v>256</v>
      </c>
      <c r="N370">
        <v>7130001589</v>
      </c>
      <c r="O370">
        <v>7891095015894</v>
      </c>
      <c r="P370" t="s">
        <v>254</v>
      </c>
      <c r="Q370">
        <v>0</v>
      </c>
      <c r="R370">
        <v>0</v>
      </c>
      <c r="S370" t="s">
        <v>257</v>
      </c>
      <c r="T370">
        <v>70</v>
      </c>
      <c r="U370">
        <v>6</v>
      </c>
    </row>
    <row r="371" spans="1:21">
      <c r="A371">
        <v>14200221</v>
      </c>
      <c r="B371" t="s">
        <v>560</v>
      </c>
      <c r="C371">
        <v>0</v>
      </c>
      <c r="D371">
        <v>0</v>
      </c>
      <c r="E371" t="s">
        <v>255</v>
      </c>
      <c r="F371" t="s">
        <v>255</v>
      </c>
      <c r="G371">
        <v>0</v>
      </c>
      <c r="H371">
        <v>1</v>
      </c>
      <c r="I371">
        <v>24</v>
      </c>
      <c r="J371">
        <v>0.05</v>
      </c>
      <c r="K371">
        <v>5.6000000000000001E-2</v>
      </c>
      <c r="L371">
        <v>0</v>
      </c>
      <c r="M371" t="s">
        <v>256</v>
      </c>
      <c r="N371">
        <v>7130015478</v>
      </c>
      <c r="O371">
        <v>7891095604784</v>
      </c>
      <c r="P371" t="s">
        <v>254</v>
      </c>
      <c r="Q371">
        <v>0</v>
      </c>
      <c r="R371">
        <v>0</v>
      </c>
      <c r="S371" t="s">
        <v>257</v>
      </c>
      <c r="T371">
        <v>70</v>
      </c>
      <c r="U371">
        <v>6</v>
      </c>
    </row>
    <row r="372" spans="1:21">
      <c r="A372">
        <v>14200223</v>
      </c>
      <c r="B372" t="s">
        <v>561</v>
      </c>
      <c r="C372">
        <v>0</v>
      </c>
      <c r="D372">
        <v>0</v>
      </c>
      <c r="E372" t="s">
        <v>255</v>
      </c>
      <c r="F372" t="s">
        <v>255</v>
      </c>
      <c r="G372">
        <v>0</v>
      </c>
      <c r="H372">
        <v>1</v>
      </c>
      <c r="I372">
        <v>24</v>
      </c>
      <c r="J372">
        <v>1.4999999999999999E-2</v>
      </c>
      <c r="K372">
        <v>0.02</v>
      </c>
      <c r="L372">
        <v>0</v>
      </c>
      <c r="M372" t="s">
        <v>256</v>
      </c>
      <c r="N372">
        <v>7130015464</v>
      </c>
      <c r="O372">
        <v>7891095154647</v>
      </c>
      <c r="P372" t="s">
        <v>254</v>
      </c>
      <c r="Q372">
        <v>0</v>
      </c>
      <c r="R372">
        <v>0</v>
      </c>
      <c r="S372" t="s">
        <v>257</v>
      </c>
      <c r="T372">
        <v>70</v>
      </c>
      <c r="U372">
        <v>6</v>
      </c>
    </row>
    <row r="373" spans="1:21">
      <c r="A373">
        <v>14200224</v>
      </c>
      <c r="B373" t="s">
        <v>562</v>
      </c>
      <c r="C373">
        <v>0</v>
      </c>
      <c r="D373">
        <v>0</v>
      </c>
      <c r="E373" t="s">
        <v>255</v>
      </c>
      <c r="F373" t="s">
        <v>255</v>
      </c>
      <c r="G373">
        <v>0</v>
      </c>
      <c r="H373">
        <v>1</v>
      </c>
      <c r="I373">
        <v>24</v>
      </c>
      <c r="J373">
        <v>1.2999999999999999E-2</v>
      </c>
      <c r="K373">
        <v>1.6E-2</v>
      </c>
      <c r="L373">
        <v>0</v>
      </c>
      <c r="M373" t="s">
        <v>256</v>
      </c>
      <c r="N373">
        <v>7130015613</v>
      </c>
      <c r="O373">
        <v>7891095156139</v>
      </c>
      <c r="P373" t="s">
        <v>254</v>
      </c>
      <c r="Q373">
        <v>0</v>
      </c>
      <c r="R373">
        <v>28</v>
      </c>
      <c r="S373" t="s">
        <v>257</v>
      </c>
      <c r="T373">
        <v>70</v>
      </c>
      <c r="U373">
        <v>6</v>
      </c>
    </row>
    <row r="374" spans="1:21">
      <c r="A374">
        <v>14200225</v>
      </c>
      <c r="B374" t="s">
        <v>563</v>
      </c>
      <c r="C374">
        <v>0</v>
      </c>
      <c r="D374">
        <v>0</v>
      </c>
      <c r="E374" t="s">
        <v>255</v>
      </c>
      <c r="F374" t="s">
        <v>255</v>
      </c>
      <c r="G374">
        <v>0</v>
      </c>
      <c r="H374">
        <v>1</v>
      </c>
      <c r="I374">
        <v>12</v>
      </c>
      <c r="J374">
        <v>4.4999999999999998E-2</v>
      </c>
      <c r="K374">
        <v>0.19</v>
      </c>
      <c r="L374">
        <v>0</v>
      </c>
      <c r="M374" t="s">
        <v>256</v>
      </c>
      <c r="N374">
        <v>7130003122</v>
      </c>
      <c r="O374">
        <v>7891095031221</v>
      </c>
      <c r="P374" t="s">
        <v>254</v>
      </c>
      <c r="Q374">
        <v>0</v>
      </c>
      <c r="R374">
        <v>0</v>
      </c>
      <c r="S374" t="s">
        <v>257</v>
      </c>
      <c r="T374">
        <v>70</v>
      </c>
      <c r="U374">
        <v>3</v>
      </c>
    </row>
    <row r="375" spans="1:21">
      <c r="A375">
        <v>14200226</v>
      </c>
      <c r="B375" t="s">
        <v>564</v>
      </c>
      <c r="C375">
        <v>0</v>
      </c>
      <c r="D375">
        <v>0</v>
      </c>
      <c r="E375" t="s">
        <v>255</v>
      </c>
      <c r="F375" t="s">
        <v>255</v>
      </c>
      <c r="G375">
        <v>0</v>
      </c>
      <c r="H375">
        <v>1</v>
      </c>
      <c r="I375">
        <v>24</v>
      </c>
      <c r="J375">
        <v>1.4999999999999999E-2</v>
      </c>
      <c r="K375">
        <v>1.7999999999999999E-2</v>
      </c>
      <c r="L375">
        <v>0</v>
      </c>
      <c r="M375" t="s">
        <v>256</v>
      </c>
      <c r="N375">
        <v>7130015422</v>
      </c>
      <c r="O375">
        <v>7891095154227</v>
      </c>
      <c r="P375" t="s">
        <v>254</v>
      </c>
      <c r="Q375">
        <v>0</v>
      </c>
      <c r="R375">
        <v>0</v>
      </c>
      <c r="S375" t="s">
        <v>257</v>
      </c>
      <c r="T375">
        <v>70</v>
      </c>
      <c r="U375">
        <v>6</v>
      </c>
    </row>
    <row r="376" spans="1:21">
      <c r="A376">
        <v>14200227</v>
      </c>
      <c r="B376" t="s">
        <v>565</v>
      </c>
      <c r="C376">
        <v>0</v>
      </c>
      <c r="D376">
        <v>0</v>
      </c>
      <c r="E376" t="s">
        <v>255</v>
      </c>
      <c r="F376" t="s">
        <v>255</v>
      </c>
      <c r="G376">
        <v>0</v>
      </c>
      <c r="H376">
        <v>1</v>
      </c>
      <c r="I376">
        <v>24</v>
      </c>
      <c r="J376">
        <v>7.0000000000000007E-2</v>
      </c>
      <c r="K376">
        <v>7.8E-2</v>
      </c>
      <c r="L376">
        <v>0</v>
      </c>
      <c r="M376" t="s">
        <v>256</v>
      </c>
      <c r="N376">
        <v>7130015402</v>
      </c>
      <c r="O376">
        <v>7891095154029</v>
      </c>
      <c r="P376" t="s">
        <v>254</v>
      </c>
      <c r="Q376">
        <v>0</v>
      </c>
      <c r="R376">
        <v>0</v>
      </c>
      <c r="S376" t="s">
        <v>257</v>
      </c>
      <c r="T376">
        <v>70</v>
      </c>
      <c r="U376">
        <v>6</v>
      </c>
    </row>
    <row r="377" spans="1:21">
      <c r="A377">
        <v>14200228</v>
      </c>
      <c r="B377" t="s">
        <v>566</v>
      </c>
      <c r="C377">
        <v>0</v>
      </c>
      <c r="D377">
        <v>0</v>
      </c>
      <c r="E377" t="s">
        <v>255</v>
      </c>
      <c r="F377" t="s">
        <v>255</v>
      </c>
      <c r="G377">
        <v>0</v>
      </c>
      <c r="H377">
        <v>1</v>
      </c>
      <c r="I377">
        <v>24</v>
      </c>
      <c r="J377">
        <v>1.4999999999999999E-2</v>
      </c>
      <c r="K377">
        <v>1.7000000000000001E-2</v>
      </c>
      <c r="L377">
        <v>0</v>
      </c>
      <c r="M377" t="s">
        <v>256</v>
      </c>
      <c r="N377">
        <v>7130015462</v>
      </c>
      <c r="O377">
        <v>7891095154623</v>
      </c>
      <c r="P377" t="s">
        <v>254</v>
      </c>
      <c r="Q377">
        <v>0</v>
      </c>
      <c r="R377">
        <v>0</v>
      </c>
      <c r="S377" t="s">
        <v>257</v>
      </c>
      <c r="T377">
        <v>70</v>
      </c>
      <c r="U377">
        <v>6</v>
      </c>
    </row>
    <row r="378" spans="1:21">
      <c r="A378">
        <v>14200229</v>
      </c>
      <c r="B378" t="s">
        <v>567</v>
      </c>
      <c r="C378">
        <v>0</v>
      </c>
      <c r="D378">
        <v>0</v>
      </c>
      <c r="E378" t="s">
        <v>255</v>
      </c>
      <c r="F378" t="s">
        <v>255</v>
      </c>
      <c r="G378">
        <v>0</v>
      </c>
      <c r="H378">
        <v>1</v>
      </c>
      <c r="I378">
        <v>24</v>
      </c>
      <c r="J378">
        <v>1.4999999999999999E-2</v>
      </c>
      <c r="K378">
        <v>1.7000000000000001E-2</v>
      </c>
      <c r="L378">
        <v>0</v>
      </c>
      <c r="M378" t="s">
        <v>256</v>
      </c>
      <c r="N378">
        <v>7130015421</v>
      </c>
      <c r="O378">
        <v>7891095154210</v>
      </c>
      <c r="P378" t="s">
        <v>254</v>
      </c>
      <c r="Q378">
        <v>0</v>
      </c>
      <c r="R378">
        <v>0</v>
      </c>
      <c r="S378" t="s">
        <v>257</v>
      </c>
      <c r="T378">
        <v>70</v>
      </c>
      <c r="U378">
        <v>6</v>
      </c>
    </row>
    <row r="379" spans="1:21">
      <c r="A379">
        <v>14200230</v>
      </c>
      <c r="B379" t="s">
        <v>568</v>
      </c>
      <c r="C379">
        <v>0</v>
      </c>
      <c r="D379">
        <v>0</v>
      </c>
      <c r="E379" t="s">
        <v>255</v>
      </c>
      <c r="F379" t="s">
        <v>255</v>
      </c>
      <c r="G379">
        <v>0</v>
      </c>
      <c r="H379">
        <v>1</v>
      </c>
      <c r="I379">
        <v>24</v>
      </c>
      <c r="J379">
        <v>0.05</v>
      </c>
      <c r="K379">
        <v>5.6000000000000001E-2</v>
      </c>
      <c r="L379">
        <v>0</v>
      </c>
      <c r="M379" t="s">
        <v>256</v>
      </c>
      <c r="N379">
        <v>7130015401</v>
      </c>
      <c r="O379">
        <v>7891095154012</v>
      </c>
      <c r="P379" t="s">
        <v>254</v>
      </c>
      <c r="Q379">
        <v>0</v>
      </c>
      <c r="R379">
        <v>0</v>
      </c>
      <c r="S379" t="s">
        <v>257</v>
      </c>
      <c r="T379">
        <v>70</v>
      </c>
      <c r="U379">
        <v>6</v>
      </c>
    </row>
    <row r="380" spans="1:21">
      <c r="A380">
        <v>14200246</v>
      </c>
      <c r="B380" t="s">
        <v>569</v>
      </c>
      <c r="C380">
        <v>0</v>
      </c>
      <c r="D380">
        <v>0</v>
      </c>
      <c r="E380" t="s">
        <v>255</v>
      </c>
      <c r="F380" t="s">
        <v>255</v>
      </c>
      <c r="G380">
        <v>0</v>
      </c>
      <c r="H380">
        <v>1</v>
      </c>
      <c r="I380">
        <v>12</v>
      </c>
      <c r="J380">
        <v>0.41499999999999998</v>
      </c>
      <c r="K380">
        <v>0.47</v>
      </c>
      <c r="L380">
        <v>0</v>
      </c>
      <c r="M380" t="s">
        <v>256</v>
      </c>
      <c r="N380">
        <v>7130003189</v>
      </c>
      <c r="O380">
        <v>7891095911028</v>
      </c>
      <c r="P380" t="s">
        <v>254</v>
      </c>
      <c r="Q380">
        <v>0</v>
      </c>
      <c r="R380">
        <v>0</v>
      </c>
      <c r="S380" t="s">
        <v>257</v>
      </c>
      <c r="T380">
        <v>70</v>
      </c>
      <c r="U380">
        <v>3</v>
      </c>
    </row>
    <row r="381" spans="1:21">
      <c r="A381">
        <v>14200247</v>
      </c>
      <c r="B381" t="s">
        <v>570</v>
      </c>
      <c r="C381">
        <v>0</v>
      </c>
      <c r="D381">
        <v>0</v>
      </c>
      <c r="E381" t="s">
        <v>255</v>
      </c>
      <c r="F381" t="s">
        <v>255</v>
      </c>
      <c r="G381">
        <v>0</v>
      </c>
      <c r="H381">
        <v>1</v>
      </c>
      <c r="I381">
        <v>12</v>
      </c>
      <c r="J381">
        <v>0.5</v>
      </c>
      <c r="K381">
        <v>0.55500000000000005</v>
      </c>
      <c r="L381">
        <v>0</v>
      </c>
      <c r="M381" t="s">
        <v>256</v>
      </c>
      <c r="N381">
        <v>7130003188</v>
      </c>
      <c r="O381">
        <v>7891095911011</v>
      </c>
      <c r="P381" t="s">
        <v>254</v>
      </c>
      <c r="Q381">
        <v>0</v>
      </c>
      <c r="R381">
        <v>0</v>
      </c>
      <c r="S381" t="s">
        <v>257</v>
      </c>
      <c r="T381">
        <v>70</v>
      </c>
      <c r="U381">
        <v>4</v>
      </c>
    </row>
    <row r="382" spans="1:21">
      <c r="A382">
        <v>14200248</v>
      </c>
      <c r="B382" t="s">
        <v>571</v>
      </c>
      <c r="C382">
        <v>0</v>
      </c>
      <c r="D382">
        <v>0</v>
      </c>
      <c r="E382" t="s">
        <v>255</v>
      </c>
      <c r="F382" t="s">
        <v>255</v>
      </c>
      <c r="G382">
        <v>0</v>
      </c>
      <c r="H382">
        <v>1</v>
      </c>
      <c r="I382">
        <v>12</v>
      </c>
      <c r="J382">
        <v>0.48</v>
      </c>
      <c r="K382">
        <v>0.53500000000000003</v>
      </c>
      <c r="L382">
        <v>0</v>
      </c>
      <c r="M382" t="s">
        <v>256</v>
      </c>
      <c r="N382">
        <v>7130003190</v>
      </c>
      <c r="O382">
        <v>7891095911035</v>
      </c>
      <c r="P382" t="s">
        <v>254</v>
      </c>
      <c r="Q382">
        <v>0</v>
      </c>
      <c r="R382">
        <v>0</v>
      </c>
      <c r="S382" t="s">
        <v>257</v>
      </c>
      <c r="T382">
        <v>70</v>
      </c>
      <c r="U382">
        <v>3</v>
      </c>
    </row>
    <row r="383" spans="1:21">
      <c r="A383">
        <v>14200249</v>
      </c>
      <c r="B383" t="s">
        <v>572</v>
      </c>
      <c r="C383">
        <v>0</v>
      </c>
      <c r="D383">
        <v>0</v>
      </c>
      <c r="E383" t="s">
        <v>255</v>
      </c>
      <c r="F383" t="s">
        <v>255</v>
      </c>
      <c r="G383">
        <v>0</v>
      </c>
      <c r="H383">
        <v>1</v>
      </c>
      <c r="I383">
        <v>12</v>
      </c>
      <c r="J383">
        <v>0.1</v>
      </c>
      <c r="K383">
        <v>0.25</v>
      </c>
      <c r="L383">
        <v>0</v>
      </c>
      <c r="M383" t="s">
        <v>256</v>
      </c>
      <c r="N383">
        <v>7130003124</v>
      </c>
      <c r="O383">
        <v>7891095031245</v>
      </c>
      <c r="P383" t="s">
        <v>254</v>
      </c>
      <c r="Q383">
        <v>0</v>
      </c>
      <c r="R383">
        <v>0</v>
      </c>
      <c r="S383" t="s">
        <v>257</v>
      </c>
      <c r="T383">
        <v>70</v>
      </c>
      <c r="U383">
        <v>4</v>
      </c>
    </row>
    <row r="384" spans="1:21">
      <c r="A384">
        <v>14200250</v>
      </c>
      <c r="B384" t="s">
        <v>573</v>
      </c>
      <c r="C384">
        <v>0</v>
      </c>
      <c r="D384">
        <v>0</v>
      </c>
      <c r="E384" t="s">
        <v>255</v>
      </c>
      <c r="F384" t="s">
        <v>255</v>
      </c>
      <c r="G384">
        <v>0</v>
      </c>
      <c r="H384">
        <v>1</v>
      </c>
      <c r="I384">
        <v>24</v>
      </c>
      <c r="J384">
        <v>8.0000000000000002E-3</v>
      </c>
      <c r="K384">
        <v>1.2999999999999999E-2</v>
      </c>
      <c r="L384">
        <v>0</v>
      </c>
      <c r="M384" t="s">
        <v>256</v>
      </c>
      <c r="N384">
        <v>7130015463</v>
      </c>
      <c r="O384">
        <v>7891095154630</v>
      </c>
      <c r="P384" t="s">
        <v>254</v>
      </c>
      <c r="Q384">
        <v>0</v>
      </c>
      <c r="R384">
        <v>0</v>
      </c>
      <c r="S384" t="s">
        <v>257</v>
      </c>
      <c r="T384">
        <v>70</v>
      </c>
      <c r="U384">
        <v>4</v>
      </c>
    </row>
    <row r="385" spans="1:21">
      <c r="A385">
        <v>14200273</v>
      </c>
      <c r="B385" t="s">
        <v>574</v>
      </c>
      <c r="C385">
        <v>0</v>
      </c>
      <c r="D385">
        <v>0</v>
      </c>
      <c r="E385" t="s">
        <v>255</v>
      </c>
      <c r="F385" t="s">
        <v>255</v>
      </c>
      <c r="G385">
        <v>0</v>
      </c>
      <c r="H385">
        <v>1</v>
      </c>
      <c r="I385">
        <v>24</v>
      </c>
      <c r="J385">
        <v>0.01</v>
      </c>
      <c r="K385">
        <v>1.4E-2</v>
      </c>
      <c r="L385">
        <v>0</v>
      </c>
      <c r="M385" t="s">
        <v>256</v>
      </c>
      <c r="N385">
        <v>7130001578</v>
      </c>
      <c r="O385">
        <v>7891095015788</v>
      </c>
      <c r="P385" t="s">
        <v>254</v>
      </c>
      <c r="Q385">
        <v>0</v>
      </c>
      <c r="R385">
        <v>0</v>
      </c>
      <c r="S385" t="s">
        <v>257</v>
      </c>
      <c r="T385">
        <v>70</v>
      </c>
      <c r="U385">
        <v>6</v>
      </c>
    </row>
    <row r="386" spans="1:21">
      <c r="A386">
        <v>14200274</v>
      </c>
      <c r="B386" t="s">
        <v>575</v>
      </c>
      <c r="C386">
        <v>0</v>
      </c>
      <c r="D386">
        <v>0</v>
      </c>
      <c r="E386" t="s">
        <v>255</v>
      </c>
      <c r="F386" t="s">
        <v>255</v>
      </c>
      <c r="G386">
        <v>0</v>
      </c>
      <c r="H386">
        <v>1</v>
      </c>
      <c r="I386">
        <v>12</v>
      </c>
      <c r="J386">
        <v>0.04</v>
      </c>
      <c r="K386">
        <v>6.6000000000000003E-2</v>
      </c>
      <c r="L386">
        <v>0</v>
      </c>
      <c r="M386" t="s">
        <v>256</v>
      </c>
      <c r="N386">
        <v>7130003194</v>
      </c>
      <c r="O386">
        <v>7891095911073</v>
      </c>
      <c r="P386" t="s">
        <v>254</v>
      </c>
      <c r="Q386">
        <v>0</v>
      </c>
      <c r="R386">
        <v>0</v>
      </c>
      <c r="S386" t="s">
        <v>257</v>
      </c>
      <c r="T386">
        <v>70</v>
      </c>
      <c r="U386">
        <v>3</v>
      </c>
    </row>
    <row r="387" spans="1:21">
      <c r="A387">
        <v>14200105</v>
      </c>
      <c r="B387" t="s">
        <v>576</v>
      </c>
      <c r="C387">
        <v>0</v>
      </c>
      <c r="D387">
        <v>0</v>
      </c>
      <c r="E387" t="s">
        <v>255</v>
      </c>
      <c r="F387" t="s">
        <v>255</v>
      </c>
      <c r="G387">
        <v>0</v>
      </c>
      <c r="H387">
        <v>1</v>
      </c>
      <c r="I387">
        <v>48</v>
      </c>
      <c r="J387">
        <v>0.06</v>
      </c>
      <c r="K387">
        <v>6.6000000000000003E-2</v>
      </c>
      <c r="L387">
        <v>0</v>
      </c>
      <c r="M387" t="s">
        <v>256</v>
      </c>
      <c r="N387">
        <v>613</v>
      </c>
      <c r="O387">
        <v>7891095605569</v>
      </c>
      <c r="P387" t="s">
        <v>254</v>
      </c>
      <c r="Q387">
        <v>0</v>
      </c>
      <c r="R387">
        <v>0</v>
      </c>
      <c r="S387" t="s">
        <v>257</v>
      </c>
      <c r="T387">
        <v>71</v>
      </c>
      <c r="U387">
        <v>6</v>
      </c>
    </row>
    <row r="388" spans="1:21">
      <c r="A388">
        <v>14200106</v>
      </c>
      <c r="B388" t="s">
        <v>577</v>
      </c>
      <c r="C388">
        <v>0</v>
      </c>
      <c r="D388">
        <v>0</v>
      </c>
      <c r="E388" t="s">
        <v>255</v>
      </c>
      <c r="F388" t="s">
        <v>255</v>
      </c>
      <c r="G388">
        <v>0</v>
      </c>
      <c r="H388">
        <v>1</v>
      </c>
      <c r="I388">
        <v>48</v>
      </c>
      <c r="J388">
        <v>0.06</v>
      </c>
      <c r="K388">
        <v>6.6000000000000003E-2</v>
      </c>
      <c r="L388">
        <v>0</v>
      </c>
      <c r="M388" t="s">
        <v>256</v>
      </c>
      <c r="N388">
        <v>615</v>
      </c>
      <c r="O388">
        <v>7891095605576</v>
      </c>
      <c r="P388" t="s">
        <v>254</v>
      </c>
      <c r="Q388">
        <v>0</v>
      </c>
      <c r="R388">
        <v>0</v>
      </c>
      <c r="S388" t="s">
        <v>257</v>
      </c>
      <c r="T388">
        <v>71</v>
      </c>
      <c r="U388">
        <v>4</v>
      </c>
    </row>
    <row r="389" spans="1:21">
      <c r="A389">
        <v>14200107</v>
      </c>
      <c r="B389" t="s">
        <v>578</v>
      </c>
      <c r="C389">
        <v>0</v>
      </c>
      <c r="D389">
        <v>0</v>
      </c>
      <c r="E389" t="s">
        <v>255</v>
      </c>
      <c r="F389" t="s">
        <v>255</v>
      </c>
      <c r="G389">
        <v>0</v>
      </c>
      <c r="H389">
        <v>1</v>
      </c>
      <c r="I389">
        <v>48</v>
      </c>
      <c r="J389">
        <v>0.06</v>
      </c>
      <c r="K389">
        <v>6.6000000000000003E-2</v>
      </c>
      <c r="L389">
        <v>0</v>
      </c>
      <c r="M389" t="s">
        <v>256</v>
      </c>
      <c r="N389">
        <v>616</v>
      </c>
      <c r="O389">
        <v>7891095150304</v>
      </c>
      <c r="P389" t="s">
        <v>254</v>
      </c>
      <c r="Q389">
        <v>0</v>
      </c>
      <c r="R389">
        <v>0</v>
      </c>
      <c r="S389" t="s">
        <v>257</v>
      </c>
      <c r="T389">
        <v>71</v>
      </c>
      <c r="U389">
        <v>6</v>
      </c>
    </row>
    <row r="390" spans="1:21">
      <c r="A390">
        <v>14200108</v>
      </c>
      <c r="B390" t="s">
        <v>579</v>
      </c>
      <c r="C390">
        <v>0</v>
      </c>
      <c r="D390">
        <v>0</v>
      </c>
      <c r="E390" t="s">
        <v>255</v>
      </c>
      <c r="F390" t="s">
        <v>255</v>
      </c>
      <c r="G390">
        <v>0</v>
      </c>
      <c r="H390">
        <v>1</v>
      </c>
      <c r="I390">
        <v>48</v>
      </c>
      <c r="J390">
        <v>0.06</v>
      </c>
      <c r="K390">
        <v>6.6000000000000003E-2</v>
      </c>
      <c r="L390">
        <v>0</v>
      </c>
      <c r="M390" t="s">
        <v>256</v>
      </c>
      <c r="N390">
        <v>617</v>
      </c>
      <c r="O390">
        <v>7891095605583</v>
      </c>
      <c r="P390" t="s">
        <v>254</v>
      </c>
      <c r="Q390">
        <v>0</v>
      </c>
      <c r="R390">
        <v>0</v>
      </c>
      <c r="S390" t="s">
        <v>257</v>
      </c>
      <c r="T390">
        <v>71</v>
      </c>
      <c r="U390">
        <v>4</v>
      </c>
    </row>
    <row r="391" spans="1:21">
      <c r="A391">
        <v>14200266</v>
      </c>
      <c r="B391" t="s">
        <v>580</v>
      </c>
      <c r="C391">
        <v>0</v>
      </c>
      <c r="D391">
        <v>0</v>
      </c>
      <c r="E391" t="s">
        <v>255</v>
      </c>
      <c r="F391" t="s">
        <v>255</v>
      </c>
      <c r="G391">
        <v>0</v>
      </c>
      <c r="H391">
        <v>1</v>
      </c>
      <c r="I391">
        <v>24</v>
      </c>
      <c r="J391">
        <v>0.06</v>
      </c>
      <c r="K391">
        <v>6.8000000000000005E-2</v>
      </c>
      <c r="L391">
        <v>0</v>
      </c>
      <c r="M391" t="s">
        <v>256</v>
      </c>
      <c r="N391">
        <v>7130015952</v>
      </c>
      <c r="O391">
        <v>7891095159529</v>
      </c>
      <c r="P391" t="s">
        <v>254</v>
      </c>
      <c r="Q391">
        <v>0</v>
      </c>
      <c r="R391">
        <v>0</v>
      </c>
      <c r="S391" t="s">
        <v>257</v>
      </c>
      <c r="T391">
        <v>71</v>
      </c>
      <c r="U391">
        <v>4</v>
      </c>
    </row>
    <row r="392" spans="1:21">
      <c r="A392">
        <v>14200268</v>
      </c>
      <c r="B392" t="s">
        <v>581</v>
      </c>
      <c r="C392">
        <v>0</v>
      </c>
      <c r="D392">
        <v>0</v>
      </c>
      <c r="E392" t="s">
        <v>255</v>
      </c>
      <c r="F392" t="s">
        <v>255</v>
      </c>
      <c r="G392">
        <v>0</v>
      </c>
      <c r="H392">
        <v>1</v>
      </c>
      <c r="I392">
        <v>24</v>
      </c>
      <c r="J392">
        <v>0.06</v>
      </c>
      <c r="K392">
        <v>7.1999999999999995E-2</v>
      </c>
      <c r="L392">
        <v>0</v>
      </c>
      <c r="M392" t="s">
        <v>256</v>
      </c>
      <c r="N392">
        <v>7130001188</v>
      </c>
      <c r="O392">
        <v>7891095011889</v>
      </c>
      <c r="P392" t="s">
        <v>254</v>
      </c>
      <c r="Q392">
        <v>0</v>
      </c>
      <c r="R392">
        <v>0</v>
      </c>
      <c r="S392" t="s">
        <v>257</v>
      </c>
      <c r="T392">
        <v>71</v>
      </c>
      <c r="U392">
        <v>4</v>
      </c>
    </row>
    <row r="393" spans="1:21">
      <c r="A393">
        <v>14200269</v>
      </c>
      <c r="B393" t="s">
        <v>582</v>
      </c>
      <c r="C393">
        <v>0</v>
      </c>
      <c r="D393">
        <v>0</v>
      </c>
      <c r="E393" t="s">
        <v>255</v>
      </c>
      <c r="F393" t="s">
        <v>255</v>
      </c>
      <c r="G393">
        <v>0</v>
      </c>
      <c r="H393">
        <v>1</v>
      </c>
      <c r="I393">
        <v>48</v>
      </c>
      <c r="J393">
        <v>0.06</v>
      </c>
      <c r="K393">
        <v>7.1999999999999995E-2</v>
      </c>
      <c r="L393">
        <v>0</v>
      </c>
      <c r="M393" t="s">
        <v>256</v>
      </c>
      <c r="N393">
        <v>7130002138</v>
      </c>
      <c r="O393">
        <v>7891095021383</v>
      </c>
      <c r="P393" t="s">
        <v>254</v>
      </c>
      <c r="Q393">
        <v>0</v>
      </c>
      <c r="R393">
        <v>0</v>
      </c>
      <c r="S393" t="s">
        <v>257</v>
      </c>
      <c r="T393">
        <v>71</v>
      </c>
      <c r="U393">
        <v>4</v>
      </c>
    </row>
    <row r="394" spans="1:21">
      <c r="A394">
        <v>14200051</v>
      </c>
      <c r="B394" t="s">
        <v>583</v>
      </c>
      <c r="C394">
        <v>0</v>
      </c>
      <c r="D394">
        <v>0</v>
      </c>
      <c r="E394" t="s">
        <v>255</v>
      </c>
      <c r="F394" t="s">
        <v>255</v>
      </c>
      <c r="G394">
        <v>0</v>
      </c>
      <c r="H394">
        <v>1</v>
      </c>
      <c r="I394">
        <v>12</v>
      </c>
      <c r="J394">
        <v>0.15</v>
      </c>
      <c r="K394">
        <v>0.16500000000000001</v>
      </c>
      <c r="L394">
        <v>0</v>
      </c>
      <c r="M394" t="s">
        <v>256</v>
      </c>
      <c r="N394">
        <v>15013</v>
      </c>
      <c r="O394">
        <v>7891095150137</v>
      </c>
      <c r="P394" t="s">
        <v>254</v>
      </c>
      <c r="Q394">
        <v>0</v>
      </c>
      <c r="R394">
        <v>0</v>
      </c>
      <c r="S394" t="s">
        <v>257</v>
      </c>
      <c r="T394">
        <v>72</v>
      </c>
      <c r="U394">
        <v>4</v>
      </c>
    </row>
    <row r="395" spans="1:21">
      <c r="A395">
        <v>14200052</v>
      </c>
      <c r="B395" t="s">
        <v>584</v>
      </c>
      <c r="C395">
        <v>0</v>
      </c>
      <c r="D395">
        <v>0</v>
      </c>
      <c r="E395" t="s">
        <v>255</v>
      </c>
      <c r="F395" t="s">
        <v>255</v>
      </c>
      <c r="G395">
        <v>0</v>
      </c>
      <c r="H395">
        <v>1</v>
      </c>
      <c r="I395">
        <v>12</v>
      </c>
      <c r="J395">
        <v>0.15</v>
      </c>
      <c r="K395">
        <v>0.16500000000000001</v>
      </c>
      <c r="L395">
        <v>0</v>
      </c>
      <c r="M395" t="s">
        <v>256</v>
      </c>
      <c r="N395">
        <v>15014</v>
      </c>
      <c r="O395">
        <v>7891095150144</v>
      </c>
      <c r="P395" t="s">
        <v>254</v>
      </c>
      <c r="Q395">
        <v>0</v>
      </c>
      <c r="R395">
        <v>0</v>
      </c>
      <c r="S395" t="s">
        <v>257</v>
      </c>
      <c r="T395">
        <v>72</v>
      </c>
      <c r="U395">
        <v>3</v>
      </c>
    </row>
    <row r="396" spans="1:21">
      <c r="A396">
        <v>14200206</v>
      </c>
      <c r="B396" t="s">
        <v>585</v>
      </c>
      <c r="C396">
        <v>0</v>
      </c>
      <c r="D396">
        <v>0</v>
      </c>
      <c r="E396" t="s">
        <v>255</v>
      </c>
      <c r="F396" t="s">
        <v>255</v>
      </c>
      <c r="G396">
        <v>0</v>
      </c>
      <c r="H396">
        <v>1</v>
      </c>
      <c r="I396">
        <v>12</v>
      </c>
      <c r="J396">
        <v>0.18</v>
      </c>
      <c r="K396">
        <v>0.182</v>
      </c>
      <c r="L396">
        <v>0</v>
      </c>
      <c r="M396" t="s">
        <v>256</v>
      </c>
      <c r="N396">
        <v>7130015012</v>
      </c>
      <c r="O396">
        <v>7891095150120</v>
      </c>
      <c r="P396" t="s">
        <v>254</v>
      </c>
      <c r="Q396">
        <v>0</v>
      </c>
      <c r="R396">
        <v>0</v>
      </c>
      <c r="S396" t="s">
        <v>257</v>
      </c>
      <c r="T396">
        <v>72</v>
      </c>
      <c r="U396">
        <v>3</v>
      </c>
    </row>
    <row r="397" spans="1:21">
      <c r="A397">
        <v>14200092</v>
      </c>
      <c r="B397" t="s">
        <v>586</v>
      </c>
      <c r="C397">
        <v>0</v>
      </c>
      <c r="D397">
        <v>0</v>
      </c>
      <c r="E397" t="s">
        <v>255</v>
      </c>
      <c r="F397" t="s">
        <v>255</v>
      </c>
      <c r="G397">
        <v>0</v>
      </c>
      <c r="H397">
        <v>1</v>
      </c>
      <c r="I397">
        <v>24</v>
      </c>
      <c r="J397">
        <v>0.2</v>
      </c>
      <c r="K397">
        <v>0.22</v>
      </c>
      <c r="L397">
        <v>0</v>
      </c>
      <c r="M397" t="s">
        <v>256</v>
      </c>
      <c r="N397">
        <v>394</v>
      </c>
      <c r="O397">
        <v>7891095003945</v>
      </c>
      <c r="P397" t="s">
        <v>254</v>
      </c>
      <c r="Q397">
        <v>0</v>
      </c>
      <c r="R397">
        <v>0</v>
      </c>
      <c r="S397" t="s">
        <v>257</v>
      </c>
      <c r="T397">
        <v>73</v>
      </c>
      <c r="U397">
        <v>4</v>
      </c>
    </row>
    <row r="398" spans="1:21">
      <c r="A398">
        <v>14200093</v>
      </c>
      <c r="B398" t="s">
        <v>587</v>
      </c>
      <c r="C398">
        <v>0</v>
      </c>
      <c r="D398">
        <v>0</v>
      </c>
      <c r="E398" t="s">
        <v>255</v>
      </c>
      <c r="F398" t="s">
        <v>255</v>
      </c>
      <c r="G398">
        <v>0</v>
      </c>
      <c r="H398">
        <v>1</v>
      </c>
      <c r="I398">
        <v>24</v>
      </c>
      <c r="J398">
        <v>0.2</v>
      </c>
      <c r="K398">
        <v>0.22</v>
      </c>
      <c r="L398">
        <v>0</v>
      </c>
      <c r="M398" t="s">
        <v>256</v>
      </c>
      <c r="N398">
        <v>388</v>
      </c>
      <c r="O398">
        <v>7891095003884</v>
      </c>
      <c r="P398" t="s">
        <v>254</v>
      </c>
      <c r="Q398">
        <v>0</v>
      </c>
      <c r="R398">
        <v>0</v>
      </c>
      <c r="S398" t="s">
        <v>257</v>
      </c>
      <c r="T398">
        <v>73</v>
      </c>
      <c r="U398">
        <v>4</v>
      </c>
    </row>
    <row r="399" spans="1:21">
      <c r="A399">
        <v>14200251</v>
      </c>
      <c r="B399" t="s">
        <v>588</v>
      </c>
      <c r="C399">
        <v>0</v>
      </c>
      <c r="D399">
        <v>0</v>
      </c>
      <c r="E399" t="s">
        <v>255</v>
      </c>
      <c r="F399" t="s">
        <v>255</v>
      </c>
      <c r="G399">
        <v>0</v>
      </c>
      <c r="H399">
        <v>1</v>
      </c>
      <c r="I399">
        <v>24</v>
      </c>
      <c r="J399">
        <v>0.19600000000000001</v>
      </c>
      <c r="K399">
        <v>0.20499999999999999</v>
      </c>
      <c r="L399">
        <v>0</v>
      </c>
      <c r="M399" t="s">
        <v>256</v>
      </c>
      <c r="N399">
        <v>7130000716</v>
      </c>
      <c r="O399">
        <v>7891095007165</v>
      </c>
      <c r="P399" t="s">
        <v>254</v>
      </c>
      <c r="Q399">
        <v>0</v>
      </c>
      <c r="R399">
        <v>0</v>
      </c>
      <c r="S399" t="s">
        <v>257</v>
      </c>
      <c r="T399">
        <v>73</v>
      </c>
      <c r="U399">
        <v>4</v>
      </c>
    </row>
    <row r="400" spans="1:21">
      <c r="A400">
        <v>14200252</v>
      </c>
      <c r="B400" t="s">
        <v>589</v>
      </c>
      <c r="C400">
        <v>0</v>
      </c>
      <c r="D400">
        <v>0</v>
      </c>
      <c r="E400" t="s">
        <v>255</v>
      </c>
      <c r="F400" t="s">
        <v>255</v>
      </c>
      <c r="G400">
        <v>0</v>
      </c>
      <c r="H400">
        <v>1</v>
      </c>
      <c r="I400">
        <v>24</v>
      </c>
      <c r="J400">
        <v>0.19600000000000001</v>
      </c>
      <c r="K400">
        <v>0.20499999999999999</v>
      </c>
      <c r="L400">
        <v>0</v>
      </c>
      <c r="M400" t="s">
        <v>256</v>
      </c>
      <c r="N400">
        <v>7130001013</v>
      </c>
      <c r="O400">
        <v>7891095010134</v>
      </c>
      <c r="P400" t="s">
        <v>254</v>
      </c>
      <c r="Q400">
        <v>0</v>
      </c>
      <c r="R400">
        <v>0</v>
      </c>
      <c r="S400" t="s">
        <v>257</v>
      </c>
      <c r="T400">
        <v>73</v>
      </c>
      <c r="U400">
        <v>4</v>
      </c>
    </row>
    <row r="402" spans="1:23">
      <c r="A402" t="s">
        <v>1434</v>
      </c>
      <c r="B402" t="s">
        <v>1421</v>
      </c>
      <c r="C402" t="s">
        <v>164</v>
      </c>
      <c r="D402" t="s">
        <v>231</v>
      </c>
      <c r="E402" t="s">
        <v>164</v>
      </c>
      <c r="F402" t="s">
        <v>164</v>
      </c>
      <c r="G402" t="s">
        <v>165</v>
      </c>
      <c r="H402" t="s">
        <v>228</v>
      </c>
      <c r="I402" t="s">
        <v>228</v>
      </c>
      <c r="J402" t="s">
        <v>170</v>
      </c>
      <c r="K402" t="s">
        <v>170</v>
      </c>
      <c r="L402" t="s">
        <v>165</v>
      </c>
      <c r="M402" t="s">
        <v>162</v>
      </c>
      <c r="N402" t="s">
        <v>232</v>
      </c>
      <c r="O402" t="s">
        <v>167</v>
      </c>
      <c r="P402" t="s">
        <v>165</v>
      </c>
      <c r="Q402" t="s">
        <v>226</v>
      </c>
      <c r="R402" t="s">
        <v>231</v>
      </c>
      <c r="S402" t="s">
        <v>231</v>
      </c>
      <c r="T402" t="s">
        <v>228</v>
      </c>
      <c r="U402" t="s">
        <v>228</v>
      </c>
      <c r="V402" t="s">
        <v>162</v>
      </c>
      <c r="W402" t="s">
        <v>162</v>
      </c>
    </row>
    <row r="403" spans="1:23">
      <c r="A403" t="s">
        <v>1422</v>
      </c>
      <c r="B403" t="s">
        <v>1423</v>
      </c>
      <c r="R403" t="s">
        <v>171</v>
      </c>
      <c r="S403" t="s">
        <v>172</v>
      </c>
      <c r="V403" t="s">
        <v>1424</v>
      </c>
      <c r="W403" t="s">
        <v>1425</v>
      </c>
    </row>
    <row r="404" spans="1:23">
      <c r="A404" t="s">
        <v>1426</v>
      </c>
      <c r="B404" t="s">
        <v>1427</v>
      </c>
      <c r="T404" t="s">
        <v>1557</v>
      </c>
      <c r="U404" t="s">
        <v>1599</v>
      </c>
      <c r="V404" t="s">
        <v>1428</v>
      </c>
      <c r="W404" t="s">
        <v>233</v>
      </c>
    </row>
    <row r="405" spans="1:23">
      <c r="I405" t="s">
        <v>234</v>
      </c>
      <c r="J405" t="s">
        <v>235</v>
      </c>
      <c r="K405" t="s">
        <v>236</v>
      </c>
      <c r="L405" t="s">
        <v>237</v>
      </c>
      <c r="M405" t="s">
        <v>1429</v>
      </c>
      <c r="N405" t="s">
        <v>1430</v>
      </c>
      <c r="T405" t="s">
        <v>1559</v>
      </c>
      <c r="U405" s="68">
        <v>45717</v>
      </c>
      <c r="V405" s="67">
        <v>0.44027777777777777</v>
      </c>
      <c r="W405">
        <v>8</v>
      </c>
    </row>
    <row r="406" spans="1:23">
      <c r="A406" t="e">
        <f>-----GRUP</f>
        <v>#NAME?</v>
      </c>
      <c r="B406" t="s">
        <v>1431</v>
      </c>
      <c r="C406" t="s">
        <v>164</v>
      </c>
      <c r="D406" t="s">
        <v>231</v>
      </c>
      <c r="E406" t="s">
        <v>164</v>
      </c>
      <c r="F406" t="s">
        <v>164</v>
      </c>
      <c r="G406" t="s">
        <v>165</v>
      </c>
      <c r="H406" t="s">
        <v>228</v>
      </c>
      <c r="I406" t="s">
        <v>228</v>
      </c>
      <c r="J406" t="s">
        <v>170</v>
      </c>
      <c r="K406" t="s">
        <v>170</v>
      </c>
      <c r="L406" t="s">
        <v>165</v>
      </c>
      <c r="M406" t="s">
        <v>162</v>
      </c>
      <c r="N406" t="s">
        <v>232</v>
      </c>
      <c r="O406" t="s">
        <v>167</v>
      </c>
      <c r="P406" t="s">
        <v>165</v>
      </c>
      <c r="Q406" t="s">
        <v>226</v>
      </c>
      <c r="R406" t="s">
        <v>231</v>
      </c>
      <c r="S406" t="s">
        <v>231</v>
      </c>
      <c r="T406" t="e">
        <f>--Usu</f>
        <v>#NAME?</v>
      </c>
      <c r="U406" t="s">
        <v>1600</v>
      </c>
      <c r="V406" t="s">
        <v>1432</v>
      </c>
      <c r="W406" t="s">
        <v>165</v>
      </c>
    </row>
    <row r="407" spans="1:23">
      <c r="A407" t="s">
        <v>176</v>
      </c>
      <c r="B407" t="s">
        <v>209</v>
      </c>
      <c r="C407" t="s">
        <v>178</v>
      </c>
      <c r="D407" t="s">
        <v>238</v>
      </c>
      <c r="E407" t="s">
        <v>239</v>
      </c>
      <c r="F407" t="s">
        <v>240</v>
      </c>
      <c r="G407" t="s">
        <v>241</v>
      </c>
      <c r="H407" t="s">
        <v>242</v>
      </c>
      <c r="I407" t="s">
        <v>243</v>
      </c>
      <c r="J407" t="s">
        <v>244</v>
      </c>
      <c r="K407" t="s">
        <v>245</v>
      </c>
      <c r="L407" t="s">
        <v>246</v>
      </c>
      <c r="M407" t="s">
        <v>247</v>
      </c>
      <c r="N407" t="s">
        <v>248</v>
      </c>
      <c r="O407" t="s">
        <v>249</v>
      </c>
      <c r="P407" t="s">
        <v>250</v>
      </c>
      <c r="Q407" t="s">
        <v>251</v>
      </c>
      <c r="R407" t="s">
        <v>252</v>
      </c>
      <c r="S407" t="s">
        <v>253</v>
      </c>
      <c r="T407" t="s">
        <v>1409</v>
      </c>
      <c r="U407" t="s">
        <v>1475</v>
      </c>
      <c r="V407" t="s">
        <v>1433</v>
      </c>
    </row>
    <row r="408" spans="1:23">
      <c r="A408" t="s">
        <v>176</v>
      </c>
      <c r="B408" t="s">
        <v>209</v>
      </c>
      <c r="C408" t="s">
        <v>178</v>
      </c>
      <c r="D408" t="s">
        <v>238</v>
      </c>
      <c r="E408" t="s">
        <v>239</v>
      </c>
      <c r="F408" t="s">
        <v>240</v>
      </c>
      <c r="G408" t="s">
        <v>241</v>
      </c>
      <c r="H408" t="s">
        <v>242</v>
      </c>
      <c r="I408" t="s">
        <v>243</v>
      </c>
      <c r="J408" t="s">
        <v>244</v>
      </c>
      <c r="K408" t="s">
        <v>245</v>
      </c>
      <c r="L408" t="s">
        <v>246</v>
      </c>
      <c r="M408" t="s">
        <v>247</v>
      </c>
      <c r="N408" t="s">
        <v>248</v>
      </c>
      <c r="O408" t="s">
        <v>249</v>
      </c>
      <c r="P408" t="s">
        <v>250</v>
      </c>
      <c r="Q408" t="s">
        <v>251</v>
      </c>
      <c r="R408" t="s">
        <v>252</v>
      </c>
      <c r="S408" t="s">
        <v>253</v>
      </c>
      <c r="T408" t="s">
        <v>1409</v>
      </c>
      <c r="U408" t="s">
        <v>1475</v>
      </c>
      <c r="V408" t="s">
        <v>1433</v>
      </c>
    </row>
    <row r="409" spans="1:23">
      <c r="A409">
        <v>14200254</v>
      </c>
      <c r="B409" t="s">
        <v>590</v>
      </c>
      <c r="C409">
        <v>0</v>
      </c>
      <c r="D409">
        <v>0</v>
      </c>
      <c r="E409" t="s">
        <v>255</v>
      </c>
      <c r="F409" t="s">
        <v>255</v>
      </c>
      <c r="G409">
        <v>0</v>
      </c>
      <c r="H409">
        <v>1</v>
      </c>
      <c r="I409">
        <v>24</v>
      </c>
      <c r="J409">
        <v>0.3</v>
      </c>
      <c r="K409">
        <v>0.33</v>
      </c>
      <c r="L409">
        <v>0</v>
      </c>
      <c r="M409" t="s">
        <v>256</v>
      </c>
      <c r="N409">
        <v>7130015543</v>
      </c>
      <c r="O409">
        <v>7891095605439</v>
      </c>
      <c r="P409" t="s">
        <v>254</v>
      </c>
      <c r="Q409">
        <v>0</v>
      </c>
      <c r="R409">
        <v>0</v>
      </c>
      <c r="S409" t="s">
        <v>257</v>
      </c>
      <c r="T409">
        <v>74</v>
      </c>
      <c r="U409">
        <v>4</v>
      </c>
    </row>
    <row r="410" spans="1:23">
      <c r="A410">
        <v>14200255</v>
      </c>
      <c r="B410" t="s">
        <v>591</v>
      </c>
      <c r="C410">
        <v>0</v>
      </c>
      <c r="D410">
        <v>0</v>
      </c>
      <c r="E410" t="s">
        <v>255</v>
      </c>
      <c r="F410" t="s">
        <v>255</v>
      </c>
      <c r="G410">
        <v>0</v>
      </c>
      <c r="H410">
        <v>1</v>
      </c>
      <c r="I410">
        <v>12</v>
      </c>
      <c r="J410">
        <v>1</v>
      </c>
      <c r="K410">
        <v>1.085</v>
      </c>
      <c r="L410">
        <v>0</v>
      </c>
      <c r="M410" t="s">
        <v>256</v>
      </c>
      <c r="N410">
        <v>7130000558</v>
      </c>
      <c r="O410">
        <v>7891095005581</v>
      </c>
      <c r="P410" t="s">
        <v>254</v>
      </c>
      <c r="Q410">
        <v>0</v>
      </c>
      <c r="R410">
        <v>0</v>
      </c>
      <c r="S410" t="s">
        <v>257</v>
      </c>
      <c r="T410">
        <v>74</v>
      </c>
      <c r="U410">
        <v>3</v>
      </c>
    </row>
    <row r="411" spans="1:23">
      <c r="A411">
        <v>14200256</v>
      </c>
      <c r="B411" t="s">
        <v>592</v>
      </c>
      <c r="C411">
        <v>0</v>
      </c>
      <c r="D411">
        <v>0</v>
      </c>
      <c r="E411" t="s">
        <v>255</v>
      </c>
      <c r="F411" t="s">
        <v>255</v>
      </c>
      <c r="G411">
        <v>0</v>
      </c>
      <c r="H411">
        <v>1</v>
      </c>
      <c r="I411">
        <v>12</v>
      </c>
      <c r="J411">
        <v>0.09</v>
      </c>
      <c r="K411">
        <v>0.11600000000000001</v>
      </c>
      <c r="L411">
        <v>0</v>
      </c>
      <c r="M411" t="s">
        <v>256</v>
      </c>
      <c r="N411">
        <v>7130003195</v>
      </c>
      <c r="O411">
        <v>7891095911080</v>
      </c>
      <c r="P411" t="s">
        <v>254</v>
      </c>
      <c r="Q411">
        <v>0</v>
      </c>
      <c r="R411">
        <v>0</v>
      </c>
      <c r="S411" t="s">
        <v>257</v>
      </c>
      <c r="T411">
        <v>74</v>
      </c>
      <c r="U411">
        <v>3</v>
      </c>
    </row>
    <row r="412" spans="1:23">
      <c r="A412">
        <v>14200257</v>
      </c>
      <c r="B412" t="s">
        <v>593</v>
      </c>
      <c r="C412">
        <v>0</v>
      </c>
      <c r="D412">
        <v>0</v>
      </c>
      <c r="E412" t="s">
        <v>255</v>
      </c>
      <c r="F412" t="s">
        <v>255</v>
      </c>
      <c r="G412">
        <v>0</v>
      </c>
      <c r="H412">
        <v>1</v>
      </c>
      <c r="I412">
        <v>24</v>
      </c>
      <c r="J412">
        <v>0.04</v>
      </c>
      <c r="K412">
        <v>4.5999999999999999E-2</v>
      </c>
      <c r="L412">
        <v>0</v>
      </c>
      <c r="M412" t="s">
        <v>256</v>
      </c>
      <c r="N412">
        <v>7130015950</v>
      </c>
      <c r="O412">
        <v>7891095159505</v>
      </c>
      <c r="P412" t="s">
        <v>254</v>
      </c>
      <c r="Q412">
        <v>0</v>
      </c>
      <c r="R412">
        <v>0</v>
      </c>
      <c r="S412" t="s">
        <v>257</v>
      </c>
      <c r="T412">
        <v>74</v>
      </c>
      <c r="U412">
        <v>6</v>
      </c>
    </row>
    <row r="413" spans="1:23">
      <c r="A413">
        <v>14200258</v>
      </c>
      <c r="B413" t="s">
        <v>594</v>
      </c>
      <c r="C413">
        <v>0</v>
      </c>
      <c r="D413">
        <v>0</v>
      </c>
      <c r="E413" t="s">
        <v>255</v>
      </c>
      <c r="F413" t="s">
        <v>255</v>
      </c>
      <c r="G413">
        <v>0</v>
      </c>
      <c r="H413">
        <v>1</v>
      </c>
      <c r="I413">
        <v>24</v>
      </c>
      <c r="J413">
        <v>0.3</v>
      </c>
      <c r="K413">
        <v>0.318</v>
      </c>
      <c r="L413">
        <v>0</v>
      </c>
      <c r="M413" t="s">
        <v>256</v>
      </c>
      <c r="N413">
        <v>7130015540</v>
      </c>
      <c r="O413">
        <v>7891095605408</v>
      </c>
      <c r="P413" t="s">
        <v>254</v>
      </c>
      <c r="Q413">
        <v>0</v>
      </c>
      <c r="R413">
        <v>0</v>
      </c>
      <c r="S413" t="s">
        <v>257</v>
      </c>
      <c r="T413">
        <v>74</v>
      </c>
      <c r="U413">
        <v>4</v>
      </c>
    </row>
    <row r="414" spans="1:23">
      <c r="A414">
        <v>14200259</v>
      </c>
      <c r="B414" t="s">
        <v>595</v>
      </c>
      <c r="C414">
        <v>0</v>
      </c>
      <c r="D414">
        <v>0</v>
      </c>
      <c r="E414" t="s">
        <v>255</v>
      </c>
      <c r="F414" t="s">
        <v>255</v>
      </c>
      <c r="G414">
        <v>0</v>
      </c>
      <c r="H414">
        <v>1</v>
      </c>
      <c r="I414">
        <v>12</v>
      </c>
      <c r="J414">
        <v>1</v>
      </c>
      <c r="K414">
        <v>1.028</v>
      </c>
      <c r="L414">
        <v>0</v>
      </c>
      <c r="M414" t="s">
        <v>256</v>
      </c>
      <c r="N414">
        <v>7130000554</v>
      </c>
      <c r="O414">
        <v>7891095005543</v>
      </c>
      <c r="P414" t="s">
        <v>254</v>
      </c>
      <c r="Q414">
        <v>0</v>
      </c>
      <c r="R414">
        <v>0</v>
      </c>
      <c r="S414" t="s">
        <v>257</v>
      </c>
      <c r="T414">
        <v>74</v>
      </c>
      <c r="U414">
        <v>3</v>
      </c>
    </row>
    <row r="415" spans="1:23">
      <c r="A415">
        <v>14200260</v>
      </c>
      <c r="B415" t="s">
        <v>596</v>
      </c>
      <c r="C415">
        <v>0</v>
      </c>
      <c r="D415">
        <v>0</v>
      </c>
      <c r="E415" t="s">
        <v>255</v>
      </c>
      <c r="F415" t="s">
        <v>255</v>
      </c>
      <c r="G415">
        <v>0</v>
      </c>
      <c r="H415">
        <v>1</v>
      </c>
      <c r="I415">
        <v>24</v>
      </c>
      <c r="J415">
        <v>0.3</v>
      </c>
      <c r="K415">
        <v>0.31900000000000001</v>
      </c>
      <c r="L415">
        <v>0</v>
      </c>
      <c r="M415" t="s">
        <v>256</v>
      </c>
      <c r="N415">
        <v>7130015532</v>
      </c>
      <c r="O415">
        <v>7891095605323</v>
      </c>
      <c r="P415" t="s">
        <v>254</v>
      </c>
      <c r="Q415">
        <v>0</v>
      </c>
      <c r="R415">
        <v>0</v>
      </c>
      <c r="S415" t="s">
        <v>257</v>
      </c>
      <c r="T415">
        <v>74</v>
      </c>
      <c r="U415">
        <v>4</v>
      </c>
    </row>
    <row r="416" spans="1:23">
      <c r="A416">
        <v>14200261</v>
      </c>
      <c r="B416" t="s">
        <v>597</v>
      </c>
      <c r="C416">
        <v>0</v>
      </c>
      <c r="D416">
        <v>0</v>
      </c>
      <c r="E416" t="s">
        <v>255</v>
      </c>
      <c r="F416" t="s">
        <v>255</v>
      </c>
      <c r="G416">
        <v>0</v>
      </c>
      <c r="H416">
        <v>1</v>
      </c>
      <c r="I416">
        <v>12</v>
      </c>
      <c r="J416">
        <v>1</v>
      </c>
      <c r="K416">
        <v>1.054</v>
      </c>
      <c r="L416">
        <v>0</v>
      </c>
      <c r="M416" t="s">
        <v>256</v>
      </c>
      <c r="N416">
        <v>7130000556</v>
      </c>
      <c r="O416">
        <v>7891095005567</v>
      </c>
      <c r="P416" t="s">
        <v>254</v>
      </c>
      <c r="Q416">
        <v>0</v>
      </c>
      <c r="R416">
        <v>0</v>
      </c>
      <c r="S416" t="s">
        <v>257</v>
      </c>
      <c r="T416">
        <v>74</v>
      </c>
      <c r="U416">
        <v>3</v>
      </c>
    </row>
    <row r="417" spans="1:21">
      <c r="A417">
        <v>14200262</v>
      </c>
      <c r="B417" t="s">
        <v>598</v>
      </c>
      <c r="C417">
        <v>0</v>
      </c>
      <c r="D417">
        <v>0</v>
      </c>
      <c r="E417" t="s">
        <v>255</v>
      </c>
      <c r="F417" t="s">
        <v>255</v>
      </c>
      <c r="G417">
        <v>0</v>
      </c>
      <c r="H417">
        <v>1</v>
      </c>
      <c r="I417">
        <v>12</v>
      </c>
      <c r="J417">
        <v>0.115</v>
      </c>
      <c r="K417">
        <v>0.14099999999999999</v>
      </c>
      <c r="L417">
        <v>0</v>
      </c>
      <c r="M417" t="s">
        <v>256</v>
      </c>
      <c r="N417">
        <v>7130003193</v>
      </c>
      <c r="O417">
        <v>7891095911066</v>
      </c>
      <c r="P417" t="s">
        <v>254</v>
      </c>
      <c r="Q417">
        <v>0</v>
      </c>
      <c r="R417">
        <v>0</v>
      </c>
      <c r="S417" t="s">
        <v>257</v>
      </c>
      <c r="T417">
        <v>74</v>
      </c>
      <c r="U417">
        <v>3</v>
      </c>
    </row>
    <row r="418" spans="1:21">
      <c r="A418">
        <v>14200263</v>
      </c>
      <c r="B418" t="s">
        <v>599</v>
      </c>
      <c r="C418">
        <v>0</v>
      </c>
      <c r="D418">
        <v>0</v>
      </c>
      <c r="E418" t="s">
        <v>255</v>
      </c>
      <c r="F418" t="s">
        <v>255</v>
      </c>
      <c r="G418">
        <v>0</v>
      </c>
      <c r="H418">
        <v>1</v>
      </c>
      <c r="I418">
        <v>12</v>
      </c>
      <c r="J418">
        <v>0.115</v>
      </c>
      <c r="K418">
        <v>0.14099999999999999</v>
      </c>
      <c r="L418">
        <v>0</v>
      </c>
      <c r="M418" t="s">
        <v>256</v>
      </c>
      <c r="N418">
        <v>7130003191</v>
      </c>
      <c r="O418">
        <v>7891095911042</v>
      </c>
      <c r="P418" t="s">
        <v>254</v>
      </c>
      <c r="Q418">
        <v>0</v>
      </c>
      <c r="R418">
        <v>0</v>
      </c>
      <c r="S418" t="s">
        <v>257</v>
      </c>
      <c r="T418">
        <v>74</v>
      </c>
      <c r="U418">
        <v>3</v>
      </c>
    </row>
    <row r="419" spans="1:21">
      <c r="A419">
        <v>14200264</v>
      </c>
      <c r="B419" t="s">
        <v>600</v>
      </c>
      <c r="C419">
        <v>0</v>
      </c>
      <c r="D419">
        <v>0</v>
      </c>
      <c r="E419" t="s">
        <v>255</v>
      </c>
      <c r="F419" t="s">
        <v>255</v>
      </c>
      <c r="G419">
        <v>0</v>
      </c>
      <c r="H419">
        <v>1</v>
      </c>
      <c r="I419">
        <v>12</v>
      </c>
      <c r="J419">
        <v>0.115</v>
      </c>
      <c r="K419">
        <v>0.14099999999999999</v>
      </c>
      <c r="L419">
        <v>0</v>
      </c>
      <c r="M419" t="s">
        <v>256</v>
      </c>
      <c r="N419">
        <v>7130003192</v>
      </c>
      <c r="O419">
        <v>7891095911059</v>
      </c>
      <c r="P419" t="s">
        <v>254</v>
      </c>
      <c r="Q419">
        <v>0</v>
      </c>
      <c r="R419">
        <v>0</v>
      </c>
      <c r="S419" t="s">
        <v>257</v>
      </c>
      <c r="T419">
        <v>74</v>
      </c>
      <c r="U419">
        <v>3</v>
      </c>
    </row>
    <row r="420" spans="1:21">
      <c r="A420">
        <v>14200270</v>
      </c>
      <c r="B420" t="s">
        <v>601</v>
      </c>
      <c r="C420">
        <v>0</v>
      </c>
      <c r="D420">
        <v>0</v>
      </c>
      <c r="E420" t="s">
        <v>255</v>
      </c>
      <c r="F420" t="s">
        <v>255</v>
      </c>
      <c r="G420">
        <v>0</v>
      </c>
      <c r="H420">
        <v>1</v>
      </c>
      <c r="I420">
        <v>12</v>
      </c>
      <c r="J420">
        <v>4.4999999999999998E-2</v>
      </c>
      <c r="K420">
        <v>0.189</v>
      </c>
      <c r="L420">
        <v>0</v>
      </c>
      <c r="M420" t="s">
        <v>256</v>
      </c>
      <c r="N420">
        <v>7130003090</v>
      </c>
      <c r="O420">
        <v>7891095030903</v>
      </c>
      <c r="P420" t="s">
        <v>254</v>
      </c>
      <c r="Q420">
        <v>0</v>
      </c>
      <c r="R420">
        <v>0</v>
      </c>
      <c r="S420" t="s">
        <v>257</v>
      </c>
      <c r="T420">
        <v>74</v>
      </c>
      <c r="U420">
        <v>3</v>
      </c>
    </row>
    <row r="421" spans="1:21">
      <c r="A421">
        <v>14200271</v>
      </c>
      <c r="B421" t="s">
        <v>602</v>
      </c>
      <c r="C421">
        <v>0</v>
      </c>
      <c r="D421">
        <v>0</v>
      </c>
      <c r="E421" t="s">
        <v>255</v>
      </c>
      <c r="F421" t="s">
        <v>255</v>
      </c>
      <c r="G421">
        <v>0</v>
      </c>
      <c r="H421">
        <v>1</v>
      </c>
      <c r="I421">
        <v>24</v>
      </c>
      <c r="J421">
        <v>0.12</v>
      </c>
      <c r="K421">
        <v>0.14799999999999999</v>
      </c>
      <c r="L421">
        <v>0</v>
      </c>
      <c r="M421" t="s">
        <v>256</v>
      </c>
      <c r="N421">
        <v>7130015643</v>
      </c>
      <c r="O421">
        <v>7891095156436</v>
      </c>
      <c r="P421" t="s">
        <v>254</v>
      </c>
      <c r="Q421">
        <v>0</v>
      </c>
      <c r="R421">
        <v>0</v>
      </c>
      <c r="S421" t="s">
        <v>257</v>
      </c>
      <c r="T421">
        <v>74</v>
      </c>
      <c r="U421">
        <v>4</v>
      </c>
    </row>
    <row r="422" spans="1:21">
      <c r="A422">
        <v>14200272</v>
      </c>
      <c r="B422" t="s">
        <v>603</v>
      </c>
      <c r="C422">
        <v>0</v>
      </c>
      <c r="D422">
        <v>0</v>
      </c>
      <c r="E422" t="s">
        <v>255</v>
      </c>
      <c r="F422" t="s">
        <v>255</v>
      </c>
      <c r="G422">
        <v>0</v>
      </c>
      <c r="H422">
        <v>1</v>
      </c>
      <c r="I422">
        <v>24</v>
      </c>
      <c r="J422">
        <v>0.12</v>
      </c>
      <c r="K422">
        <v>0.14699999999999999</v>
      </c>
      <c r="L422">
        <v>0</v>
      </c>
      <c r="M422" t="s">
        <v>256</v>
      </c>
      <c r="N422">
        <v>7130015644</v>
      </c>
      <c r="O422">
        <v>7891095156443</v>
      </c>
      <c r="P422" t="s">
        <v>254</v>
      </c>
      <c r="Q422">
        <v>0</v>
      </c>
      <c r="R422">
        <v>0</v>
      </c>
      <c r="S422" t="s">
        <v>257</v>
      </c>
      <c r="T422">
        <v>74</v>
      </c>
      <c r="U422">
        <v>4</v>
      </c>
    </row>
    <row r="423" spans="1:21">
      <c r="B423" t="s">
        <v>604</v>
      </c>
    </row>
    <row r="424" spans="1:21">
      <c r="B424" t="s">
        <v>604</v>
      </c>
    </row>
    <row r="425" spans="1:21">
      <c r="A425">
        <v>14200013</v>
      </c>
      <c r="B425" t="s">
        <v>605</v>
      </c>
      <c r="C425">
        <v>0</v>
      </c>
      <c r="D425">
        <v>0</v>
      </c>
      <c r="E425" t="s">
        <v>255</v>
      </c>
      <c r="F425" t="s">
        <v>255</v>
      </c>
      <c r="G425">
        <v>0</v>
      </c>
      <c r="H425">
        <v>1</v>
      </c>
      <c r="I425">
        <v>36</v>
      </c>
      <c r="J425">
        <v>4.4999999999999998E-2</v>
      </c>
      <c r="K425">
        <v>0.05</v>
      </c>
      <c r="L425">
        <v>0</v>
      </c>
      <c r="M425" t="s">
        <v>256</v>
      </c>
      <c r="N425">
        <v>0</v>
      </c>
      <c r="O425">
        <v>7891095023158</v>
      </c>
      <c r="P425" t="s">
        <v>254</v>
      </c>
      <c r="Q425">
        <v>0</v>
      </c>
      <c r="R425">
        <v>0</v>
      </c>
      <c r="S425" t="s">
        <v>257</v>
      </c>
      <c r="T425">
        <v>75</v>
      </c>
      <c r="U425">
        <v>4</v>
      </c>
    </row>
    <row r="426" spans="1:21">
      <c r="A426">
        <v>14200014</v>
      </c>
      <c r="B426" t="s">
        <v>606</v>
      </c>
      <c r="C426">
        <v>0</v>
      </c>
      <c r="D426">
        <v>0</v>
      </c>
      <c r="E426" t="s">
        <v>255</v>
      </c>
      <c r="F426" t="s">
        <v>255</v>
      </c>
      <c r="G426">
        <v>0</v>
      </c>
      <c r="H426">
        <v>1</v>
      </c>
      <c r="I426">
        <v>12</v>
      </c>
      <c r="J426">
        <v>0.09</v>
      </c>
      <c r="K426">
        <v>9.9000000000000005E-2</v>
      </c>
      <c r="L426">
        <v>0</v>
      </c>
      <c r="M426" t="s">
        <v>256</v>
      </c>
      <c r="N426">
        <v>0</v>
      </c>
      <c r="O426">
        <v>7891095023172</v>
      </c>
      <c r="P426" t="s">
        <v>254</v>
      </c>
      <c r="Q426">
        <v>0</v>
      </c>
      <c r="R426">
        <v>0</v>
      </c>
      <c r="S426" t="s">
        <v>257</v>
      </c>
      <c r="T426">
        <v>75</v>
      </c>
      <c r="U426">
        <v>4</v>
      </c>
    </row>
    <row r="427" spans="1:21">
      <c r="A427">
        <v>14200015</v>
      </c>
      <c r="B427" t="s">
        <v>607</v>
      </c>
      <c r="C427">
        <v>0</v>
      </c>
      <c r="D427">
        <v>0</v>
      </c>
      <c r="E427" t="s">
        <v>255</v>
      </c>
      <c r="F427" t="s">
        <v>255</v>
      </c>
      <c r="G427">
        <v>0</v>
      </c>
      <c r="H427">
        <v>1</v>
      </c>
      <c r="I427">
        <v>36</v>
      </c>
      <c r="J427">
        <v>4.4999999999999998E-2</v>
      </c>
      <c r="K427">
        <v>0.05</v>
      </c>
      <c r="L427">
        <v>0</v>
      </c>
      <c r="M427" t="s">
        <v>256</v>
      </c>
      <c r="N427">
        <v>2309</v>
      </c>
      <c r="O427">
        <v>7891095023097</v>
      </c>
      <c r="P427" t="s">
        <v>254</v>
      </c>
      <c r="Q427">
        <v>0</v>
      </c>
      <c r="R427">
        <v>0</v>
      </c>
      <c r="S427" t="s">
        <v>257</v>
      </c>
      <c r="T427">
        <v>75</v>
      </c>
      <c r="U427">
        <v>4</v>
      </c>
    </row>
    <row r="428" spans="1:21">
      <c r="A428">
        <v>14200016</v>
      </c>
      <c r="B428" t="s">
        <v>608</v>
      </c>
      <c r="C428">
        <v>0</v>
      </c>
      <c r="D428">
        <v>0</v>
      </c>
      <c r="E428" t="s">
        <v>255</v>
      </c>
      <c r="F428" t="s">
        <v>255</v>
      </c>
      <c r="G428">
        <v>0</v>
      </c>
      <c r="H428">
        <v>1</v>
      </c>
      <c r="I428">
        <v>14</v>
      </c>
      <c r="J428">
        <v>0.09</v>
      </c>
      <c r="K428">
        <v>9.9000000000000005E-2</v>
      </c>
      <c r="L428">
        <v>0</v>
      </c>
      <c r="M428" t="s">
        <v>256</v>
      </c>
      <c r="N428">
        <v>0</v>
      </c>
      <c r="O428">
        <v>7891095023127</v>
      </c>
      <c r="P428" t="s">
        <v>254</v>
      </c>
      <c r="Q428">
        <v>0</v>
      </c>
      <c r="R428">
        <v>0</v>
      </c>
      <c r="S428" t="s">
        <v>257</v>
      </c>
      <c r="T428">
        <v>75</v>
      </c>
      <c r="U428">
        <v>4</v>
      </c>
    </row>
    <row r="429" spans="1:21">
      <c r="A429">
        <v>14200017</v>
      </c>
      <c r="B429" t="s">
        <v>609</v>
      </c>
      <c r="C429">
        <v>0</v>
      </c>
      <c r="D429">
        <v>0</v>
      </c>
      <c r="E429" t="s">
        <v>255</v>
      </c>
      <c r="F429" t="s">
        <v>255</v>
      </c>
      <c r="G429">
        <v>0</v>
      </c>
      <c r="H429">
        <v>1</v>
      </c>
      <c r="I429">
        <v>36</v>
      </c>
      <c r="J429">
        <v>4.4999999999999998E-2</v>
      </c>
      <c r="K429">
        <v>0.05</v>
      </c>
      <c r="L429">
        <v>0</v>
      </c>
      <c r="M429" t="s">
        <v>256</v>
      </c>
      <c r="N429">
        <v>2313</v>
      </c>
      <c r="O429">
        <v>7891095023134</v>
      </c>
      <c r="P429" t="s">
        <v>254</v>
      </c>
      <c r="Q429">
        <v>0</v>
      </c>
      <c r="R429">
        <v>0</v>
      </c>
      <c r="S429" t="s">
        <v>257</v>
      </c>
      <c r="T429">
        <v>75</v>
      </c>
      <c r="U429">
        <v>4</v>
      </c>
    </row>
    <row r="430" spans="1:21">
      <c r="A430">
        <v>14200018</v>
      </c>
      <c r="B430" t="s">
        <v>610</v>
      </c>
      <c r="C430">
        <v>0</v>
      </c>
      <c r="D430">
        <v>0</v>
      </c>
      <c r="E430" t="s">
        <v>255</v>
      </c>
      <c r="F430" t="s">
        <v>255</v>
      </c>
      <c r="G430">
        <v>0</v>
      </c>
      <c r="H430">
        <v>1</v>
      </c>
      <c r="I430">
        <v>14</v>
      </c>
      <c r="J430">
        <v>0.09</v>
      </c>
      <c r="K430">
        <v>9.9000000000000005E-2</v>
      </c>
      <c r="L430">
        <v>0</v>
      </c>
      <c r="M430" t="s">
        <v>256</v>
      </c>
      <c r="N430">
        <v>2310</v>
      </c>
      <c r="O430">
        <v>7891095023103</v>
      </c>
      <c r="P430" t="s">
        <v>254</v>
      </c>
      <c r="Q430">
        <v>0</v>
      </c>
      <c r="R430">
        <v>0</v>
      </c>
      <c r="S430" t="s">
        <v>257</v>
      </c>
      <c r="T430">
        <v>75</v>
      </c>
      <c r="U430">
        <v>4</v>
      </c>
    </row>
    <row r="431" spans="1:21">
      <c r="A431">
        <v>14200143</v>
      </c>
      <c r="B431" t="s">
        <v>611</v>
      </c>
      <c r="C431">
        <v>0</v>
      </c>
      <c r="D431">
        <v>0</v>
      </c>
      <c r="E431" t="s">
        <v>255</v>
      </c>
      <c r="F431" t="s">
        <v>255</v>
      </c>
      <c r="G431">
        <v>0</v>
      </c>
      <c r="H431">
        <v>1</v>
      </c>
      <c r="I431">
        <v>8</v>
      </c>
      <c r="J431">
        <v>0.18</v>
      </c>
      <c r="K431">
        <v>0.188</v>
      </c>
      <c r="L431">
        <v>0</v>
      </c>
      <c r="M431" t="s">
        <v>256</v>
      </c>
      <c r="N431">
        <v>7130002316</v>
      </c>
      <c r="O431">
        <v>7891095023165</v>
      </c>
      <c r="P431" t="s">
        <v>254</v>
      </c>
      <c r="Q431">
        <v>0</v>
      </c>
      <c r="R431">
        <v>0</v>
      </c>
      <c r="S431" t="s">
        <v>257</v>
      </c>
      <c r="T431">
        <v>75</v>
      </c>
      <c r="U431">
        <v>4</v>
      </c>
    </row>
    <row r="432" spans="1:21">
      <c r="A432">
        <v>14200144</v>
      </c>
      <c r="B432" t="s">
        <v>612</v>
      </c>
      <c r="C432">
        <v>0</v>
      </c>
      <c r="D432">
        <v>0</v>
      </c>
      <c r="E432" t="s">
        <v>255</v>
      </c>
      <c r="F432" t="s">
        <v>255</v>
      </c>
      <c r="G432">
        <v>0</v>
      </c>
      <c r="H432">
        <v>1</v>
      </c>
      <c r="I432">
        <v>36</v>
      </c>
      <c r="J432">
        <v>4.4999999999999998E-2</v>
      </c>
      <c r="K432">
        <v>5.0999999999999997E-2</v>
      </c>
      <c r="L432">
        <v>0</v>
      </c>
      <c r="M432" t="s">
        <v>256</v>
      </c>
      <c r="N432">
        <v>7130002314</v>
      </c>
      <c r="O432">
        <v>7891095023141</v>
      </c>
      <c r="P432" t="s">
        <v>254</v>
      </c>
      <c r="Q432">
        <v>0</v>
      </c>
      <c r="R432">
        <v>0</v>
      </c>
      <c r="S432" t="s">
        <v>257</v>
      </c>
      <c r="T432">
        <v>75</v>
      </c>
      <c r="U432">
        <v>4</v>
      </c>
    </row>
    <row r="433" spans="1:21">
      <c r="A433">
        <v>14200145</v>
      </c>
      <c r="B433" t="s">
        <v>613</v>
      </c>
      <c r="C433">
        <v>0</v>
      </c>
      <c r="D433">
        <v>0</v>
      </c>
      <c r="E433" t="s">
        <v>255</v>
      </c>
      <c r="F433" t="s">
        <v>255</v>
      </c>
      <c r="G433">
        <v>0</v>
      </c>
      <c r="H433">
        <v>1</v>
      </c>
      <c r="I433">
        <v>14</v>
      </c>
      <c r="J433">
        <v>0.09</v>
      </c>
      <c r="K433">
        <v>9.6000000000000002E-2</v>
      </c>
      <c r="L433">
        <v>0</v>
      </c>
      <c r="M433" t="s">
        <v>256</v>
      </c>
      <c r="N433">
        <v>7130002311</v>
      </c>
      <c r="O433">
        <v>7891095023110</v>
      </c>
      <c r="P433" t="s">
        <v>254</v>
      </c>
      <c r="Q433">
        <v>0</v>
      </c>
      <c r="R433">
        <v>0</v>
      </c>
      <c r="S433" t="s">
        <v>257</v>
      </c>
      <c r="T433">
        <v>75</v>
      </c>
      <c r="U433">
        <v>4</v>
      </c>
    </row>
    <row r="434" spans="1:21">
      <c r="A434">
        <v>14200276</v>
      </c>
      <c r="B434" t="s">
        <v>614</v>
      </c>
      <c r="C434">
        <v>0</v>
      </c>
      <c r="D434">
        <v>0</v>
      </c>
      <c r="E434" t="s">
        <v>255</v>
      </c>
      <c r="F434" t="s">
        <v>255</v>
      </c>
      <c r="G434">
        <v>0</v>
      </c>
      <c r="H434">
        <v>1</v>
      </c>
      <c r="I434">
        <v>6</v>
      </c>
      <c r="J434">
        <v>0.38</v>
      </c>
      <c r="K434">
        <v>0.41799999999999998</v>
      </c>
      <c r="L434">
        <v>0</v>
      </c>
      <c r="M434" t="s">
        <v>256</v>
      </c>
      <c r="N434">
        <v>7130001801</v>
      </c>
      <c r="O434">
        <v>7891095018017</v>
      </c>
      <c r="P434" t="s">
        <v>254</v>
      </c>
      <c r="Q434">
        <v>0</v>
      </c>
      <c r="R434">
        <v>0</v>
      </c>
      <c r="S434" t="s">
        <v>257</v>
      </c>
      <c r="T434">
        <v>75</v>
      </c>
      <c r="U434">
        <v>6</v>
      </c>
    </row>
    <row r="435" spans="1:21">
      <c r="A435">
        <v>14200110</v>
      </c>
      <c r="B435" t="s">
        <v>615</v>
      </c>
      <c r="C435">
        <v>0</v>
      </c>
      <c r="D435">
        <v>0</v>
      </c>
      <c r="E435" t="s">
        <v>255</v>
      </c>
      <c r="F435" t="s">
        <v>255</v>
      </c>
      <c r="G435">
        <v>0</v>
      </c>
      <c r="H435">
        <v>1</v>
      </c>
      <c r="I435">
        <v>24</v>
      </c>
      <c r="J435">
        <v>5.3999999999999999E-2</v>
      </c>
      <c r="K435">
        <v>0.06</v>
      </c>
      <c r="L435">
        <v>0</v>
      </c>
      <c r="M435" t="s">
        <v>256</v>
      </c>
      <c r="N435">
        <v>2331</v>
      </c>
      <c r="O435">
        <v>7891095023318</v>
      </c>
      <c r="P435" t="s">
        <v>254</v>
      </c>
      <c r="Q435">
        <v>0</v>
      </c>
      <c r="R435">
        <v>0</v>
      </c>
      <c r="S435" t="s">
        <v>257</v>
      </c>
      <c r="T435">
        <v>76</v>
      </c>
      <c r="U435">
        <v>4</v>
      </c>
    </row>
    <row r="436" spans="1:21">
      <c r="A436">
        <v>14200111</v>
      </c>
      <c r="B436" t="s">
        <v>616</v>
      </c>
      <c r="C436">
        <v>0</v>
      </c>
      <c r="D436">
        <v>0</v>
      </c>
      <c r="E436" t="s">
        <v>255</v>
      </c>
      <c r="F436" t="s">
        <v>255</v>
      </c>
      <c r="G436">
        <v>0</v>
      </c>
      <c r="H436">
        <v>1</v>
      </c>
      <c r="I436">
        <v>12</v>
      </c>
      <c r="J436">
        <v>0.11</v>
      </c>
      <c r="K436">
        <v>0.121</v>
      </c>
      <c r="L436">
        <v>0</v>
      </c>
      <c r="M436" t="s">
        <v>256</v>
      </c>
      <c r="N436">
        <v>2332</v>
      </c>
      <c r="O436">
        <v>7891095023325</v>
      </c>
      <c r="P436" t="s">
        <v>254</v>
      </c>
      <c r="Q436">
        <v>0</v>
      </c>
      <c r="R436">
        <v>0</v>
      </c>
      <c r="S436" t="s">
        <v>257</v>
      </c>
      <c r="T436">
        <v>76</v>
      </c>
      <c r="U436">
        <v>4</v>
      </c>
    </row>
    <row r="437" spans="1:21">
      <c r="A437">
        <v>14200112</v>
      </c>
      <c r="B437" t="s">
        <v>617</v>
      </c>
      <c r="C437">
        <v>0</v>
      </c>
      <c r="D437">
        <v>0</v>
      </c>
      <c r="E437" t="s">
        <v>255</v>
      </c>
      <c r="F437" t="s">
        <v>255</v>
      </c>
      <c r="G437">
        <v>0</v>
      </c>
      <c r="H437">
        <v>1</v>
      </c>
      <c r="I437">
        <v>36</v>
      </c>
      <c r="J437">
        <v>4.4999999999999998E-2</v>
      </c>
      <c r="K437">
        <v>0.05</v>
      </c>
      <c r="L437">
        <v>0</v>
      </c>
      <c r="M437" t="s">
        <v>256</v>
      </c>
      <c r="N437">
        <v>2326</v>
      </c>
      <c r="O437">
        <v>7891095023264</v>
      </c>
      <c r="P437" t="s">
        <v>254</v>
      </c>
      <c r="Q437">
        <v>0</v>
      </c>
      <c r="R437">
        <v>0</v>
      </c>
      <c r="S437" t="s">
        <v>257</v>
      </c>
      <c r="T437">
        <v>76</v>
      </c>
      <c r="U437">
        <v>4</v>
      </c>
    </row>
    <row r="438" spans="1:21">
      <c r="A438">
        <v>14200113</v>
      </c>
      <c r="B438" t="s">
        <v>618</v>
      </c>
      <c r="C438">
        <v>0</v>
      </c>
      <c r="D438">
        <v>0</v>
      </c>
      <c r="E438" t="s">
        <v>255</v>
      </c>
      <c r="F438" t="s">
        <v>255</v>
      </c>
      <c r="G438">
        <v>0</v>
      </c>
      <c r="H438">
        <v>1</v>
      </c>
      <c r="I438">
        <v>30</v>
      </c>
      <c r="J438">
        <v>5.3999999999999999E-2</v>
      </c>
      <c r="K438">
        <v>5.8999999999999997E-2</v>
      </c>
      <c r="L438">
        <v>0</v>
      </c>
      <c r="M438" t="s">
        <v>256</v>
      </c>
      <c r="N438">
        <v>2427</v>
      </c>
      <c r="O438">
        <v>7891095023202</v>
      </c>
      <c r="P438" t="s">
        <v>254</v>
      </c>
      <c r="Q438">
        <v>0</v>
      </c>
      <c r="R438">
        <v>0</v>
      </c>
      <c r="S438" t="s">
        <v>257</v>
      </c>
      <c r="T438">
        <v>76</v>
      </c>
      <c r="U438">
        <v>3</v>
      </c>
    </row>
    <row r="439" spans="1:21">
      <c r="A439">
        <v>14200114</v>
      </c>
      <c r="B439" t="s">
        <v>619</v>
      </c>
      <c r="C439">
        <v>0</v>
      </c>
      <c r="D439">
        <v>0</v>
      </c>
      <c r="E439" t="s">
        <v>255</v>
      </c>
      <c r="F439" t="s">
        <v>255</v>
      </c>
      <c r="G439">
        <v>0</v>
      </c>
      <c r="H439">
        <v>1</v>
      </c>
      <c r="I439">
        <v>16</v>
      </c>
      <c r="J439">
        <v>0.153</v>
      </c>
      <c r="K439">
        <v>0.16800000000000001</v>
      </c>
      <c r="L439">
        <v>0</v>
      </c>
      <c r="M439" t="s">
        <v>256</v>
      </c>
      <c r="N439">
        <v>2428</v>
      </c>
      <c r="O439">
        <v>7891095023219</v>
      </c>
      <c r="P439" t="s">
        <v>254</v>
      </c>
      <c r="Q439">
        <v>0</v>
      </c>
      <c r="R439">
        <v>0</v>
      </c>
      <c r="S439" t="s">
        <v>257</v>
      </c>
      <c r="T439">
        <v>76</v>
      </c>
      <c r="U439">
        <v>4</v>
      </c>
    </row>
    <row r="440" spans="1:21">
      <c r="A440">
        <v>14200115</v>
      </c>
      <c r="B440" t="s">
        <v>620</v>
      </c>
      <c r="C440">
        <v>0</v>
      </c>
      <c r="D440">
        <v>0</v>
      </c>
      <c r="E440" t="s">
        <v>255</v>
      </c>
      <c r="F440" t="s">
        <v>255</v>
      </c>
      <c r="G440">
        <v>0</v>
      </c>
      <c r="H440">
        <v>1</v>
      </c>
      <c r="I440">
        <v>30</v>
      </c>
      <c r="J440">
        <v>5.3999999999999999E-2</v>
      </c>
      <c r="K440">
        <v>5.8999999999999997E-2</v>
      </c>
      <c r="L440">
        <v>0</v>
      </c>
      <c r="M440" t="s">
        <v>256</v>
      </c>
      <c r="N440">
        <v>2318</v>
      </c>
      <c r="O440">
        <v>7891095023189</v>
      </c>
      <c r="P440" t="s">
        <v>254</v>
      </c>
      <c r="Q440">
        <v>0</v>
      </c>
      <c r="R440">
        <v>0</v>
      </c>
      <c r="S440" t="s">
        <v>257</v>
      </c>
      <c r="T440">
        <v>76</v>
      </c>
      <c r="U440">
        <v>4</v>
      </c>
    </row>
    <row r="441" spans="1:21">
      <c r="A441">
        <v>14200116</v>
      </c>
      <c r="B441" t="s">
        <v>621</v>
      </c>
      <c r="C441">
        <v>0</v>
      </c>
      <c r="D441">
        <v>0</v>
      </c>
      <c r="E441" t="s">
        <v>255</v>
      </c>
      <c r="F441" t="s">
        <v>255</v>
      </c>
      <c r="G441">
        <v>0</v>
      </c>
      <c r="H441">
        <v>1</v>
      </c>
      <c r="I441">
        <v>16</v>
      </c>
      <c r="J441">
        <v>0.153</v>
      </c>
      <c r="K441">
        <v>0.16800000000000001</v>
      </c>
      <c r="L441">
        <v>0</v>
      </c>
      <c r="M441" t="s">
        <v>256</v>
      </c>
      <c r="N441">
        <v>2319</v>
      </c>
      <c r="O441">
        <v>7891095023196</v>
      </c>
      <c r="P441" t="s">
        <v>254</v>
      </c>
      <c r="Q441">
        <v>0</v>
      </c>
      <c r="R441">
        <v>0</v>
      </c>
      <c r="S441" t="s">
        <v>257</v>
      </c>
      <c r="T441">
        <v>76</v>
      </c>
      <c r="U441">
        <v>4</v>
      </c>
    </row>
    <row r="442" spans="1:21">
      <c r="A442">
        <v>14200117</v>
      </c>
      <c r="B442" t="s">
        <v>622</v>
      </c>
      <c r="C442">
        <v>0</v>
      </c>
      <c r="D442">
        <v>0</v>
      </c>
      <c r="E442" t="s">
        <v>255</v>
      </c>
      <c r="F442" t="s">
        <v>255</v>
      </c>
      <c r="G442">
        <v>0</v>
      </c>
      <c r="H442">
        <v>1</v>
      </c>
      <c r="I442">
        <v>36</v>
      </c>
      <c r="J442">
        <v>4.4999999999999998E-2</v>
      </c>
      <c r="K442">
        <v>0.05</v>
      </c>
      <c r="L442">
        <v>0</v>
      </c>
      <c r="M442" t="s">
        <v>256</v>
      </c>
      <c r="N442">
        <v>2324</v>
      </c>
      <c r="O442">
        <v>7891095023240</v>
      </c>
      <c r="P442" t="s">
        <v>254</v>
      </c>
      <c r="Q442">
        <v>0</v>
      </c>
      <c r="R442">
        <v>0</v>
      </c>
      <c r="S442" t="s">
        <v>257</v>
      </c>
      <c r="T442">
        <v>76</v>
      </c>
      <c r="U442">
        <v>4</v>
      </c>
    </row>
    <row r="443" spans="1:21">
      <c r="A443">
        <v>14200118</v>
      </c>
      <c r="B443" t="s">
        <v>623</v>
      </c>
      <c r="C443">
        <v>0</v>
      </c>
      <c r="D443">
        <v>0</v>
      </c>
      <c r="E443" t="s">
        <v>255</v>
      </c>
      <c r="F443" t="s">
        <v>255</v>
      </c>
      <c r="G443">
        <v>0</v>
      </c>
      <c r="H443">
        <v>1</v>
      </c>
      <c r="I443">
        <v>16</v>
      </c>
      <c r="J443">
        <v>0.13500000000000001</v>
      </c>
      <c r="K443">
        <v>0.14899999999999999</v>
      </c>
      <c r="L443">
        <v>0</v>
      </c>
      <c r="M443" t="s">
        <v>256</v>
      </c>
      <c r="N443">
        <v>2325</v>
      </c>
      <c r="O443">
        <v>7891095023257</v>
      </c>
      <c r="P443" t="s">
        <v>254</v>
      </c>
      <c r="Q443">
        <v>0</v>
      </c>
      <c r="R443">
        <v>0</v>
      </c>
      <c r="S443" t="s">
        <v>257</v>
      </c>
      <c r="T443">
        <v>76</v>
      </c>
      <c r="U443">
        <v>4</v>
      </c>
    </row>
    <row r="444" spans="1:21">
      <c r="A444">
        <v>14200119</v>
      </c>
      <c r="B444" t="s">
        <v>624</v>
      </c>
      <c r="C444">
        <v>0</v>
      </c>
      <c r="D444">
        <v>0</v>
      </c>
      <c r="E444" t="s">
        <v>255</v>
      </c>
      <c r="F444" t="s">
        <v>255</v>
      </c>
      <c r="G444">
        <v>0</v>
      </c>
      <c r="H444">
        <v>1</v>
      </c>
      <c r="I444">
        <v>36</v>
      </c>
      <c r="J444">
        <v>4.4999999999999998E-2</v>
      </c>
      <c r="K444">
        <v>0.05</v>
      </c>
      <c r="L444">
        <v>0</v>
      </c>
      <c r="M444" t="s">
        <v>256</v>
      </c>
      <c r="N444">
        <v>2429</v>
      </c>
      <c r="O444">
        <v>7891095023226</v>
      </c>
      <c r="P444" t="s">
        <v>254</v>
      </c>
      <c r="Q444">
        <v>0</v>
      </c>
      <c r="R444">
        <v>0</v>
      </c>
      <c r="S444" t="s">
        <v>257</v>
      </c>
      <c r="T444">
        <v>76</v>
      </c>
      <c r="U444">
        <v>4</v>
      </c>
    </row>
    <row r="445" spans="1:21">
      <c r="A445">
        <v>14200120</v>
      </c>
      <c r="B445" t="s">
        <v>625</v>
      </c>
      <c r="C445">
        <v>0</v>
      </c>
      <c r="D445">
        <v>0</v>
      </c>
      <c r="E445" t="s">
        <v>255</v>
      </c>
      <c r="F445" t="s">
        <v>255</v>
      </c>
      <c r="G445">
        <v>0</v>
      </c>
      <c r="H445">
        <v>1</v>
      </c>
      <c r="I445">
        <v>16</v>
      </c>
      <c r="J445">
        <v>0.13500000000000001</v>
      </c>
      <c r="K445">
        <v>0.14899999999999999</v>
      </c>
      <c r="L445">
        <v>0</v>
      </c>
      <c r="M445" t="s">
        <v>256</v>
      </c>
      <c r="N445">
        <v>2430</v>
      </c>
      <c r="O445">
        <v>7891095023233</v>
      </c>
      <c r="P445" t="s">
        <v>254</v>
      </c>
      <c r="Q445">
        <v>0</v>
      </c>
      <c r="R445">
        <v>0</v>
      </c>
      <c r="S445" t="s">
        <v>257</v>
      </c>
      <c r="T445">
        <v>76</v>
      </c>
      <c r="U445">
        <v>4</v>
      </c>
    </row>
    <row r="446" spans="1:21">
      <c r="A446">
        <v>14200275</v>
      </c>
      <c r="B446" t="s">
        <v>626</v>
      </c>
      <c r="C446">
        <v>0</v>
      </c>
      <c r="D446">
        <v>0</v>
      </c>
      <c r="E446" t="s">
        <v>255</v>
      </c>
      <c r="F446" t="s">
        <v>255</v>
      </c>
      <c r="G446">
        <v>0</v>
      </c>
      <c r="H446">
        <v>1</v>
      </c>
      <c r="I446">
        <v>36</v>
      </c>
      <c r="J446">
        <v>4.4999999999999998E-2</v>
      </c>
      <c r="K446">
        <v>0.05</v>
      </c>
      <c r="L446">
        <v>0</v>
      </c>
      <c r="M446" t="s">
        <v>256</v>
      </c>
      <c r="N446">
        <v>7130002327</v>
      </c>
      <c r="O446">
        <v>7891095023271</v>
      </c>
      <c r="P446" t="s">
        <v>254</v>
      </c>
      <c r="Q446">
        <v>0</v>
      </c>
      <c r="R446">
        <v>0</v>
      </c>
      <c r="S446" t="s">
        <v>257</v>
      </c>
      <c r="T446">
        <v>76</v>
      </c>
      <c r="U446">
        <v>4</v>
      </c>
    </row>
    <row r="447" spans="1:21">
      <c r="B447" t="s">
        <v>1439</v>
      </c>
    </row>
    <row r="448" spans="1:21">
      <c r="B448" t="s">
        <v>1439</v>
      </c>
    </row>
    <row r="449" spans="1:23">
      <c r="A449">
        <v>10380021</v>
      </c>
      <c r="B449" t="s">
        <v>1440</v>
      </c>
      <c r="C449">
        <v>0</v>
      </c>
      <c r="D449">
        <v>0</v>
      </c>
      <c r="E449" t="s">
        <v>254</v>
      </c>
      <c r="F449" t="s">
        <v>255</v>
      </c>
      <c r="G449">
        <v>0</v>
      </c>
      <c r="H449">
        <v>1</v>
      </c>
      <c r="I449">
        <v>12</v>
      </c>
      <c r="J449">
        <v>0.3</v>
      </c>
      <c r="K449">
        <v>0.38700000000000001</v>
      </c>
      <c r="L449">
        <v>0</v>
      </c>
      <c r="M449" t="s">
        <v>256</v>
      </c>
      <c r="N449">
        <v>76222108191800</v>
      </c>
      <c r="O449">
        <v>7622210819147</v>
      </c>
      <c r="P449" t="s">
        <v>255</v>
      </c>
      <c r="Q449">
        <v>0</v>
      </c>
      <c r="R449">
        <v>28</v>
      </c>
      <c r="S449" t="s">
        <v>257</v>
      </c>
      <c r="T449">
        <v>0</v>
      </c>
      <c r="U449">
        <v>6</v>
      </c>
    </row>
    <row r="450" spans="1:23">
      <c r="A450">
        <v>10380037</v>
      </c>
      <c r="B450" t="s">
        <v>1441</v>
      </c>
      <c r="C450">
        <v>0</v>
      </c>
      <c r="D450">
        <v>0</v>
      </c>
      <c r="E450" t="s">
        <v>254</v>
      </c>
      <c r="F450" t="s">
        <v>255</v>
      </c>
      <c r="G450">
        <v>0</v>
      </c>
      <c r="H450">
        <v>1</v>
      </c>
      <c r="I450">
        <v>6</v>
      </c>
      <c r="J450">
        <v>0.32</v>
      </c>
      <c r="K450">
        <v>0.35199999999999998</v>
      </c>
      <c r="L450">
        <v>0</v>
      </c>
      <c r="M450" t="s">
        <v>256</v>
      </c>
      <c r="N450">
        <v>76222016760500</v>
      </c>
      <c r="O450">
        <v>7622201676063</v>
      </c>
      <c r="P450" t="s">
        <v>255</v>
      </c>
      <c r="Q450">
        <v>0</v>
      </c>
      <c r="R450">
        <v>28</v>
      </c>
      <c r="S450" t="s">
        <v>335</v>
      </c>
      <c r="T450">
        <v>0</v>
      </c>
      <c r="U450">
        <v>3</v>
      </c>
    </row>
    <row r="451" spans="1:23">
      <c r="A451">
        <v>10380039</v>
      </c>
      <c r="B451" t="s">
        <v>1442</v>
      </c>
      <c r="C451">
        <v>0</v>
      </c>
      <c r="D451">
        <v>0</v>
      </c>
      <c r="E451" t="s">
        <v>254</v>
      </c>
      <c r="F451" t="s">
        <v>255</v>
      </c>
      <c r="G451">
        <v>0</v>
      </c>
      <c r="H451">
        <v>1</v>
      </c>
      <c r="I451">
        <v>12</v>
      </c>
      <c r="J451">
        <v>0.35899999999999999</v>
      </c>
      <c r="K451">
        <v>0.39500000000000002</v>
      </c>
      <c r="L451">
        <v>0</v>
      </c>
      <c r="M451" t="s">
        <v>256</v>
      </c>
      <c r="N451">
        <v>76222105660500</v>
      </c>
      <c r="O451">
        <v>7622210566065</v>
      </c>
      <c r="P451" t="s">
        <v>255</v>
      </c>
      <c r="Q451">
        <v>0</v>
      </c>
      <c r="R451">
        <v>28</v>
      </c>
      <c r="S451" t="s">
        <v>335</v>
      </c>
      <c r="T451">
        <v>0</v>
      </c>
      <c r="U451">
        <v>6</v>
      </c>
    </row>
    <row r="452" spans="1:23">
      <c r="A452">
        <v>10380044</v>
      </c>
      <c r="B452" t="s">
        <v>1443</v>
      </c>
      <c r="C452">
        <v>0</v>
      </c>
      <c r="D452">
        <v>0</v>
      </c>
      <c r="E452" t="s">
        <v>254</v>
      </c>
      <c r="F452" t="s">
        <v>255</v>
      </c>
      <c r="G452">
        <v>0</v>
      </c>
      <c r="H452">
        <v>1</v>
      </c>
      <c r="I452">
        <v>12</v>
      </c>
      <c r="J452">
        <v>0.27700000000000002</v>
      </c>
      <c r="K452">
        <v>0.30499999999999999</v>
      </c>
      <c r="L452">
        <v>0</v>
      </c>
      <c r="M452" t="s">
        <v>256</v>
      </c>
      <c r="N452">
        <v>76222105659800</v>
      </c>
      <c r="O452">
        <v>7622210565990</v>
      </c>
      <c r="P452" t="s">
        <v>255</v>
      </c>
      <c r="Q452">
        <v>0</v>
      </c>
      <c r="R452">
        <v>28</v>
      </c>
      <c r="S452" t="s">
        <v>257</v>
      </c>
      <c r="T452">
        <v>0</v>
      </c>
      <c r="U452">
        <v>6</v>
      </c>
    </row>
    <row r="453" spans="1:23">
      <c r="A453">
        <v>10380045</v>
      </c>
      <c r="B453" t="s">
        <v>1444</v>
      </c>
      <c r="C453">
        <v>0</v>
      </c>
      <c r="D453">
        <v>0</v>
      </c>
      <c r="E453" t="s">
        <v>254</v>
      </c>
      <c r="F453" t="s">
        <v>255</v>
      </c>
      <c r="G453">
        <v>0</v>
      </c>
      <c r="H453">
        <v>1</v>
      </c>
      <c r="I453">
        <v>12</v>
      </c>
      <c r="J453">
        <v>0.35699999999999998</v>
      </c>
      <c r="K453">
        <v>0.36299999999999999</v>
      </c>
      <c r="L453">
        <v>0</v>
      </c>
      <c r="M453" t="s">
        <v>256</v>
      </c>
      <c r="N453">
        <v>76222105485200</v>
      </c>
      <c r="O453">
        <v>7622210548535</v>
      </c>
      <c r="P453" t="s">
        <v>255</v>
      </c>
      <c r="Q453">
        <v>0</v>
      </c>
      <c r="R453">
        <v>28</v>
      </c>
      <c r="S453" t="s">
        <v>257</v>
      </c>
      <c r="T453">
        <v>0</v>
      </c>
      <c r="U453">
        <v>6</v>
      </c>
    </row>
    <row r="454" spans="1:23">
      <c r="A454">
        <v>10380069</v>
      </c>
      <c r="B454" t="s">
        <v>1445</v>
      </c>
      <c r="C454">
        <v>0</v>
      </c>
      <c r="D454">
        <v>0</v>
      </c>
      <c r="E454" t="s">
        <v>254</v>
      </c>
      <c r="F454" t="s">
        <v>255</v>
      </c>
      <c r="G454">
        <v>0</v>
      </c>
      <c r="H454">
        <v>1</v>
      </c>
      <c r="I454">
        <v>6</v>
      </c>
      <c r="J454">
        <v>0.32</v>
      </c>
      <c r="K454">
        <v>0.35199999999999998</v>
      </c>
      <c r="L454">
        <v>0</v>
      </c>
      <c r="M454" t="s">
        <v>256</v>
      </c>
      <c r="N454">
        <v>76222016760300</v>
      </c>
      <c r="O454">
        <v>7622201676049</v>
      </c>
      <c r="P454" t="s">
        <v>255</v>
      </c>
      <c r="Q454">
        <v>0</v>
      </c>
      <c r="R454">
        <v>28</v>
      </c>
      <c r="S454" t="s">
        <v>335</v>
      </c>
      <c r="T454">
        <v>0</v>
      </c>
      <c r="U454">
        <v>3</v>
      </c>
    </row>
    <row r="455" spans="1:23">
      <c r="A455">
        <v>10380083</v>
      </c>
      <c r="B455" t="s">
        <v>1446</v>
      </c>
      <c r="C455">
        <v>0</v>
      </c>
      <c r="D455">
        <v>0</v>
      </c>
      <c r="E455" t="s">
        <v>255</v>
      </c>
      <c r="F455" t="s">
        <v>255</v>
      </c>
      <c r="G455">
        <v>0</v>
      </c>
      <c r="H455">
        <v>1</v>
      </c>
      <c r="I455">
        <v>12</v>
      </c>
      <c r="J455">
        <v>0.157</v>
      </c>
      <c r="K455">
        <v>0.17199999999999999</v>
      </c>
      <c r="L455">
        <v>0</v>
      </c>
      <c r="M455" t="s">
        <v>256</v>
      </c>
      <c r="N455">
        <v>76222022833200</v>
      </c>
      <c r="O455">
        <v>7622202283338</v>
      </c>
      <c r="P455" t="s">
        <v>254</v>
      </c>
      <c r="Q455">
        <v>0</v>
      </c>
      <c r="R455">
        <v>0</v>
      </c>
      <c r="S455" t="s">
        <v>257</v>
      </c>
      <c r="T455">
        <v>0</v>
      </c>
      <c r="U455">
        <v>6</v>
      </c>
    </row>
    <row r="456" spans="1:23">
      <c r="A456">
        <v>10380085</v>
      </c>
      <c r="B456" t="s">
        <v>1447</v>
      </c>
      <c r="C456">
        <v>0</v>
      </c>
      <c r="D456">
        <v>0</v>
      </c>
      <c r="E456" t="s">
        <v>255</v>
      </c>
      <c r="F456" t="s">
        <v>255</v>
      </c>
      <c r="G456">
        <v>0</v>
      </c>
      <c r="H456">
        <v>1</v>
      </c>
      <c r="I456">
        <v>12</v>
      </c>
      <c r="J456">
        <v>0.30599999999999999</v>
      </c>
      <c r="K456">
        <v>0.33600000000000002</v>
      </c>
      <c r="L456">
        <v>0</v>
      </c>
      <c r="M456" t="s">
        <v>256</v>
      </c>
      <c r="N456">
        <v>76222022834000</v>
      </c>
      <c r="O456">
        <v>7622202283413</v>
      </c>
      <c r="P456" t="s">
        <v>254</v>
      </c>
      <c r="Q456">
        <v>0</v>
      </c>
      <c r="R456">
        <v>0</v>
      </c>
      <c r="S456" t="s">
        <v>257</v>
      </c>
      <c r="T456">
        <v>0</v>
      </c>
      <c r="U456">
        <v>1</v>
      </c>
    </row>
    <row r="457" spans="1:23">
      <c r="A457">
        <v>10380086</v>
      </c>
      <c r="B457" t="s">
        <v>1448</v>
      </c>
      <c r="C457">
        <v>0</v>
      </c>
      <c r="D457">
        <v>0</v>
      </c>
      <c r="E457" t="s">
        <v>255</v>
      </c>
      <c r="F457" t="s">
        <v>255</v>
      </c>
      <c r="G457">
        <v>0</v>
      </c>
      <c r="H457">
        <v>1</v>
      </c>
      <c r="I457">
        <v>6</v>
      </c>
      <c r="J457">
        <v>0.495</v>
      </c>
      <c r="K457">
        <v>0.54400000000000004</v>
      </c>
      <c r="L457">
        <v>0</v>
      </c>
      <c r="M457" t="s">
        <v>256</v>
      </c>
      <c r="N457">
        <v>76222022869900</v>
      </c>
      <c r="O457">
        <v>7622202287008</v>
      </c>
      <c r="P457" t="s">
        <v>254</v>
      </c>
      <c r="Q457">
        <v>0</v>
      </c>
      <c r="R457">
        <v>0</v>
      </c>
      <c r="S457" t="s">
        <v>257</v>
      </c>
      <c r="T457">
        <v>0</v>
      </c>
      <c r="U457">
        <v>3</v>
      </c>
    </row>
    <row r="459" spans="1:23">
      <c r="A459" t="s">
        <v>1434</v>
      </c>
      <c r="B459" t="s">
        <v>1421</v>
      </c>
      <c r="C459" t="s">
        <v>164</v>
      </c>
      <c r="D459" t="s">
        <v>231</v>
      </c>
      <c r="E459" t="s">
        <v>164</v>
      </c>
      <c r="F459" t="s">
        <v>164</v>
      </c>
      <c r="G459" t="s">
        <v>165</v>
      </c>
      <c r="H459" t="s">
        <v>228</v>
      </c>
      <c r="I459" t="s">
        <v>228</v>
      </c>
      <c r="J459" t="s">
        <v>170</v>
      </c>
      <c r="K459" t="s">
        <v>170</v>
      </c>
      <c r="L459" t="s">
        <v>165</v>
      </c>
      <c r="M459" t="s">
        <v>162</v>
      </c>
      <c r="N459" t="s">
        <v>232</v>
      </c>
      <c r="O459" t="s">
        <v>167</v>
      </c>
      <c r="P459" t="s">
        <v>165</v>
      </c>
      <c r="Q459" t="s">
        <v>226</v>
      </c>
      <c r="R459" t="s">
        <v>231</v>
      </c>
      <c r="S459" t="s">
        <v>231</v>
      </c>
      <c r="T459" t="s">
        <v>228</v>
      </c>
      <c r="U459" t="s">
        <v>228</v>
      </c>
      <c r="V459" t="s">
        <v>162</v>
      </c>
      <c r="W459" t="s">
        <v>162</v>
      </c>
    </row>
    <row r="460" spans="1:23">
      <c r="A460" t="s">
        <v>1422</v>
      </c>
      <c r="B460" t="s">
        <v>1423</v>
      </c>
      <c r="R460" t="s">
        <v>171</v>
      </c>
      <c r="S460" t="s">
        <v>172</v>
      </c>
      <c r="V460" t="s">
        <v>1424</v>
      </c>
      <c r="W460" t="s">
        <v>1425</v>
      </c>
    </row>
    <row r="461" spans="1:23">
      <c r="A461" t="s">
        <v>1426</v>
      </c>
      <c r="B461" t="s">
        <v>1427</v>
      </c>
      <c r="T461" t="s">
        <v>1557</v>
      </c>
      <c r="U461" t="s">
        <v>1599</v>
      </c>
      <c r="V461" t="s">
        <v>1428</v>
      </c>
      <c r="W461" t="s">
        <v>233</v>
      </c>
    </row>
    <row r="462" spans="1:23">
      <c r="I462" t="s">
        <v>234</v>
      </c>
      <c r="J462" t="s">
        <v>235</v>
      </c>
      <c r="K462" t="s">
        <v>236</v>
      </c>
      <c r="L462" t="s">
        <v>237</v>
      </c>
      <c r="M462" t="s">
        <v>1429</v>
      </c>
      <c r="N462" t="s">
        <v>1430</v>
      </c>
      <c r="T462" t="s">
        <v>1559</v>
      </c>
      <c r="U462" s="68">
        <v>45717</v>
      </c>
      <c r="V462" s="67">
        <v>0.44027777777777777</v>
      </c>
      <c r="W462">
        <v>9</v>
      </c>
    </row>
    <row r="463" spans="1:23">
      <c r="A463" t="e">
        <f>-----GRUP</f>
        <v>#NAME?</v>
      </c>
      <c r="B463" t="s">
        <v>1431</v>
      </c>
      <c r="C463" t="s">
        <v>164</v>
      </c>
      <c r="D463" t="s">
        <v>231</v>
      </c>
      <c r="E463" t="s">
        <v>164</v>
      </c>
      <c r="F463" t="s">
        <v>164</v>
      </c>
      <c r="G463" t="s">
        <v>165</v>
      </c>
      <c r="H463" t="s">
        <v>228</v>
      </c>
      <c r="I463" t="s">
        <v>228</v>
      </c>
      <c r="J463" t="s">
        <v>170</v>
      </c>
      <c r="K463" t="s">
        <v>170</v>
      </c>
      <c r="L463" t="s">
        <v>165</v>
      </c>
      <c r="M463" t="s">
        <v>162</v>
      </c>
      <c r="N463" t="s">
        <v>232</v>
      </c>
      <c r="O463" t="s">
        <v>167</v>
      </c>
      <c r="P463" t="s">
        <v>165</v>
      </c>
      <c r="Q463" t="s">
        <v>226</v>
      </c>
      <c r="R463" t="s">
        <v>231</v>
      </c>
      <c r="S463" t="s">
        <v>231</v>
      </c>
      <c r="T463" t="e">
        <f>--Usu</f>
        <v>#NAME?</v>
      </c>
      <c r="U463" t="s">
        <v>1600</v>
      </c>
      <c r="V463" t="s">
        <v>1432</v>
      </c>
      <c r="W463" t="s">
        <v>165</v>
      </c>
    </row>
    <row r="464" spans="1:23">
      <c r="A464" t="s">
        <v>176</v>
      </c>
      <c r="B464" t="s">
        <v>209</v>
      </c>
      <c r="C464" t="s">
        <v>178</v>
      </c>
      <c r="D464" t="s">
        <v>238</v>
      </c>
      <c r="E464" t="s">
        <v>239</v>
      </c>
      <c r="F464" t="s">
        <v>240</v>
      </c>
      <c r="G464" t="s">
        <v>241</v>
      </c>
      <c r="H464" t="s">
        <v>242</v>
      </c>
      <c r="I464" t="s">
        <v>243</v>
      </c>
      <c r="J464" t="s">
        <v>244</v>
      </c>
      <c r="K464" t="s">
        <v>245</v>
      </c>
      <c r="L464" t="s">
        <v>246</v>
      </c>
      <c r="M464" t="s">
        <v>247</v>
      </c>
      <c r="N464" t="s">
        <v>248</v>
      </c>
      <c r="O464" t="s">
        <v>249</v>
      </c>
      <c r="P464" t="s">
        <v>250</v>
      </c>
      <c r="Q464" t="s">
        <v>251</v>
      </c>
      <c r="R464" t="s">
        <v>252</v>
      </c>
      <c r="S464" t="s">
        <v>253</v>
      </c>
      <c r="T464" t="s">
        <v>1409</v>
      </c>
      <c r="U464" t="s">
        <v>1475</v>
      </c>
      <c r="V464" t="s">
        <v>1433</v>
      </c>
    </row>
    <row r="465" spans="1:22">
      <c r="A465" t="s">
        <v>176</v>
      </c>
      <c r="B465" t="s">
        <v>209</v>
      </c>
      <c r="C465" t="s">
        <v>178</v>
      </c>
      <c r="D465" t="s">
        <v>238</v>
      </c>
      <c r="E465" t="s">
        <v>239</v>
      </c>
      <c r="F465" t="s">
        <v>240</v>
      </c>
      <c r="G465" t="s">
        <v>241</v>
      </c>
      <c r="H465" t="s">
        <v>242</v>
      </c>
      <c r="I465" t="s">
        <v>243</v>
      </c>
      <c r="J465" t="s">
        <v>244</v>
      </c>
      <c r="K465" t="s">
        <v>245</v>
      </c>
      <c r="L465" t="s">
        <v>246</v>
      </c>
      <c r="M465" t="s">
        <v>247</v>
      </c>
      <c r="N465" t="s">
        <v>248</v>
      </c>
      <c r="O465" t="s">
        <v>249</v>
      </c>
      <c r="P465" t="s">
        <v>250</v>
      </c>
      <c r="Q465" t="s">
        <v>251</v>
      </c>
      <c r="R465" t="s">
        <v>252</v>
      </c>
      <c r="S465" t="s">
        <v>253</v>
      </c>
      <c r="T465" t="s">
        <v>1409</v>
      </c>
      <c r="U465" t="s">
        <v>1475</v>
      </c>
      <c r="V465" t="s">
        <v>1433</v>
      </c>
    </row>
    <row r="466" spans="1:22">
      <c r="A466">
        <v>10380087</v>
      </c>
      <c r="B466" t="s">
        <v>1449</v>
      </c>
      <c r="C466">
        <v>0</v>
      </c>
      <c r="D466">
        <v>0</v>
      </c>
      <c r="E466" t="s">
        <v>255</v>
      </c>
      <c r="F466" t="s">
        <v>255</v>
      </c>
      <c r="G466">
        <v>0</v>
      </c>
      <c r="H466">
        <v>1</v>
      </c>
      <c r="I466">
        <v>12</v>
      </c>
      <c r="J466">
        <v>0.16300000000000001</v>
      </c>
      <c r="K466">
        <v>0.17899999999999999</v>
      </c>
      <c r="L466">
        <v>0</v>
      </c>
      <c r="M466" t="s">
        <v>256</v>
      </c>
      <c r="N466">
        <v>76222022833600</v>
      </c>
      <c r="O466">
        <v>7622202283376</v>
      </c>
      <c r="P466" t="s">
        <v>254</v>
      </c>
      <c r="Q466">
        <v>0</v>
      </c>
      <c r="R466">
        <v>0</v>
      </c>
      <c r="S466" t="s">
        <v>257</v>
      </c>
      <c r="T466">
        <v>0</v>
      </c>
      <c r="U466">
        <v>1</v>
      </c>
    </row>
    <row r="467" spans="1:22">
      <c r="A467">
        <v>10380088</v>
      </c>
      <c r="B467" t="s">
        <v>1450</v>
      </c>
      <c r="C467">
        <v>0</v>
      </c>
      <c r="D467">
        <v>0</v>
      </c>
      <c r="E467" t="s">
        <v>255</v>
      </c>
      <c r="F467" t="s">
        <v>255</v>
      </c>
      <c r="G467">
        <v>0</v>
      </c>
      <c r="H467">
        <v>1</v>
      </c>
      <c r="I467">
        <v>6</v>
      </c>
      <c r="J467">
        <v>0.54</v>
      </c>
      <c r="K467">
        <v>0.59399999999999997</v>
      </c>
      <c r="L467">
        <v>0</v>
      </c>
      <c r="M467" t="s">
        <v>256</v>
      </c>
      <c r="N467">
        <v>76222022834200</v>
      </c>
      <c r="O467">
        <v>7622202283437</v>
      </c>
      <c r="P467" t="s">
        <v>254</v>
      </c>
      <c r="Q467">
        <v>0</v>
      </c>
      <c r="R467">
        <v>0</v>
      </c>
      <c r="S467" t="s">
        <v>257</v>
      </c>
      <c r="T467">
        <v>0</v>
      </c>
      <c r="U467">
        <v>3</v>
      </c>
    </row>
    <row r="468" spans="1:22">
      <c r="A468">
        <v>10380089</v>
      </c>
      <c r="B468" t="s">
        <v>1451</v>
      </c>
      <c r="C468">
        <v>0</v>
      </c>
      <c r="D468">
        <v>0</v>
      </c>
      <c r="E468" t="s">
        <v>255</v>
      </c>
      <c r="F468" t="s">
        <v>255</v>
      </c>
      <c r="G468">
        <v>0</v>
      </c>
      <c r="H468">
        <v>1</v>
      </c>
      <c r="I468">
        <v>12</v>
      </c>
      <c r="J468">
        <v>0.16200000000000001</v>
      </c>
      <c r="K468">
        <v>0.17799999999999999</v>
      </c>
      <c r="L468">
        <v>0</v>
      </c>
      <c r="M468" t="s">
        <v>256</v>
      </c>
      <c r="N468">
        <v>76222022833400</v>
      </c>
      <c r="O468">
        <v>7622202283352</v>
      </c>
      <c r="P468" t="s">
        <v>254</v>
      </c>
      <c r="Q468">
        <v>0</v>
      </c>
      <c r="R468">
        <v>0</v>
      </c>
      <c r="S468" t="s">
        <v>257</v>
      </c>
      <c r="T468">
        <v>0</v>
      </c>
      <c r="U468">
        <v>6</v>
      </c>
    </row>
    <row r="469" spans="1:22">
      <c r="A469">
        <v>10380090</v>
      </c>
      <c r="B469" t="s">
        <v>1452</v>
      </c>
      <c r="C469">
        <v>0</v>
      </c>
      <c r="D469">
        <v>0</v>
      </c>
      <c r="E469" t="s">
        <v>255</v>
      </c>
      <c r="F469" t="s">
        <v>255</v>
      </c>
      <c r="G469">
        <v>0</v>
      </c>
      <c r="H469">
        <v>1</v>
      </c>
      <c r="I469">
        <v>12</v>
      </c>
      <c r="J469">
        <v>0.24</v>
      </c>
      <c r="K469">
        <v>0.26400000000000001</v>
      </c>
      <c r="L469">
        <v>0</v>
      </c>
      <c r="M469" t="s">
        <v>256</v>
      </c>
      <c r="N469">
        <v>76222022833800</v>
      </c>
      <c r="O469">
        <v>7622202283390</v>
      </c>
      <c r="P469" t="s">
        <v>254</v>
      </c>
      <c r="Q469">
        <v>0</v>
      </c>
      <c r="R469">
        <v>0</v>
      </c>
      <c r="S469" t="s">
        <v>335</v>
      </c>
      <c r="T469">
        <v>0</v>
      </c>
      <c r="U469">
        <v>6</v>
      </c>
    </row>
    <row r="470" spans="1:22">
      <c r="A470">
        <v>10380005</v>
      </c>
      <c r="B470" t="s">
        <v>1453</v>
      </c>
      <c r="C470">
        <v>0</v>
      </c>
      <c r="D470">
        <v>0</v>
      </c>
      <c r="E470" t="s">
        <v>254</v>
      </c>
      <c r="F470" t="s">
        <v>255</v>
      </c>
      <c r="G470">
        <v>0</v>
      </c>
      <c r="H470">
        <v>1</v>
      </c>
      <c r="I470">
        <v>12</v>
      </c>
      <c r="J470">
        <v>0.16600000000000001</v>
      </c>
      <c r="K470">
        <v>0.27800000000000002</v>
      </c>
      <c r="L470">
        <v>0</v>
      </c>
      <c r="M470" t="s">
        <v>256</v>
      </c>
      <c r="N470">
        <v>76222105478700</v>
      </c>
      <c r="O470">
        <v>7622210547880</v>
      </c>
      <c r="P470" t="s">
        <v>255</v>
      </c>
      <c r="Q470">
        <v>0</v>
      </c>
      <c r="R470">
        <v>28</v>
      </c>
      <c r="S470" t="s">
        <v>257</v>
      </c>
      <c r="T470">
        <v>0</v>
      </c>
      <c r="U470">
        <v>6</v>
      </c>
    </row>
    <row r="471" spans="1:22">
      <c r="A471">
        <v>10380025</v>
      </c>
      <c r="B471" t="s">
        <v>1454</v>
      </c>
      <c r="C471">
        <v>0</v>
      </c>
      <c r="D471">
        <v>0</v>
      </c>
      <c r="E471" t="s">
        <v>254</v>
      </c>
      <c r="F471" t="s">
        <v>255</v>
      </c>
      <c r="G471">
        <v>0</v>
      </c>
      <c r="H471">
        <v>1</v>
      </c>
      <c r="I471">
        <v>12</v>
      </c>
      <c r="J471">
        <v>0.16600000000000001</v>
      </c>
      <c r="K471">
        <v>0.28899999999999998</v>
      </c>
      <c r="L471">
        <v>0</v>
      </c>
      <c r="M471" t="s">
        <v>256</v>
      </c>
      <c r="N471">
        <v>76222105476200</v>
      </c>
      <c r="O471">
        <v>7622210547637</v>
      </c>
      <c r="P471" t="s">
        <v>255</v>
      </c>
      <c r="Q471">
        <v>0</v>
      </c>
      <c r="R471">
        <v>28</v>
      </c>
      <c r="S471" t="s">
        <v>257</v>
      </c>
      <c r="T471">
        <v>0</v>
      </c>
      <c r="U471">
        <v>6</v>
      </c>
    </row>
    <row r="472" spans="1:22">
      <c r="B472" t="s">
        <v>627</v>
      </c>
    </row>
    <row r="473" spans="1:22">
      <c r="B473" t="s">
        <v>627</v>
      </c>
    </row>
    <row r="474" spans="1:22">
      <c r="A474">
        <v>10300074</v>
      </c>
      <c r="B474" t="s">
        <v>628</v>
      </c>
      <c r="C474">
        <v>0</v>
      </c>
      <c r="D474">
        <v>0</v>
      </c>
      <c r="E474" t="s">
        <v>254</v>
      </c>
      <c r="F474" t="s">
        <v>255</v>
      </c>
      <c r="G474">
        <v>0</v>
      </c>
      <c r="H474">
        <v>1</v>
      </c>
      <c r="I474">
        <v>150</v>
      </c>
      <c r="J474">
        <v>8.0000000000000002E-3</v>
      </c>
      <c r="K474">
        <v>1.0999999999999999E-2</v>
      </c>
      <c r="L474">
        <v>0</v>
      </c>
      <c r="M474" t="s">
        <v>256</v>
      </c>
      <c r="N474">
        <v>76222106963773</v>
      </c>
      <c r="O474">
        <v>7622210696373</v>
      </c>
      <c r="P474" t="s">
        <v>255</v>
      </c>
      <c r="Q474">
        <v>0</v>
      </c>
      <c r="R474">
        <v>28</v>
      </c>
      <c r="S474" t="s">
        <v>257</v>
      </c>
      <c r="T474">
        <v>1</v>
      </c>
      <c r="U474">
        <v>15</v>
      </c>
    </row>
    <row r="475" spans="1:22">
      <c r="A475">
        <v>10300081</v>
      </c>
      <c r="B475" t="s">
        <v>629</v>
      </c>
      <c r="C475">
        <v>0</v>
      </c>
      <c r="D475">
        <v>0</v>
      </c>
      <c r="E475" t="s">
        <v>254</v>
      </c>
      <c r="F475" t="s">
        <v>255</v>
      </c>
      <c r="G475">
        <v>0</v>
      </c>
      <c r="H475">
        <v>1</v>
      </c>
      <c r="I475">
        <v>150</v>
      </c>
      <c r="J475">
        <v>8.0000000000000002E-3</v>
      </c>
      <c r="K475">
        <v>8.9999999999999993E-3</v>
      </c>
      <c r="L475">
        <v>0</v>
      </c>
      <c r="M475" t="s">
        <v>256</v>
      </c>
      <c r="N475">
        <v>76222106966373</v>
      </c>
      <c r="O475">
        <v>7622210696632</v>
      </c>
      <c r="P475" t="s">
        <v>255</v>
      </c>
      <c r="Q475">
        <v>0</v>
      </c>
      <c r="R475">
        <v>28</v>
      </c>
      <c r="S475" t="s">
        <v>257</v>
      </c>
      <c r="T475">
        <v>1</v>
      </c>
      <c r="U475">
        <v>15</v>
      </c>
    </row>
    <row r="476" spans="1:22">
      <c r="A476">
        <v>10300083</v>
      </c>
      <c r="B476" t="s">
        <v>630</v>
      </c>
      <c r="C476">
        <v>0</v>
      </c>
      <c r="D476">
        <v>0</v>
      </c>
      <c r="E476" t="s">
        <v>254</v>
      </c>
      <c r="F476" t="s">
        <v>255</v>
      </c>
      <c r="G476">
        <v>0</v>
      </c>
      <c r="H476">
        <v>1</v>
      </c>
      <c r="I476">
        <v>150</v>
      </c>
      <c r="J476">
        <v>8.0000000000000002E-3</v>
      </c>
      <c r="K476">
        <v>8.9999999999999993E-3</v>
      </c>
      <c r="L476">
        <v>0</v>
      </c>
      <c r="M476" t="s">
        <v>256</v>
      </c>
      <c r="N476">
        <v>76222106963372</v>
      </c>
      <c r="O476">
        <v>7622210696328</v>
      </c>
      <c r="P476" t="s">
        <v>255</v>
      </c>
      <c r="Q476">
        <v>0</v>
      </c>
      <c r="R476">
        <v>28</v>
      </c>
      <c r="S476" t="s">
        <v>257</v>
      </c>
      <c r="T476">
        <v>1</v>
      </c>
      <c r="U476">
        <v>15</v>
      </c>
    </row>
    <row r="477" spans="1:22">
      <c r="A477">
        <v>10300085</v>
      </c>
      <c r="B477" t="s">
        <v>631</v>
      </c>
      <c r="C477">
        <v>0</v>
      </c>
      <c r="D477">
        <v>0</v>
      </c>
      <c r="E477" t="s">
        <v>254</v>
      </c>
      <c r="F477" t="s">
        <v>255</v>
      </c>
      <c r="G477">
        <v>0</v>
      </c>
      <c r="H477">
        <v>1</v>
      </c>
      <c r="I477">
        <v>150</v>
      </c>
      <c r="J477">
        <v>8.0000000000000002E-3</v>
      </c>
      <c r="K477">
        <v>8.9999999999999993E-3</v>
      </c>
      <c r="L477">
        <v>0</v>
      </c>
      <c r="M477" t="s">
        <v>256</v>
      </c>
      <c r="N477">
        <v>76222106965973</v>
      </c>
      <c r="O477">
        <v>7622210696595</v>
      </c>
      <c r="P477" t="s">
        <v>255</v>
      </c>
      <c r="Q477">
        <v>0</v>
      </c>
      <c r="R477">
        <v>28</v>
      </c>
      <c r="S477" t="s">
        <v>257</v>
      </c>
      <c r="T477">
        <v>1</v>
      </c>
      <c r="U477">
        <v>15</v>
      </c>
    </row>
    <row r="478" spans="1:22">
      <c r="A478">
        <v>10300087</v>
      </c>
      <c r="B478" t="s">
        <v>632</v>
      </c>
      <c r="C478">
        <v>0</v>
      </c>
      <c r="D478">
        <v>0</v>
      </c>
      <c r="E478" t="s">
        <v>254</v>
      </c>
      <c r="F478" t="s">
        <v>255</v>
      </c>
      <c r="G478">
        <v>0</v>
      </c>
      <c r="H478">
        <v>1</v>
      </c>
      <c r="I478">
        <v>150</v>
      </c>
      <c r="J478">
        <v>8.0000000000000002E-3</v>
      </c>
      <c r="K478">
        <v>8.9999999999999993E-3</v>
      </c>
      <c r="L478">
        <v>0</v>
      </c>
      <c r="M478" t="s">
        <v>256</v>
      </c>
      <c r="N478">
        <v>76222106964473</v>
      </c>
      <c r="O478">
        <v>7622210696441</v>
      </c>
      <c r="P478" t="s">
        <v>255</v>
      </c>
      <c r="Q478">
        <v>0</v>
      </c>
      <c r="R478">
        <v>28</v>
      </c>
      <c r="S478" t="s">
        <v>257</v>
      </c>
      <c r="T478">
        <v>1</v>
      </c>
      <c r="U478">
        <v>15</v>
      </c>
    </row>
    <row r="479" spans="1:22">
      <c r="A479">
        <v>10300089</v>
      </c>
      <c r="B479" t="s">
        <v>633</v>
      </c>
      <c r="C479">
        <v>0</v>
      </c>
      <c r="D479">
        <v>0</v>
      </c>
      <c r="E479" t="s">
        <v>254</v>
      </c>
      <c r="F479" t="s">
        <v>255</v>
      </c>
      <c r="G479">
        <v>0</v>
      </c>
      <c r="H479">
        <v>1</v>
      </c>
      <c r="I479">
        <v>150</v>
      </c>
      <c r="J479">
        <v>8.0000000000000002E-3</v>
      </c>
      <c r="K479">
        <v>8.9999999999999993E-3</v>
      </c>
      <c r="L479">
        <v>0</v>
      </c>
      <c r="M479" t="s">
        <v>256</v>
      </c>
      <c r="N479">
        <v>76222106964873</v>
      </c>
      <c r="O479">
        <v>7622210696489</v>
      </c>
      <c r="P479" t="s">
        <v>255</v>
      </c>
      <c r="Q479">
        <v>0</v>
      </c>
      <c r="R479">
        <v>28</v>
      </c>
      <c r="S479" t="s">
        <v>257</v>
      </c>
      <c r="T479">
        <v>1</v>
      </c>
      <c r="U479">
        <v>15</v>
      </c>
    </row>
    <row r="480" spans="1:22">
      <c r="A480">
        <v>10300095</v>
      </c>
      <c r="B480" t="s">
        <v>634</v>
      </c>
      <c r="C480">
        <v>0</v>
      </c>
      <c r="D480">
        <v>0</v>
      </c>
      <c r="E480" t="s">
        <v>254</v>
      </c>
      <c r="F480" t="s">
        <v>255</v>
      </c>
      <c r="G480">
        <v>0</v>
      </c>
      <c r="H480">
        <v>1</v>
      </c>
      <c r="I480">
        <v>150</v>
      </c>
      <c r="J480">
        <v>8.0000000000000002E-3</v>
      </c>
      <c r="K480">
        <v>8.9999999999999993E-3</v>
      </c>
      <c r="L480">
        <v>0</v>
      </c>
      <c r="M480" t="s">
        <v>256</v>
      </c>
      <c r="N480">
        <v>76222105775603</v>
      </c>
      <c r="O480">
        <v>7622210696670</v>
      </c>
      <c r="P480" t="s">
        <v>255</v>
      </c>
      <c r="Q480">
        <v>0</v>
      </c>
      <c r="R480">
        <v>28</v>
      </c>
      <c r="S480" t="s">
        <v>257</v>
      </c>
      <c r="T480">
        <v>1</v>
      </c>
      <c r="U480">
        <v>15</v>
      </c>
    </row>
    <row r="481" spans="1:21">
      <c r="A481">
        <v>10300150</v>
      </c>
      <c r="B481" t="s">
        <v>635</v>
      </c>
      <c r="C481">
        <v>0</v>
      </c>
      <c r="D481">
        <v>0</v>
      </c>
      <c r="E481" t="s">
        <v>254</v>
      </c>
      <c r="F481" t="s">
        <v>255</v>
      </c>
      <c r="G481">
        <v>0</v>
      </c>
      <c r="H481">
        <v>1</v>
      </c>
      <c r="I481">
        <v>150</v>
      </c>
      <c r="J481">
        <v>1.4999999999999999E-2</v>
      </c>
      <c r="K481">
        <v>1.7000000000000001E-2</v>
      </c>
      <c r="L481">
        <v>0</v>
      </c>
      <c r="M481" t="s">
        <v>256</v>
      </c>
      <c r="N481">
        <v>76222105700100</v>
      </c>
      <c r="O481">
        <v>7622210570031</v>
      </c>
      <c r="P481" t="s">
        <v>255</v>
      </c>
      <c r="Q481">
        <v>0</v>
      </c>
      <c r="R481">
        <v>28</v>
      </c>
      <c r="S481" t="s">
        <v>257</v>
      </c>
      <c r="T481">
        <v>2</v>
      </c>
      <c r="U481">
        <v>15</v>
      </c>
    </row>
    <row r="482" spans="1:21">
      <c r="A482">
        <v>10300152</v>
      </c>
      <c r="B482" t="s">
        <v>636</v>
      </c>
      <c r="C482">
        <v>0</v>
      </c>
      <c r="D482">
        <v>0</v>
      </c>
      <c r="E482" t="s">
        <v>254</v>
      </c>
      <c r="F482" t="s">
        <v>255</v>
      </c>
      <c r="G482">
        <v>0</v>
      </c>
      <c r="H482">
        <v>1</v>
      </c>
      <c r="I482">
        <v>150</v>
      </c>
      <c r="J482">
        <v>1.4999999999999999E-2</v>
      </c>
      <c r="K482">
        <v>1.7000000000000001E-2</v>
      </c>
      <c r="L482">
        <v>0</v>
      </c>
      <c r="M482" t="s">
        <v>256</v>
      </c>
      <c r="N482">
        <v>76222105698900</v>
      </c>
      <c r="O482">
        <v>7622210569912</v>
      </c>
      <c r="P482" t="s">
        <v>255</v>
      </c>
      <c r="Q482">
        <v>0</v>
      </c>
      <c r="R482">
        <v>28</v>
      </c>
      <c r="S482" t="s">
        <v>257</v>
      </c>
      <c r="T482">
        <v>2</v>
      </c>
      <c r="U482">
        <v>15</v>
      </c>
    </row>
    <row r="483" spans="1:21">
      <c r="A483">
        <v>10300153</v>
      </c>
      <c r="B483" t="s">
        <v>637</v>
      </c>
      <c r="C483">
        <v>0</v>
      </c>
      <c r="D483">
        <v>0</v>
      </c>
      <c r="E483" t="s">
        <v>254</v>
      </c>
      <c r="F483" t="s">
        <v>255</v>
      </c>
      <c r="G483">
        <v>0</v>
      </c>
      <c r="H483">
        <v>1</v>
      </c>
      <c r="I483">
        <v>150</v>
      </c>
      <c r="J483">
        <v>1.4999999999999999E-2</v>
      </c>
      <c r="K483">
        <v>1.7000000000000001E-2</v>
      </c>
      <c r="L483">
        <v>0</v>
      </c>
      <c r="M483" t="s">
        <v>256</v>
      </c>
      <c r="N483">
        <v>76222105295600</v>
      </c>
      <c r="O483">
        <v>7622210529589</v>
      </c>
      <c r="P483" t="s">
        <v>255</v>
      </c>
      <c r="Q483">
        <v>0</v>
      </c>
      <c r="R483">
        <v>28</v>
      </c>
      <c r="S483" t="s">
        <v>257</v>
      </c>
      <c r="T483">
        <v>2</v>
      </c>
      <c r="U483">
        <v>15</v>
      </c>
    </row>
    <row r="484" spans="1:21">
      <c r="A484">
        <v>10300155</v>
      </c>
      <c r="B484" t="s">
        <v>638</v>
      </c>
      <c r="C484">
        <v>0</v>
      </c>
      <c r="D484">
        <v>0</v>
      </c>
      <c r="E484" t="s">
        <v>254</v>
      </c>
      <c r="F484" t="s">
        <v>255</v>
      </c>
      <c r="G484">
        <v>0</v>
      </c>
      <c r="H484">
        <v>1</v>
      </c>
      <c r="I484">
        <v>150</v>
      </c>
      <c r="J484">
        <v>1.4999999999999999E-2</v>
      </c>
      <c r="K484">
        <v>1.7000000000000001E-2</v>
      </c>
      <c r="L484">
        <v>0</v>
      </c>
      <c r="M484" t="s">
        <v>256</v>
      </c>
      <c r="N484">
        <v>76222105698600</v>
      </c>
      <c r="O484">
        <v>7622210569882</v>
      </c>
      <c r="P484" t="s">
        <v>255</v>
      </c>
      <c r="Q484">
        <v>0</v>
      </c>
      <c r="R484">
        <v>28</v>
      </c>
      <c r="S484" t="s">
        <v>257</v>
      </c>
      <c r="T484">
        <v>2</v>
      </c>
      <c r="U484">
        <v>15</v>
      </c>
    </row>
    <row r="485" spans="1:21">
      <c r="A485">
        <v>10300158</v>
      </c>
      <c r="B485" t="s">
        <v>639</v>
      </c>
      <c r="C485">
        <v>0</v>
      </c>
      <c r="D485">
        <v>0</v>
      </c>
      <c r="E485" t="s">
        <v>254</v>
      </c>
      <c r="F485" t="s">
        <v>255</v>
      </c>
      <c r="G485">
        <v>0</v>
      </c>
      <c r="H485">
        <v>1</v>
      </c>
      <c r="I485">
        <v>150</v>
      </c>
      <c r="J485">
        <v>1.4999999999999999E-2</v>
      </c>
      <c r="K485">
        <v>1.7000000000000001E-2</v>
      </c>
      <c r="L485">
        <v>0</v>
      </c>
      <c r="M485" t="s">
        <v>256</v>
      </c>
      <c r="N485">
        <v>76222105697700</v>
      </c>
      <c r="O485">
        <v>7622210569790</v>
      </c>
      <c r="P485" t="s">
        <v>255</v>
      </c>
      <c r="Q485">
        <v>0</v>
      </c>
      <c r="R485">
        <v>28</v>
      </c>
      <c r="S485" t="s">
        <v>257</v>
      </c>
      <c r="T485">
        <v>2</v>
      </c>
      <c r="U485">
        <v>15</v>
      </c>
    </row>
    <row r="486" spans="1:21">
      <c r="A486">
        <v>10300160</v>
      </c>
      <c r="B486" t="s">
        <v>640</v>
      </c>
      <c r="C486">
        <v>0</v>
      </c>
      <c r="D486">
        <v>0</v>
      </c>
      <c r="E486" t="s">
        <v>254</v>
      </c>
      <c r="F486" t="s">
        <v>255</v>
      </c>
      <c r="G486">
        <v>0</v>
      </c>
      <c r="H486">
        <v>1</v>
      </c>
      <c r="I486">
        <v>150</v>
      </c>
      <c r="J486">
        <v>1.4999999999999999E-2</v>
      </c>
      <c r="K486">
        <v>1.7000000000000001E-2</v>
      </c>
      <c r="L486">
        <v>0</v>
      </c>
      <c r="M486" t="s">
        <v>256</v>
      </c>
      <c r="N486">
        <v>76222105699500</v>
      </c>
      <c r="O486">
        <v>7622210569974</v>
      </c>
      <c r="P486" t="s">
        <v>255</v>
      </c>
      <c r="Q486">
        <v>0</v>
      </c>
      <c r="R486">
        <v>28</v>
      </c>
      <c r="S486" t="s">
        <v>257</v>
      </c>
      <c r="T486">
        <v>2</v>
      </c>
      <c r="U486">
        <v>15</v>
      </c>
    </row>
    <row r="487" spans="1:21">
      <c r="A487">
        <v>10300161</v>
      </c>
      <c r="B487" t="s">
        <v>641</v>
      </c>
      <c r="C487">
        <v>0</v>
      </c>
      <c r="D487">
        <v>0</v>
      </c>
      <c r="E487" t="s">
        <v>254</v>
      </c>
      <c r="F487" t="s">
        <v>255</v>
      </c>
      <c r="G487">
        <v>0</v>
      </c>
      <c r="H487">
        <v>1</v>
      </c>
      <c r="I487">
        <v>150</v>
      </c>
      <c r="J487">
        <v>1.4999999999999999E-2</v>
      </c>
      <c r="K487">
        <v>1.7000000000000001E-2</v>
      </c>
      <c r="L487">
        <v>0</v>
      </c>
      <c r="M487" t="s">
        <v>256</v>
      </c>
      <c r="N487">
        <v>76222105299000</v>
      </c>
      <c r="O487">
        <v>7622210529923</v>
      </c>
      <c r="P487" t="s">
        <v>255</v>
      </c>
      <c r="Q487">
        <v>0</v>
      </c>
      <c r="R487">
        <v>28</v>
      </c>
      <c r="S487" t="s">
        <v>257</v>
      </c>
      <c r="T487">
        <v>2</v>
      </c>
      <c r="U487">
        <v>15</v>
      </c>
    </row>
    <row r="488" spans="1:21">
      <c r="A488">
        <v>10300164</v>
      </c>
      <c r="B488" t="s">
        <v>642</v>
      </c>
      <c r="C488">
        <v>0</v>
      </c>
      <c r="D488">
        <v>0</v>
      </c>
      <c r="E488" t="s">
        <v>254</v>
      </c>
      <c r="F488" t="s">
        <v>255</v>
      </c>
      <c r="G488">
        <v>0</v>
      </c>
      <c r="H488">
        <v>1</v>
      </c>
      <c r="I488">
        <v>150</v>
      </c>
      <c r="J488">
        <v>1.4999999999999999E-2</v>
      </c>
      <c r="K488">
        <v>1.7000000000000001E-2</v>
      </c>
      <c r="L488">
        <v>0</v>
      </c>
      <c r="M488" t="s">
        <v>256</v>
      </c>
      <c r="N488">
        <v>76222105699800</v>
      </c>
      <c r="O488">
        <v>7622210570000</v>
      </c>
      <c r="P488" t="s">
        <v>255</v>
      </c>
      <c r="Q488">
        <v>0</v>
      </c>
      <c r="R488">
        <v>28</v>
      </c>
      <c r="S488" t="s">
        <v>257</v>
      </c>
      <c r="T488">
        <v>2</v>
      </c>
      <c r="U488">
        <v>15</v>
      </c>
    </row>
    <row r="489" spans="1:21">
      <c r="A489">
        <v>10300167</v>
      </c>
      <c r="B489" t="s">
        <v>643</v>
      </c>
      <c r="C489">
        <v>0</v>
      </c>
      <c r="D489">
        <v>0</v>
      </c>
      <c r="E489" t="s">
        <v>254</v>
      </c>
      <c r="F489" t="s">
        <v>255</v>
      </c>
      <c r="G489">
        <v>0</v>
      </c>
      <c r="H489">
        <v>1</v>
      </c>
      <c r="I489">
        <v>150</v>
      </c>
      <c r="J489">
        <v>1.4999999999999999E-2</v>
      </c>
      <c r="K489">
        <v>1.7000000000000001E-2</v>
      </c>
      <c r="L489">
        <v>0</v>
      </c>
      <c r="M489" t="s">
        <v>256</v>
      </c>
      <c r="N489">
        <v>76222105698300</v>
      </c>
      <c r="O489">
        <v>7622210569851</v>
      </c>
      <c r="P489" t="s">
        <v>255</v>
      </c>
      <c r="Q489">
        <v>0</v>
      </c>
      <c r="R489">
        <v>28</v>
      </c>
      <c r="S489" t="s">
        <v>257</v>
      </c>
      <c r="T489">
        <v>2</v>
      </c>
      <c r="U489">
        <v>15</v>
      </c>
    </row>
    <row r="490" spans="1:21">
      <c r="A490">
        <v>10300168</v>
      </c>
      <c r="B490" t="s">
        <v>644</v>
      </c>
      <c r="C490">
        <v>0</v>
      </c>
      <c r="D490">
        <v>0</v>
      </c>
      <c r="E490" t="s">
        <v>254</v>
      </c>
      <c r="F490" t="s">
        <v>255</v>
      </c>
      <c r="G490">
        <v>0</v>
      </c>
      <c r="H490">
        <v>1</v>
      </c>
      <c r="I490">
        <v>150</v>
      </c>
      <c r="J490">
        <v>1.4999999999999999E-2</v>
      </c>
      <c r="K490">
        <v>1.7000000000000001E-2</v>
      </c>
      <c r="L490">
        <v>0</v>
      </c>
      <c r="M490" t="s">
        <v>256</v>
      </c>
      <c r="N490">
        <v>76222105299300</v>
      </c>
      <c r="O490">
        <v>7622210529947</v>
      </c>
      <c r="P490" t="s">
        <v>255</v>
      </c>
      <c r="Q490">
        <v>0</v>
      </c>
      <c r="R490">
        <v>28</v>
      </c>
      <c r="S490" t="s">
        <v>257</v>
      </c>
      <c r="T490">
        <v>2</v>
      </c>
      <c r="U490">
        <v>15</v>
      </c>
    </row>
    <row r="491" spans="1:21">
      <c r="A491">
        <v>10300170</v>
      </c>
      <c r="B491" t="s">
        <v>645</v>
      </c>
      <c r="C491">
        <v>0</v>
      </c>
      <c r="D491">
        <v>0</v>
      </c>
      <c r="E491" t="s">
        <v>254</v>
      </c>
      <c r="F491" t="s">
        <v>255</v>
      </c>
      <c r="G491">
        <v>0</v>
      </c>
      <c r="H491">
        <v>1</v>
      </c>
      <c r="I491">
        <v>150</v>
      </c>
      <c r="J491">
        <v>1.4999999999999999E-2</v>
      </c>
      <c r="K491">
        <v>1.7000000000000001E-2</v>
      </c>
      <c r="L491">
        <v>0</v>
      </c>
      <c r="M491" t="s">
        <v>256</v>
      </c>
      <c r="N491">
        <v>76222105698000</v>
      </c>
      <c r="O491">
        <v>7622210569820</v>
      </c>
      <c r="P491" t="s">
        <v>255</v>
      </c>
      <c r="Q491">
        <v>0</v>
      </c>
      <c r="R491">
        <v>28</v>
      </c>
      <c r="S491" t="s">
        <v>257</v>
      </c>
      <c r="T491">
        <v>2</v>
      </c>
      <c r="U491">
        <v>15</v>
      </c>
    </row>
    <row r="492" spans="1:21">
      <c r="A492">
        <v>10300174</v>
      </c>
      <c r="B492" t="s">
        <v>646</v>
      </c>
      <c r="C492">
        <v>0</v>
      </c>
      <c r="D492">
        <v>0</v>
      </c>
      <c r="E492" t="s">
        <v>254</v>
      </c>
      <c r="F492" t="s">
        <v>255</v>
      </c>
      <c r="G492">
        <v>0</v>
      </c>
      <c r="H492">
        <v>1</v>
      </c>
      <c r="I492">
        <v>150</v>
      </c>
      <c r="J492">
        <v>1.4999999999999999E-2</v>
      </c>
      <c r="K492">
        <v>1.7000000000000001E-2</v>
      </c>
      <c r="L492">
        <v>0</v>
      </c>
      <c r="M492" t="s">
        <v>256</v>
      </c>
      <c r="N492">
        <v>76222105699200</v>
      </c>
      <c r="O492">
        <v>7622210569943</v>
      </c>
      <c r="P492" t="s">
        <v>255</v>
      </c>
      <c r="Q492">
        <v>0</v>
      </c>
      <c r="R492">
        <v>28</v>
      </c>
      <c r="S492" t="s">
        <v>257</v>
      </c>
      <c r="T492">
        <v>2</v>
      </c>
      <c r="U492">
        <v>15</v>
      </c>
    </row>
    <row r="493" spans="1:21">
      <c r="A493">
        <v>10300346</v>
      </c>
      <c r="B493" t="s">
        <v>647</v>
      </c>
      <c r="C493">
        <v>0</v>
      </c>
      <c r="D493">
        <v>0</v>
      </c>
      <c r="E493" t="s">
        <v>254</v>
      </c>
      <c r="F493" t="s">
        <v>255</v>
      </c>
      <c r="G493">
        <v>0</v>
      </c>
      <c r="H493">
        <v>1</v>
      </c>
      <c r="I493">
        <v>180</v>
      </c>
      <c r="J493">
        <v>1.7999999999999999E-2</v>
      </c>
      <c r="K493">
        <v>0.02</v>
      </c>
      <c r="L493">
        <v>0</v>
      </c>
      <c r="M493" t="s">
        <v>256</v>
      </c>
      <c r="N493">
        <v>76222105717300</v>
      </c>
      <c r="O493">
        <v>7622210571755</v>
      </c>
      <c r="P493" t="s">
        <v>255</v>
      </c>
      <c r="Q493">
        <v>0</v>
      </c>
      <c r="R493">
        <v>28</v>
      </c>
      <c r="S493" t="s">
        <v>257</v>
      </c>
      <c r="T493">
        <v>3</v>
      </c>
      <c r="U493">
        <v>18</v>
      </c>
    </row>
    <row r="494" spans="1:21">
      <c r="A494">
        <v>10300352</v>
      </c>
      <c r="B494" t="s">
        <v>648</v>
      </c>
      <c r="C494">
        <v>0</v>
      </c>
      <c r="D494">
        <v>0</v>
      </c>
      <c r="E494" t="s">
        <v>254</v>
      </c>
      <c r="F494" t="s">
        <v>255</v>
      </c>
      <c r="G494">
        <v>0</v>
      </c>
      <c r="H494">
        <v>1</v>
      </c>
      <c r="I494">
        <v>180</v>
      </c>
      <c r="J494">
        <v>1.7999999999999999E-2</v>
      </c>
      <c r="K494">
        <v>0.02</v>
      </c>
      <c r="L494">
        <v>0</v>
      </c>
      <c r="M494" t="s">
        <v>256</v>
      </c>
      <c r="N494">
        <v>76222105714700</v>
      </c>
      <c r="O494">
        <v>7622210571496</v>
      </c>
      <c r="P494" t="s">
        <v>255</v>
      </c>
      <c r="Q494">
        <v>0</v>
      </c>
      <c r="R494">
        <v>28</v>
      </c>
      <c r="S494" t="s">
        <v>257</v>
      </c>
      <c r="T494">
        <v>3</v>
      </c>
      <c r="U494">
        <v>18</v>
      </c>
    </row>
    <row r="495" spans="1:21">
      <c r="A495">
        <v>10300354</v>
      </c>
      <c r="B495" t="s">
        <v>649</v>
      </c>
      <c r="C495">
        <v>0</v>
      </c>
      <c r="D495">
        <v>0</v>
      </c>
      <c r="E495" t="s">
        <v>254</v>
      </c>
      <c r="F495" t="s">
        <v>255</v>
      </c>
      <c r="G495">
        <v>0</v>
      </c>
      <c r="H495">
        <v>1</v>
      </c>
      <c r="I495">
        <v>180</v>
      </c>
      <c r="J495">
        <v>1.7999999999999999E-2</v>
      </c>
      <c r="K495">
        <v>0.02</v>
      </c>
      <c r="L495">
        <v>0</v>
      </c>
      <c r="M495" t="s">
        <v>256</v>
      </c>
      <c r="N495">
        <v>76222105717900</v>
      </c>
      <c r="O495">
        <v>7622210571816</v>
      </c>
      <c r="P495" t="s">
        <v>255</v>
      </c>
      <c r="Q495">
        <v>0</v>
      </c>
      <c r="R495">
        <v>28</v>
      </c>
      <c r="S495" t="s">
        <v>257</v>
      </c>
      <c r="T495">
        <v>3</v>
      </c>
      <c r="U495">
        <v>18</v>
      </c>
    </row>
    <row r="496" spans="1:21">
      <c r="A496">
        <v>10300356</v>
      </c>
      <c r="B496" t="s">
        <v>650</v>
      </c>
      <c r="C496">
        <v>0</v>
      </c>
      <c r="D496">
        <v>0</v>
      </c>
      <c r="E496" t="s">
        <v>254</v>
      </c>
      <c r="F496" t="s">
        <v>255</v>
      </c>
      <c r="G496">
        <v>0</v>
      </c>
      <c r="H496">
        <v>1</v>
      </c>
      <c r="I496">
        <v>180</v>
      </c>
      <c r="J496">
        <v>1.7999999999999999E-2</v>
      </c>
      <c r="K496">
        <v>0.02</v>
      </c>
      <c r="L496">
        <v>0</v>
      </c>
      <c r="M496" t="s">
        <v>256</v>
      </c>
      <c r="N496">
        <v>76222105715500</v>
      </c>
      <c r="O496">
        <v>7622210571571</v>
      </c>
      <c r="P496" t="s">
        <v>255</v>
      </c>
      <c r="Q496">
        <v>0</v>
      </c>
      <c r="R496">
        <v>28</v>
      </c>
      <c r="S496" t="s">
        <v>257</v>
      </c>
      <c r="T496">
        <v>3</v>
      </c>
      <c r="U496">
        <v>18</v>
      </c>
    </row>
    <row r="497" spans="1:21">
      <c r="A497">
        <v>10300359</v>
      </c>
      <c r="B497" t="s">
        <v>651</v>
      </c>
      <c r="C497">
        <v>0</v>
      </c>
      <c r="D497">
        <v>0</v>
      </c>
      <c r="E497" t="s">
        <v>254</v>
      </c>
      <c r="F497" t="s">
        <v>255</v>
      </c>
      <c r="G497">
        <v>0</v>
      </c>
      <c r="H497">
        <v>1</v>
      </c>
      <c r="I497">
        <v>180</v>
      </c>
      <c r="J497">
        <v>1.7999999999999999E-2</v>
      </c>
      <c r="K497">
        <v>0.02</v>
      </c>
      <c r="L497">
        <v>0</v>
      </c>
      <c r="M497" t="s">
        <v>256</v>
      </c>
      <c r="N497">
        <v>76222105718200</v>
      </c>
      <c r="O497">
        <v>7622210571847</v>
      </c>
      <c r="P497" t="s">
        <v>255</v>
      </c>
      <c r="Q497">
        <v>0</v>
      </c>
      <c r="R497">
        <v>28</v>
      </c>
      <c r="S497" t="s">
        <v>257</v>
      </c>
      <c r="T497">
        <v>3</v>
      </c>
      <c r="U497">
        <v>18</v>
      </c>
    </row>
    <row r="498" spans="1:21">
      <c r="A498">
        <v>10300364</v>
      </c>
      <c r="B498" t="s">
        <v>652</v>
      </c>
      <c r="C498">
        <v>0</v>
      </c>
      <c r="D498">
        <v>0</v>
      </c>
      <c r="E498" t="s">
        <v>254</v>
      </c>
      <c r="F498" t="s">
        <v>255</v>
      </c>
      <c r="G498">
        <v>0</v>
      </c>
      <c r="H498">
        <v>1</v>
      </c>
      <c r="I498">
        <v>180</v>
      </c>
      <c r="J498">
        <v>1.7999999999999999E-2</v>
      </c>
      <c r="K498">
        <v>0.02</v>
      </c>
      <c r="L498">
        <v>0</v>
      </c>
      <c r="M498" t="s">
        <v>256</v>
      </c>
      <c r="N498">
        <v>76222105715800</v>
      </c>
      <c r="O498">
        <v>7622210571601</v>
      </c>
      <c r="P498" t="s">
        <v>255</v>
      </c>
      <c r="Q498">
        <v>0</v>
      </c>
      <c r="R498">
        <v>28</v>
      </c>
      <c r="S498" t="s">
        <v>257</v>
      </c>
      <c r="T498">
        <v>3</v>
      </c>
      <c r="U498">
        <v>18</v>
      </c>
    </row>
    <row r="499" spans="1:21">
      <c r="A499">
        <v>10300368</v>
      </c>
      <c r="B499" t="s">
        <v>653</v>
      </c>
      <c r="C499">
        <v>0</v>
      </c>
      <c r="D499">
        <v>0</v>
      </c>
      <c r="E499" t="s">
        <v>254</v>
      </c>
      <c r="F499" t="s">
        <v>255</v>
      </c>
      <c r="G499">
        <v>0</v>
      </c>
      <c r="H499">
        <v>1</v>
      </c>
      <c r="I499">
        <v>180</v>
      </c>
      <c r="J499">
        <v>1.7999999999999999E-2</v>
      </c>
      <c r="K499">
        <v>0.02</v>
      </c>
      <c r="L499">
        <v>0</v>
      </c>
      <c r="M499" t="s">
        <v>256</v>
      </c>
      <c r="N499">
        <v>76222105715300</v>
      </c>
      <c r="O499">
        <v>7622210571540</v>
      </c>
      <c r="P499" t="s">
        <v>255</v>
      </c>
      <c r="Q499">
        <v>0</v>
      </c>
      <c r="R499">
        <v>28</v>
      </c>
      <c r="S499" t="s">
        <v>257</v>
      </c>
      <c r="T499">
        <v>3</v>
      </c>
      <c r="U499">
        <v>18</v>
      </c>
    </row>
    <row r="500" spans="1:21">
      <c r="A500">
        <v>10300370</v>
      </c>
      <c r="B500" t="s">
        <v>654</v>
      </c>
      <c r="C500">
        <v>0</v>
      </c>
      <c r="D500">
        <v>0</v>
      </c>
      <c r="E500" t="s">
        <v>254</v>
      </c>
      <c r="F500" t="s">
        <v>255</v>
      </c>
      <c r="G500">
        <v>0</v>
      </c>
      <c r="H500">
        <v>1</v>
      </c>
      <c r="I500">
        <v>180</v>
      </c>
      <c r="J500">
        <v>1.7999999999999999E-2</v>
      </c>
      <c r="K500">
        <v>0.02</v>
      </c>
      <c r="L500">
        <v>0</v>
      </c>
      <c r="M500" t="s">
        <v>256</v>
      </c>
      <c r="N500">
        <v>76222105715000</v>
      </c>
      <c r="O500">
        <v>7622210571526</v>
      </c>
      <c r="P500" t="s">
        <v>255</v>
      </c>
      <c r="Q500">
        <v>0</v>
      </c>
      <c r="R500">
        <v>28</v>
      </c>
      <c r="S500" t="s">
        <v>257</v>
      </c>
      <c r="T500">
        <v>3</v>
      </c>
      <c r="U500">
        <v>18</v>
      </c>
    </row>
    <row r="501" spans="1:21">
      <c r="A501">
        <v>10300372</v>
      </c>
      <c r="B501" t="s">
        <v>655</v>
      </c>
      <c r="C501">
        <v>0</v>
      </c>
      <c r="D501">
        <v>0</v>
      </c>
      <c r="E501" t="s">
        <v>254</v>
      </c>
      <c r="F501" t="s">
        <v>255</v>
      </c>
      <c r="G501">
        <v>0</v>
      </c>
      <c r="H501">
        <v>1</v>
      </c>
      <c r="I501">
        <v>180</v>
      </c>
      <c r="J501">
        <v>1.7999999999999999E-2</v>
      </c>
      <c r="K501">
        <v>0.02</v>
      </c>
      <c r="L501">
        <v>0</v>
      </c>
      <c r="M501" t="s">
        <v>256</v>
      </c>
      <c r="N501">
        <v>76222105716700</v>
      </c>
      <c r="O501">
        <v>7622210571694</v>
      </c>
      <c r="P501" t="s">
        <v>255</v>
      </c>
      <c r="Q501">
        <v>0</v>
      </c>
      <c r="R501">
        <v>28</v>
      </c>
      <c r="S501" t="s">
        <v>257</v>
      </c>
      <c r="T501">
        <v>3</v>
      </c>
      <c r="U501">
        <v>18</v>
      </c>
    </row>
    <row r="502" spans="1:21">
      <c r="A502">
        <v>10300376</v>
      </c>
      <c r="B502" t="s">
        <v>656</v>
      </c>
      <c r="C502">
        <v>0</v>
      </c>
      <c r="D502">
        <v>0</v>
      </c>
      <c r="E502" t="s">
        <v>254</v>
      </c>
      <c r="F502" t="s">
        <v>255</v>
      </c>
      <c r="G502">
        <v>0</v>
      </c>
      <c r="H502">
        <v>1</v>
      </c>
      <c r="I502">
        <v>180</v>
      </c>
      <c r="J502">
        <v>1.7999999999999999E-2</v>
      </c>
      <c r="K502">
        <v>0.02</v>
      </c>
      <c r="L502">
        <v>0</v>
      </c>
      <c r="M502" t="s">
        <v>256</v>
      </c>
      <c r="N502">
        <v>76222105717000</v>
      </c>
      <c r="O502">
        <v>7622210571724</v>
      </c>
      <c r="P502" t="s">
        <v>255</v>
      </c>
      <c r="Q502">
        <v>0</v>
      </c>
      <c r="R502">
        <v>28</v>
      </c>
      <c r="S502" t="s">
        <v>257</v>
      </c>
      <c r="T502">
        <v>3</v>
      </c>
      <c r="U502">
        <v>18</v>
      </c>
    </row>
    <row r="503" spans="1:21">
      <c r="A503">
        <v>10300383</v>
      </c>
      <c r="B503" t="s">
        <v>657</v>
      </c>
      <c r="C503">
        <v>0</v>
      </c>
      <c r="D503">
        <v>0</v>
      </c>
      <c r="E503" t="s">
        <v>254</v>
      </c>
      <c r="F503" t="s">
        <v>255</v>
      </c>
      <c r="G503">
        <v>0</v>
      </c>
      <c r="H503">
        <v>1</v>
      </c>
      <c r="I503">
        <v>180</v>
      </c>
      <c r="J503">
        <v>1.7999999999999999E-2</v>
      </c>
      <c r="K503">
        <v>0.02</v>
      </c>
      <c r="L503">
        <v>0</v>
      </c>
      <c r="M503" t="s">
        <v>256</v>
      </c>
      <c r="N503">
        <v>76222105716100</v>
      </c>
      <c r="O503">
        <v>7622210571632</v>
      </c>
      <c r="P503" t="s">
        <v>255</v>
      </c>
      <c r="Q503">
        <v>0</v>
      </c>
      <c r="R503">
        <v>28</v>
      </c>
      <c r="S503" t="s">
        <v>257</v>
      </c>
      <c r="T503">
        <v>3</v>
      </c>
      <c r="U503">
        <v>18</v>
      </c>
    </row>
    <row r="504" spans="1:21">
      <c r="A504">
        <v>10300384</v>
      </c>
      <c r="B504" t="s">
        <v>658</v>
      </c>
      <c r="C504">
        <v>0</v>
      </c>
      <c r="D504">
        <v>0</v>
      </c>
      <c r="E504" t="s">
        <v>254</v>
      </c>
      <c r="F504" t="s">
        <v>255</v>
      </c>
      <c r="G504">
        <v>0</v>
      </c>
      <c r="H504">
        <v>1</v>
      </c>
      <c r="I504">
        <v>180</v>
      </c>
      <c r="J504">
        <v>1.7999999999999999E-2</v>
      </c>
      <c r="K504">
        <v>0.02</v>
      </c>
      <c r="L504">
        <v>0</v>
      </c>
      <c r="M504" t="s">
        <v>256</v>
      </c>
      <c r="N504">
        <v>76222105716400</v>
      </c>
      <c r="O504">
        <v>7622210571663</v>
      </c>
      <c r="P504" t="s">
        <v>255</v>
      </c>
      <c r="Q504">
        <v>0</v>
      </c>
      <c r="R504">
        <v>28</v>
      </c>
      <c r="S504" t="s">
        <v>257</v>
      </c>
      <c r="T504">
        <v>3</v>
      </c>
      <c r="U504">
        <v>18</v>
      </c>
    </row>
    <row r="505" spans="1:21">
      <c r="A505">
        <v>10300391</v>
      </c>
      <c r="B505" t="s">
        <v>659</v>
      </c>
      <c r="C505">
        <v>0</v>
      </c>
      <c r="D505">
        <v>0</v>
      </c>
      <c r="E505" t="s">
        <v>254</v>
      </c>
      <c r="F505" t="s">
        <v>255</v>
      </c>
      <c r="G505">
        <v>0</v>
      </c>
      <c r="H505">
        <v>1</v>
      </c>
      <c r="I505">
        <v>180</v>
      </c>
      <c r="J505">
        <v>1.7999999999999999E-2</v>
      </c>
      <c r="K505">
        <v>0.02</v>
      </c>
      <c r="L505">
        <v>0</v>
      </c>
      <c r="M505" t="s">
        <v>256</v>
      </c>
      <c r="N505">
        <v>76222105717600</v>
      </c>
      <c r="O505">
        <v>7622210571786</v>
      </c>
      <c r="P505" t="s">
        <v>255</v>
      </c>
      <c r="Q505">
        <v>0</v>
      </c>
      <c r="R505">
        <v>28</v>
      </c>
      <c r="S505" t="s">
        <v>257</v>
      </c>
      <c r="T505">
        <v>3</v>
      </c>
      <c r="U505">
        <v>18</v>
      </c>
    </row>
    <row r="506" spans="1:21">
      <c r="B506" t="s">
        <v>660</v>
      </c>
    </row>
    <row r="507" spans="1:21">
      <c r="B507" t="s">
        <v>660</v>
      </c>
    </row>
    <row r="508" spans="1:21">
      <c r="A508">
        <v>10300004</v>
      </c>
      <c r="B508" t="s">
        <v>661</v>
      </c>
      <c r="C508">
        <v>0</v>
      </c>
      <c r="D508">
        <v>0</v>
      </c>
      <c r="E508" t="s">
        <v>254</v>
      </c>
      <c r="F508" t="s">
        <v>255</v>
      </c>
      <c r="G508">
        <v>0</v>
      </c>
      <c r="H508">
        <v>1</v>
      </c>
      <c r="I508">
        <v>36</v>
      </c>
      <c r="J508">
        <v>7.4999999999999997E-2</v>
      </c>
      <c r="K508">
        <v>8.3000000000000004E-2</v>
      </c>
      <c r="L508">
        <v>0</v>
      </c>
      <c r="M508" t="s">
        <v>256</v>
      </c>
      <c r="N508">
        <v>76222108949400</v>
      </c>
      <c r="O508">
        <v>7622210661852</v>
      </c>
      <c r="P508" t="s">
        <v>255</v>
      </c>
      <c r="Q508">
        <v>0</v>
      </c>
      <c r="R508">
        <v>28</v>
      </c>
      <c r="S508" t="s">
        <v>257</v>
      </c>
      <c r="T508">
        <v>4</v>
      </c>
      <c r="U508">
        <v>1</v>
      </c>
    </row>
    <row r="509" spans="1:21">
      <c r="A509">
        <v>10300006</v>
      </c>
      <c r="B509" t="s">
        <v>662</v>
      </c>
      <c r="C509">
        <v>0</v>
      </c>
      <c r="D509">
        <v>0</v>
      </c>
      <c r="E509" t="s">
        <v>254</v>
      </c>
      <c r="F509" t="s">
        <v>255</v>
      </c>
      <c r="G509">
        <v>0</v>
      </c>
      <c r="H509">
        <v>1</v>
      </c>
      <c r="I509">
        <v>108</v>
      </c>
      <c r="J509">
        <v>2.5000000000000001E-2</v>
      </c>
      <c r="K509">
        <v>2.7E-2</v>
      </c>
      <c r="L509">
        <v>0</v>
      </c>
      <c r="M509" t="s">
        <v>256</v>
      </c>
      <c r="N509">
        <v>0</v>
      </c>
      <c r="O509">
        <v>7622210661906</v>
      </c>
      <c r="P509" t="s">
        <v>255</v>
      </c>
      <c r="Q509">
        <v>0</v>
      </c>
      <c r="R509">
        <v>28</v>
      </c>
      <c r="S509" t="s">
        <v>257</v>
      </c>
      <c r="T509">
        <v>4</v>
      </c>
      <c r="U509">
        <v>18</v>
      </c>
    </row>
    <row r="510" spans="1:21">
      <c r="A510">
        <v>10300008</v>
      </c>
      <c r="B510" t="s">
        <v>663</v>
      </c>
      <c r="C510">
        <v>0</v>
      </c>
      <c r="D510">
        <v>0</v>
      </c>
      <c r="E510" t="s">
        <v>254</v>
      </c>
      <c r="F510" t="s">
        <v>255</v>
      </c>
      <c r="G510">
        <v>0</v>
      </c>
      <c r="H510">
        <v>1</v>
      </c>
      <c r="I510">
        <v>36</v>
      </c>
      <c r="J510">
        <v>7.4999999999999997E-2</v>
      </c>
      <c r="K510">
        <v>8.3000000000000004E-2</v>
      </c>
      <c r="L510">
        <v>0</v>
      </c>
      <c r="M510" t="s">
        <v>256</v>
      </c>
      <c r="N510">
        <v>76222108943900</v>
      </c>
      <c r="O510">
        <v>7622210661746</v>
      </c>
      <c r="P510" t="s">
        <v>255</v>
      </c>
      <c r="Q510">
        <v>0</v>
      </c>
      <c r="R510">
        <v>28</v>
      </c>
      <c r="S510" t="s">
        <v>257</v>
      </c>
      <c r="T510">
        <v>4</v>
      </c>
      <c r="U510">
        <v>1</v>
      </c>
    </row>
    <row r="511" spans="1:21">
      <c r="A511">
        <v>10300010</v>
      </c>
      <c r="B511" t="s">
        <v>664</v>
      </c>
      <c r="C511">
        <v>0</v>
      </c>
      <c r="D511">
        <v>0</v>
      </c>
      <c r="E511" t="s">
        <v>254</v>
      </c>
      <c r="F511" t="s">
        <v>255</v>
      </c>
      <c r="G511">
        <v>0</v>
      </c>
      <c r="H511">
        <v>1</v>
      </c>
      <c r="I511">
        <v>36</v>
      </c>
      <c r="J511">
        <v>0.09</v>
      </c>
      <c r="K511">
        <v>9.9000000000000005E-2</v>
      </c>
      <c r="L511">
        <v>0</v>
      </c>
      <c r="M511" t="s">
        <v>256</v>
      </c>
      <c r="N511">
        <v>76222108948600</v>
      </c>
      <c r="O511">
        <v>7622210661777</v>
      </c>
      <c r="P511" t="s">
        <v>255</v>
      </c>
      <c r="Q511">
        <v>0</v>
      </c>
      <c r="R511">
        <v>28</v>
      </c>
      <c r="S511" t="s">
        <v>257</v>
      </c>
      <c r="T511">
        <v>4</v>
      </c>
      <c r="U511">
        <v>1</v>
      </c>
    </row>
    <row r="512" spans="1:21">
      <c r="A512">
        <v>10300012</v>
      </c>
      <c r="B512" t="s">
        <v>665</v>
      </c>
      <c r="C512">
        <v>0</v>
      </c>
      <c r="D512">
        <v>0</v>
      </c>
      <c r="E512" t="s">
        <v>254</v>
      </c>
      <c r="F512" t="s">
        <v>255</v>
      </c>
      <c r="G512">
        <v>0</v>
      </c>
      <c r="H512">
        <v>1</v>
      </c>
      <c r="I512">
        <v>108</v>
      </c>
      <c r="J512">
        <v>0.03</v>
      </c>
      <c r="K512">
        <v>3.3000000000000002E-2</v>
      </c>
      <c r="L512">
        <v>0</v>
      </c>
      <c r="M512" t="s">
        <v>256</v>
      </c>
      <c r="N512">
        <v>76222108958200</v>
      </c>
      <c r="O512">
        <v>7622210661807</v>
      </c>
      <c r="P512" t="s">
        <v>255</v>
      </c>
      <c r="Q512">
        <v>0</v>
      </c>
      <c r="R512">
        <v>28</v>
      </c>
      <c r="S512" t="s">
        <v>257</v>
      </c>
      <c r="T512">
        <v>4</v>
      </c>
      <c r="U512">
        <v>9</v>
      </c>
    </row>
    <row r="513" spans="1:23">
      <c r="A513">
        <v>10300014</v>
      </c>
      <c r="B513" t="s">
        <v>666</v>
      </c>
      <c r="C513">
        <v>0</v>
      </c>
      <c r="D513">
        <v>0</v>
      </c>
      <c r="E513" t="s">
        <v>254</v>
      </c>
      <c r="F513" t="s">
        <v>255</v>
      </c>
      <c r="G513">
        <v>0</v>
      </c>
      <c r="H513">
        <v>1</v>
      </c>
      <c r="I513">
        <v>36</v>
      </c>
      <c r="J513">
        <v>7.4999999999999997E-2</v>
      </c>
      <c r="K513">
        <v>8.3000000000000004E-2</v>
      </c>
      <c r="L513">
        <v>0</v>
      </c>
      <c r="M513" t="s">
        <v>256</v>
      </c>
      <c r="N513">
        <v>76222108949000</v>
      </c>
      <c r="O513">
        <v>7622210661814</v>
      </c>
      <c r="P513" t="s">
        <v>255</v>
      </c>
      <c r="Q513">
        <v>0</v>
      </c>
      <c r="R513">
        <v>28</v>
      </c>
      <c r="S513" t="s">
        <v>257</v>
      </c>
      <c r="T513">
        <v>4</v>
      </c>
      <c r="U513">
        <v>1</v>
      </c>
    </row>
    <row r="514" spans="1:23">
      <c r="A514">
        <v>10300100</v>
      </c>
      <c r="B514" t="s">
        <v>667</v>
      </c>
      <c r="C514">
        <v>0</v>
      </c>
      <c r="D514">
        <v>0</v>
      </c>
      <c r="E514" t="s">
        <v>254</v>
      </c>
      <c r="F514" t="s">
        <v>255</v>
      </c>
      <c r="G514">
        <v>0</v>
      </c>
      <c r="H514">
        <v>1</v>
      </c>
      <c r="I514">
        <v>30</v>
      </c>
      <c r="J514">
        <v>0.08</v>
      </c>
      <c r="K514">
        <v>8.7999999999999995E-2</v>
      </c>
      <c r="L514">
        <v>0</v>
      </c>
      <c r="M514" t="s">
        <v>256</v>
      </c>
      <c r="N514">
        <v>76222108977800</v>
      </c>
      <c r="O514">
        <v>7622210782298</v>
      </c>
      <c r="P514" t="s">
        <v>255</v>
      </c>
      <c r="Q514">
        <v>0</v>
      </c>
      <c r="R514">
        <v>28</v>
      </c>
      <c r="S514" t="s">
        <v>257</v>
      </c>
      <c r="T514">
        <v>5</v>
      </c>
      <c r="U514">
        <v>1</v>
      </c>
    </row>
    <row r="516" spans="1:23">
      <c r="A516" t="s">
        <v>1434</v>
      </c>
      <c r="B516" t="s">
        <v>1421</v>
      </c>
      <c r="C516" t="s">
        <v>164</v>
      </c>
      <c r="D516" t="s">
        <v>231</v>
      </c>
      <c r="E516" t="s">
        <v>164</v>
      </c>
      <c r="F516" t="s">
        <v>164</v>
      </c>
      <c r="G516" t="s">
        <v>165</v>
      </c>
      <c r="H516" t="s">
        <v>228</v>
      </c>
      <c r="I516" t="s">
        <v>228</v>
      </c>
      <c r="J516" t="s">
        <v>170</v>
      </c>
      <c r="K516" t="s">
        <v>170</v>
      </c>
      <c r="L516" t="s">
        <v>165</v>
      </c>
      <c r="M516" t="s">
        <v>162</v>
      </c>
      <c r="N516" t="s">
        <v>232</v>
      </c>
      <c r="O516" t="s">
        <v>167</v>
      </c>
      <c r="P516" t="s">
        <v>165</v>
      </c>
      <c r="Q516" t="s">
        <v>226</v>
      </c>
      <c r="R516" t="s">
        <v>231</v>
      </c>
      <c r="S516" t="s">
        <v>231</v>
      </c>
      <c r="T516" t="s">
        <v>228</v>
      </c>
      <c r="U516" t="s">
        <v>228</v>
      </c>
      <c r="V516" t="s">
        <v>162</v>
      </c>
      <c r="W516" t="s">
        <v>162</v>
      </c>
    </row>
    <row r="517" spans="1:23">
      <c r="A517" t="s">
        <v>1422</v>
      </c>
      <c r="B517" t="s">
        <v>1423</v>
      </c>
      <c r="R517" t="s">
        <v>171</v>
      </c>
      <c r="S517" t="s">
        <v>172</v>
      </c>
      <c r="V517" t="s">
        <v>1424</v>
      </c>
      <c r="W517" t="s">
        <v>1425</v>
      </c>
    </row>
    <row r="518" spans="1:23">
      <c r="A518" t="s">
        <v>1426</v>
      </c>
      <c r="B518" t="s">
        <v>1427</v>
      </c>
      <c r="T518" t="s">
        <v>1557</v>
      </c>
      <c r="U518" t="s">
        <v>1599</v>
      </c>
      <c r="V518" t="s">
        <v>1428</v>
      </c>
      <c r="W518" t="s">
        <v>233</v>
      </c>
    </row>
    <row r="519" spans="1:23">
      <c r="I519" t="s">
        <v>234</v>
      </c>
      <c r="J519" t="s">
        <v>235</v>
      </c>
      <c r="K519" t="s">
        <v>236</v>
      </c>
      <c r="L519" t="s">
        <v>237</v>
      </c>
      <c r="M519" t="s">
        <v>1429</v>
      </c>
      <c r="N519" t="s">
        <v>1430</v>
      </c>
      <c r="T519" t="s">
        <v>1559</v>
      </c>
      <c r="U519" s="68">
        <v>45717</v>
      </c>
      <c r="V519" s="67">
        <v>0.44027777777777777</v>
      </c>
      <c r="W519">
        <v>10</v>
      </c>
    </row>
    <row r="520" spans="1:23">
      <c r="A520" t="e">
        <f>-----GRUP</f>
        <v>#NAME?</v>
      </c>
      <c r="B520" t="s">
        <v>1431</v>
      </c>
      <c r="C520" t="s">
        <v>164</v>
      </c>
      <c r="D520" t="s">
        <v>231</v>
      </c>
      <c r="E520" t="s">
        <v>164</v>
      </c>
      <c r="F520" t="s">
        <v>164</v>
      </c>
      <c r="G520" t="s">
        <v>165</v>
      </c>
      <c r="H520" t="s">
        <v>228</v>
      </c>
      <c r="I520" t="s">
        <v>228</v>
      </c>
      <c r="J520" t="s">
        <v>170</v>
      </c>
      <c r="K520" t="s">
        <v>170</v>
      </c>
      <c r="L520" t="s">
        <v>165</v>
      </c>
      <c r="M520" t="s">
        <v>162</v>
      </c>
      <c r="N520" t="s">
        <v>232</v>
      </c>
      <c r="O520" t="s">
        <v>167</v>
      </c>
      <c r="P520" t="s">
        <v>165</v>
      </c>
      <c r="Q520" t="s">
        <v>226</v>
      </c>
      <c r="R520" t="s">
        <v>231</v>
      </c>
      <c r="S520" t="s">
        <v>231</v>
      </c>
      <c r="T520" t="e">
        <f>--Usu</f>
        <v>#NAME?</v>
      </c>
      <c r="U520" t="s">
        <v>1600</v>
      </c>
      <c r="V520" t="s">
        <v>1432</v>
      </c>
      <c r="W520" t="s">
        <v>165</v>
      </c>
    </row>
    <row r="521" spans="1:23">
      <c r="A521" t="s">
        <v>176</v>
      </c>
      <c r="B521" t="s">
        <v>209</v>
      </c>
      <c r="C521" t="s">
        <v>178</v>
      </c>
      <c r="D521" t="s">
        <v>238</v>
      </c>
      <c r="E521" t="s">
        <v>239</v>
      </c>
      <c r="F521" t="s">
        <v>240</v>
      </c>
      <c r="G521" t="s">
        <v>241</v>
      </c>
      <c r="H521" t="s">
        <v>242</v>
      </c>
      <c r="I521" t="s">
        <v>243</v>
      </c>
      <c r="J521" t="s">
        <v>244</v>
      </c>
      <c r="K521" t="s">
        <v>245</v>
      </c>
      <c r="L521" t="s">
        <v>246</v>
      </c>
      <c r="M521" t="s">
        <v>247</v>
      </c>
      <c r="N521" t="s">
        <v>248</v>
      </c>
      <c r="O521" t="s">
        <v>249</v>
      </c>
      <c r="P521" t="s">
        <v>250</v>
      </c>
      <c r="Q521" t="s">
        <v>251</v>
      </c>
      <c r="R521" t="s">
        <v>252</v>
      </c>
      <c r="S521" t="s">
        <v>253</v>
      </c>
      <c r="T521" t="s">
        <v>1409</v>
      </c>
      <c r="U521" t="s">
        <v>1475</v>
      </c>
      <c r="V521" t="s">
        <v>1433</v>
      </c>
    </row>
    <row r="522" spans="1:23">
      <c r="A522" t="s">
        <v>176</v>
      </c>
      <c r="B522" t="s">
        <v>209</v>
      </c>
      <c r="C522" t="s">
        <v>178</v>
      </c>
      <c r="D522" t="s">
        <v>238</v>
      </c>
      <c r="E522" t="s">
        <v>239</v>
      </c>
      <c r="F522" t="s">
        <v>240</v>
      </c>
      <c r="G522" t="s">
        <v>241</v>
      </c>
      <c r="H522" t="s">
        <v>242</v>
      </c>
      <c r="I522" t="s">
        <v>243</v>
      </c>
      <c r="J522" t="s">
        <v>244</v>
      </c>
      <c r="K522" t="s">
        <v>245</v>
      </c>
      <c r="L522" t="s">
        <v>246</v>
      </c>
      <c r="M522" t="s">
        <v>247</v>
      </c>
      <c r="N522" t="s">
        <v>248</v>
      </c>
      <c r="O522" t="s">
        <v>249</v>
      </c>
      <c r="P522" t="s">
        <v>250</v>
      </c>
      <c r="Q522" t="s">
        <v>251</v>
      </c>
      <c r="R522" t="s">
        <v>252</v>
      </c>
      <c r="S522" t="s">
        <v>253</v>
      </c>
      <c r="T522" t="s">
        <v>1409</v>
      </c>
      <c r="U522" t="s">
        <v>1475</v>
      </c>
      <c r="V522" t="s">
        <v>1433</v>
      </c>
    </row>
    <row r="523" spans="1:23">
      <c r="A523">
        <v>10300101</v>
      </c>
      <c r="B523" t="s">
        <v>668</v>
      </c>
      <c r="C523">
        <v>0</v>
      </c>
      <c r="D523">
        <v>0</v>
      </c>
      <c r="E523" t="s">
        <v>254</v>
      </c>
      <c r="F523" t="s">
        <v>255</v>
      </c>
      <c r="G523">
        <v>0</v>
      </c>
      <c r="H523">
        <v>1</v>
      </c>
      <c r="I523">
        <v>30</v>
      </c>
      <c r="J523">
        <v>0.08</v>
      </c>
      <c r="K523">
        <v>8.7999999999999995E-2</v>
      </c>
      <c r="L523">
        <v>0</v>
      </c>
      <c r="M523" t="s">
        <v>256</v>
      </c>
      <c r="N523">
        <v>76222108978500</v>
      </c>
      <c r="O523">
        <v>7622210782878</v>
      </c>
      <c r="P523" t="s">
        <v>255</v>
      </c>
      <c r="Q523">
        <v>0</v>
      </c>
      <c r="R523">
        <v>28</v>
      </c>
      <c r="S523" t="s">
        <v>257</v>
      </c>
      <c r="T523">
        <v>5</v>
      </c>
      <c r="U523">
        <v>1</v>
      </c>
    </row>
    <row r="524" spans="1:23">
      <c r="A524">
        <v>10300103</v>
      </c>
      <c r="B524" t="s">
        <v>669</v>
      </c>
      <c r="C524">
        <v>0</v>
      </c>
      <c r="D524">
        <v>0</v>
      </c>
      <c r="E524" t="s">
        <v>254</v>
      </c>
      <c r="F524" t="s">
        <v>255</v>
      </c>
      <c r="G524">
        <v>0</v>
      </c>
      <c r="H524">
        <v>1</v>
      </c>
      <c r="I524">
        <v>30</v>
      </c>
      <c r="J524">
        <v>0.08</v>
      </c>
      <c r="K524">
        <v>8.7999999999999995E-2</v>
      </c>
      <c r="L524">
        <v>0</v>
      </c>
      <c r="M524" t="s">
        <v>256</v>
      </c>
      <c r="N524">
        <v>76222108979800</v>
      </c>
      <c r="O524">
        <v>7622210782915</v>
      </c>
      <c r="P524" t="s">
        <v>255</v>
      </c>
      <c r="Q524">
        <v>0</v>
      </c>
      <c r="R524">
        <v>28</v>
      </c>
      <c r="S524" t="s">
        <v>257</v>
      </c>
      <c r="T524">
        <v>5</v>
      </c>
      <c r="U524">
        <v>1</v>
      </c>
    </row>
    <row r="525" spans="1:23">
      <c r="A525">
        <v>10300110</v>
      </c>
      <c r="B525" t="s">
        <v>670</v>
      </c>
      <c r="C525">
        <v>0</v>
      </c>
      <c r="D525">
        <v>0</v>
      </c>
      <c r="E525" t="s">
        <v>254</v>
      </c>
      <c r="F525" t="s">
        <v>255</v>
      </c>
      <c r="G525">
        <v>0</v>
      </c>
      <c r="H525">
        <v>1</v>
      </c>
      <c r="I525">
        <v>20</v>
      </c>
      <c r="J525">
        <v>0.28799999999999998</v>
      </c>
      <c r="K525">
        <v>0.317</v>
      </c>
      <c r="L525">
        <v>0</v>
      </c>
      <c r="M525" t="s">
        <v>256</v>
      </c>
      <c r="N525">
        <v>76222108672500</v>
      </c>
      <c r="O525">
        <v>7622300992330</v>
      </c>
      <c r="P525" t="s">
        <v>255</v>
      </c>
      <c r="Q525">
        <v>0</v>
      </c>
      <c r="R525">
        <v>28</v>
      </c>
      <c r="S525" t="s">
        <v>257</v>
      </c>
      <c r="T525">
        <v>6</v>
      </c>
      <c r="U525">
        <v>1</v>
      </c>
    </row>
    <row r="526" spans="1:23">
      <c r="A526">
        <v>10300112</v>
      </c>
      <c r="B526" t="s">
        <v>671</v>
      </c>
      <c r="C526">
        <v>0</v>
      </c>
      <c r="D526">
        <v>0</v>
      </c>
      <c r="E526" t="s">
        <v>254</v>
      </c>
      <c r="F526" t="s">
        <v>255</v>
      </c>
      <c r="G526">
        <v>0</v>
      </c>
      <c r="H526">
        <v>1</v>
      </c>
      <c r="I526">
        <v>44</v>
      </c>
      <c r="J526">
        <v>0.14399999999999999</v>
      </c>
      <c r="K526">
        <v>0.158</v>
      </c>
      <c r="L526">
        <v>0</v>
      </c>
      <c r="M526" t="s">
        <v>256</v>
      </c>
      <c r="N526">
        <v>76222109922874</v>
      </c>
      <c r="O526">
        <v>7622300992293</v>
      </c>
      <c r="P526" t="s">
        <v>255</v>
      </c>
      <c r="Q526">
        <v>0</v>
      </c>
      <c r="R526">
        <v>28</v>
      </c>
      <c r="S526" t="s">
        <v>257</v>
      </c>
      <c r="T526">
        <v>6</v>
      </c>
      <c r="U526">
        <v>1</v>
      </c>
    </row>
    <row r="527" spans="1:23">
      <c r="A527">
        <v>10300124</v>
      </c>
      <c r="B527" t="s">
        <v>672</v>
      </c>
      <c r="C527">
        <v>0</v>
      </c>
      <c r="D527">
        <v>0</v>
      </c>
      <c r="E527" t="s">
        <v>254</v>
      </c>
      <c r="F527" t="s">
        <v>255</v>
      </c>
      <c r="G527">
        <v>0</v>
      </c>
      <c r="H527">
        <v>1</v>
      </c>
      <c r="I527">
        <v>42</v>
      </c>
      <c r="J527">
        <v>5.2999999999999999E-2</v>
      </c>
      <c r="K527">
        <v>5.8000000000000003E-2</v>
      </c>
      <c r="L527">
        <v>0</v>
      </c>
      <c r="M527" t="s">
        <v>256</v>
      </c>
      <c r="N527">
        <v>76222106616101</v>
      </c>
      <c r="O527">
        <v>7622210661609</v>
      </c>
      <c r="P527" t="s">
        <v>255</v>
      </c>
      <c r="Q527">
        <v>0</v>
      </c>
      <c r="R527">
        <v>28</v>
      </c>
      <c r="S527" t="s">
        <v>257</v>
      </c>
      <c r="T527">
        <v>7</v>
      </c>
      <c r="U527">
        <v>1</v>
      </c>
    </row>
    <row r="528" spans="1:23">
      <c r="A528">
        <v>10300125</v>
      </c>
      <c r="B528" t="s">
        <v>673</v>
      </c>
      <c r="C528">
        <v>0</v>
      </c>
      <c r="D528">
        <v>0</v>
      </c>
      <c r="E528" t="s">
        <v>254</v>
      </c>
      <c r="F528" t="s">
        <v>255</v>
      </c>
      <c r="G528">
        <v>0</v>
      </c>
      <c r="H528">
        <v>1</v>
      </c>
      <c r="I528">
        <v>42</v>
      </c>
      <c r="J528">
        <v>0.106</v>
      </c>
      <c r="K528">
        <v>0.11700000000000001</v>
      </c>
      <c r="L528">
        <v>0</v>
      </c>
      <c r="M528" t="s">
        <v>256</v>
      </c>
      <c r="N528">
        <v>76222106616701</v>
      </c>
      <c r="O528">
        <v>7622210661661</v>
      </c>
      <c r="P528" t="s">
        <v>255</v>
      </c>
      <c r="Q528">
        <v>0</v>
      </c>
      <c r="R528">
        <v>28</v>
      </c>
      <c r="S528" t="s">
        <v>257</v>
      </c>
      <c r="T528">
        <v>7</v>
      </c>
      <c r="U528">
        <v>1</v>
      </c>
    </row>
    <row r="529" spans="1:21">
      <c r="A529">
        <v>10300105</v>
      </c>
      <c r="B529" t="s">
        <v>674</v>
      </c>
      <c r="C529">
        <v>0</v>
      </c>
      <c r="D529">
        <v>0</v>
      </c>
      <c r="E529" t="s">
        <v>254</v>
      </c>
      <c r="F529" t="s">
        <v>255</v>
      </c>
      <c r="G529">
        <v>0</v>
      </c>
      <c r="H529">
        <v>1</v>
      </c>
      <c r="I529">
        <v>44</v>
      </c>
      <c r="J529">
        <v>0.14099999999999999</v>
      </c>
      <c r="K529">
        <v>0.155</v>
      </c>
      <c r="L529">
        <v>0</v>
      </c>
      <c r="M529" t="s">
        <v>256</v>
      </c>
      <c r="N529">
        <v>76222105688300</v>
      </c>
      <c r="O529">
        <v>7622210568847</v>
      </c>
      <c r="P529" t="s">
        <v>255</v>
      </c>
      <c r="Q529">
        <v>0</v>
      </c>
      <c r="R529">
        <v>28</v>
      </c>
      <c r="S529" t="s">
        <v>257</v>
      </c>
      <c r="T529">
        <v>8</v>
      </c>
      <c r="U529">
        <v>4</v>
      </c>
    </row>
    <row r="530" spans="1:21">
      <c r="A530">
        <v>10300106</v>
      </c>
      <c r="B530" t="s">
        <v>675</v>
      </c>
      <c r="C530">
        <v>0</v>
      </c>
      <c r="D530">
        <v>0</v>
      </c>
      <c r="E530" t="s">
        <v>254</v>
      </c>
      <c r="F530" t="s">
        <v>255</v>
      </c>
      <c r="G530">
        <v>0</v>
      </c>
      <c r="H530">
        <v>1</v>
      </c>
      <c r="I530">
        <v>44</v>
      </c>
      <c r="J530">
        <v>0.14099999999999999</v>
      </c>
      <c r="K530">
        <v>0.155</v>
      </c>
      <c r="L530">
        <v>0</v>
      </c>
      <c r="M530" t="s">
        <v>256</v>
      </c>
      <c r="N530">
        <v>76222105688000</v>
      </c>
      <c r="O530">
        <v>7622210568816</v>
      </c>
      <c r="P530" t="s">
        <v>255</v>
      </c>
      <c r="Q530">
        <v>0</v>
      </c>
      <c r="R530">
        <v>28</v>
      </c>
      <c r="S530" t="s">
        <v>257</v>
      </c>
      <c r="T530">
        <v>8</v>
      </c>
      <c r="U530">
        <v>4</v>
      </c>
    </row>
    <row r="531" spans="1:21">
      <c r="A531">
        <v>10300115</v>
      </c>
      <c r="B531" t="s">
        <v>676</v>
      </c>
      <c r="C531">
        <v>0</v>
      </c>
      <c r="D531">
        <v>0</v>
      </c>
      <c r="E531" t="s">
        <v>254</v>
      </c>
      <c r="F531" t="s">
        <v>255</v>
      </c>
      <c r="G531">
        <v>0</v>
      </c>
      <c r="H531">
        <v>1</v>
      </c>
      <c r="I531">
        <v>20</v>
      </c>
      <c r="J531">
        <v>0.28799999999999998</v>
      </c>
      <c r="K531">
        <v>0.317</v>
      </c>
      <c r="L531">
        <v>0</v>
      </c>
      <c r="M531" t="s">
        <v>256</v>
      </c>
      <c r="N531">
        <v>76222108671700</v>
      </c>
      <c r="O531">
        <v>7622300990749</v>
      </c>
      <c r="P531" t="s">
        <v>255</v>
      </c>
      <c r="Q531">
        <v>0</v>
      </c>
      <c r="R531">
        <v>28</v>
      </c>
      <c r="S531" t="s">
        <v>257</v>
      </c>
      <c r="T531">
        <v>8</v>
      </c>
      <c r="U531">
        <v>1</v>
      </c>
    </row>
    <row r="532" spans="1:21">
      <c r="A532">
        <v>10300118</v>
      </c>
      <c r="B532" t="s">
        <v>677</v>
      </c>
      <c r="C532">
        <v>0</v>
      </c>
      <c r="D532">
        <v>0</v>
      </c>
      <c r="E532" t="s">
        <v>254</v>
      </c>
      <c r="F532" t="s">
        <v>255</v>
      </c>
      <c r="G532">
        <v>0</v>
      </c>
      <c r="H532">
        <v>1</v>
      </c>
      <c r="I532">
        <v>44</v>
      </c>
      <c r="J532">
        <v>0.14399999999999999</v>
      </c>
      <c r="K532">
        <v>0.158</v>
      </c>
      <c r="L532">
        <v>0</v>
      </c>
      <c r="M532" t="s">
        <v>256</v>
      </c>
      <c r="N532">
        <v>76223009907110</v>
      </c>
      <c r="O532">
        <v>7622300990701</v>
      </c>
      <c r="P532" t="s">
        <v>255</v>
      </c>
      <c r="Q532">
        <v>0</v>
      </c>
      <c r="R532">
        <v>28</v>
      </c>
      <c r="S532" t="s">
        <v>257</v>
      </c>
      <c r="T532">
        <v>8</v>
      </c>
      <c r="U532">
        <v>1</v>
      </c>
    </row>
    <row r="533" spans="1:21">
      <c r="A533">
        <v>10300119</v>
      </c>
      <c r="B533" t="s">
        <v>678</v>
      </c>
      <c r="C533">
        <v>0</v>
      </c>
      <c r="D533">
        <v>0</v>
      </c>
      <c r="E533" t="s">
        <v>254</v>
      </c>
      <c r="F533" t="s">
        <v>255</v>
      </c>
      <c r="G533">
        <v>0</v>
      </c>
      <c r="H533">
        <v>1</v>
      </c>
      <c r="I533">
        <v>44</v>
      </c>
      <c r="J533">
        <v>0.14099999999999999</v>
      </c>
      <c r="K533">
        <v>0.155</v>
      </c>
      <c r="L533">
        <v>0</v>
      </c>
      <c r="M533" t="s">
        <v>256</v>
      </c>
      <c r="N533">
        <v>76222106412100</v>
      </c>
      <c r="O533">
        <v>7622210641151</v>
      </c>
      <c r="P533" t="s">
        <v>255</v>
      </c>
      <c r="Q533">
        <v>0</v>
      </c>
      <c r="R533">
        <v>28</v>
      </c>
      <c r="S533" t="s">
        <v>257</v>
      </c>
      <c r="T533">
        <v>8</v>
      </c>
      <c r="U533">
        <v>1</v>
      </c>
    </row>
    <row r="534" spans="1:21">
      <c r="A534">
        <v>10300121</v>
      </c>
      <c r="B534" t="s">
        <v>679</v>
      </c>
      <c r="C534">
        <v>0</v>
      </c>
      <c r="D534">
        <v>0</v>
      </c>
      <c r="E534" t="s">
        <v>254</v>
      </c>
      <c r="F534" t="s">
        <v>255</v>
      </c>
      <c r="G534">
        <v>0</v>
      </c>
      <c r="H534">
        <v>1</v>
      </c>
      <c r="I534">
        <v>44</v>
      </c>
      <c r="J534">
        <v>0.14099999999999999</v>
      </c>
      <c r="K534">
        <v>0.155</v>
      </c>
      <c r="L534">
        <v>0</v>
      </c>
      <c r="M534" t="s">
        <v>256</v>
      </c>
      <c r="N534">
        <v>76222106416400</v>
      </c>
      <c r="O534">
        <v>7622210641632</v>
      </c>
      <c r="P534" t="s">
        <v>255</v>
      </c>
      <c r="Q534">
        <v>0</v>
      </c>
      <c r="R534">
        <v>28</v>
      </c>
      <c r="S534" t="s">
        <v>257</v>
      </c>
      <c r="T534">
        <v>8</v>
      </c>
      <c r="U534">
        <v>1</v>
      </c>
    </row>
    <row r="535" spans="1:21">
      <c r="A535">
        <v>10300122</v>
      </c>
      <c r="B535" t="s">
        <v>680</v>
      </c>
      <c r="C535">
        <v>0</v>
      </c>
      <c r="D535">
        <v>0</v>
      </c>
      <c r="E535" t="s">
        <v>254</v>
      </c>
      <c r="F535" t="s">
        <v>255</v>
      </c>
      <c r="G535">
        <v>0</v>
      </c>
      <c r="H535">
        <v>1</v>
      </c>
      <c r="I535">
        <v>44</v>
      </c>
      <c r="J535">
        <v>0.14099999999999999</v>
      </c>
      <c r="K535">
        <v>0.155</v>
      </c>
      <c r="L535">
        <v>0</v>
      </c>
      <c r="M535" t="s">
        <v>256</v>
      </c>
      <c r="N535">
        <v>76222106445401</v>
      </c>
      <c r="O535">
        <v>7622210644534</v>
      </c>
      <c r="P535" t="s">
        <v>255</v>
      </c>
      <c r="Q535">
        <v>0</v>
      </c>
      <c r="R535">
        <v>28</v>
      </c>
      <c r="S535" t="s">
        <v>257</v>
      </c>
      <c r="T535">
        <v>8</v>
      </c>
      <c r="U535">
        <v>1</v>
      </c>
    </row>
    <row r="536" spans="1:21">
      <c r="A536">
        <v>10300530</v>
      </c>
      <c r="B536" t="s">
        <v>681</v>
      </c>
      <c r="C536">
        <v>0</v>
      </c>
      <c r="D536">
        <v>0</v>
      </c>
      <c r="E536" t="s">
        <v>255</v>
      </c>
      <c r="F536" t="s">
        <v>255</v>
      </c>
      <c r="G536">
        <v>0</v>
      </c>
      <c r="H536">
        <v>1</v>
      </c>
      <c r="I536">
        <v>20</v>
      </c>
      <c r="J536">
        <v>0.28199999999999997</v>
      </c>
      <c r="K536">
        <v>0.31</v>
      </c>
      <c r="L536">
        <v>0</v>
      </c>
      <c r="M536" t="s">
        <v>256</v>
      </c>
      <c r="N536">
        <v>76222105322500</v>
      </c>
      <c r="O536">
        <v>7622210532268</v>
      </c>
      <c r="P536" t="s">
        <v>254</v>
      </c>
      <c r="Q536">
        <v>0</v>
      </c>
      <c r="R536">
        <v>0</v>
      </c>
      <c r="S536" t="s">
        <v>257</v>
      </c>
      <c r="T536">
        <v>8</v>
      </c>
      <c r="U536">
        <v>5</v>
      </c>
    </row>
    <row r="537" spans="1:21">
      <c r="A537">
        <v>10300066</v>
      </c>
      <c r="B537" t="s">
        <v>682</v>
      </c>
      <c r="C537">
        <v>0</v>
      </c>
      <c r="D537">
        <v>0</v>
      </c>
      <c r="E537" t="s">
        <v>254</v>
      </c>
      <c r="F537" t="s">
        <v>255</v>
      </c>
      <c r="G537">
        <v>0</v>
      </c>
      <c r="H537">
        <v>1</v>
      </c>
      <c r="I537">
        <v>45</v>
      </c>
      <c r="J537">
        <v>0.13200000000000001</v>
      </c>
      <c r="K537">
        <v>0.14499999999999999</v>
      </c>
      <c r="L537">
        <v>0</v>
      </c>
      <c r="M537" t="s">
        <v>256</v>
      </c>
      <c r="N537">
        <v>76222105655500</v>
      </c>
      <c r="O537">
        <v>7622210565563</v>
      </c>
      <c r="P537" t="s">
        <v>255</v>
      </c>
      <c r="Q537">
        <v>0</v>
      </c>
      <c r="R537">
        <v>28</v>
      </c>
      <c r="S537" t="s">
        <v>257</v>
      </c>
      <c r="T537">
        <v>9</v>
      </c>
      <c r="U537">
        <v>5</v>
      </c>
    </row>
    <row r="538" spans="1:21">
      <c r="A538">
        <v>10300132</v>
      </c>
      <c r="B538" t="s">
        <v>683</v>
      </c>
      <c r="C538">
        <v>0</v>
      </c>
      <c r="D538">
        <v>0</v>
      </c>
      <c r="E538" t="s">
        <v>254</v>
      </c>
      <c r="F538" t="s">
        <v>255</v>
      </c>
      <c r="G538">
        <v>0</v>
      </c>
      <c r="H538">
        <v>1</v>
      </c>
      <c r="I538">
        <v>30</v>
      </c>
      <c r="J538">
        <v>0.08</v>
      </c>
      <c r="K538">
        <v>8.6999999999999994E-2</v>
      </c>
      <c r="L538">
        <v>0</v>
      </c>
      <c r="M538" t="s">
        <v>256</v>
      </c>
      <c r="N538">
        <v>76222106435500</v>
      </c>
      <c r="O538">
        <v>7622210754813</v>
      </c>
      <c r="P538" t="s">
        <v>255</v>
      </c>
      <c r="Q538">
        <v>0</v>
      </c>
      <c r="R538">
        <v>28</v>
      </c>
      <c r="S538" t="s">
        <v>257</v>
      </c>
      <c r="T538">
        <v>9</v>
      </c>
      <c r="U538">
        <v>3</v>
      </c>
    </row>
    <row r="539" spans="1:21">
      <c r="A539">
        <v>10300133</v>
      </c>
      <c r="B539" t="s">
        <v>684</v>
      </c>
      <c r="C539">
        <v>0</v>
      </c>
      <c r="D539">
        <v>0</v>
      </c>
      <c r="E539" t="s">
        <v>254</v>
      </c>
      <c r="F539" t="s">
        <v>255</v>
      </c>
      <c r="G539">
        <v>0</v>
      </c>
      <c r="H539">
        <v>1</v>
      </c>
      <c r="I539">
        <v>30</v>
      </c>
      <c r="J539">
        <v>0.08</v>
      </c>
      <c r="K539">
        <v>8.6999999999999994E-2</v>
      </c>
      <c r="L539">
        <v>0</v>
      </c>
      <c r="M539" t="s">
        <v>256</v>
      </c>
      <c r="N539">
        <v>76222106434800</v>
      </c>
      <c r="O539">
        <v>7622210754714</v>
      </c>
      <c r="P539" t="s">
        <v>255</v>
      </c>
      <c r="Q539">
        <v>0</v>
      </c>
      <c r="R539">
        <v>28</v>
      </c>
      <c r="S539" t="s">
        <v>257</v>
      </c>
      <c r="T539">
        <v>9</v>
      </c>
      <c r="U539">
        <v>3</v>
      </c>
    </row>
    <row r="540" spans="1:21">
      <c r="A540">
        <v>10300299</v>
      </c>
      <c r="B540" t="s">
        <v>685</v>
      </c>
      <c r="C540">
        <v>0</v>
      </c>
      <c r="D540">
        <v>0</v>
      </c>
      <c r="E540" t="s">
        <v>254</v>
      </c>
      <c r="F540" t="s">
        <v>255</v>
      </c>
      <c r="G540">
        <v>0</v>
      </c>
      <c r="H540">
        <v>1</v>
      </c>
      <c r="I540">
        <v>128</v>
      </c>
      <c r="J540">
        <v>3.2000000000000001E-2</v>
      </c>
      <c r="K540">
        <v>3.5000000000000003E-2</v>
      </c>
      <c r="L540">
        <v>0</v>
      </c>
      <c r="M540" t="s">
        <v>256</v>
      </c>
      <c r="N540">
        <v>76223008734700</v>
      </c>
      <c r="O540">
        <v>7622300873455</v>
      </c>
      <c r="P540" t="s">
        <v>255</v>
      </c>
      <c r="Q540">
        <v>0</v>
      </c>
      <c r="R540">
        <v>28</v>
      </c>
      <c r="S540" t="s">
        <v>257</v>
      </c>
      <c r="T540">
        <v>10</v>
      </c>
      <c r="U540">
        <v>8</v>
      </c>
    </row>
    <row r="541" spans="1:21">
      <c r="A541">
        <v>10300300</v>
      </c>
      <c r="B541" t="s">
        <v>686</v>
      </c>
      <c r="C541">
        <v>0</v>
      </c>
      <c r="D541">
        <v>0</v>
      </c>
      <c r="E541" t="s">
        <v>254</v>
      </c>
      <c r="F541" t="s">
        <v>255</v>
      </c>
      <c r="G541">
        <v>0</v>
      </c>
      <c r="H541">
        <v>1</v>
      </c>
      <c r="I541">
        <v>16</v>
      </c>
      <c r="J541">
        <v>0.27</v>
      </c>
      <c r="K541">
        <v>0.29699999999999999</v>
      </c>
      <c r="L541">
        <v>0</v>
      </c>
      <c r="M541" t="s">
        <v>256</v>
      </c>
      <c r="N541">
        <v>76222105659100</v>
      </c>
      <c r="O541">
        <v>7622210565938</v>
      </c>
      <c r="P541" t="s">
        <v>255</v>
      </c>
      <c r="Q541">
        <v>0</v>
      </c>
      <c r="R541">
        <v>28</v>
      </c>
      <c r="S541" t="s">
        <v>257</v>
      </c>
      <c r="T541">
        <v>10</v>
      </c>
      <c r="U541">
        <v>4</v>
      </c>
    </row>
    <row r="542" spans="1:21">
      <c r="A542">
        <v>10300301</v>
      </c>
      <c r="B542" t="s">
        <v>687</v>
      </c>
      <c r="C542">
        <v>0</v>
      </c>
      <c r="D542">
        <v>0</v>
      </c>
      <c r="E542" t="s">
        <v>254</v>
      </c>
      <c r="F542" t="s">
        <v>255</v>
      </c>
      <c r="G542">
        <v>0</v>
      </c>
      <c r="H542">
        <v>1</v>
      </c>
      <c r="I542">
        <v>28</v>
      </c>
      <c r="J542">
        <v>0.14399999999999999</v>
      </c>
      <c r="K542">
        <v>0.158</v>
      </c>
      <c r="L542">
        <v>0</v>
      </c>
      <c r="M542" t="s">
        <v>256</v>
      </c>
      <c r="N542">
        <v>76223008735101</v>
      </c>
      <c r="O542">
        <v>7622300873509</v>
      </c>
      <c r="P542" t="s">
        <v>255</v>
      </c>
      <c r="Q542">
        <v>0</v>
      </c>
      <c r="R542">
        <v>28</v>
      </c>
      <c r="S542" t="s">
        <v>257</v>
      </c>
      <c r="T542">
        <v>10</v>
      </c>
      <c r="U542">
        <v>3</v>
      </c>
    </row>
    <row r="543" spans="1:21">
      <c r="A543">
        <v>10300302</v>
      </c>
      <c r="B543" t="s">
        <v>688</v>
      </c>
      <c r="C543">
        <v>0</v>
      </c>
      <c r="D543">
        <v>0</v>
      </c>
      <c r="E543" t="s">
        <v>254</v>
      </c>
      <c r="F543" t="s">
        <v>255</v>
      </c>
      <c r="G543">
        <v>0</v>
      </c>
      <c r="H543">
        <v>1</v>
      </c>
      <c r="I543">
        <v>48</v>
      </c>
      <c r="J543">
        <v>0.09</v>
      </c>
      <c r="K543">
        <v>9.9000000000000005E-2</v>
      </c>
      <c r="L543">
        <v>0</v>
      </c>
      <c r="M543" t="s">
        <v>256</v>
      </c>
      <c r="N543">
        <v>76223008735600</v>
      </c>
      <c r="O543">
        <v>7622300873554</v>
      </c>
      <c r="P543" t="s">
        <v>255</v>
      </c>
      <c r="Q543">
        <v>0</v>
      </c>
      <c r="R543">
        <v>28</v>
      </c>
      <c r="S543" t="s">
        <v>257</v>
      </c>
      <c r="T543">
        <v>10</v>
      </c>
      <c r="U543">
        <v>1</v>
      </c>
    </row>
    <row r="544" spans="1:21">
      <c r="A544">
        <v>10300303</v>
      </c>
      <c r="B544" t="s">
        <v>689</v>
      </c>
      <c r="C544">
        <v>0</v>
      </c>
      <c r="D544">
        <v>0</v>
      </c>
      <c r="E544" t="s">
        <v>254</v>
      </c>
      <c r="F544" t="s">
        <v>255</v>
      </c>
      <c r="G544">
        <v>0</v>
      </c>
      <c r="H544">
        <v>1</v>
      </c>
      <c r="I544">
        <v>28</v>
      </c>
      <c r="J544">
        <v>0.14399999999999999</v>
      </c>
      <c r="K544">
        <v>0.158</v>
      </c>
      <c r="L544">
        <v>0</v>
      </c>
      <c r="M544" t="s">
        <v>256</v>
      </c>
      <c r="N544">
        <v>76223008301100</v>
      </c>
      <c r="O544">
        <v>7622300830090</v>
      </c>
      <c r="P544" t="s">
        <v>255</v>
      </c>
      <c r="Q544">
        <v>0</v>
      </c>
      <c r="R544">
        <v>28</v>
      </c>
      <c r="S544" t="s">
        <v>257</v>
      </c>
      <c r="T544">
        <v>10</v>
      </c>
      <c r="U544">
        <v>2</v>
      </c>
    </row>
    <row r="545" spans="1:21">
      <c r="A545">
        <v>10300306</v>
      </c>
      <c r="B545" t="s">
        <v>690</v>
      </c>
      <c r="C545">
        <v>0</v>
      </c>
      <c r="D545">
        <v>0</v>
      </c>
      <c r="E545" t="s">
        <v>254</v>
      </c>
      <c r="F545" t="s">
        <v>255</v>
      </c>
      <c r="G545">
        <v>0</v>
      </c>
      <c r="H545">
        <v>1</v>
      </c>
      <c r="I545">
        <v>28</v>
      </c>
      <c r="J545">
        <v>0.161</v>
      </c>
      <c r="K545">
        <v>0.17699999999999999</v>
      </c>
      <c r="L545">
        <v>0</v>
      </c>
      <c r="M545" t="s">
        <v>256</v>
      </c>
      <c r="N545">
        <v>76223009894500</v>
      </c>
      <c r="O545">
        <v>7622300989446</v>
      </c>
      <c r="P545" t="s">
        <v>255</v>
      </c>
      <c r="Q545">
        <v>0</v>
      </c>
      <c r="R545">
        <v>28</v>
      </c>
      <c r="S545" t="s">
        <v>257</v>
      </c>
      <c r="T545">
        <v>10</v>
      </c>
      <c r="U545">
        <v>2</v>
      </c>
    </row>
    <row r="546" spans="1:21">
      <c r="A546">
        <v>10300307</v>
      </c>
      <c r="B546" t="s">
        <v>691</v>
      </c>
      <c r="C546">
        <v>0</v>
      </c>
      <c r="D546">
        <v>0</v>
      </c>
      <c r="E546" t="s">
        <v>254</v>
      </c>
      <c r="F546" t="s">
        <v>255</v>
      </c>
      <c r="G546">
        <v>0</v>
      </c>
      <c r="H546">
        <v>1</v>
      </c>
      <c r="I546">
        <v>48</v>
      </c>
      <c r="J546">
        <v>0.09</v>
      </c>
      <c r="K546">
        <v>0.106</v>
      </c>
      <c r="L546">
        <v>0</v>
      </c>
      <c r="M546" t="s">
        <v>256</v>
      </c>
      <c r="N546">
        <v>76223009894700</v>
      </c>
      <c r="O546">
        <v>7622300989408</v>
      </c>
      <c r="P546" t="s">
        <v>255</v>
      </c>
      <c r="Q546">
        <v>0</v>
      </c>
      <c r="R546">
        <v>28</v>
      </c>
      <c r="S546" t="s">
        <v>257</v>
      </c>
      <c r="T546">
        <v>10</v>
      </c>
      <c r="U546">
        <v>3</v>
      </c>
    </row>
    <row r="547" spans="1:21">
      <c r="A547">
        <v>10300308</v>
      </c>
      <c r="B547" t="s">
        <v>692</v>
      </c>
      <c r="C547">
        <v>0</v>
      </c>
      <c r="D547">
        <v>0</v>
      </c>
      <c r="E547" t="s">
        <v>254</v>
      </c>
      <c r="F547" t="s">
        <v>255</v>
      </c>
      <c r="G547">
        <v>0</v>
      </c>
      <c r="H547">
        <v>1</v>
      </c>
      <c r="I547">
        <v>40</v>
      </c>
      <c r="J547">
        <v>3.5000000000000003E-2</v>
      </c>
      <c r="K547">
        <v>3.9E-2</v>
      </c>
      <c r="L547">
        <v>0</v>
      </c>
      <c r="M547" t="s">
        <v>256</v>
      </c>
      <c r="N547">
        <v>76222109334700</v>
      </c>
      <c r="O547">
        <v>7622210933454</v>
      </c>
      <c r="P547" t="s">
        <v>255</v>
      </c>
      <c r="Q547">
        <v>0</v>
      </c>
      <c r="R547">
        <v>28</v>
      </c>
      <c r="S547" t="s">
        <v>257</v>
      </c>
      <c r="T547">
        <v>10</v>
      </c>
      <c r="U547">
        <v>10</v>
      </c>
    </row>
    <row r="548" spans="1:21">
      <c r="A548">
        <v>10300310</v>
      </c>
      <c r="B548" t="s">
        <v>693</v>
      </c>
      <c r="C548">
        <v>0</v>
      </c>
      <c r="D548">
        <v>0</v>
      </c>
      <c r="E548" t="s">
        <v>254</v>
      </c>
      <c r="F548" t="s">
        <v>255</v>
      </c>
      <c r="G548">
        <v>0</v>
      </c>
      <c r="H548">
        <v>1</v>
      </c>
      <c r="I548">
        <v>256</v>
      </c>
      <c r="J548">
        <v>1.7999999999999999E-2</v>
      </c>
      <c r="K548">
        <v>0.02</v>
      </c>
      <c r="L548">
        <v>0</v>
      </c>
      <c r="M548" t="s">
        <v>256</v>
      </c>
      <c r="N548">
        <v>76222105300500</v>
      </c>
      <c r="O548">
        <v>7622210530073</v>
      </c>
      <c r="P548" t="s">
        <v>255</v>
      </c>
      <c r="Q548">
        <v>0</v>
      </c>
      <c r="R548">
        <v>28</v>
      </c>
      <c r="S548" t="s">
        <v>257</v>
      </c>
      <c r="T548">
        <v>10</v>
      </c>
      <c r="U548">
        <v>16</v>
      </c>
    </row>
    <row r="549" spans="1:21">
      <c r="A549">
        <v>10300311</v>
      </c>
      <c r="B549" t="s">
        <v>694</v>
      </c>
      <c r="C549">
        <v>0</v>
      </c>
      <c r="D549">
        <v>0</v>
      </c>
      <c r="E549" t="s">
        <v>254</v>
      </c>
      <c r="F549" t="s">
        <v>255</v>
      </c>
      <c r="G549">
        <v>0</v>
      </c>
      <c r="H549">
        <v>1</v>
      </c>
      <c r="I549">
        <v>128</v>
      </c>
      <c r="J549">
        <v>3.2000000000000001E-2</v>
      </c>
      <c r="K549">
        <v>3.5000000000000003E-2</v>
      </c>
      <c r="L549">
        <v>0</v>
      </c>
      <c r="M549" t="s">
        <v>256</v>
      </c>
      <c r="N549">
        <v>76223008301400</v>
      </c>
      <c r="O549">
        <v>7622300830083</v>
      </c>
      <c r="P549" t="s">
        <v>255</v>
      </c>
      <c r="Q549">
        <v>0</v>
      </c>
      <c r="R549">
        <v>28</v>
      </c>
      <c r="S549" t="s">
        <v>257</v>
      </c>
      <c r="T549">
        <v>10</v>
      </c>
      <c r="U549">
        <v>8</v>
      </c>
    </row>
    <row r="550" spans="1:21">
      <c r="A550">
        <v>10300312</v>
      </c>
      <c r="B550" t="s">
        <v>695</v>
      </c>
      <c r="C550">
        <v>0</v>
      </c>
      <c r="D550">
        <v>0</v>
      </c>
      <c r="E550" t="s">
        <v>254</v>
      </c>
      <c r="F550" t="s">
        <v>255</v>
      </c>
      <c r="G550">
        <v>0</v>
      </c>
      <c r="H550">
        <v>1</v>
      </c>
      <c r="I550">
        <v>16</v>
      </c>
      <c r="J550">
        <v>0.27</v>
      </c>
      <c r="K550">
        <v>0.29699999999999999</v>
      </c>
      <c r="L550">
        <v>0</v>
      </c>
      <c r="M550" t="s">
        <v>256</v>
      </c>
      <c r="N550">
        <v>76222107947700</v>
      </c>
      <c r="O550">
        <v>7622210794765</v>
      </c>
      <c r="P550" t="s">
        <v>255</v>
      </c>
      <c r="Q550">
        <v>0</v>
      </c>
      <c r="R550">
        <v>28</v>
      </c>
      <c r="S550" t="s">
        <v>257</v>
      </c>
      <c r="T550">
        <v>10</v>
      </c>
      <c r="U550">
        <v>4</v>
      </c>
    </row>
    <row r="551" spans="1:21">
      <c r="A551">
        <v>10300313</v>
      </c>
      <c r="B551" t="s">
        <v>696</v>
      </c>
      <c r="C551">
        <v>0</v>
      </c>
      <c r="D551">
        <v>0</v>
      </c>
      <c r="E551" t="s">
        <v>254</v>
      </c>
      <c r="F551" t="s">
        <v>255</v>
      </c>
      <c r="G551">
        <v>0</v>
      </c>
      <c r="H551">
        <v>1</v>
      </c>
      <c r="I551">
        <v>48</v>
      </c>
      <c r="J551">
        <v>0.09</v>
      </c>
      <c r="K551">
        <v>9.9000000000000005E-2</v>
      </c>
      <c r="L551">
        <v>0</v>
      </c>
      <c r="M551" t="s">
        <v>256</v>
      </c>
      <c r="N551">
        <v>76223008301700</v>
      </c>
      <c r="O551">
        <v>7622300830151</v>
      </c>
      <c r="P551" t="s">
        <v>255</v>
      </c>
      <c r="Q551">
        <v>0</v>
      </c>
      <c r="R551">
        <v>28</v>
      </c>
      <c r="S551" t="s">
        <v>257</v>
      </c>
      <c r="T551">
        <v>10</v>
      </c>
      <c r="U551">
        <v>1</v>
      </c>
    </row>
    <row r="552" spans="1:21">
      <c r="A552">
        <v>10300402</v>
      </c>
      <c r="B552" t="s">
        <v>697</v>
      </c>
      <c r="C552">
        <v>0</v>
      </c>
      <c r="D552">
        <v>0</v>
      </c>
      <c r="E552" t="s">
        <v>254</v>
      </c>
      <c r="F552" t="s">
        <v>255</v>
      </c>
      <c r="G552">
        <v>0</v>
      </c>
      <c r="H552">
        <v>1</v>
      </c>
      <c r="I552">
        <v>54</v>
      </c>
      <c r="J552">
        <v>0.126</v>
      </c>
      <c r="K552">
        <v>0.13900000000000001</v>
      </c>
      <c r="L552">
        <v>0</v>
      </c>
      <c r="M552" t="s">
        <v>256</v>
      </c>
      <c r="N552">
        <v>76222105926700</v>
      </c>
      <c r="O552">
        <v>7622210592668</v>
      </c>
      <c r="P552" t="s">
        <v>255</v>
      </c>
      <c r="Q552">
        <v>0</v>
      </c>
      <c r="R552">
        <v>28</v>
      </c>
      <c r="S552" t="s">
        <v>257</v>
      </c>
      <c r="T552">
        <v>11</v>
      </c>
      <c r="U552">
        <v>3</v>
      </c>
    </row>
    <row r="553" spans="1:21">
      <c r="A553">
        <v>10300403</v>
      </c>
      <c r="B553" t="s">
        <v>698</v>
      </c>
      <c r="C553">
        <v>0</v>
      </c>
      <c r="D553">
        <v>0</v>
      </c>
      <c r="E553" t="s">
        <v>254</v>
      </c>
      <c r="F553" t="s">
        <v>255</v>
      </c>
      <c r="G553">
        <v>0</v>
      </c>
      <c r="H553">
        <v>1</v>
      </c>
      <c r="I553">
        <v>54</v>
      </c>
      <c r="J553">
        <v>0.126</v>
      </c>
      <c r="K553">
        <v>0.13900000000000001</v>
      </c>
      <c r="L553">
        <v>0</v>
      </c>
      <c r="M553" t="s">
        <v>256</v>
      </c>
      <c r="N553">
        <v>76222105926400</v>
      </c>
      <c r="O553">
        <v>7622210592637</v>
      </c>
      <c r="P553" t="s">
        <v>255</v>
      </c>
      <c r="Q553">
        <v>0</v>
      </c>
      <c r="R553">
        <v>28</v>
      </c>
      <c r="S553" t="s">
        <v>257</v>
      </c>
      <c r="T553">
        <v>11</v>
      </c>
      <c r="U553">
        <v>3</v>
      </c>
    </row>
    <row r="554" spans="1:21">
      <c r="A554">
        <v>10300404</v>
      </c>
      <c r="B554" t="s">
        <v>699</v>
      </c>
      <c r="C554">
        <v>0</v>
      </c>
      <c r="D554">
        <v>0</v>
      </c>
      <c r="E554" t="s">
        <v>254</v>
      </c>
      <c r="F554" t="s">
        <v>255</v>
      </c>
      <c r="G554">
        <v>0</v>
      </c>
      <c r="H554">
        <v>1</v>
      </c>
      <c r="I554">
        <v>54</v>
      </c>
      <c r="J554">
        <v>0.126</v>
      </c>
      <c r="K554">
        <v>0.13900000000000001</v>
      </c>
      <c r="L554">
        <v>0</v>
      </c>
      <c r="M554" t="s">
        <v>256</v>
      </c>
      <c r="N554">
        <v>76222105927600</v>
      </c>
      <c r="O554">
        <v>7622210592750</v>
      </c>
      <c r="P554" t="s">
        <v>255</v>
      </c>
      <c r="Q554">
        <v>0</v>
      </c>
      <c r="R554">
        <v>28</v>
      </c>
      <c r="S554" t="s">
        <v>257</v>
      </c>
      <c r="T554">
        <v>11</v>
      </c>
      <c r="U554">
        <v>3</v>
      </c>
    </row>
    <row r="555" spans="1:21">
      <c r="A555">
        <v>10300405</v>
      </c>
      <c r="B555" t="s">
        <v>700</v>
      </c>
      <c r="C555">
        <v>0</v>
      </c>
      <c r="D555">
        <v>0</v>
      </c>
      <c r="E555" t="s">
        <v>254</v>
      </c>
      <c r="F555" t="s">
        <v>255</v>
      </c>
      <c r="G555">
        <v>0</v>
      </c>
      <c r="H555">
        <v>1</v>
      </c>
      <c r="I555">
        <v>40</v>
      </c>
      <c r="J555">
        <v>4.2000000000000003E-2</v>
      </c>
      <c r="K555">
        <v>4.5999999999999999E-2</v>
      </c>
      <c r="L555">
        <v>0</v>
      </c>
      <c r="M555" t="s">
        <v>256</v>
      </c>
      <c r="N555">
        <v>76222105695700</v>
      </c>
      <c r="O555">
        <v>7622210569585</v>
      </c>
      <c r="P555" t="s">
        <v>255</v>
      </c>
      <c r="Q555">
        <v>0</v>
      </c>
      <c r="R555">
        <v>28</v>
      </c>
      <c r="S555" t="s">
        <v>257</v>
      </c>
      <c r="T555">
        <v>11</v>
      </c>
      <c r="U555">
        <v>10</v>
      </c>
    </row>
    <row r="556" spans="1:21">
      <c r="A556">
        <v>10300406</v>
      </c>
      <c r="B556" t="s">
        <v>701</v>
      </c>
      <c r="C556">
        <v>0</v>
      </c>
      <c r="D556">
        <v>0</v>
      </c>
      <c r="E556" t="s">
        <v>254</v>
      </c>
      <c r="F556" t="s">
        <v>255</v>
      </c>
      <c r="G556">
        <v>0</v>
      </c>
      <c r="H556">
        <v>1</v>
      </c>
      <c r="I556">
        <v>40</v>
      </c>
      <c r="J556">
        <v>4.2000000000000003E-2</v>
      </c>
      <c r="K556">
        <v>4.5999999999999999E-2</v>
      </c>
      <c r="L556">
        <v>0</v>
      </c>
      <c r="M556" t="s">
        <v>256</v>
      </c>
      <c r="N556">
        <v>76222105695900</v>
      </c>
      <c r="O556">
        <v>7622210569608</v>
      </c>
      <c r="P556" t="s">
        <v>255</v>
      </c>
      <c r="Q556">
        <v>0</v>
      </c>
      <c r="R556">
        <v>28</v>
      </c>
      <c r="S556" t="s">
        <v>257</v>
      </c>
      <c r="T556">
        <v>11</v>
      </c>
      <c r="U556">
        <v>10</v>
      </c>
    </row>
    <row r="557" spans="1:21">
      <c r="A557">
        <v>10300409</v>
      </c>
      <c r="B557" t="s">
        <v>702</v>
      </c>
      <c r="C557">
        <v>0</v>
      </c>
      <c r="D557">
        <v>0</v>
      </c>
      <c r="E557" t="s">
        <v>254</v>
      </c>
      <c r="F557" t="s">
        <v>255</v>
      </c>
      <c r="G557">
        <v>0</v>
      </c>
      <c r="H557">
        <v>1</v>
      </c>
      <c r="I557">
        <v>54</v>
      </c>
      <c r="J557">
        <v>0.126</v>
      </c>
      <c r="K557">
        <v>0.13900000000000001</v>
      </c>
      <c r="L557">
        <v>0</v>
      </c>
      <c r="M557" t="s">
        <v>256</v>
      </c>
      <c r="N557">
        <v>76222105927900</v>
      </c>
      <c r="O557">
        <v>7622210592781</v>
      </c>
      <c r="P557" t="s">
        <v>255</v>
      </c>
      <c r="Q557">
        <v>0</v>
      </c>
      <c r="R557">
        <v>28</v>
      </c>
      <c r="S557" t="s">
        <v>257</v>
      </c>
      <c r="T557">
        <v>11</v>
      </c>
      <c r="U557">
        <v>3</v>
      </c>
    </row>
    <row r="558" spans="1:21">
      <c r="A558">
        <v>10300410</v>
      </c>
      <c r="B558" t="s">
        <v>703</v>
      </c>
      <c r="C558">
        <v>0</v>
      </c>
      <c r="D558">
        <v>0</v>
      </c>
      <c r="E558" t="s">
        <v>254</v>
      </c>
      <c r="F558" t="s">
        <v>255</v>
      </c>
      <c r="G558">
        <v>0</v>
      </c>
      <c r="H558">
        <v>1</v>
      </c>
      <c r="I558">
        <v>54</v>
      </c>
      <c r="J558">
        <v>0.126</v>
      </c>
      <c r="K558">
        <v>0.13900000000000001</v>
      </c>
      <c r="L558">
        <v>0</v>
      </c>
      <c r="M558" t="s">
        <v>256</v>
      </c>
      <c r="N558">
        <v>76222105739200</v>
      </c>
      <c r="O558">
        <v>7622210573933</v>
      </c>
      <c r="P558" t="s">
        <v>255</v>
      </c>
      <c r="Q558">
        <v>0</v>
      </c>
      <c r="R558">
        <v>28</v>
      </c>
      <c r="S558" t="s">
        <v>257</v>
      </c>
      <c r="T558">
        <v>11</v>
      </c>
      <c r="U558">
        <v>6</v>
      </c>
    </row>
    <row r="559" spans="1:21">
      <c r="A559">
        <v>10300411</v>
      </c>
      <c r="B559" t="s">
        <v>704</v>
      </c>
      <c r="C559">
        <v>0</v>
      </c>
      <c r="D559">
        <v>0</v>
      </c>
      <c r="E559" t="s">
        <v>254</v>
      </c>
      <c r="F559" t="s">
        <v>255</v>
      </c>
      <c r="G559">
        <v>0</v>
      </c>
      <c r="H559">
        <v>1</v>
      </c>
      <c r="I559">
        <v>54</v>
      </c>
      <c r="J559">
        <v>0.126</v>
      </c>
      <c r="K559">
        <v>0.13900000000000001</v>
      </c>
      <c r="L559">
        <v>0</v>
      </c>
      <c r="M559" t="s">
        <v>256</v>
      </c>
      <c r="N559">
        <v>76222105739000</v>
      </c>
      <c r="O559">
        <v>7622210573919</v>
      </c>
      <c r="P559" t="s">
        <v>255</v>
      </c>
      <c r="Q559">
        <v>0</v>
      </c>
      <c r="R559">
        <v>28</v>
      </c>
      <c r="S559" t="s">
        <v>257</v>
      </c>
      <c r="T559">
        <v>11</v>
      </c>
      <c r="U559">
        <v>6</v>
      </c>
    </row>
    <row r="560" spans="1:21">
      <c r="B560" t="s">
        <v>705</v>
      </c>
    </row>
    <row r="561" spans="1:23">
      <c r="B561" t="s">
        <v>705</v>
      </c>
    </row>
    <row r="562" spans="1:23">
      <c r="A562">
        <v>10300023</v>
      </c>
      <c r="B562" t="s">
        <v>706</v>
      </c>
      <c r="C562">
        <v>0</v>
      </c>
      <c r="D562">
        <v>0</v>
      </c>
      <c r="E562" t="s">
        <v>254</v>
      </c>
      <c r="F562" t="s">
        <v>255</v>
      </c>
      <c r="G562">
        <v>0</v>
      </c>
      <c r="H562">
        <v>1</v>
      </c>
      <c r="I562">
        <v>25</v>
      </c>
      <c r="J562">
        <v>0.30199999999999999</v>
      </c>
      <c r="K562">
        <v>0.33300000000000002</v>
      </c>
      <c r="L562">
        <v>0</v>
      </c>
      <c r="M562" t="s">
        <v>256</v>
      </c>
      <c r="N562">
        <v>76222105760601</v>
      </c>
      <c r="O562">
        <v>7622210576071</v>
      </c>
      <c r="P562" t="s">
        <v>255</v>
      </c>
      <c r="Q562">
        <v>0</v>
      </c>
      <c r="R562">
        <v>28</v>
      </c>
      <c r="S562" t="s">
        <v>257</v>
      </c>
      <c r="T562">
        <v>12</v>
      </c>
      <c r="U562">
        <v>5</v>
      </c>
    </row>
    <row r="563" spans="1:23">
      <c r="A563">
        <v>10300025</v>
      </c>
      <c r="B563" t="s">
        <v>707</v>
      </c>
      <c r="C563">
        <v>0</v>
      </c>
      <c r="D563">
        <v>0</v>
      </c>
      <c r="E563" t="s">
        <v>254</v>
      </c>
      <c r="F563" t="s">
        <v>255</v>
      </c>
      <c r="G563">
        <v>0</v>
      </c>
      <c r="H563">
        <v>1</v>
      </c>
      <c r="I563">
        <v>65</v>
      </c>
      <c r="J563">
        <v>0.10100000000000001</v>
      </c>
      <c r="K563">
        <v>0.111</v>
      </c>
      <c r="L563">
        <v>0</v>
      </c>
      <c r="M563" t="s">
        <v>256</v>
      </c>
      <c r="N563">
        <v>76222105759603</v>
      </c>
      <c r="O563">
        <v>7622210575975</v>
      </c>
      <c r="P563" t="s">
        <v>255</v>
      </c>
      <c r="Q563">
        <v>0</v>
      </c>
      <c r="R563">
        <v>28</v>
      </c>
      <c r="S563" t="s">
        <v>257</v>
      </c>
      <c r="T563">
        <v>12</v>
      </c>
      <c r="U563">
        <v>5</v>
      </c>
    </row>
    <row r="564" spans="1:23">
      <c r="A564">
        <v>10300026</v>
      </c>
      <c r="B564" t="s">
        <v>708</v>
      </c>
      <c r="C564">
        <v>0</v>
      </c>
      <c r="D564">
        <v>0</v>
      </c>
      <c r="E564" t="s">
        <v>254</v>
      </c>
      <c r="F564" t="s">
        <v>255</v>
      </c>
      <c r="G564">
        <v>0</v>
      </c>
      <c r="H564">
        <v>1</v>
      </c>
      <c r="I564">
        <v>65</v>
      </c>
      <c r="J564">
        <v>0.10100000000000001</v>
      </c>
      <c r="K564">
        <v>0.111</v>
      </c>
      <c r="L564">
        <v>0</v>
      </c>
      <c r="M564" t="s">
        <v>256</v>
      </c>
      <c r="N564">
        <v>76222105760400</v>
      </c>
      <c r="O564">
        <v>7622210833389</v>
      </c>
      <c r="P564" t="s">
        <v>255</v>
      </c>
      <c r="Q564">
        <v>0</v>
      </c>
      <c r="R564">
        <v>28</v>
      </c>
      <c r="S564" t="s">
        <v>257</v>
      </c>
      <c r="T564">
        <v>12</v>
      </c>
      <c r="U564">
        <v>5</v>
      </c>
    </row>
    <row r="565" spans="1:23">
      <c r="A565">
        <v>10300030</v>
      </c>
      <c r="B565" t="s">
        <v>709</v>
      </c>
      <c r="C565">
        <v>0</v>
      </c>
      <c r="D565">
        <v>0</v>
      </c>
      <c r="E565" t="s">
        <v>254</v>
      </c>
      <c r="F565" t="s">
        <v>255</v>
      </c>
      <c r="G565">
        <v>0</v>
      </c>
      <c r="H565">
        <v>1</v>
      </c>
      <c r="I565">
        <v>25</v>
      </c>
      <c r="J565">
        <v>0.30199999999999999</v>
      </c>
      <c r="K565">
        <v>0.33300000000000002</v>
      </c>
      <c r="L565">
        <v>0</v>
      </c>
      <c r="M565" t="s">
        <v>256</v>
      </c>
      <c r="N565">
        <v>76222105761401</v>
      </c>
      <c r="O565">
        <v>7622210576156</v>
      </c>
      <c r="P565" t="s">
        <v>255</v>
      </c>
      <c r="Q565">
        <v>0</v>
      </c>
      <c r="R565">
        <v>28</v>
      </c>
      <c r="S565" t="s">
        <v>257</v>
      </c>
      <c r="T565">
        <v>12</v>
      </c>
      <c r="U565">
        <v>5</v>
      </c>
    </row>
    <row r="566" spans="1:23">
      <c r="A566">
        <v>10300031</v>
      </c>
      <c r="B566" t="s">
        <v>710</v>
      </c>
      <c r="C566">
        <v>0</v>
      </c>
      <c r="D566">
        <v>0</v>
      </c>
      <c r="E566" t="s">
        <v>254</v>
      </c>
      <c r="F566" t="s">
        <v>255</v>
      </c>
      <c r="G566">
        <v>0</v>
      </c>
      <c r="H566">
        <v>1</v>
      </c>
      <c r="I566">
        <v>65</v>
      </c>
      <c r="J566">
        <v>0.10100000000000001</v>
      </c>
      <c r="K566">
        <v>0.111</v>
      </c>
      <c r="L566">
        <v>0</v>
      </c>
      <c r="M566" t="s">
        <v>256</v>
      </c>
      <c r="N566">
        <v>76222105759800</v>
      </c>
      <c r="O566">
        <v>7622210575999</v>
      </c>
      <c r="P566" t="s">
        <v>255</v>
      </c>
      <c r="Q566">
        <v>0</v>
      </c>
      <c r="R566">
        <v>28</v>
      </c>
      <c r="S566" t="s">
        <v>257</v>
      </c>
      <c r="T566">
        <v>12</v>
      </c>
      <c r="U566">
        <v>5</v>
      </c>
    </row>
    <row r="567" spans="1:23">
      <c r="A567">
        <v>10300032</v>
      </c>
      <c r="B567" t="s">
        <v>711</v>
      </c>
      <c r="C567">
        <v>0</v>
      </c>
      <c r="D567">
        <v>0</v>
      </c>
      <c r="E567" t="s">
        <v>254</v>
      </c>
      <c r="F567" t="s">
        <v>255</v>
      </c>
      <c r="G567">
        <v>0</v>
      </c>
      <c r="H567">
        <v>1</v>
      </c>
      <c r="I567">
        <v>65</v>
      </c>
      <c r="J567">
        <v>0.10100000000000001</v>
      </c>
      <c r="K567">
        <v>0.111</v>
      </c>
      <c r="L567">
        <v>0</v>
      </c>
      <c r="M567" t="s">
        <v>256</v>
      </c>
      <c r="N567">
        <v>76222105760300</v>
      </c>
      <c r="O567">
        <v>7622300989316</v>
      </c>
      <c r="P567" t="s">
        <v>255</v>
      </c>
      <c r="Q567">
        <v>0</v>
      </c>
      <c r="R567">
        <v>28</v>
      </c>
      <c r="S567" t="s">
        <v>257</v>
      </c>
      <c r="T567">
        <v>12</v>
      </c>
      <c r="U567">
        <v>5</v>
      </c>
    </row>
    <row r="568" spans="1:23">
      <c r="A568">
        <v>10300033</v>
      </c>
      <c r="B568" t="s">
        <v>712</v>
      </c>
      <c r="C568">
        <v>0</v>
      </c>
      <c r="D568">
        <v>0</v>
      </c>
      <c r="E568" t="s">
        <v>254</v>
      </c>
      <c r="F568" t="s">
        <v>255</v>
      </c>
      <c r="G568">
        <v>0</v>
      </c>
      <c r="H568">
        <v>1</v>
      </c>
      <c r="I568">
        <v>96</v>
      </c>
      <c r="J568">
        <v>4.4999999999999998E-2</v>
      </c>
      <c r="K568">
        <v>0.05</v>
      </c>
      <c r="L568">
        <v>0</v>
      </c>
      <c r="M568" t="s">
        <v>256</v>
      </c>
      <c r="N568">
        <v>76222105663500</v>
      </c>
      <c r="O568">
        <v>7622300988470</v>
      </c>
      <c r="P568" t="s">
        <v>255</v>
      </c>
      <c r="Q568">
        <v>0</v>
      </c>
      <c r="R568">
        <v>28</v>
      </c>
      <c r="S568" t="s">
        <v>257</v>
      </c>
      <c r="T568">
        <v>13</v>
      </c>
      <c r="U568">
        <v>24</v>
      </c>
    </row>
    <row r="569" spans="1:23">
      <c r="A569">
        <v>10300034</v>
      </c>
      <c r="B569" t="s">
        <v>713</v>
      </c>
      <c r="C569">
        <v>0</v>
      </c>
      <c r="D569">
        <v>0</v>
      </c>
      <c r="E569" t="s">
        <v>254</v>
      </c>
      <c r="F569" t="s">
        <v>255</v>
      </c>
      <c r="G569">
        <v>0</v>
      </c>
      <c r="H569">
        <v>1</v>
      </c>
      <c r="I569">
        <v>96</v>
      </c>
      <c r="J569">
        <v>4.4999999999999998E-2</v>
      </c>
      <c r="K569">
        <v>0.05</v>
      </c>
      <c r="L569">
        <v>0</v>
      </c>
      <c r="M569" t="s">
        <v>256</v>
      </c>
      <c r="N569">
        <v>76222105663800</v>
      </c>
      <c r="O569">
        <v>7622210566409</v>
      </c>
      <c r="P569" t="s">
        <v>255</v>
      </c>
      <c r="Q569">
        <v>0</v>
      </c>
      <c r="R569">
        <v>28</v>
      </c>
      <c r="S569" t="s">
        <v>257</v>
      </c>
      <c r="T569">
        <v>13</v>
      </c>
      <c r="U569">
        <v>24</v>
      </c>
    </row>
    <row r="570" spans="1:23">
      <c r="A570">
        <v>10300035</v>
      </c>
      <c r="B570" t="s">
        <v>714</v>
      </c>
      <c r="C570">
        <v>0</v>
      </c>
      <c r="D570">
        <v>0</v>
      </c>
      <c r="E570" t="s">
        <v>254</v>
      </c>
      <c r="F570" t="s">
        <v>255</v>
      </c>
      <c r="G570">
        <v>0</v>
      </c>
      <c r="H570">
        <v>1</v>
      </c>
      <c r="I570">
        <v>96</v>
      </c>
      <c r="J570">
        <v>4.4999999999999998E-2</v>
      </c>
      <c r="K570">
        <v>0.05</v>
      </c>
      <c r="L570">
        <v>0</v>
      </c>
      <c r="M570" t="s">
        <v>256</v>
      </c>
      <c r="N570">
        <v>76222105663200</v>
      </c>
      <c r="O570">
        <v>7622300988517</v>
      </c>
      <c r="P570" t="s">
        <v>255</v>
      </c>
      <c r="Q570">
        <v>0</v>
      </c>
      <c r="R570">
        <v>28</v>
      </c>
      <c r="S570" t="s">
        <v>257</v>
      </c>
      <c r="T570">
        <v>13</v>
      </c>
      <c r="U570">
        <v>24</v>
      </c>
    </row>
    <row r="571" spans="1:23">
      <c r="A571">
        <v>10300037</v>
      </c>
      <c r="B571" t="s">
        <v>715</v>
      </c>
      <c r="C571">
        <v>0</v>
      </c>
      <c r="D571">
        <v>0</v>
      </c>
      <c r="E571" t="s">
        <v>254</v>
      </c>
      <c r="F571" t="s">
        <v>255</v>
      </c>
      <c r="G571">
        <v>0</v>
      </c>
      <c r="H571">
        <v>1</v>
      </c>
      <c r="I571">
        <v>39</v>
      </c>
      <c r="J571">
        <v>0.20200000000000001</v>
      </c>
      <c r="K571">
        <v>0.222</v>
      </c>
      <c r="L571">
        <v>0</v>
      </c>
      <c r="M571" t="s">
        <v>256</v>
      </c>
      <c r="N571">
        <v>76222105720700</v>
      </c>
      <c r="O571">
        <v>7622210572080</v>
      </c>
      <c r="P571" t="s">
        <v>255</v>
      </c>
      <c r="Q571">
        <v>0</v>
      </c>
      <c r="R571">
        <v>28</v>
      </c>
      <c r="S571" t="s">
        <v>257</v>
      </c>
      <c r="T571">
        <v>12</v>
      </c>
      <c r="U571">
        <v>3</v>
      </c>
    </row>
    <row r="573" spans="1:23">
      <c r="A573" t="s">
        <v>1434</v>
      </c>
      <c r="B573" t="s">
        <v>1421</v>
      </c>
      <c r="C573" t="s">
        <v>164</v>
      </c>
      <c r="D573" t="s">
        <v>231</v>
      </c>
      <c r="E573" t="s">
        <v>164</v>
      </c>
      <c r="F573" t="s">
        <v>164</v>
      </c>
      <c r="G573" t="s">
        <v>165</v>
      </c>
      <c r="H573" t="s">
        <v>228</v>
      </c>
      <c r="I573" t="s">
        <v>228</v>
      </c>
      <c r="J573" t="s">
        <v>170</v>
      </c>
      <c r="K573" t="s">
        <v>170</v>
      </c>
      <c r="L573" t="s">
        <v>165</v>
      </c>
      <c r="M573" t="s">
        <v>162</v>
      </c>
      <c r="N573" t="s">
        <v>232</v>
      </c>
      <c r="O573" t="s">
        <v>167</v>
      </c>
      <c r="P573" t="s">
        <v>165</v>
      </c>
      <c r="Q573" t="s">
        <v>226</v>
      </c>
      <c r="R573" t="s">
        <v>231</v>
      </c>
      <c r="S573" t="s">
        <v>231</v>
      </c>
      <c r="T573" t="s">
        <v>228</v>
      </c>
      <c r="U573" t="s">
        <v>228</v>
      </c>
      <c r="V573" t="s">
        <v>162</v>
      </c>
      <c r="W573" t="s">
        <v>162</v>
      </c>
    </row>
    <row r="574" spans="1:23">
      <c r="A574" t="s">
        <v>1422</v>
      </c>
      <c r="B574" t="s">
        <v>1423</v>
      </c>
      <c r="R574" t="s">
        <v>171</v>
      </c>
      <c r="S574" t="s">
        <v>172</v>
      </c>
      <c r="V574" t="s">
        <v>1424</v>
      </c>
      <c r="W574" t="s">
        <v>1425</v>
      </c>
    </row>
    <row r="575" spans="1:23">
      <c r="A575" t="s">
        <v>1426</v>
      </c>
      <c r="B575" t="s">
        <v>1427</v>
      </c>
      <c r="T575" t="s">
        <v>1557</v>
      </c>
      <c r="U575" t="s">
        <v>1599</v>
      </c>
      <c r="V575" t="s">
        <v>1428</v>
      </c>
      <c r="W575" t="s">
        <v>233</v>
      </c>
    </row>
    <row r="576" spans="1:23">
      <c r="I576" t="s">
        <v>234</v>
      </c>
      <c r="J576" t="s">
        <v>235</v>
      </c>
      <c r="K576" t="s">
        <v>236</v>
      </c>
      <c r="L576" t="s">
        <v>237</v>
      </c>
      <c r="M576" t="s">
        <v>1429</v>
      </c>
      <c r="N576" t="s">
        <v>1430</v>
      </c>
      <c r="T576" t="s">
        <v>1559</v>
      </c>
      <c r="U576" s="68">
        <v>45717</v>
      </c>
      <c r="V576" s="67">
        <v>0.44027777777777777</v>
      </c>
      <c r="W576">
        <v>11</v>
      </c>
    </row>
    <row r="577" spans="1:23">
      <c r="A577" t="e">
        <f>-----GRUP</f>
        <v>#NAME?</v>
      </c>
      <c r="B577" t="s">
        <v>1431</v>
      </c>
      <c r="C577" t="s">
        <v>164</v>
      </c>
      <c r="D577" t="s">
        <v>231</v>
      </c>
      <c r="E577" t="s">
        <v>164</v>
      </c>
      <c r="F577" t="s">
        <v>164</v>
      </c>
      <c r="G577" t="s">
        <v>165</v>
      </c>
      <c r="H577" t="s">
        <v>228</v>
      </c>
      <c r="I577" t="s">
        <v>228</v>
      </c>
      <c r="J577" t="s">
        <v>170</v>
      </c>
      <c r="K577" t="s">
        <v>170</v>
      </c>
      <c r="L577" t="s">
        <v>165</v>
      </c>
      <c r="M577" t="s">
        <v>162</v>
      </c>
      <c r="N577" t="s">
        <v>232</v>
      </c>
      <c r="O577" t="s">
        <v>167</v>
      </c>
      <c r="P577" t="s">
        <v>165</v>
      </c>
      <c r="Q577" t="s">
        <v>226</v>
      </c>
      <c r="R577" t="s">
        <v>231</v>
      </c>
      <c r="S577" t="s">
        <v>231</v>
      </c>
      <c r="T577" t="e">
        <f>--Usu</f>
        <v>#NAME?</v>
      </c>
      <c r="U577" t="s">
        <v>1600</v>
      </c>
      <c r="V577" t="s">
        <v>1432</v>
      </c>
      <c r="W577" t="s">
        <v>165</v>
      </c>
    </row>
    <row r="578" spans="1:23">
      <c r="A578" t="s">
        <v>176</v>
      </c>
      <c r="B578" t="s">
        <v>209</v>
      </c>
      <c r="C578" t="s">
        <v>178</v>
      </c>
      <c r="D578" t="s">
        <v>238</v>
      </c>
      <c r="E578" t="s">
        <v>239</v>
      </c>
      <c r="F578" t="s">
        <v>240</v>
      </c>
      <c r="G578" t="s">
        <v>241</v>
      </c>
      <c r="H578" t="s">
        <v>242</v>
      </c>
      <c r="I578" t="s">
        <v>243</v>
      </c>
      <c r="J578" t="s">
        <v>244</v>
      </c>
      <c r="K578" t="s">
        <v>245</v>
      </c>
      <c r="L578" t="s">
        <v>246</v>
      </c>
      <c r="M578" t="s">
        <v>247</v>
      </c>
      <c r="N578" t="s">
        <v>248</v>
      </c>
      <c r="O578" t="s">
        <v>249</v>
      </c>
      <c r="P578" t="s">
        <v>250</v>
      </c>
      <c r="Q578" t="s">
        <v>251</v>
      </c>
      <c r="R578" t="s">
        <v>252</v>
      </c>
      <c r="S578" t="s">
        <v>253</v>
      </c>
      <c r="T578" t="s">
        <v>1409</v>
      </c>
      <c r="U578" t="s">
        <v>1475</v>
      </c>
      <c r="V578" t="s">
        <v>1433</v>
      </c>
    </row>
    <row r="579" spans="1:23">
      <c r="A579" t="s">
        <v>176</v>
      </c>
      <c r="B579" t="s">
        <v>209</v>
      </c>
      <c r="C579" t="s">
        <v>178</v>
      </c>
      <c r="D579" t="s">
        <v>238</v>
      </c>
      <c r="E579" t="s">
        <v>239</v>
      </c>
      <c r="F579" t="s">
        <v>240</v>
      </c>
      <c r="G579" t="s">
        <v>241</v>
      </c>
      <c r="H579" t="s">
        <v>242</v>
      </c>
      <c r="I579" t="s">
        <v>243</v>
      </c>
      <c r="J579" t="s">
        <v>244</v>
      </c>
      <c r="K579" t="s">
        <v>245</v>
      </c>
      <c r="L579" t="s">
        <v>246</v>
      </c>
      <c r="M579" t="s">
        <v>247</v>
      </c>
      <c r="N579" t="s">
        <v>248</v>
      </c>
      <c r="O579" t="s">
        <v>249</v>
      </c>
      <c r="P579" t="s">
        <v>250</v>
      </c>
      <c r="Q579" t="s">
        <v>251</v>
      </c>
      <c r="R579" t="s">
        <v>252</v>
      </c>
      <c r="S579" t="s">
        <v>253</v>
      </c>
      <c r="T579" t="s">
        <v>1409</v>
      </c>
      <c r="U579" t="s">
        <v>1475</v>
      </c>
      <c r="V579" t="s">
        <v>1433</v>
      </c>
    </row>
    <row r="580" spans="1:23">
      <c r="A580">
        <v>10300038</v>
      </c>
      <c r="B580" t="s">
        <v>716</v>
      </c>
      <c r="C580">
        <v>0</v>
      </c>
      <c r="D580">
        <v>0</v>
      </c>
      <c r="E580" t="s">
        <v>254</v>
      </c>
      <c r="F580" t="s">
        <v>255</v>
      </c>
      <c r="G580">
        <v>0</v>
      </c>
      <c r="H580">
        <v>1</v>
      </c>
      <c r="I580">
        <v>39</v>
      </c>
      <c r="J580">
        <v>0.20200000000000001</v>
      </c>
      <c r="K580">
        <v>0.222</v>
      </c>
      <c r="L580">
        <v>0</v>
      </c>
      <c r="M580" t="s">
        <v>256</v>
      </c>
      <c r="N580">
        <v>76222105720500</v>
      </c>
      <c r="O580">
        <v>7622210572066</v>
      </c>
      <c r="P580" t="s">
        <v>255</v>
      </c>
      <c r="Q580">
        <v>0</v>
      </c>
      <c r="R580">
        <v>28</v>
      </c>
      <c r="S580" t="s">
        <v>257</v>
      </c>
      <c r="T580">
        <v>12</v>
      </c>
      <c r="U580">
        <v>3</v>
      </c>
    </row>
    <row r="581" spans="1:23">
      <c r="A581">
        <v>10300539</v>
      </c>
      <c r="B581" t="s">
        <v>1343</v>
      </c>
      <c r="C581">
        <v>0</v>
      </c>
      <c r="D581">
        <v>0</v>
      </c>
      <c r="E581" t="s">
        <v>255</v>
      </c>
      <c r="F581" t="s">
        <v>255</v>
      </c>
      <c r="G581">
        <v>0</v>
      </c>
      <c r="H581">
        <v>1</v>
      </c>
      <c r="I581">
        <v>96</v>
      </c>
      <c r="J581">
        <v>4.4999999999999998E-2</v>
      </c>
      <c r="K581">
        <v>4.9000000000000002E-2</v>
      </c>
      <c r="L581">
        <v>0</v>
      </c>
      <c r="M581" t="s">
        <v>256</v>
      </c>
      <c r="N581">
        <v>76222105345500</v>
      </c>
      <c r="O581">
        <v>7622210534576</v>
      </c>
      <c r="P581" t="s">
        <v>254</v>
      </c>
      <c r="Q581">
        <v>0</v>
      </c>
      <c r="R581">
        <v>0</v>
      </c>
      <c r="S581" t="s">
        <v>257</v>
      </c>
      <c r="T581">
        <v>0</v>
      </c>
      <c r="U581">
        <v>24</v>
      </c>
    </row>
    <row r="582" spans="1:23">
      <c r="A582">
        <v>10300545</v>
      </c>
      <c r="B582" t="s">
        <v>1455</v>
      </c>
      <c r="C582">
        <v>0</v>
      </c>
      <c r="D582">
        <v>0</v>
      </c>
      <c r="E582" t="s">
        <v>255</v>
      </c>
      <c r="F582" t="s">
        <v>255</v>
      </c>
      <c r="G582">
        <v>0</v>
      </c>
      <c r="H582">
        <v>1</v>
      </c>
      <c r="I582">
        <v>65</v>
      </c>
      <c r="J582">
        <v>0.10100000000000001</v>
      </c>
      <c r="K582">
        <v>0.111</v>
      </c>
      <c r="L582">
        <v>0</v>
      </c>
      <c r="M582" t="s">
        <v>256</v>
      </c>
      <c r="N582">
        <v>76222105349800</v>
      </c>
      <c r="O582">
        <v>7622210535016</v>
      </c>
      <c r="P582" t="s">
        <v>254</v>
      </c>
      <c r="Q582">
        <v>0</v>
      </c>
      <c r="R582">
        <v>0</v>
      </c>
      <c r="S582" t="s">
        <v>257</v>
      </c>
      <c r="T582">
        <v>0</v>
      </c>
      <c r="U582">
        <v>0</v>
      </c>
    </row>
    <row r="583" spans="1:23">
      <c r="A583">
        <v>10300546</v>
      </c>
      <c r="B583" t="s">
        <v>1356</v>
      </c>
      <c r="C583">
        <v>0</v>
      </c>
      <c r="D583">
        <v>0</v>
      </c>
      <c r="E583" t="s">
        <v>255</v>
      </c>
      <c r="F583" t="s">
        <v>255</v>
      </c>
      <c r="G583">
        <v>0</v>
      </c>
      <c r="H583">
        <v>1</v>
      </c>
      <c r="I583">
        <v>96</v>
      </c>
      <c r="J583">
        <v>6.3E-2</v>
      </c>
      <c r="K583">
        <v>6.9000000000000006E-2</v>
      </c>
      <c r="L583">
        <v>0</v>
      </c>
      <c r="M583" t="s">
        <v>256</v>
      </c>
      <c r="N583">
        <v>76222022806500</v>
      </c>
      <c r="O583">
        <v>7622202280665</v>
      </c>
      <c r="P583" t="s">
        <v>254</v>
      </c>
      <c r="Q583">
        <v>0</v>
      </c>
      <c r="R583">
        <v>0</v>
      </c>
      <c r="S583" t="s">
        <v>257</v>
      </c>
      <c r="T583">
        <v>0</v>
      </c>
      <c r="U583">
        <v>3</v>
      </c>
    </row>
    <row r="584" spans="1:23">
      <c r="A584">
        <v>10300547</v>
      </c>
      <c r="B584" t="s">
        <v>1357</v>
      </c>
      <c r="C584">
        <v>0</v>
      </c>
      <c r="D584">
        <v>0</v>
      </c>
      <c r="E584" t="s">
        <v>255</v>
      </c>
      <c r="F584" t="s">
        <v>255</v>
      </c>
      <c r="G584">
        <v>0</v>
      </c>
      <c r="H584">
        <v>1</v>
      </c>
      <c r="I584">
        <v>96</v>
      </c>
      <c r="J584">
        <v>6.3E-2</v>
      </c>
      <c r="K584">
        <v>6.9000000000000006E-2</v>
      </c>
      <c r="L584">
        <v>0</v>
      </c>
      <c r="M584" t="s">
        <v>256</v>
      </c>
      <c r="N584">
        <v>76222022806700</v>
      </c>
      <c r="O584">
        <v>7622202280689</v>
      </c>
      <c r="P584" t="s">
        <v>254</v>
      </c>
      <c r="Q584">
        <v>0</v>
      </c>
      <c r="R584">
        <v>0</v>
      </c>
      <c r="S584" t="s">
        <v>257</v>
      </c>
      <c r="T584">
        <v>0</v>
      </c>
      <c r="U584">
        <v>3</v>
      </c>
    </row>
    <row r="585" spans="1:23">
      <c r="A585">
        <v>10300295</v>
      </c>
      <c r="B585" t="s">
        <v>717</v>
      </c>
      <c r="C585">
        <v>0</v>
      </c>
      <c r="D585">
        <v>0</v>
      </c>
      <c r="E585" t="s">
        <v>254</v>
      </c>
      <c r="F585" t="s">
        <v>255</v>
      </c>
      <c r="G585">
        <v>0</v>
      </c>
      <c r="H585">
        <v>1</v>
      </c>
      <c r="I585">
        <v>30</v>
      </c>
      <c r="J585">
        <v>0.251</v>
      </c>
      <c r="K585">
        <v>0.33200000000000002</v>
      </c>
      <c r="L585">
        <v>0</v>
      </c>
      <c r="M585" t="s">
        <v>256</v>
      </c>
      <c r="N585">
        <v>76222105964201</v>
      </c>
      <c r="O585">
        <v>7622210596413</v>
      </c>
      <c r="P585" t="s">
        <v>255</v>
      </c>
      <c r="Q585">
        <v>0</v>
      </c>
      <c r="R585">
        <v>28</v>
      </c>
      <c r="S585" t="s">
        <v>257</v>
      </c>
      <c r="T585">
        <v>14</v>
      </c>
      <c r="U585">
        <v>3</v>
      </c>
    </row>
    <row r="586" spans="1:23">
      <c r="A586">
        <v>10300296</v>
      </c>
      <c r="B586" t="s">
        <v>718</v>
      </c>
      <c r="C586">
        <v>0</v>
      </c>
      <c r="D586">
        <v>0</v>
      </c>
      <c r="E586" t="s">
        <v>254</v>
      </c>
      <c r="F586" t="s">
        <v>255</v>
      </c>
      <c r="G586">
        <v>0</v>
      </c>
      <c r="H586">
        <v>1</v>
      </c>
      <c r="I586">
        <v>30</v>
      </c>
      <c r="J586">
        <v>0.22</v>
      </c>
      <c r="K586">
        <v>0.24199999999999999</v>
      </c>
      <c r="L586">
        <v>0</v>
      </c>
      <c r="M586" t="s">
        <v>256</v>
      </c>
      <c r="N586">
        <v>76222105685900</v>
      </c>
      <c r="O586">
        <v>7622210568601</v>
      </c>
      <c r="P586" t="s">
        <v>255</v>
      </c>
      <c r="Q586">
        <v>0</v>
      </c>
      <c r="R586">
        <v>28</v>
      </c>
      <c r="S586" t="s">
        <v>257</v>
      </c>
      <c r="T586">
        <v>14</v>
      </c>
      <c r="U586">
        <v>3</v>
      </c>
    </row>
    <row r="587" spans="1:23">
      <c r="A587">
        <v>10300554</v>
      </c>
      <c r="B587" t="s">
        <v>1456</v>
      </c>
      <c r="C587">
        <v>0</v>
      </c>
      <c r="D587">
        <v>0</v>
      </c>
      <c r="E587" t="s">
        <v>255</v>
      </c>
      <c r="F587" t="s">
        <v>255</v>
      </c>
      <c r="G587">
        <v>0</v>
      </c>
      <c r="H587">
        <v>1</v>
      </c>
      <c r="I587">
        <v>42</v>
      </c>
      <c r="J587">
        <v>0.13200000000000001</v>
      </c>
      <c r="K587">
        <v>0.14499999999999999</v>
      </c>
      <c r="L587">
        <v>0</v>
      </c>
      <c r="M587" t="s">
        <v>256</v>
      </c>
      <c r="N587">
        <v>76222023013800</v>
      </c>
      <c r="O587">
        <v>7622202301391</v>
      </c>
      <c r="P587" t="s">
        <v>254</v>
      </c>
      <c r="Q587">
        <v>0</v>
      </c>
      <c r="R587">
        <v>0</v>
      </c>
      <c r="S587" t="s">
        <v>257</v>
      </c>
      <c r="T587">
        <v>0</v>
      </c>
      <c r="U587">
        <v>0</v>
      </c>
    </row>
    <row r="588" spans="1:23">
      <c r="A588">
        <v>10300258</v>
      </c>
      <c r="B588" t="s">
        <v>719</v>
      </c>
      <c r="C588">
        <v>0</v>
      </c>
      <c r="D588">
        <v>0</v>
      </c>
      <c r="E588" t="s">
        <v>254</v>
      </c>
      <c r="F588" t="s">
        <v>255</v>
      </c>
      <c r="G588">
        <v>0</v>
      </c>
      <c r="H588">
        <v>1</v>
      </c>
      <c r="I588">
        <v>68</v>
      </c>
      <c r="J588">
        <v>8.5000000000000006E-2</v>
      </c>
      <c r="K588">
        <v>9.4E-2</v>
      </c>
      <c r="L588">
        <v>0</v>
      </c>
      <c r="M588" t="s">
        <v>256</v>
      </c>
      <c r="N588">
        <v>76222107000100</v>
      </c>
      <c r="O588">
        <v>7622210699992</v>
      </c>
      <c r="P588" t="s">
        <v>255</v>
      </c>
      <c r="Q588">
        <v>0</v>
      </c>
      <c r="R588">
        <v>28</v>
      </c>
      <c r="S588" t="s">
        <v>257</v>
      </c>
      <c r="T588">
        <v>15</v>
      </c>
      <c r="U588">
        <v>17</v>
      </c>
    </row>
    <row r="589" spans="1:23">
      <c r="A589">
        <v>10300259</v>
      </c>
      <c r="B589" t="s">
        <v>720</v>
      </c>
      <c r="C589">
        <v>0</v>
      </c>
      <c r="D589">
        <v>0</v>
      </c>
      <c r="E589" t="s">
        <v>254</v>
      </c>
      <c r="F589" t="s">
        <v>255</v>
      </c>
      <c r="G589">
        <v>0</v>
      </c>
      <c r="H589">
        <v>1</v>
      </c>
      <c r="I589">
        <v>68</v>
      </c>
      <c r="J589">
        <v>8.5000000000000006E-2</v>
      </c>
      <c r="K589">
        <v>9.4E-2</v>
      </c>
      <c r="L589">
        <v>0</v>
      </c>
      <c r="M589" t="s">
        <v>256</v>
      </c>
      <c r="N589">
        <v>76222106896700</v>
      </c>
      <c r="O589">
        <v>7622210689658</v>
      </c>
      <c r="P589" t="s">
        <v>255</v>
      </c>
      <c r="Q589">
        <v>0</v>
      </c>
      <c r="R589">
        <v>28</v>
      </c>
      <c r="S589" t="s">
        <v>257</v>
      </c>
      <c r="T589">
        <v>15</v>
      </c>
      <c r="U589">
        <v>17</v>
      </c>
    </row>
    <row r="590" spans="1:23">
      <c r="A590">
        <v>10300262</v>
      </c>
      <c r="B590" t="s">
        <v>721</v>
      </c>
      <c r="C590">
        <v>0</v>
      </c>
      <c r="D590">
        <v>0</v>
      </c>
      <c r="E590" t="s">
        <v>254</v>
      </c>
      <c r="F590" t="s">
        <v>255</v>
      </c>
      <c r="G590">
        <v>0</v>
      </c>
      <c r="H590">
        <v>1</v>
      </c>
      <c r="I590">
        <v>68</v>
      </c>
      <c r="J590">
        <v>8.5000000000000006E-2</v>
      </c>
      <c r="K590">
        <v>9.4E-2</v>
      </c>
      <c r="L590">
        <v>0</v>
      </c>
      <c r="M590" t="s">
        <v>256</v>
      </c>
      <c r="N590">
        <v>76222107323300</v>
      </c>
      <c r="O590">
        <v>7622210732316</v>
      </c>
      <c r="P590" t="s">
        <v>255</v>
      </c>
      <c r="Q590">
        <v>0</v>
      </c>
      <c r="R590">
        <v>28</v>
      </c>
      <c r="S590" t="s">
        <v>257</v>
      </c>
      <c r="T590">
        <v>15</v>
      </c>
      <c r="U590">
        <v>17</v>
      </c>
    </row>
    <row r="591" spans="1:23">
      <c r="A591">
        <v>10300263</v>
      </c>
      <c r="B591" t="s">
        <v>722</v>
      </c>
      <c r="C591">
        <v>0</v>
      </c>
      <c r="D591">
        <v>0</v>
      </c>
      <c r="E591" t="s">
        <v>254</v>
      </c>
      <c r="F591" t="s">
        <v>255</v>
      </c>
      <c r="G591">
        <v>0</v>
      </c>
      <c r="H591">
        <v>1</v>
      </c>
      <c r="I591">
        <v>68</v>
      </c>
      <c r="J591">
        <v>8.5000000000000006E-2</v>
      </c>
      <c r="K591">
        <v>9.4E-2</v>
      </c>
      <c r="L591">
        <v>0</v>
      </c>
      <c r="M591" t="s">
        <v>256</v>
      </c>
      <c r="N591">
        <v>76222106896300</v>
      </c>
      <c r="O591">
        <v>7622210689573</v>
      </c>
      <c r="P591" t="s">
        <v>255</v>
      </c>
      <c r="Q591">
        <v>0</v>
      </c>
      <c r="R591">
        <v>28</v>
      </c>
      <c r="S591" t="s">
        <v>257</v>
      </c>
      <c r="T591">
        <v>15</v>
      </c>
      <c r="U591">
        <v>17</v>
      </c>
    </row>
    <row r="592" spans="1:23">
      <c r="A592">
        <v>10300264</v>
      </c>
      <c r="B592" t="s">
        <v>723</v>
      </c>
      <c r="C592">
        <v>0</v>
      </c>
      <c r="D592">
        <v>0</v>
      </c>
      <c r="E592" t="s">
        <v>254</v>
      </c>
      <c r="F592" t="s">
        <v>255</v>
      </c>
      <c r="G592">
        <v>0</v>
      </c>
      <c r="H592">
        <v>1</v>
      </c>
      <c r="I592">
        <v>68</v>
      </c>
      <c r="J592">
        <v>8.5000000000000006E-2</v>
      </c>
      <c r="K592">
        <v>9.4E-2</v>
      </c>
      <c r="L592">
        <v>0</v>
      </c>
      <c r="M592" t="s">
        <v>256</v>
      </c>
      <c r="N592">
        <v>76222105299600</v>
      </c>
      <c r="O592">
        <v>7622210529985</v>
      </c>
      <c r="P592" t="s">
        <v>255</v>
      </c>
      <c r="Q592">
        <v>0</v>
      </c>
      <c r="R592">
        <v>28</v>
      </c>
      <c r="S592" t="s">
        <v>257</v>
      </c>
      <c r="T592">
        <v>15</v>
      </c>
      <c r="U592">
        <v>17</v>
      </c>
    </row>
    <row r="593" spans="1:21">
      <c r="A593">
        <v>10300265</v>
      </c>
      <c r="B593" t="s">
        <v>724</v>
      </c>
      <c r="C593">
        <v>0</v>
      </c>
      <c r="D593">
        <v>0</v>
      </c>
      <c r="E593" t="s">
        <v>254</v>
      </c>
      <c r="F593" t="s">
        <v>255</v>
      </c>
      <c r="G593">
        <v>0</v>
      </c>
      <c r="H593">
        <v>1</v>
      </c>
      <c r="I593">
        <v>68</v>
      </c>
      <c r="J593">
        <v>8.5000000000000006E-2</v>
      </c>
      <c r="K593">
        <v>9.4E-2</v>
      </c>
      <c r="L593">
        <v>0</v>
      </c>
      <c r="M593" t="s">
        <v>256</v>
      </c>
      <c r="N593">
        <v>76222105705400</v>
      </c>
      <c r="O593">
        <v>7622210570567</v>
      </c>
      <c r="P593" t="s">
        <v>255</v>
      </c>
      <c r="Q593">
        <v>0</v>
      </c>
      <c r="R593">
        <v>28</v>
      </c>
      <c r="S593" t="s">
        <v>257</v>
      </c>
      <c r="T593">
        <v>15</v>
      </c>
      <c r="U593">
        <v>17</v>
      </c>
    </row>
    <row r="594" spans="1:21">
      <c r="A594">
        <v>10300266</v>
      </c>
      <c r="B594" t="s">
        <v>725</v>
      </c>
      <c r="C594">
        <v>0</v>
      </c>
      <c r="D594">
        <v>0</v>
      </c>
      <c r="E594" t="s">
        <v>254</v>
      </c>
      <c r="F594" t="s">
        <v>255</v>
      </c>
      <c r="G594">
        <v>0</v>
      </c>
      <c r="H594">
        <v>1</v>
      </c>
      <c r="I594">
        <v>68</v>
      </c>
      <c r="J594">
        <v>8.5000000000000006E-2</v>
      </c>
      <c r="K594">
        <v>9.4E-2</v>
      </c>
      <c r="L594">
        <v>0</v>
      </c>
      <c r="M594" t="s">
        <v>256</v>
      </c>
      <c r="N594">
        <v>76222105705700</v>
      </c>
      <c r="O594">
        <v>7622210570598</v>
      </c>
      <c r="P594" t="s">
        <v>255</v>
      </c>
      <c r="Q594">
        <v>0</v>
      </c>
      <c r="R594">
        <v>28</v>
      </c>
      <c r="S594" t="s">
        <v>257</v>
      </c>
      <c r="T594">
        <v>15</v>
      </c>
      <c r="U594">
        <v>17</v>
      </c>
    </row>
    <row r="595" spans="1:21">
      <c r="A595">
        <v>10300267</v>
      </c>
      <c r="B595" t="s">
        <v>726</v>
      </c>
      <c r="C595">
        <v>0</v>
      </c>
      <c r="D595">
        <v>0</v>
      </c>
      <c r="E595" t="s">
        <v>254</v>
      </c>
      <c r="F595" t="s">
        <v>255</v>
      </c>
      <c r="G595">
        <v>0</v>
      </c>
      <c r="H595">
        <v>1</v>
      </c>
      <c r="I595">
        <v>68</v>
      </c>
      <c r="J595">
        <v>8.5000000000000006E-2</v>
      </c>
      <c r="K595">
        <v>9.4E-2</v>
      </c>
      <c r="L595">
        <v>0</v>
      </c>
      <c r="M595" t="s">
        <v>256</v>
      </c>
      <c r="N595">
        <v>76222105705100</v>
      </c>
      <c r="O595">
        <v>7622210570536</v>
      </c>
      <c r="P595" t="s">
        <v>255</v>
      </c>
      <c r="Q595">
        <v>0</v>
      </c>
      <c r="R595">
        <v>28</v>
      </c>
      <c r="S595" t="s">
        <v>257</v>
      </c>
      <c r="T595">
        <v>15</v>
      </c>
      <c r="U595">
        <v>17</v>
      </c>
    </row>
    <row r="596" spans="1:21">
      <c r="A596">
        <v>10300315</v>
      </c>
      <c r="B596" t="s">
        <v>727</v>
      </c>
      <c r="C596">
        <v>0</v>
      </c>
      <c r="D596">
        <v>0</v>
      </c>
      <c r="E596" t="s">
        <v>254</v>
      </c>
      <c r="F596" t="s">
        <v>255</v>
      </c>
      <c r="G596">
        <v>0</v>
      </c>
      <c r="H596">
        <v>1</v>
      </c>
      <c r="I596">
        <v>10</v>
      </c>
      <c r="J596">
        <v>1</v>
      </c>
      <c r="K596">
        <v>1.1000000000000001</v>
      </c>
      <c r="L596">
        <v>0</v>
      </c>
      <c r="M596" t="s">
        <v>256</v>
      </c>
      <c r="N596">
        <v>78960190005800</v>
      </c>
      <c r="O596">
        <v>7896019602105</v>
      </c>
      <c r="P596" t="s">
        <v>255</v>
      </c>
      <c r="Q596">
        <v>0</v>
      </c>
      <c r="R596">
        <v>28</v>
      </c>
      <c r="S596" t="s">
        <v>257</v>
      </c>
      <c r="T596">
        <v>16</v>
      </c>
      <c r="U596">
        <v>1</v>
      </c>
    </row>
    <row r="597" spans="1:21">
      <c r="A597">
        <v>10300318</v>
      </c>
      <c r="B597" t="s">
        <v>728</v>
      </c>
      <c r="C597">
        <v>0</v>
      </c>
      <c r="D597">
        <v>0</v>
      </c>
      <c r="E597" t="s">
        <v>254</v>
      </c>
      <c r="F597" t="s">
        <v>255</v>
      </c>
      <c r="G597">
        <v>0</v>
      </c>
      <c r="H597">
        <v>1</v>
      </c>
      <c r="I597">
        <v>180</v>
      </c>
      <c r="J597">
        <v>2.5000000000000001E-2</v>
      </c>
      <c r="K597">
        <v>2.8000000000000001E-2</v>
      </c>
      <c r="L597">
        <v>0</v>
      </c>
      <c r="M597" t="s">
        <v>256</v>
      </c>
      <c r="N597">
        <v>76222105700900</v>
      </c>
      <c r="O597">
        <v>7622210570116</v>
      </c>
      <c r="P597" t="s">
        <v>255</v>
      </c>
      <c r="Q597">
        <v>0</v>
      </c>
      <c r="R597">
        <v>28</v>
      </c>
      <c r="S597" t="s">
        <v>257</v>
      </c>
      <c r="T597">
        <v>16</v>
      </c>
      <c r="U597">
        <v>15</v>
      </c>
    </row>
    <row r="598" spans="1:21">
      <c r="A598">
        <v>10300335</v>
      </c>
      <c r="B598" t="s">
        <v>729</v>
      </c>
      <c r="C598">
        <v>0</v>
      </c>
      <c r="D598">
        <v>0</v>
      </c>
      <c r="E598" t="s">
        <v>254</v>
      </c>
      <c r="F598" t="s">
        <v>255</v>
      </c>
      <c r="G598">
        <v>0</v>
      </c>
      <c r="H598">
        <v>1</v>
      </c>
      <c r="I598">
        <v>10</v>
      </c>
      <c r="J598">
        <v>1</v>
      </c>
      <c r="K598">
        <v>1.1779999999999999</v>
      </c>
      <c r="L598">
        <v>0</v>
      </c>
      <c r="M598" t="s">
        <v>256</v>
      </c>
      <c r="N598">
        <v>76222106329000</v>
      </c>
      <c r="O598">
        <v>7896019602006</v>
      </c>
      <c r="P598" t="s">
        <v>255</v>
      </c>
      <c r="Q598">
        <v>0</v>
      </c>
      <c r="R598">
        <v>28</v>
      </c>
      <c r="S598" t="s">
        <v>257</v>
      </c>
      <c r="T598">
        <v>16</v>
      </c>
      <c r="U598">
        <v>1</v>
      </c>
    </row>
    <row r="599" spans="1:21">
      <c r="A599">
        <v>10300341</v>
      </c>
      <c r="B599" t="s">
        <v>730</v>
      </c>
      <c r="C599">
        <v>0</v>
      </c>
      <c r="D599">
        <v>0</v>
      </c>
      <c r="E599" t="s">
        <v>254</v>
      </c>
      <c r="F599" t="s">
        <v>255</v>
      </c>
      <c r="G599">
        <v>0</v>
      </c>
      <c r="H599">
        <v>1</v>
      </c>
      <c r="I599">
        <v>180</v>
      </c>
      <c r="J599">
        <v>2.5000000000000001E-2</v>
      </c>
      <c r="K599">
        <v>2.8000000000000001E-2</v>
      </c>
      <c r="L599">
        <v>0</v>
      </c>
      <c r="M599" t="s">
        <v>256</v>
      </c>
      <c r="N599">
        <v>76222105700600</v>
      </c>
      <c r="O599">
        <v>7622210570086</v>
      </c>
      <c r="P599" t="s">
        <v>255</v>
      </c>
      <c r="Q599">
        <v>0</v>
      </c>
      <c r="R599">
        <v>28</v>
      </c>
      <c r="S599" t="s">
        <v>257</v>
      </c>
      <c r="T599">
        <v>16</v>
      </c>
      <c r="U599">
        <v>15</v>
      </c>
    </row>
    <row r="600" spans="1:21">
      <c r="A600">
        <v>10300548</v>
      </c>
      <c r="B600" t="s">
        <v>1407</v>
      </c>
      <c r="C600">
        <v>0</v>
      </c>
      <c r="D600">
        <v>0</v>
      </c>
      <c r="E600" t="s">
        <v>255</v>
      </c>
      <c r="F600" t="s">
        <v>255</v>
      </c>
      <c r="G600">
        <v>0</v>
      </c>
      <c r="H600">
        <v>1</v>
      </c>
      <c r="I600">
        <v>12</v>
      </c>
      <c r="J600">
        <v>0.54</v>
      </c>
      <c r="K600">
        <v>0.59399999999999997</v>
      </c>
      <c r="L600">
        <v>0</v>
      </c>
      <c r="M600" t="s">
        <v>256</v>
      </c>
      <c r="N600">
        <v>76222022580300</v>
      </c>
      <c r="O600">
        <v>7622202258046</v>
      </c>
      <c r="P600" t="s">
        <v>254</v>
      </c>
      <c r="Q600">
        <v>0</v>
      </c>
      <c r="R600">
        <v>0</v>
      </c>
      <c r="S600" t="s">
        <v>257</v>
      </c>
      <c r="T600">
        <v>0</v>
      </c>
      <c r="U600">
        <v>1</v>
      </c>
    </row>
    <row r="601" spans="1:21">
      <c r="A601">
        <v>10300137</v>
      </c>
      <c r="B601" t="s">
        <v>731</v>
      </c>
      <c r="C601">
        <v>0</v>
      </c>
      <c r="D601">
        <v>0</v>
      </c>
      <c r="E601" t="s">
        <v>254</v>
      </c>
      <c r="F601" t="s">
        <v>255</v>
      </c>
      <c r="G601">
        <v>0</v>
      </c>
      <c r="H601">
        <v>1</v>
      </c>
      <c r="I601">
        <v>144</v>
      </c>
      <c r="J601">
        <v>3.4000000000000002E-2</v>
      </c>
      <c r="K601">
        <v>3.6999999999999998E-2</v>
      </c>
      <c r="L601">
        <v>0</v>
      </c>
      <c r="M601" t="s">
        <v>256</v>
      </c>
      <c r="N601">
        <v>76222105733000</v>
      </c>
      <c r="O601">
        <v>7622210573322</v>
      </c>
      <c r="P601" t="s">
        <v>255</v>
      </c>
      <c r="Q601">
        <v>0</v>
      </c>
      <c r="R601">
        <v>28</v>
      </c>
      <c r="S601" t="s">
        <v>257</v>
      </c>
      <c r="T601">
        <v>17</v>
      </c>
      <c r="U601">
        <v>12</v>
      </c>
    </row>
    <row r="602" spans="1:21">
      <c r="A602">
        <v>10300237</v>
      </c>
      <c r="B602" t="s">
        <v>732</v>
      </c>
      <c r="C602">
        <v>0</v>
      </c>
      <c r="D602">
        <v>0</v>
      </c>
      <c r="E602" t="s">
        <v>254</v>
      </c>
      <c r="F602" t="s">
        <v>255</v>
      </c>
      <c r="G602">
        <v>0</v>
      </c>
      <c r="H602">
        <v>1</v>
      </c>
      <c r="I602">
        <v>144</v>
      </c>
      <c r="J602">
        <v>0.04</v>
      </c>
      <c r="K602">
        <v>4.3999999999999997E-2</v>
      </c>
      <c r="L602">
        <v>0</v>
      </c>
      <c r="M602" t="s">
        <v>256</v>
      </c>
      <c r="N602">
        <v>76223008671210</v>
      </c>
      <c r="O602">
        <v>7622210411501</v>
      </c>
      <c r="P602" t="s">
        <v>255</v>
      </c>
      <c r="Q602">
        <v>0</v>
      </c>
      <c r="R602">
        <v>28</v>
      </c>
      <c r="S602" t="s">
        <v>257</v>
      </c>
      <c r="T602">
        <v>17</v>
      </c>
      <c r="U602">
        <v>18</v>
      </c>
    </row>
    <row r="603" spans="1:21">
      <c r="A603">
        <v>10300245</v>
      </c>
      <c r="B603" t="s">
        <v>733</v>
      </c>
      <c r="C603">
        <v>0</v>
      </c>
      <c r="D603">
        <v>0</v>
      </c>
      <c r="E603" t="s">
        <v>254</v>
      </c>
      <c r="F603" t="s">
        <v>255</v>
      </c>
      <c r="G603">
        <v>0</v>
      </c>
      <c r="H603">
        <v>1</v>
      </c>
      <c r="I603">
        <v>144</v>
      </c>
      <c r="J603">
        <v>3.4000000000000002E-2</v>
      </c>
      <c r="K603">
        <v>3.6999999999999998E-2</v>
      </c>
      <c r="L603">
        <v>0</v>
      </c>
      <c r="M603" t="s">
        <v>256</v>
      </c>
      <c r="N603">
        <v>76222105733600</v>
      </c>
      <c r="O603">
        <v>7622210573384</v>
      </c>
      <c r="P603" t="s">
        <v>255</v>
      </c>
      <c r="Q603">
        <v>0</v>
      </c>
      <c r="R603">
        <v>28</v>
      </c>
      <c r="S603" t="s">
        <v>257</v>
      </c>
      <c r="T603">
        <v>17</v>
      </c>
      <c r="U603">
        <v>12</v>
      </c>
    </row>
    <row r="604" spans="1:21">
      <c r="A604">
        <v>10300285</v>
      </c>
      <c r="B604" t="s">
        <v>734</v>
      </c>
      <c r="C604">
        <v>0</v>
      </c>
      <c r="D604">
        <v>0</v>
      </c>
      <c r="E604" t="s">
        <v>254</v>
      </c>
      <c r="F604" t="s">
        <v>255</v>
      </c>
      <c r="G604">
        <v>0</v>
      </c>
      <c r="H604">
        <v>1</v>
      </c>
      <c r="I604">
        <v>144</v>
      </c>
      <c r="J604">
        <v>3.4000000000000002E-2</v>
      </c>
      <c r="K604">
        <v>3.6999999999999998E-2</v>
      </c>
      <c r="L604">
        <v>0</v>
      </c>
      <c r="M604" t="s">
        <v>256</v>
      </c>
      <c r="N604">
        <v>76222105733300</v>
      </c>
      <c r="O604">
        <v>7622210573353</v>
      </c>
      <c r="P604" t="s">
        <v>255</v>
      </c>
      <c r="Q604">
        <v>0</v>
      </c>
      <c r="R604">
        <v>28</v>
      </c>
      <c r="S604" t="s">
        <v>257</v>
      </c>
      <c r="T604">
        <v>17</v>
      </c>
      <c r="U604">
        <v>12</v>
      </c>
    </row>
    <row r="605" spans="1:21">
      <c r="A605">
        <v>10300549</v>
      </c>
      <c r="B605" t="s">
        <v>1388</v>
      </c>
      <c r="C605">
        <v>0</v>
      </c>
      <c r="D605">
        <v>0</v>
      </c>
      <c r="E605" t="s">
        <v>255</v>
      </c>
      <c r="F605" t="s">
        <v>255</v>
      </c>
      <c r="G605">
        <v>0</v>
      </c>
      <c r="H605">
        <v>1</v>
      </c>
      <c r="I605">
        <v>144</v>
      </c>
      <c r="J605">
        <v>2.8000000000000001E-2</v>
      </c>
      <c r="K605">
        <v>0.03</v>
      </c>
      <c r="L605">
        <v>0</v>
      </c>
      <c r="M605" t="s">
        <v>256</v>
      </c>
      <c r="N605">
        <v>76222022566700</v>
      </c>
      <c r="O605">
        <v>7622202256691</v>
      </c>
      <c r="P605" t="s">
        <v>254</v>
      </c>
      <c r="Q605">
        <v>0</v>
      </c>
      <c r="R605">
        <v>0</v>
      </c>
      <c r="S605" t="s">
        <v>257</v>
      </c>
      <c r="T605">
        <v>0</v>
      </c>
      <c r="U605">
        <v>12</v>
      </c>
    </row>
    <row r="606" spans="1:21">
      <c r="A606">
        <v>10300550</v>
      </c>
      <c r="B606" t="s">
        <v>1457</v>
      </c>
      <c r="C606">
        <v>0</v>
      </c>
      <c r="D606">
        <v>0</v>
      </c>
      <c r="E606" t="s">
        <v>255</v>
      </c>
      <c r="F606" t="s">
        <v>255</v>
      </c>
      <c r="G606">
        <v>0</v>
      </c>
      <c r="H606">
        <v>1</v>
      </c>
      <c r="I606">
        <v>144</v>
      </c>
      <c r="J606">
        <v>2.8000000000000001E-2</v>
      </c>
      <c r="K606">
        <v>0.03</v>
      </c>
      <c r="L606">
        <v>0</v>
      </c>
      <c r="M606" t="s">
        <v>256</v>
      </c>
      <c r="N606">
        <v>76222022567300</v>
      </c>
      <c r="O606">
        <v>7622202258459</v>
      </c>
      <c r="P606" t="s">
        <v>254</v>
      </c>
      <c r="Q606">
        <v>0</v>
      </c>
      <c r="R606">
        <v>0</v>
      </c>
      <c r="S606" t="s">
        <v>257</v>
      </c>
      <c r="T606">
        <v>0</v>
      </c>
      <c r="U606">
        <v>12</v>
      </c>
    </row>
    <row r="607" spans="1:21">
      <c r="A607">
        <v>10300551</v>
      </c>
      <c r="B607" t="s">
        <v>1458</v>
      </c>
      <c r="C607">
        <v>0</v>
      </c>
      <c r="D607">
        <v>0</v>
      </c>
      <c r="E607" t="s">
        <v>255</v>
      </c>
      <c r="F607" t="s">
        <v>255</v>
      </c>
      <c r="G607">
        <v>0</v>
      </c>
      <c r="H607">
        <v>1</v>
      </c>
      <c r="I607">
        <v>144</v>
      </c>
      <c r="J607">
        <v>2.8000000000000001E-2</v>
      </c>
      <c r="K607">
        <v>0.03</v>
      </c>
      <c r="L607">
        <v>0</v>
      </c>
      <c r="M607" t="s">
        <v>256</v>
      </c>
      <c r="N607">
        <v>76222022567000</v>
      </c>
      <c r="O607">
        <v>7622202256721</v>
      </c>
      <c r="P607" t="s">
        <v>254</v>
      </c>
      <c r="Q607">
        <v>0</v>
      </c>
      <c r="R607">
        <v>0</v>
      </c>
      <c r="S607" t="s">
        <v>257</v>
      </c>
      <c r="T607">
        <v>0</v>
      </c>
      <c r="U607">
        <v>12</v>
      </c>
    </row>
    <row r="608" spans="1:21">
      <c r="A608">
        <v>10300138</v>
      </c>
      <c r="B608" t="s">
        <v>735</v>
      </c>
      <c r="C608">
        <v>0</v>
      </c>
      <c r="D608">
        <v>0</v>
      </c>
      <c r="E608" t="s">
        <v>254</v>
      </c>
      <c r="F608" t="s">
        <v>255</v>
      </c>
      <c r="G608">
        <v>0</v>
      </c>
      <c r="H608">
        <v>1</v>
      </c>
      <c r="I608">
        <v>68</v>
      </c>
      <c r="J608">
        <v>0.08</v>
      </c>
      <c r="K608">
        <v>8.7999999999999995E-2</v>
      </c>
      <c r="L608">
        <v>0</v>
      </c>
      <c r="M608" t="s">
        <v>256</v>
      </c>
      <c r="N608">
        <v>76222106740900</v>
      </c>
      <c r="O608">
        <v>7622210674050</v>
      </c>
      <c r="P608" t="s">
        <v>255</v>
      </c>
      <c r="Q608">
        <v>0</v>
      </c>
      <c r="R608">
        <v>28</v>
      </c>
      <c r="S608" t="s">
        <v>257</v>
      </c>
      <c r="T608">
        <v>18</v>
      </c>
      <c r="U608">
        <v>17</v>
      </c>
    </row>
    <row r="609" spans="1:21">
      <c r="A609">
        <v>10300240</v>
      </c>
      <c r="B609" t="s">
        <v>736</v>
      </c>
      <c r="C609">
        <v>0</v>
      </c>
      <c r="D609">
        <v>0</v>
      </c>
      <c r="E609" t="s">
        <v>254</v>
      </c>
      <c r="F609" t="s">
        <v>255</v>
      </c>
      <c r="G609">
        <v>0</v>
      </c>
      <c r="H609">
        <v>1</v>
      </c>
      <c r="I609">
        <v>68</v>
      </c>
      <c r="J609">
        <v>0.08</v>
      </c>
      <c r="K609">
        <v>8.7999999999999995E-2</v>
      </c>
      <c r="L609">
        <v>0</v>
      </c>
      <c r="M609" t="s">
        <v>256</v>
      </c>
      <c r="N609">
        <v>76222106744500</v>
      </c>
      <c r="O609">
        <v>7622210674432</v>
      </c>
      <c r="P609" t="s">
        <v>255</v>
      </c>
      <c r="Q609">
        <v>0</v>
      </c>
      <c r="R609">
        <v>28</v>
      </c>
      <c r="S609" t="s">
        <v>257</v>
      </c>
      <c r="T609">
        <v>18</v>
      </c>
      <c r="U609">
        <v>17</v>
      </c>
    </row>
    <row r="610" spans="1:21">
      <c r="A610">
        <v>10300246</v>
      </c>
      <c r="B610" t="s">
        <v>737</v>
      </c>
      <c r="C610">
        <v>0</v>
      </c>
      <c r="D610">
        <v>0</v>
      </c>
      <c r="E610" t="s">
        <v>254</v>
      </c>
      <c r="F610" t="s">
        <v>255</v>
      </c>
      <c r="G610">
        <v>0</v>
      </c>
      <c r="H610">
        <v>1</v>
      </c>
      <c r="I610">
        <v>68</v>
      </c>
      <c r="J610">
        <v>0.08</v>
      </c>
      <c r="K610">
        <v>8.7999999999999995E-2</v>
      </c>
      <c r="L610">
        <v>0</v>
      </c>
      <c r="M610" t="s">
        <v>256</v>
      </c>
      <c r="N610">
        <v>76222106740400</v>
      </c>
      <c r="O610">
        <v>7622210673831</v>
      </c>
      <c r="P610" t="s">
        <v>255</v>
      </c>
      <c r="Q610">
        <v>0</v>
      </c>
      <c r="R610">
        <v>28</v>
      </c>
      <c r="S610" t="s">
        <v>257</v>
      </c>
      <c r="T610">
        <v>18</v>
      </c>
      <c r="U610">
        <v>17</v>
      </c>
    </row>
    <row r="611" spans="1:21">
      <c r="A611">
        <v>10300270</v>
      </c>
      <c r="B611" t="s">
        <v>738</v>
      </c>
      <c r="C611">
        <v>0</v>
      </c>
      <c r="D611">
        <v>0</v>
      </c>
      <c r="E611" t="s">
        <v>254</v>
      </c>
      <c r="F611" t="s">
        <v>255</v>
      </c>
      <c r="G611">
        <v>0</v>
      </c>
      <c r="H611">
        <v>1</v>
      </c>
      <c r="I611">
        <v>68</v>
      </c>
      <c r="J611">
        <v>0.08</v>
      </c>
      <c r="K611">
        <v>8.7999999999999995E-2</v>
      </c>
      <c r="L611">
        <v>0</v>
      </c>
      <c r="M611" t="s">
        <v>256</v>
      </c>
      <c r="N611">
        <v>76222106742800</v>
      </c>
      <c r="O611">
        <v>7622210575630</v>
      </c>
      <c r="P611" t="s">
        <v>255</v>
      </c>
      <c r="Q611">
        <v>0</v>
      </c>
      <c r="R611">
        <v>28</v>
      </c>
      <c r="S611" t="s">
        <v>257</v>
      </c>
      <c r="T611">
        <v>18</v>
      </c>
      <c r="U611">
        <v>17</v>
      </c>
    </row>
    <row r="612" spans="1:21">
      <c r="A612">
        <v>10300274</v>
      </c>
      <c r="B612" t="s">
        <v>739</v>
      </c>
      <c r="C612">
        <v>0</v>
      </c>
      <c r="D612">
        <v>0</v>
      </c>
      <c r="E612" t="s">
        <v>254</v>
      </c>
      <c r="F612" t="s">
        <v>255</v>
      </c>
      <c r="G612">
        <v>0</v>
      </c>
      <c r="H612">
        <v>1</v>
      </c>
      <c r="I612">
        <v>68</v>
      </c>
      <c r="J612">
        <v>0.09</v>
      </c>
      <c r="K612">
        <v>9.9000000000000005E-2</v>
      </c>
      <c r="L612">
        <v>0</v>
      </c>
      <c r="M612" t="s">
        <v>256</v>
      </c>
      <c r="N612">
        <v>76222105675400</v>
      </c>
      <c r="O612">
        <v>7622210567567</v>
      </c>
      <c r="P612" t="s">
        <v>255</v>
      </c>
      <c r="Q612">
        <v>0</v>
      </c>
      <c r="R612">
        <v>28</v>
      </c>
      <c r="S612" t="s">
        <v>257</v>
      </c>
      <c r="T612">
        <v>18</v>
      </c>
      <c r="U612">
        <v>17</v>
      </c>
    </row>
    <row r="613" spans="1:21">
      <c r="A613">
        <v>10300275</v>
      </c>
      <c r="B613" t="s">
        <v>740</v>
      </c>
      <c r="C613">
        <v>0</v>
      </c>
      <c r="D613">
        <v>0</v>
      </c>
      <c r="E613" t="s">
        <v>254</v>
      </c>
      <c r="F613" t="s">
        <v>255</v>
      </c>
      <c r="G613">
        <v>0</v>
      </c>
      <c r="H613">
        <v>1</v>
      </c>
      <c r="I613">
        <v>68</v>
      </c>
      <c r="J613">
        <v>6.4000000000000001E-2</v>
      </c>
      <c r="K613">
        <v>7.0000000000000007E-2</v>
      </c>
      <c r="L613">
        <v>0</v>
      </c>
      <c r="M613" t="s">
        <v>256</v>
      </c>
      <c r="N613">
        <v>76222105281900</v>
      </c>
      <c r="O613">
        <v>7622210528216</v>
      </c>
      <c r="P613" t="s">
        <v>255</v>
      </c>
      <c r="Q613">
        <v>0</v>
      </c>
      <c r="R613">
        <v>28</v>
      </c>
      <c r="S613" t="s">
        <v>257</v>
      </c>
      <c r="T613">
        <v>18</v>
      </c>
      <c r="U613">
        <v>17</v>
      </c>
    </row>
    <row r="614" spans="1:21">
      <c r="A614">
        <v>10300276</v>
      </c>
      <c r="B614" t="s">
        <v>741</v>
      </c>
      <c r="C614">
        <v>0</v>
      </c>
      <c r="D614">
        <v>0</v>
      </c>
      <c r="E614" t="s">
        <v>254</v>
      </c>
      <c r="F614" t="s">
        <v>255</v>
      </c>
      <c r="G614">
        <v>0</v>
      </c>
      <c r="H614">
        <v>1</v>
      </c>
      <c r="I614">
        <v>68</v>
      </c>
      <c r="J614">
        <v>6.4000000000000001E-2</v>
      </c>
      <c r="K614">
        <v>7.0000000000000007E-2</v>
      </c>
      <c r="L614">
        <v>0</v>
      </c>
      <c r="M614" t="s">
        <v>256</v>
      </c>
      <c r="N614">
        <v>76222105281600</v>
      </c>
      <c r="O614">
        <v>7622210528186</v>
      </c>
      <c r="P614" t="s">
        <v>255</v>
      </c>
      <c r="Q614">
        <v>0</v>
      </c>
      <c r="R614">
        <v>28</v>
      </c>
      <c r="S614" t="s">
        <v>257</v>
      </c>
      <c r="T614">
        <v>18</v>
      </c>
      <c r="U614">
        <v>17</v>
      </c>
    </row>
    <row r="615" spans="1:21">
      <c r="A615">
        <v>10300280</v>
      </c>
      <c r="B615" t="s">
        <v>742</v>
      </c>
      <c r="C615">
        <v>0</v>
      </c>
      <c r="D615">
        <v>0</v>
      </c>
      <c r="E615" t="s">
        <v>254</v>
      </c>
      <c r="F615" t="s">
        <v>255</v>
      </c>
      <c r="G615">
        <v>0</v>
      </c>
      <c r="H615">
        <v>1</v>
      </c>
      <c r="I615">
        <v>68</v>
      </c>
      <c r="J615">
        <v>0.08</v>
      </c>
      <c r="K615">
        <v>8.7999999999999995E-2</v>
      </c>
      <c r="L615">
        <v>0</v>
      </c>
      <c r="M615" t="s">
        <v>256</v>
      </c>
      <c r="N615">
        <v>76222106743700</v>
      </c>
      <c r="O615">
        <v>7622210674357</v>
      </c>
      <c r="P615" t="s">
        <v>255</v>
      </c>
      <c r="Q615">
        <v>0</v>
      </c>
      <c r="R615">
        <v>28</v>
      </c>
      <c r="S615" t="s">
        <v>257</v>
      </c>
      <c r="T615">
        <v>18</v>
      </c>
      <c r="U615">
        <v>17</v>
      </c>
    </row>
    <row r="616" spans="1:21">
      <c r="A616">
        <v>10300286</v>
      </c>
      <c r="B616" t="s">
        <v>743</v>
      </c>
      <c r="C616">
        <v>0</v>
      </c>
      <c r="D616">
        <v>0</v>
      </c>
      <c r="E616" t="s">
        <v>254</v>
      </c>
      <c r="F616" t="s">
        <v>255</v>
      </c>
      <c r="G616">
        <v>0</v>
      </c>
      <c r="H616">
        <v>1</v>
      </c>
      <c r="I616">
        <v>68</v>
      </c>
      <c r="J616">
        <v>0.08</v>
      </c>
      <c r="K616">
        <v>8.7999999999999995E-2</v>
      </c>
      <c r="L616">
        <v>0</v>
      </c>
      <c r="M616" t="s">
        <v>256</v>
      </c>
      <c r="N616">
        <v>76222106743300</v>
      </c>
      <c r="O616">
        <v>7622210674319</v>
      </c>
      <c r="P616" t="s">
        <v>255</v>
      </c>
      <c r="Q616">
        <v>0</v>
      </c>
      <c r="R616">
        <v>28</v>
      </c>
      <c r="S616" t="s">
        <v>257</v>
      </c>
      <c r="T616">
        <v>18</v>
      </c>
      <c r="U616">
        <v>17</v>
      </c>
    </row>
    <row r="617" spans="1:21">
      <c r="A617">
        <v>10300331</v>
      </c>
      <c r="B617" t="s">
        <v>744</v>
      </c>
      <c r="C617">
        <v>0</v>
      </c>
      <c r="D617">
        <v>0</v>
      </c>
      <c r="E617" t="s">
        <v>254</v>
      </c>
      <c r="F617" t="s">
        <v>255</v>
      </c>
      <c r="G617">
        <v>0</v>
      </c>
      <c r="H617">
        <v>1</v>
      </c>
      <c r="I617">
        <v>68</v>
      </c>
      <c r="J617">
        <v>0.08</v>
      </c>
      <c r="K617">
        <v>8.7999999999999995E-2</v>
      </c>
      <c r="L617">
        <v>0</v>
      </c>
      <c r="M617" t="s">
        <v>256</v>
      </c>
      <c r="N617">
        <v>76222106744100</v>
      </c>
      <c r="O617">
        <v>7622210674395</v>
      </c>
      <c r="P617" t="s">
        <v>255</v>
      </c>
      <c r="Q617">
        <v>0</v>
      </c>
      <c r="R617">
        <v>28</v>
      </c>
      <c r="S617" t="s">
        <v>257</v>
      </c>
      <c r="T617">
        <v>18</v>
      </c>
      <c r="U617">
        <v>17</v>
      </c>
    </row>
    <row r="618" spans="1:21">
      <c r="A618">
        <v>10300470</v>
      </c>
      <c r="B618" t="s">
        <v>745</v>
      </c>
      <c r="C618">
        <v>0</v>
      </c>
      <c r="D618">
        <v>0</v>
      </c>
      <c r="E618" t="s">
        <v>254</v>
      </c>
      <c r="F618" t="s">
        <v>255</v>
      </c>
      <c r="G618">
        <v>0</v>
      </c>
      <c r="H618">
        <v>1</v>
      </c>
      <c r="I618">
        <v>22</v>
      </c>
      <c r="J618">
        <v>0.24</v>
      </c>
      <c r="K618">
        <v>0.26400000000000001</v>
      </c>
      <c r="L618">
        <v>0</v>
      </c>
      <c r="M618" t="s">
        <v>256</v>
      </c>
      <c r="N618">
        <v>76222105288000</v>
      </c>
      <c r="O618">
        <v>7622210528810</v>
      </c>
      <c r="P618" t="s">
        <v>255</v>
      </c>
      <c r="Q618">
        <v>0</v>
      </c>
      <c r="R618">
        <v>28</v>
      </c>
      <c r="S618" t="s">
        <v>257</v>
      </c>
      <c r="T618">
        <v>18</v>
      </c>
      <c r="U618">
        <v>4</v>
      </c>
    </row>
    <row r="619" spans="1:21">
      <c r="A619">
        <v>10300552</v>
      </c>
      <c r="B619" t="s">
        <v>1459</v>
      </c>
      <c r="C619">
        <v>0</v>
      </c>
      <c r="D619">
        <v>0</v>
      </c>
      <c r="E619" t="s">
        <v>255</v>
      </c>
      <c r="F619" t="s">
        <v>255</v>
      </c>
      <c r="G619">
        <v>0</v>
      </c>
      <c r="H619">
        <v>1</v>
      </c>
      <c r="I619">
        <v>84</v>
      </c>
      <c r="J619">
        <v>5.1999999999999998E-2</v>
      </c>
      <c r="K619">
        <v>5.7000000000000002E-2</v>
      </c>
      <c r="L619">
        <v>0</v>
      </c>
      <c r="M619" t="s">
        <v>256</v>
      </c>
      <c r="N619">
        <v>76222022745300</v>
      </c>
      <c r="O619">
        <v>7622202274558</v>
      </c>
      <c r="P619" t="s">
        <v>254</v>
      </c>
      <c r="Q619">
        <v>0</v>
      </c>
      <c r="R619">
        <v>0</v>
      </c>
      <c r="S619" t="s">
        <v>257</v>
      </c>
      <c r="T619">
        <v>0</v>
      </c>
      <c r="U619">
        <v>21</v>
      </c>
    </row>
    <row r="620" spans="1:21">
      <c r="A620">
        <v>10300553</v>
      </c>
      <c r="B620" t="s">
        <v>1460</v>
      </c>
      <c r="C620">
        <v>0</v>
      </c>
      <c r="D620">
        <v>0</v>
      </c>
      <c r="E620" t="s">
        <v>255</v>
      </c>
      <c r="F620" t="s">
        <v>255</v>
      </c>
      <c r="G620">
        <v>0</v>
      </c>
      <c r="H620">
        <v>1</v>
      </c>
      <c r="I620">
        <v>84</v>
      </c>
      <c r="J620">
        <v>5.1999999999999998E-2</v>
      </c>
      <c r="K620">
        <v>5.7000000000000002E-2</v>
      </c>
      <c r="L620">
        <v>0</v>
      </c>
      <c r="M620" t="s">
        <v>256</v>
      </c>
      <c r="N620">
        <v>76222022745900</v>
      </c>
      <c r="O620">
        <v>7622202274619</v>
      </c>
      <c r="P620" t="s">
        <v>254</v>
      </c>
      <c r="Q620">
        <v>0</v>
      </c>
      <c r="R620">
        <v>0</v>
      </c>
      <c r="S620" t="s">
        <v>257</v>
      </c>
      <c r="T620">
        <v>0</v>
      </c>
      <c r="U620">
        <v>21</v>
      </c>
    </row>
    <row r="621" spans="1:21">
      <c r="A621">
        <v>10300142</v>
      </c>
      <c r="B621" t="s">
        <v>746</v>
      </c>
      <c r="C621">
        <v>0</v>
      </c>
      <c r="D621">
        <v>0</v>
      </c>
      <c r="E621" t="s">
        <v>254</v>
      </c>
      <c r="F621" t="s">
        <v>255</v>
      </c>
      <c r="G621">
        <v>0</v>
      </c>
      <c r="H621">
        <v>1</v>
      </c>
      <c r="I621">
        <v>48</v>
      </c>
      <c r="J621">
        <v>0.16500000000000001</v>
      </c>
      <c r="K621">
        <v>0.182</v>
      </c>
      <c r="L621">
        <v>0</v>
      </c>
      <c r="M621" t="s">
        <v>256</v>
      </c>
      <c r="N621">
        <v>76222107094200</v>
      </c>
      <c r="O621">
        <v>7622210709363</v>
      </c>
      <c r="P621" t="s">
        <v>255</v>
      </c>
      <c r="Q621">
        <v>0</v>
      </c>
      <c r="R621">
        <v>28</v>
      </c>
      <c r="S621" t="s">
        <v>257</v>
      </c>
      <c r="T621">
        <v>19</v>
      </c>
      <c r="U621">
        <v>12</v>
      </c>
    </row>
    <row r="622" spans="1:21">
      <c r="A622">
        <v>10300334</v>
      </c>
      <c r="B622" t="s">
        <v>747</v>
      </c>
      <c r="C622">
        <v>0</v>
      </c>
      <c r="D622">
        <v>0</v>
      </c>
      <c r="E622" t="s">
        <v>254</v>
      </c>
      <c r="F622" t="s">
        <v>255</v>
      </c>
      <c r="G622">
        <v>0</v>
      </c>
      <c r="H622">
        <v>1</v>
      </c>
      <c r="I622">
        <v>48</v>
      </c>
      <c r="J622">
        <v>0.16500000000000001</v>
      </c>
      <c r="K622">
        <v>0.182</v>
      </c>
      <c r="L622">
        <v>0</v>
      </c>
      <c r="M622" t="s">
        <v>256</v>
      </c>
      <c r="N622">
        <v>76222107096200</v>
      </c>
      <c r="O622">
        <v>7622210709523</v>
      </c>
      <c r="P622" t="s">
        <v>255</v>
      </c>
      <c r="Q622">
        <v>0</v>
      </c>
      <c r="R622">
        <v>28</v>
      </c>
      <c r="S622" t="s">
        <v>257</v>
      </c>
      <c r="T622">
        <v>19</v>
      </c>
      <c r="U622">
        <v>12</v>
      </c>
    </row>
    <row r="623" spans="1:21">
      <c r="A623">
        <v>10300531</v>
      </c>
      <c r="B623" t="s">
        <v>1358</v>
      </c>
      <c r="C623">
        <v>0</v>
      </c>
      <c r="D623">
        <v>0</v>
      </c>
      <c r="E623" t="s">
        <v>255</v>
      </c>
      <c r="F623" t="s">
        <v>255</v>
      </c>
      <c r="G623">
        <v>0</v>
      </c>
      <c r="H623">
        <v>1</v>
      </c>
      <c r="I623">
        <v>48</v>
      </c>
      <c r="J623">
        <v>0.14499999999999999</v>
      </c>
      <c r="K623">
        <v>0.159</v>
      </c>
      <c r="L623">
        <v>0</v>
      </c>
      <c r="M623" t="s">
        <v>256</v>
      </c>
      <c r="N623">
        <v>76222105346900</v>
      </c>
      <c r="O623">
        <v>7622210534712</v>
      </c>
      <c r="P623" t="s">
        <v>254</v>
      </c>
      <c r="Q623">
        <v>0</v>
      </c>
      <c r="R623">
        <v>0</v>
      </c>
      <c r="S623" t="s">
        <v>257</v>
      </c>
      <c r="T623">
        <v>0</v>
      </c>
      <c r="U623">
        <v>12</v>
      </c>
    </row>
    <row r="624" spans="1:21">
      <c r="A624">
        <v>10300532</v>
      </c>
      <c r="B624" t="s">
        <v>1344</v>
      </c>
      <c r="C624">
        <v>0</v>
      </c>
      <c r="D624">
        <v>0</v>
      </c>
      <c r="E624" t="s">
        <v>255</v>
      </c>
      <c r="F624" t="s">
        <v>255</v>
      </c>
      <c r="G624">
        <v>0</v>
      </c>
      <c r="H624">
        <v>1</v>
      </c>
      <c r="I624">
        <v>48</v>
      </c>
      <c r="J624">
        <v>0.14499999999999999</v>
      </c>
      <c r="K624">
        <v>0.159</v>
      </c>
      <c r="L624">
        <v>0</v>
      </c>
      <c r="M624" t="s">
        <v>256</v>
      </c>
      <c r="N624">
        <v>76222105347800</v>
      </c>
      <c r="O624">
        <v>7622210534804</v>
      </c>
      <c r="P624" t="s">
        <v>254</v>
      </c>
      <c r="Q624">
        <v>0</v>
      </c>
      <c r="R624">
        <v>0</v>
      </c>
      <c r="S624" t="s">
        <v>257</v>
      </c>
      <c r="T624">
        <v>0</v>
      </c>
      <c r="U624">
        <v>12</v>
      </c>
    </row>
    <row r="625" spans="1:23">
      <c r="A625">
        <v>10300533</v>
      </c>
      <c r="B625" t="s">
        <v>748</v>
      </c>
      <c r="C625">
        <v>0</v>
      </c>
      <c r="D625">
        <v>0</v>
      </c>
      <c r="E625" t="s">
        <v>255</v>
      </c>
      <c r="F625" t="s">
        <v>255</v>
      </c>
      <c r="G625">
        <v>0</v>
      </c>
      <c r="H625">
        <v>1</v>
      </c>
      <c r="I625">
        <v>48</v>
      </c>
      <c r="J625">
        <v>0.14499999999999999</v>
      </c>
      <c r="K625">
        <v>0.159</v>
      </c>
      <c r="L625">
        <v>0</v>
      </c>
      <c r="M625" t="s">
        <v>256</v>
      </c>
      <c r="N625">
        <v>76222105347500</v>
      </c>
      <c r="O625">
        <v>7622210534774</v>
      </c>
      <c r="P625" t="s">
        <v>254</v>
      </c>
      <c r="Q625">
        <v>0</v>
      </c>
      <c r="R625">
        <v>0</v>
      </c>
      <c r="S625" t="s">
        <v>257</v>
      </c>
      <c r="T625">
        <v>19</v>
      </c>
      <c r="U625">
        <v>12</v>
      </c>
    </row>
    <row r="626" spans="1:23">
      <c r="A626">
        <v>10300534</v>
      </c>
      <c r="B626" t="s">
        <v>749</v>
      </c>
      <c r="C626">
        <v>0</v>
      </c>
      <c r="D626">
        <v>0</v>
      </c>
      <c r="E626" t="s">
        <v>255</v>
      </c>
      <c r="F626" t="s">
        <v>255</v>
      </c>
      <c r="G626">
        <v>0</v>
      </c>
      <c r="H626">
        <v>1</v>
      </c>
      <c r="I626">
        <v>48</v>
      </c>
      <c r="J626">
        <v>0.14499999999999999</v>
      </c>
      <c r="K626">
        <v>0.159</v>
      </c>
      <c r="L626">
        <v>0</v>
      </c>
      <c r="M626" t="s">
        <v>256</v>
      </c>
      <c r="N626">
        <v>76222105348100</v>
      </c>
      <c r="O626">
        <v>7622210534835</v>
      </c>
      <c r="P626" t="s">
        <v>254</v>
      </c>
      <c r="Q626">
        <v>0</v>
      </c>
      <c r="R626">
        <v>0</v>
      </c>
      <c r="S626" t="s">
        <v>257</v>
      </c>
      <c r="T626">
        <v>19</v>
      </c>
      <c r="U626">
        <v>12</v>
      </c>
    </row>
    <row r="627" spans="1:23">
      <c r="A627">
        <v>10300535</v>
      </c>
      <c r="B627" t="s">
        <v>750</v>
      </c>
      <c r="C627">
        <v>0</v>
      </c>
      <c r="D627">
        <v>0</v>
      </c>
      <c r="E627" t="s">
        <v>255</v>
      </c>
      <c r="F627" t="s">
        <v>255</v>
      </c>
      <c r="G627">
        <v>0</v>
      </c>
      <c r="H627">
        <v>1</v>
      </c>
      <c r="I627">
        <v>48</v>
      </c>
      <c r="J627">
        <v>0.14499999999999999</v>
      </c>
      <c r="K627">
        <v>0.159</v>
      </c>
      <c r="L627">
        <v>0</v>
      </c>
      <c r="M627" t="s">
        <v>256</v>
      </c>
      <c r="N627">
        <v>7622105348700</v>
      </c>
      <c r="O627">
        <v>7622210534897</v>
      </c>
      <c r="P627" t="s">
        <v>254</v>
      </c>
      <c r="Q627">
        <v>0</v>
      </c>
      <c r="R627">
        <v>0</v>
      </c>
      <c r="S627" t="s">
        <v>257</v>
      </c>
      <c r="T627">
        <v>19</v>
      </c>
      <c r="U627">
        <v>12</v>
      </c>
    </row>
    <row r="628" spans="1:23">
      <c r="A628">
        <v>10300536</v>
      </c>
      <c r="B628" t="s">
        <v>751</v>
      </c>
      <c r="C628">
        <v>0</v>
      </c>
      <c r="D628">
        <v>0</v>
      </c>
      <c r="E628" t="s">
        <v>255</v>
      </c>
      <c r="F628" t="s">
        <v>255</v>
      </c>
      <c r="G628">
        <v>0</v>
      </c>
      <c r="H628">
        <v>1</v>
      </c>
      <c r="I628">
        <v>48</v>
      </c>
      <c r="J628">
        <v>0.14499999999999999</v>
      </c>
      <c r="K628">
        <v>0.159</v>
      </c>
      <c r="L628">
        <v>0</v>
      </c>
      <c r="M628" t="s">
        <v>256</v>
      </c>
      <c r="N628">
        <v>76222105348400</v>
      </c>
      <c r="O628">
        <v>7622210534866</v>
      </c>
      <c r="P628" t="s">
        <v>254</v>
      </c>
      <c r="Q628">
        <v>0</v>
      </c>
      <c r="R628">
        <v>0</v>
      </c>
      <c r="S628" t="s">
        <v>257</v>
      </c>
      <c r="T628">
        <v>19</v>
      </c>
      <c r="U628">
        <v>12</v>
      </c>
    </row>
    <row r="630" spans="1:23">
      <c r="A630" t="s">
        <v>1434</v>
      </c>
      <c r="B630" t="s">
        <v>1421</v>
      </c>
      <c r="C630" t="s">
        <v>164</v>
      </c>
      <c r="D630" t="s">
        <v>231</v>
      </c>
      <c r="E630" t="s">
        <v>164</v>
      </c>
      <c r="F630" t="s">
        <v>164</v>
      </c>
      <c r="G630" t="s">
        <v>165</v>
      </c>
      <c r="H630" t="s">
        <v>228</v>
      </c>
      <c r="I630" t="s">
        <v>228</v>
      </c>
      <c r="J630" t="s">
        <v>170</v>
      </c>
      <c r="K630" t="s">
        <v>170</v>
      </c>
      <c r="L630" t="s">
        <v>165</v>
      </c>
      <c r="M630" t="s">
        <v>162</v>
      </c>
      <c r="N630" t="s">
        <v>232</v>
      </c>
      <c r="O630" t="s">
        <v>167</v>
      </c>
      <c r="P630" t="s">
        <v>165</v>
      </c>
      <c r="Q630" t="s">
        <v>226</v>
      </c>
      <c r="R630" t="s">
        <v>231</v>
      </c>
      <c r="S630" t="s">
        <v>231</v>
      </c>
      <c r="T630" t="s">
        <v>228</v>
      </c>
      <c r="U630" t="s">
        <v>228</v>
      </c>
      <c r="V630" t="s">
        <v>162</v>
      </c>
      <c r="W630" t="s">
        <v>162</v>
      </c>
    </row>
    <row r="631" spans="1:23">
      <c r="A631" t="s">
        <v>1422</v>
      </c>
      <c r="B631" t="s">
        <v>1423</v>
      </c>
      <c r="R631" t="s">
        <v>171</v>
      </c>
      <c r="S631" t="s">
        <v>172</v>
      </c>
      <c r="V631" t="s">
        <v>1424</v>
      </c>
      <c r="W631" t="s">
        <v>1425</v>
      </c>
    </row>
    <row r="632" spans="1:23">
      <c r="A632" t="s">
        <v>1426</v>
      </c>
      <c r="B632" t="s">
        <v>1427</v>
      </c>
      <c r="T632" t="s">
        <v>1557</v>
      </c>
      <c r="U632" t="s">
        <v>1599</v>
      </c>
      <c r="V632" t="s">
        <v>1428</v>
      </c>
      <c r="W632" t="s">
        <v>233</v>
      </c>
    </row>
    <row r="633" spans="1:23">
      <c r="I633" t="s">
        <v>234</v>
      </c>
      <c r="J633" t="s">
        <v>235</v>
      </c>
      <c r="K633" t="s">
        <v>236</v>
      </c>
      <c r="L633" t="s">
        <v>237</v>
      </c>
      <c r="M633" t="s">
        <v>1429</v>
      </c>
      <c r="N633" t="s">
        <v>1430</v>
      </c>
      <c r="T633" t="s">
        <v>1559</v>
      </c>
      <c r="U633" s="68">
        <v>45717</v>
      </c>
      <c r="V633" s="67">
        <v>0.44027777777777777</v>
      </c>
      <c r="W633">
        <v>12</v>
      </c>
    </row>
    <row r="634" spans="1:23">
      <c r="A634" t="e">
        <f>-----GRUP</f>
        <v>#NAME?</v>
      </c>
      <c r="B634" t="s">
        <v>1431</v>
      </c>
      <c r="C634" t="s">
        <v>164</v>
      </c>
      <c r="D634" t="s">
        <v>231</v>
      </c>
      <c r="E634" t="s">
        <v>164</v>
      </c>
      <c r="F634" t="s">
        <v>164</v>
      </c>
      <c r="G634" t="s">
        <v>165</v>
      </c>
      <c r="H634" t="s">
        <v>228</v>
      </c>
      <c r="I634" t="s">
        <v>228</v>
      </c>
      <c r="J634" t="s">
        <v>170</v>
      </c>
      <c r="K634" t="s">
        <v>170</v>
      </c>
      <c r="L634" t="s">
        <v>165</v>
      </c>
      <c r="M634" t="s">
        <v>162</v>
      </c>
      <c r="N634" t="s">
        <v>232</v>
      </c>
      <c r="O634" t="s">
        <v>167</v>
      </c>
      <c r="P634" t="s">
        <v>165</v>
      </c>
      <c r="Q634" t="s">
        <v>226</v>
      </c>
      <c r="R634" t="s">
        <v>231</v>
      </c>
      <c r="S634" t="s">
        <v>231</v>
      </c>
      <c r="T634" t="e">
        <f>--Usu</f>
        <v>#NAME?</v>
      </c>
      <c r="U634" t="s">
        <v>1600</v>
      </c>
      <c r="V634" t="s">
        <v>1432</v>
      </c>
      <c r="W634" t="s">
        <v>165</v>
      </c>
    </row>
    <row r="635" spans="1:23">
      <c r="A635" t="s">
        <v>176</v>
      </c>
      <c r="B635" t="s">
        <v>209</v>
      </c>
      <c r="C635" t="s">
        <v>178</v>
      </c>
      <c r="D635" t="s">
        <v>238</v>
      </c>
      <c r="E635" t="s">
        <v>239</v>
      </c>
      <c r="F635" t="s">
        <v>240</v>
      </c>
      <c r="G635" t="s">
        <v>241</v>
      </c>
      <c r="H635" t="s">
        <v>242</v>
      </c>
      <c r="I635" t="s">
        <v>243</v>
      </c>
      <c r="J635" t="s">
        <v>244</v>
      </c>
      <c r="K635" t="s">
        <v>245</v>
      </c>
      <c r="L635" t="s">
        <v>246</v>
      </c>
      <c r="M635" t="s">
        <v>247</v>
      </c>
      <c r="N635" t="s">
        <v>248</v>
      </c>
      <c r="O635" t="s">
        <v>249</v>
      </c>
      <c r="P635" t="s">
        <v>250</v>
      </c>
      <c r="Q635" t="s">
        <v>251</v>
      </c>
      <c r="R635" t="s">
        <v>252</v>
      </c>
      <c r="S635" t="s">
        <v>253</v>
      </c>
      <c r="T635" t="s">
        <v>1409</v>
      </c>
      <c r="U635" t="s">
        <v>1475</v>
      </c>
      <c r="V635" t="s">
        <v>1433</v>
      </c>
    </row>
    <row r="636" spans="1:23">
      <c r="A636" t="s">
        <v>176</v>
      </c>
      <c r="B636" t="s">
        <v>209</v>
      </c>
      <c r="C636" t="s">
        <v>178</v>
      </c>
      <c r="D636" t="s">
        <v>238</v>
      </c>
      <c r="E636" t="s">
        <v>239</v>
      </c>
      <c r="F636" t="s">
        <v>240</v>
      </c>
      <c r="G636" t="s">
        <v>241</v>
      </c>
      <c r="H636" t="s">
        <v>242</v>
      </c>
      <c r="I636" t="s">
        <v>243</v>
      </c>
      <c r="J636" t="s">
        <v>244</v>
      </c>
      <c r="K636" t="s">
        <v>245</v>
      </c>
      <c r="L636" t="s">
        <v>246</v>
      </c>
      <c r="M636" t="s">
        <v>247</v>
      </c>
      <c r="N636" t="s">
        <v>248</v>
      </c>
      <c r="O636" t="s">
        <v>249</v>
      </c>
      <c r="P636" t="s">
        <v>250</v>
      </c>
      <c r="Q636" t="s">
        <v>251</v>
      </c>
      <c r="R636" t="s">
        <v>252</v>
      </c>
      <c r="S636" t="s">
        <v>253</v>
      </c>
      <c r="T636" t="s">
        <v>1409</v>
      </c>
      <c r="U636" t="s">
        <v>1475</v>
      </c>
      <c r="V636" t="s">
        <v>1433</v>
      </c>
    </row>
    <row r="637" spans="1:23">
      <c r="A637">
        <v>10300537</v>
      </c>
      <c r="B637" t="s">
        <v>752</v>
      </c>
      <c r="C637">
        <v>0</v>
      </c>
      <c r="D637">
        <v>0</v>
      </c>
      <c r="E637" t="s">
        <v>255</v>
      </c>
      <c r="F637" t="s">
        <v>255</v>
      </c>
      <c r="G637">
        <v>0</v>
      </c>
      <c r="H637">
        <v>1</v>
      </c>
      <c r="I637">
        <v>48</v>
      </c>
      <c r="J637">
        <v>0.14499999999999999</v>
      </c>
      <c r="K637">
        <v>0.159</v>
      </c>
      <c r="L637">
        <v>0</v>
      </c>
      <c r="M637" t="s">
        <v>256</v>
      </c>
      <c r="N637">
        <v>76222105347200</v>
      </c>
      <c r="O637">
        <v>7622210534743</v>
      </c>
      <c r="P637" t="s">
        <v>254</v>
      </c>
      <c r="Q637">
        <v>0</v>
      </c>
      <c r="R637">
        <v>0</v>
      </c>
      <c r="S637" t="s">
        <v>257</v>
      </c>
      <c r="T637">
        <v>19</v>
      </c>
      <c r="U637">
        <v>12</v>
      </c>
    </row>
    <row r="638" spans="1:23">
      <c r="A638">
        <v>10300393</v>
      </c>
      <c r="B638" t="s">
        <v>753</v>
      </c>
      <c r="C638">
        <v>0</v>
      </c>
      <c r="D638">
        <v>0</v>
      </c>
      <c r="E638" t="s">
        <v>254</v>
      </c>
      <c r="F638" t="s">
        <v>255</v>
      </c>
      <c r="G638">
        <v>0</v>
      </c>
      <c r="H638">
        <v>1</v>
      </c>
      <c r="I638">
        <v>80</v>
      </c>
      <c r="J638">
        <v>0.1</v>
      </c>
      <c r="K638">
        <v>0.114</v>
      </c>
      <c r="L638">
        <v>0</v>
      </c>
      <c r="M638" t="s">
        <v>256</v>
      </c>
      <c r="N638">
        <v>76222009843400</v>
      </c>
      <c r="O638">
        <v>7614500010013</v>
      </c>
      <c r="P638" t="s">
        <v>255</v>
      </c>
      <c r="Q638">
        <v>0</v>
      </c>
      <c r="R638">
        <v>28</v>
      </c>
      <c r="S638" t="s">
        <v>257</v>
      </c>
      <c r="T638">
        <v>20</v>
      </c>
      <c r="U638">
        <v>20</v>
      </c>
    </row>
    <row r="639" spans="1:23">
      <c r="A639">
        <v>10300395</v>
      </c>
      <c r="B639" t="s">
        <v>754</v>
      </c>
      <c r="C639">
        <v>0</v>
      </c>
      <c r="D639">
        <v>0</v>
      </c>
      <c r="E639" t="s">
        <v>254</v>
      </c>
      <c r="F639" t="s">
        <v>255</v>
      </c>
      <c r="G639">
        <v>0</v>
      </c>
      <c r="H639">
        <v>1</v>
      </c>
      <c r="I639">
        <v>20</v>
      </c>
      <c r="J639">
        <v>0.36</v>
      </c>
      <c r="K639">
        <v>0.39600000000000002</v>
      </c>
      <c r="L639">
        <v>0</v>
      </c>
      <c r="M639" t="s">
        <v>256</v>
      </c>
      <c r="N639">
        <v>76223009867000</v>
      </c>
      <c r="O639">
        <v>7622300986636</v>
      </c>
      <c r="P639" t="s">
        <v>255</v>
      </c>
      <c r="Q639">
        <v>0</v>
      </c>
      <c r="R639">
        <v>28</v>
      </c>
      <c r="S639" t="s">
        <v>257</v>
      </c>
      <c r="T639">
        <v>20</v>
      </c>
      <c r="U639">
        <v>10</v>
      </c>
    </row>
    <row r="640" spans="1:23">
      <c r="A640">
        <v>10300001</v>
      </c>
      <c r="B640" t="s">
        <v>755</v>
      </c>
      <c r="C640">
        <v>0</v>
      </c>
      <c r="D640">
        <v>0</v>
      </c>
      <c r="E640" t="s">
        <v>254</v>
      </c>
      <c r="F640" t="s">
        <v>255</v>
      </c>
      <c r="G640">
        <v>0</v>
      </c>
      <c r="H640">
        <v>1</v>
      </c>
      <c r="I640">
        <v>30</v>
      </c>
      <c r="J640">
        <v>0.2</v>
      </c>
      <c r="K640">
        <v>0.23499999999999999</v>
      </c>
      <c r="L640">
        <v>0</v>
      </c>
      <c r="M640" t="s">
        <v>256</v>
      </c>
      <c r="N640">
        <v>78960196076300</v>
      </c>
      <c r="O640">
        <v>7896019607636</v>
      </c>
      <c r="P640" t="s">
        <v>255</v>
      </c>
      <c r="Q640">
        <v>0</v>
      </c>
      <c r="R640">
        <v>28</v>
      </c>
      <c r="S640" t="s">
        <v>257</v>
      </c>
      <c r="T640">
        <v>21</v>
      </c>
      <c r="U640">
        <v>5</v>
      </c>
    </row>
    <row r="641" spans="1:21">
      <c r="B641" t="s">
        <v>756</v>
      </c>
    </row>
    <row r="642" spans="1:21">
      <c r="B642" t="s">
        <v>756</v>
      </c>
    </row>
    <row r="643" spans="1:21">
      <c r="A643">
        <v>10300049</v>
      </c>
      <c r="B643" t="s">
        <v>757</v>
      </c>
      <c r="C643">
        <v>0</v>
      </c>
      <c r="D643">
        <v>0</v>
      </c>
      <c r="E643" t="s">
        <v>254</v>
      </c>
      <c r="F643" t="s">
        <v>255</v>
      </c>
      <c r="G643">
        <v>0</v>
      </c>
      <c r="H643">
        <v>1</v>
      </c>
      <c r="I643">
        <v>144</v>
      </c>
      <c r="J643">
        <v>1.4999999999999999E-2</v>
      </c>
      <c r="K643">
        <v>1.7000000000000001E-2</v>
      </c>
      <c r="L643">
        <v>0</v>
      </c>
      <c r="M643" t="s">
        <v>256</v>
      </c>
      <c r="N643">
        <v>76222105617900</v>
      </c>
      <c r="O643">
        <v>7622210561800</v>
      </c>
      <c r="P643" t="s">
        <v>255</v>
      </c>
      <c r="Q643">
        <v>0</v>
      </c>
      <c r="R643">
        <v>28</v>
      </c>
      <c r="S643" t="s">
        <v>257</v>
      </c>
      <c r="T643">
        <v>22</v>
      </c>
      <c r="U643">
        <v>12</v>
      </c>
    </row>
    <row r="644" spans="1:21">
      <c r="A644">
        <v>10300051</v>
      </c>
      <c r="B644" t="s">
        <v>758</v>
      </c>
      <c r="C644">
        <v>0</v>
      </c>
      <c r="D644">
        <v>0</v>
      </c>
      <c r="E644" t="s">
        <v>254</v>
      </c>
      <c r="F644" t="s">
        <v>255</v>
      </c>
      <c r="G644">
        <v>0</v>
      </c>
      <c r="H644">
        <v>1</v>
      </c>
      <c r="I644">
        <v>144</v>
      </c>
      <c r="J644">
        <v>1.4999999999999999E-2</v>
      </c>
      <c r="K644">
        <v>1.7000000000000001E-2</v>
      </c>
      <c r="L644">
        <v>0</v>
      </c>
      <c r="M644" t="s">
        <v>256</v>
      </c>
      <c r="N644">
        <v>76222105619300</v>
      </c>
      <c r="O644">
        <v>7622210561947</v>
      </c>
      <c r="P644" t="s">
        <v>255</v>
      </c>
      <c r="Q644">
        <v>0</v>
      </c>
      <c r="R644">
        <v>28</v>
      </c>
      <c r="S644" t="s">
        <v>257</v>
      </c>
      <c r="T644">
        <v>22</v>
      </c>
      <c r="U644">
        <v>12</v>
      </c>
    </row>
    <row r="645" spans="1:21">
      <c r="A645">
        <v>10300053</v>
      </c>
      <c r="B645" t="s">
        <v>759</v>
      </c>
      <c r="C645">
        <v>0</v>
      </c>
      <c r="D645">
        <v>0</v>
      </c>
      <c r="E645" t="s">
        <v>254</v>
      </c>
      <c r="F645" t="s">
        <v>255</v>
      </c>
      <c r="G645">
        <v>0</v>
      </c>
      <c r="H645">
        <v>1</v>
      </c>
      <c r="I645">
        <v>144</v>
      </c>
      <c r="J645">
        <v>1.4999999999999999E-2</v>
      </c>
      <c r="K645">
        <v>1.7000000000000001E-2</v>
      </c>
      <c r="L645">
        <v>0</v>
      </c>
      <c r="M645" t="s">
        <v>256</v>
      </c>
      <c r="N645">
        <v>76222105619500</v>
      </c>
      <c r="O645">
        <v>7622210561961</v>
      </c>
      <c r="P645" t="s">
        <v>255</v>
      </c>
      <c r="Q645">
        <v>0</v>
      </c>
      <c r="R645">
        <v>28</v>
      </c>
      <c r="S645" t="s">
        <v>257</v>
      </c>
      <c r="T645">
        <v>22</v>
      </c>
      <c r="U645">
        <v>12</v>
      </c>
    </row>
    <row r="646" spans="1:21">
      <c r="A646">
        <v>10300046</v>
      </c>
      <c r="B646" t="s">
        <v>760</v>
      </c>
      <c r="C646">
        <v>0</v>
      </c>
      <c r="D646">
        <v>0</v>
      </c>
      <c r="E646" t="s">
        <v>254</v>
      </c>
      <c r="F646" t="s">
        <v>255</v>
      </c>
      <c r="G646">
        <v>0</v>
      </c>
      <c r="H646">
        <v>1</v>
      </c>
      <c r="I646">
        <v>14</v>
      </c>
      <c r="J646">
        <v>8.3000000000000004E-2</v>
      </c>
      <c r="K646">
        <v>9.0999999999999998E-2</v>
      </c>
      <c r="L646">
        <v>0</v>
      </c>
      <c r="M646" t="s">
        <v>256</v>
      </c>
      <c r="N646">
        <v>76222105618500</v>
      </c>
      <c r="O646">
        <v>7622210561862</v>
      </c>
      <c r="P646" t="s">
        <v>255</v>
      </c>
      <c r="Q646">
        <v>0</v>
      </c>
      <c r="R646">
        <v>28</v>
      </c>
      <c r="S646" t="s">
        <v>257</v>
      </c>
      <c r="T646">
        <v>23</v>
      </c>
      <c r="U646">
        <v>14</v>
      </c>
    </row>
    <row r="647" spans="1:21">
      <c r="A647">
        <v>10300047</v>
      </c>
      <c r="B647" t="s">
        <v>761</v>
      </c>
      <c r="C647">
        <v>0</v>
      </c>
      <c r="D647">
        <v>0</v>
      </c>
      <c r="E647" t="s">
        <v>254</v>
      </c>
      <c r="F647" t="s">
        <v>255</v>
      </c>
      <c r="G647">
        <v>0</v>
      </c>
      <c r="H647">
        <v>1</v>
      </c>
      <c r="I647">
        <v>14</v>
      </c>
      <c r="J647">
        <v>8.3000000000000004E-2</v>
      </c>
      <c r="K647">
        <v>9.0999999999999998E-2</v>
      </c>
      <c r="L647">
        <v>0</v>
      </c>
      <c r="M647" t="s">
        <v>256</v>
      </c>
      <c r="N647">
        <v>76222105618900</v>
      </c>
      <c r="O647">
        <v>7622210561909</v>
      </c>
      <c r="P647" t="s">
        <v>255</v>
      </c>
      <c r="Q647">
        <v>0</v>
      </c>
      <c r="R647">
        <v>28</v>
      </c>
      <c r="S647" t="s">
        <v>257</v>
      </c>
      <c r="T647">
        <v>23</v>
      </c>
      <c r="U647">
        <v>14</v>
      </c>
    </row>
    <row r="648" spans="1:21">
      <c r="A648">
        <v>10300048</v>
      </c>
      <c r="B648" t="s">
        <v>762</v>
      </c>
      <c r="C648">
        <v>0</v>
      </c>
      <c r="D648">
        <v>0</v>
      </c>
      <c r="E648" t="s">
        <v>254</v>
      </c>
      <c r="F648" t="s">
        <v>255</v>
      </c>
      <c r="G648">
        <v>0</v>
      </c>
      <c r="H648">
        <v>1</v>
      </c>
      <c r="I648">
        <v>14</v>
      </c>
      <c r="J648">
        <v>8.3000000000000004E-2</v>
      </c>
      <c r="K648">
        <v>9.0999999999999998E-2</v>
      </c>
      <c r="L648">
        <v>0</v>
      </c>
      <c r="M648" t="s">
        <v>256</v>
      </c>
      <c r="N648">
        <v>76222105278200</v>
      </c>
      <c r="O648">
        <v>7622210527837</v>
      </c>
      <c r="P648" t="s">
        <v>255</v>
      </c>
      <c r="Q648">
        <v>0</v>
      </c>
      <c r="R648">
        <v>28</v>
      </c>
      <c r="S648" t="s">
        <v>257</v>
      </c>
      <c r="T648">
        <v>23</v>
      </c>
      <c r="U648">
        <v>14</v>
      </c>
    </row>
    <row r="649" spans="1:21">
      <c r="A649">
        <v>10300050</v>
      </c>
      <c r="B649" t="s">
        <v>763</v>
      </c>
      <c r="C649">
        <v>0</v>
      </c>
      <c r="D649">
        <v>0</v>
      </c>
      <c r="E649" t="s">
        <v>254</v>
      </c>
      <c r="F649" t="s">
        <v>255</v>
      </c>
      <c r="G649">
        <v>0</v>
      </c>
      <c r="H649">
        <v>1</v>
      </c>
      <c r="I649">
        <v>14</v>
      </c>
      <c r="J649">
        <v>7.4999999999999997E-2</v>
      </c>
      <c r="K649">
        <v>8.3000000000000004E-2</v>
      </c>
      <c r="L649">
        <v>0</v>
      </c>
      <c r="M649" t="s">
        <v>256</v>
      </c>
      <c r="N649">
        <v>76222105618300</v>
      </c>
      <c r="O649">
        <v>7622210561848</v>
      </c>
      <c r="P649" t="s">
        <v>255</v>
      </c>
      <c r="Q649">
        <v>0</v>
      </c>
      <c r="R649">
        <v>28</v>
      </c>
      <c r="S649" t="s">
        <v>257</v>
      </c>
      <c r="T649">
        <v>23</v>
      </c>
      <c r="U649">
        <v>14</v>
      </c>
    </row>
    <row r="650" spans="1:21">
      <c r="A650">
        <v>10300052</v>
      </c>
      <c r="B650" t="s">
        <v>764</v>
      </c>
      <c r="C650">
        <v>0</v>
      </c>
      <c r="D650">
        <v>0</v>
      </c>
      <c r="E650" t="s">
        <v>254</v>
      </c>
      <c r="F650" t="s">
        <v>255</v>
      </c>
      <c r="G650">
        <v>0</v>
      </c>
      <c r="H650">
        <v>1</v>
      </c>
      <c r="I650">
        <v>14</v>
      </c>
      <c r="J650">
        <v>7.4999999999999997E-2</v>
      </c>
      <c r="K650">
        <v>8.3000000000000004E-2</v>
      </c>
      <c r="L650">
        <v>0</v>
      </c>
      <c r="M650" t="s">
        <v>256</v>
      </c>
      <c r="N650">
        <v>76222105618700</v>
      </c>
      <c r="O650">
        <v>7622210561886</v>
      </c>
      <c r="P650" t="s">
        <v>255</v>
      </c>
      <c r="Q650">
        <v>0</v>
      </c>
      <c r="R650">
        <v>28</v>
      </c>
      <c r="S650" t="s">
        <v>257</v>
      </c>
      <c r="T650">
        <v>23</v>
      </c>
      <c r="U650">
        <v>14</v>
      </c>
    </row>
    <row r="651" spans="1:21">
      <c r="A651">
        <v>10300054</v>
      </c>
      <c r="B651" t="s">
        <v>765</v>
      </c>
      <c r="C651">
        <v>0</v>
      </c>
      <c r="D651">
        <v>0</v>
      </c>
      <c r="E651" t="s">
        <v>254</v>
      </c>
      <c r="F651" t="s">
        <v>255</v>
      </c>
      <c r="G651">
        <v>0</v>
      </c>
      <c r="H651">
        <v>1</v>
      </c>
      <c r="I651">
        <v>14</v>
      </c>
      <c r="J651">
        <v>7.4999999999999997E-2</v>
      </c>
      <c r="K651">
        <v>8.3000000000000004E-2</v>
      </c>
      <c r="L651">
        <v>0</v>
      </c>
      <c r="M651" t="s">
        <v>256</v>
      </c>
      <c r="N651">
        <v>76222105619700</v>
      </c>
      <c r="O651">
        <v>7622210561985</v>
      </c>
      <c r="P651" t="s">
        <v>255</v>
      </c>
      <c r="Q651">
        <v>0</v>
      </c>
      <c r="R651">
        <v>28</v>
      </c>
      <c r="S651" t="s">
        <v>257</v>
      </c>
      <c r="T651">
        <v>23</v>
      </c>
      <c r="U651">
        <v>14</v>
      </c>
    </row>
    <row r="652" spans="1:21">
      <c r="A652">
        <v>10300058</v>
      </c>
      <c r="B652" t="s">
        <v>766</v>
      </c>
      <c r="C652">
        <v>0</v>
      </c>
      <c r="D652">
        <v>0</v>
      </c>
      <c r="E652" t="s">
        <v>254</v>
      </c>
      <c r="F652" t="s">
        <v>255</v>
      </c>
      <c r="G652">
        <v>0</v>
      </c>
      <c r="H652">
        <v>1</v>
      </c>
      <c r="I652">
        <v>40</v>
      </c>
      <c r="J652">
        <v>0.05</v>
      </c>
      <c r="K652">
        <v>5.5E-2</v>
      </c>
      <c r="L652">
        <v>0</v>
      </c>
      <c r="M652" t="s">
        <v>256</v>
      </c>
      <c r="N652">
        <v>78958001165000</v>
      </c>
      <c r="O652">
        <v>7895800116500</v>
      </c>
      <c r="P652" t="s">
        <v>255</v>
      </c>
      <c r="Q652">
        <v>0</v>
      </c>
      <c r="R652">
        <v>28</v>
      </c>
      <c r="S652" t="s">
        <v>257</v>
      </c>
      <c r="T652">
        <v>24</v>
      </c>
      <c r="U652">
        <v>1</v>
      </c>
    </row>
    <row r="653" spans="1:21">
      <c r="A653">
        <v>10300060</v>
      </c>
      <c r="B653" t="s">
        <v>767</v>
      </c>
      <c r="C653">
        <v>0</v>
      </c>
      <c r="D653">
        <v>0</v>
      </c>
      <c r="E653" t="s">
        <v>254</v>
      </c>
      <c r="F653" t="s">
        <v>255</v>
      </c>
      <c r="G653">
        <v>0</v>
      </c>
      <c r="H653">
        <v>1</v>
      </c>
      <c r="I653">
        <v>40</v>
      </c>
      <c r="J653">
        <v>0.05</v>
      </c>
      <c r="K653">
        <v>5.5E-2</v>
      </c>
      <c r="L653">
        <v>0</v>
      </c>
      <c r="M653" t="s">
        <v>256</v>
      </c>
      <c r="N653">
        <v>78958001162500</v>
      </c>
      <c r="O653">
        <v>7895800116258</v>
      </c>
      <c r="P653" t="s">
        <v>255</v>
      </c>
      <c r="Q653">
        <v>0</v>
      </c>
      <c r="R653">
        <v>28</v>
      </c>
      <c r="S653" t="s">
        <v>257</v>
      </c>
      <c r="T653">
        <v>24</v>
      </c>
      <c r="U653">
        <v>1</v>
      </c>
    </row>
    <row r="654" spans="1:21">
      <c r="A654">
        <v>10300197</v>
      </c>
      <c r="B654" t="s">
        <v>768</v>
      </c>
      <c r="C654">
        <v>0</v>
      </c>
      <c r="D654">
        <v>0</v>
      </c>
      <c r="E654" t="s">
        <v>254</v>
      </c>
      <c r="F654" t="s">
        <v>255</v>
      </c>
      <c r="G654">
        <v>0</v>
      </c>
      <c r="H654">
        <v>1</v>
      </c>
      <c r="I654">
        <v>630</v>
      </c>
      <c r="J654">
        <v>2.8000000000000001E-2</v>
      </c>
      <c r="K654">
        <v>3.1E-2</v>
      </c>
      <c r="L654">
        <v>0</v>
      </c>
      <c r="M654" t="s">
        <v>256</v>
      </c>
      <c r="N654">
        <v>76222105509700</v>
      </c>
      <c r="O654">
        <v>78938793</v>
      </c>
      <c r="P654" t="s">
        <v>255</v>
      </c>
      <c r="Q654">
        <v>0</v>
      </c>
      <c r="R654">
        <v>28</v>
      </c>
      <c r="S654" t="s">
        <v>257</v>
      </c>
      <c r="T654">
        <v>25</v>
      </c>
      <c r="U654">
        <v>21</v>
      </c>
    </row>
    <row r="655" spans="1:21">
      <c r="A655">
        <v>10300206</v>
      </c>
      <c r="B655" t="s">
        <v>769</v>
      </c>
      <c r="C655">
        <v>0</v>
      </c>
      <c r="D655">
        <v>0</v>
      </c>
      <c r="E655" t="s">
        <v>254</v>
      </c>
      <c r="F655" t="s">
        <v>255</v>
      </c>
      <c r="G655">
        <v>0</v>
      </c>
      <c r="H655">
        <v>1</v>
      </c>
      <c r="I655">
        <v>630</v>
      </c>
      <c r="J655">
        <v>2.8000000000000001E-2</v>
      </c>
      <c r="K655">
        <v>0.03</v>
      </c>
      <c r="L655">
        <v>0</v>
      </c>
      <c r="M655" t="s">
        <v>256</v>
      </c>
      <c r="N655">
        <v>76222105509800</v>
      </c>
      <c r="O655">
        <v>78938816</v>
      </c>
      <c r="P655" t="s">
        <v>255</v>
      </c>
      <c r="Q655">
        <v>0</v>
      </c>
      <c r="R655">
        <v>28</v>
      </c>
      <c r="S655" t="s">
        <v>257</v>
      </c>
      <c r="T655">
        <v>25</v>
      </c>
      <c r="U655">
        <v>21</v>
      </c>
    </row>
    <row r="656" spans="1:21">
      <c r="A656">
        <v>10300211</v>
      </c>
      <c r="B656" t="s">
        <v>770</v>
      </c>
      <c r="C656">
        <v>0</v>
      </c>
      <c r="D656">
        <v>0</v>
      </c>
      <c r="E656" t="s">
        <v>254</v>
      </c>
      <c r="F656" t="s">
        <v>255</v>
      </c>
      <c r="G656">
        <v>0</v>
      </c>
      <c r="H656">
        <v>1</v>
      </c>
      <c r="I656">
        <v>630</v>
      </c>
      <c r="J656">
        <v>2.8000000000000001E-2</v>
      </c>
      <c r="K656">
        <v>3.1E-2</v>
      </c>
      <c r="L656">
        <v>0</v>
      </c>
      <c r="M656" t="s">
        <v>256</v>
      </c>
      <c r="N656">
        <v>76222105509500</v>
      </c>
      <c r="O656">
        <v>78938854</v>
      </c>
      <c r="P656" t="s">
        <v>255</v>
      </c>
      <c r="Q656">
        <v>0</v>
      </c>
      <c r="R656">
        <v>28</v>
      </c>
      <c r="S656" t="s">
        <v>257</v>
      </c>
      <c r="T656">
        <v>25</v>
      </c>
      <c r="U656">
        <v>21</v>
      </c>
    </row>
    <row r="657" spans="1:21">
      <c r="A657">
        <v>10300215</v>
      </c>
      <c r="B657" t="s">
        <v>771</v>
      </c>
      <c r="C657">
        <v>0</v>
      </c>
      <c r="D657">
        <v>0</v>
      </c>
      <c r="E657" t="s">
        <v>254</v>
      </c>
      <c r="F657" t="s">
        <v>255</v>
      </c>
      <c r="G657">
        <v>0</v>
      </c>
      <c r="H657">
        <v>1</v>
      </c>
      <c r="I657">
        <v>630</v>
      </c>
      <c r="J657">
        <v>2.8000000000000001E-2</v>
      </c>
      <c r="K657">
        <v>3.1E-2</v>
      </c>
      <c r="L657">
        <v>0</v>
      </c>
      <c r="M657" t="s">
        <v>256</v>
      </c>
      <c r="N657">
        <v>76222105510500</v>
      </c>
      <c r="O657">
        <v>78938878</v>
      </c>
      <c r="P657" t="s">
        <v>255</v>
      </c>
      <c r="Q657">
        <v>0</v>
      </c>
      <c r="R657">
        <v>28</v>
      </c>
      <c r="S657" t="s">
        <v>257</v>
      </c>
      <c r="T657">
        <v>25</v>
      </c>
      <c r="U657">
        <v>21</v>
      </c>
    </row>
    <row r="658" spans="1:21">
      <c r="A658">
        <v>10300219</v>
      </c>
      <c r="B658" t="s">
        <v>772</v>
      </c>
      <c r="C658">
        <v>0</v>
      </c>
      <c r="D658">
        <v>0</v>
      </c>
      <c r="E658" t="s">
        <v>254</v>
      </c>
      <c r="F658" t="s">
        <v>255</v>
      </c>
      <c r="G658">
        <v>0</v>
      </c>
      <c r="H658">
        <v>1</v>
      </c>
      <c r="I658">
        <v>630</v>
      </c>
      <c r="J658">
        <v>2.8000000000000001E-2</v>
      </c>
      <c r="K658">
        <v>3.1E-2</v>
      </c>
      <c r="L658">
        <v>0</v>
      </c>
      <c r="M658" t="s">
        <v>256</v>
      </c>
      <c r="N658">
        <v>76222105511300</v>
      </c>
      <c r="O658">
        <v>78938830</v>
      </c>
      <c r="P658" t="s">
        <v>255</v>
      </c>
      <c r="Q658">
        <v>0</v>
      </c>
      <c r="R658">
        <v>28</v>
      </c>
      <c r="S658" t="s">
        <v>257</v>
      </c>
      <c r="T658">
        <v>25</v>
      </c>
      <c r="U658">
        <v>21</v>
      </c>
    </row>
    <row r="659" spans="1:21">
      <c r="A659">
        <v>10300231</v>
      </c>
      <c r="B659" t="s">
        <v>773</v>
      </c>
      <c r="C659">
        <v>0</v>
      </c>
      <c r="D659">
        <v>0</v>
      </c>
      <c r="E659" t="s">
        <v>254</v>
      </c>
      <c r="F659" t="s">
        <v>255</v>
      </c>
      <c r="G659">
        <v>0</v>
      </c>
      <c r="H659">
        <v>1</v>
      </c>
      <c r="I659">
        <v>630</v>
      </c>
      <c r="J659">
        <v>2.8000000000000001E-2</v>
      </c>
      <c r="K659">
        <v>3.1E-2</v>
      </c>
      <c r="L659">
        <v>0</v>
      </c>
      <c r="M659" t="s">
        <v>256</v>
      </c>
      <c r="N659">
        <v>76222105509600</v>
      </c>
      <c r="O659">
        <v>78938847</v>
      </c>
      <c r="P659" t="s">
        <v>255</v>
      </c>
      <c r="Q659">
        <v>0</v>
      </c>
      <c r="R659">
        <v>28</v>
      </c>
      <c r="S659" t="s">
        <v>257</v>
      </c>
      <c r="T659">
        <v>25</v>
      </c>
      <c r="U659">
        <v>21</v>
      </c>
    </row>
    <row r="660" spans="1:21">
      <c r="A660">
        <v>10300236</v>
      </c>
      <c r="B660" t="s">
        <v>774</v>
      </c>
      <c r="C660">
        <v>0</v>
      </c>
      <c r="D660">
        <v>0</v>
      </c>
      <c r="E660" t="s">
        <v>254</v>
      </c>
      <c r="F660" t="s">
        <v>255</v>
      </c>
      <c r="G660">
        <v>0</v>
      </c>
      <c r="H660">
        <v>1</v>
      </c>
      <c r="I660">
        <v>630</v>
      </c>
      <c r="J660">
        <v>2.8000000000000001E-2</v>
      </c>
      <c r="K660">
        <v>3.1E-2</v>
      </c>
      <c r="L660">
        <v>0</v>
      </c>
      <c r="M660" t="s">
        <v>256</v>
      </c>
      <c r="N660">
        <v>76222105510600</v>
      </c>
      <c r="O660">
        <v>78938861</v>
      </c>
      <c r="P660" t="s">
        <v>255</v>
      </c>
      <c r="Q660">
        <v>0</v>
      </c>
      <c r="R660">
        <v>28</v>
      </c>
      <c r="S660" t="s">
        <v>257</v>
      </c>
      <c r="T660">
        <v>25</v>
      </c>
      <c r="U660">
        <v>21</v>
      </c>
    </row>
    <row r="661" spans="1:21">
      <c r="A661">
        <v>10300196</v>
      </c>
      <c r="B661" t="s">
        <v>775</v>
      </c>
      <c r="C661">
        <v>0</v>
      </c>
      <c r="D661">
        <v>0</v>
      </c>
      <c r="E661" t="s">
        <v>254</v>
      </c>
      <c r="F661" t="s">
        <v>255</v>
      </c>
      <c r="G661">
        <v>0</v>
      </c>
      <c r="H661">
        <v>1</v>
      </c>
      <c r="I661">
        <v>40</v>
      </c>
      <c r="J661">
        <v>8.4000000000000005E-2</v>
      </c>
      <c r="K661">
        <v>9.4E-2</v>
      </c>
      <c r="L661">
        <v>0</v>
      </c>
      <c r="M661" t="s">
        <v>256</v>
      </c>
      <c r="N661">
        <v>76222105512000</v>
      </c>
      <c r="O661">
        <v>7622210956002</v>
      </c>
      <c r="P661" t="s">
        <v>255</v>
      </c>
      <c r="Q661">
        <v>0</v>
      </c>
      <c r="R661">
        <v>28</v>
      </c>
      <c r="S661" t="s">
        <v>257</v>
      </c>
      <c r="T661">
        <v>26</v>
      </c>
      <c r="U661">
        <v>5</v>
      </c>
    </row>
    <row r="662" spans="1:21">
      <c r="A662">
        <v>10300203</v>
      </c>
      <c r="B662" t="s">
        <v>776</v>
      </c>
      <c r="C662">
        <v>0</v>
      </c>
      <c r="D662">
        <v>0</v>
      </c>
      <c r="E662" t="s">
        <v>254</v>
      </c>
      <c r="F662" t="s">
        <v>255</v>
      </c>
      <c r="G662">
        <v>0</v>
      </c>
      <c r="H662">
        <v>1</v>
      </c>
      <c r="I662">
        <v>40</v>
      </c>
      <c r="J662">
        <v>8.4000000000000005E-2</v>
      </c>
      <c r="K662">
        <v>9.4E-2</v>
      </c>
      <c r="L662">
        <v>0</v>
      </c>
      <c r="M662" t="s">
        <v>256</v>
      </c>
      <c r="N662">
        <v>76222105512200</v>
      </c>
      <c r="O662">
        <v>7622210956200</v>
      </c>
      <c r="P662" t="s">
        <v>255</v>
      </c>
      <c r="Q662">
        <v>0</v>
      </c>
      <c r="R662">
        <v>28</v>
      </c>
      <c r="S662" t="s">
        <v>257</v>
      </c>
      <c r="T662">
        <v>26</v>
      </c>
      <c r="U662">
        <v>5</v>
      </c>
    </row>
    <row r="663" spans="1:21">
      <c r="A663">
        <v>10300218</v>
      </c>
      <c r="B663" t="s">
        <v>777</v>
      </c>
      <c r="C663">
        <v>0</v>
      </c>
      <c r="D663">
        <v>0</v>
      </c>
      <c r="E663" t="s">
        <v>254</v>
      </c>
      <c r="F663" t="s">
        <v>255</v>
      </c>
      <c r="G663">
        <v>0</v>
      </c>
      <c r="H663">
        <v>1</v>
      </c>
      <c r="I663">
        <v>40</v>
      </c>
      <c r="J663">
        <v>8.4000000000000005E-2</v>
      </c>
      <c r="K663">
        <v>9.4E-2</v>
      </c>
      <c r="L663">
        <v>0</v>
      </c>
      <c r="M663" t="s">
        <v>256</v>
      </c>
      <c r="N663">
        <v>76222105511800</v>
      </c>
      <c r="O663">
        <v>7622210956798</v>
      </c>
      <c r="P663" t="s">
        <v>255</v>
      </c>
      <c r="Q663">
        <v>0</v>
      </c>
      <c r="R663">
        <v>28</v>
      </c>
      <c r="S663" t="s">
        <v>257</v>
      </c>
      <c r="T663">
        <v>26</v>
      </c>
      <c r="U663">
        <v>5</v>
      </c>
    </row>
    <row r="664" spans="1:21">
      <c r="A664">
        <v>10300230</v>
      </c>
      <c r="B664" t="s">
        <v>778</v>
      </c>
      <c r="C664">
        <v>0</v>
      </c>
      <c r="D664">
        <v>0</v>
      </c>
      <c r="E664" t="s">
        <v>254</v>
      </c>
      <c r="F664" t="s">
        <v>255</v>
      </c>
      <c r="G664">
        <v>0</v>
      </c>
      <c r="H664">
        <v>1</v>
      </c>
      <c r="I664">
        <v>40</v>
      </c>
      <c r="J664">
        <v>8.4000000000000005E-2</v>
      </c>
      <c r="K664">
        <v>9.4E-2</v>
      </c>
      <c r="L664">
        <v>0</v>
      </c>
      <c r="M664" t="s">
        <v>256</v>
      </c>
      <c r="N664">
        <v>76222105511900</v>
      </c>
      <c r="O664">
        <v>7622210956118</v>
      </c>
      <c r="P664" t="s">
        <v>255</v>
      </c>
      <c r="Q664">
        <v>0</v>
      </c>
      <c r="R664">
        <v>28</v>
      </c>
      <c r="S664" t="s">
        <v>257</v>
      </c>
      <c r="T664">
        <v>26</v>
      </c>
      <c r="U664">
        <v>5</v>
      </c>
    </row>
    <row r="665" spans="1:21">
      <c r="A665">
        <v>10300412</v>
      </c>
      <c r="B665" t="s">
        <v>779</v>
      </c>
      <c r="C665">
        <v>0</v>
      </c>
      <c r="D665">
        <v>0</v>
      </c>
      <c r="E665" t="s">
        <v>254</v>
      </c>
      <c r="F665" t="s">
        <v>255</v>
      </c>
      <c r="G665">
        <v>0</v>
      </c>
      <c r="H665">
        <v>1</v>
      </c>
      <c r="I665">
        <v>144</v>
      </c>
      <c r="J665">
        <v>2.5000000000000001E-2</v>
      </c>
      <c r="K665">
        <v>2.8000000000000001E-2</v>
      </c>
      <c r="L665">
        <v>0</v>
      </c>
      <c r="M665" t="s">
        <v>256</v>
      </c>
      <c r="N665">
        <v>76222105734600</v>
      </c>
      <c r="O665">
        <v>7622210573483</v>
      </c>
      <c r="P665" t="s">
        <v>255</v>
      </c>
      <c r="Q665">
        <v>0</v>
      </c>
      <c r="R665">
        <v>28</v>
      </c>
      <c r="S665" t="s">
        <v>257</v>
      </c>
      <c r="T665">
        <v>27</v>
      </c>
      <c r="U665">
        <v>12</v>
      </c>
    </row>
    <row r="666" spans="1:21">
      <c r="A666">
        <v>10300430</v>
      </c>
      <c r="B666" t="s">
        <v>780</v>
      </c>
      <c r="C666">
        <v>0</v>
      </c>
      <c r="D666">
        <v>0</v>
      </c>
      <c r="E666" t="s">
        <v>254</v>
      </c>
      <c r="F666" t="s">
        <v>255</v>
      </c>
      <c r="G666">
        <v>0</v>
      </c>
      <c r="H666">
        <v>1</v>
      </c>
      <c r="I666">
        <v>144</v>
      </c>
      <c r="J666">
        <v>3.1E-2</v>
      </c>
      <c r="K666">
        <v>3.4000000000000002E-2</v>
      </c>
      <c r="L666">
        <v>0</v>
      </c>
      <c r="M666" t="s">
        <v>256</v>
      </c>
      <c r="N666">
        <v>76222108477573</v>
      </c>
      <c r="O666">
        <v>7622300847753</v>
      </c>
      <c r="P666" t="s">
        <v>255</v>
      </c>
      <c r="Q666">
        <v>0</v>
      </c>
      <c r="R666">
        <v>28</v>
      </c>
      <c r="S666" t="s">
        <v>257</v>
      </c>
      <c r="T666">
        <v>27</v>
      </c>
      <c r="U666">
        <v>12</v>
      </c>
    </row>
    <row r="667" spans="1:21">
      <c r="A667">
        <v>10300434</v>
      </c>
      <c r="B667" t="s">
        <v>781</v>
      </c>
      <c r="C667">
        <v>0</v>
      </c>
      <c r="D667">
        <v>0</v>
      </c>
      <c r="E667" t="s">
        <v>254</v>
      </c>
      <c r="F667" t="s">
        <v>255</v>
      </c>
      <c r="G667">
        <v>0</v>
      </c>
      <c r="H667">
        <v>1</v>
      </c>
      <c r="I667">
        <v>144</v>
      </c>
      <c r="J667">
        <v>3.1E-2</v>
      </c>
      <c r="K667">
        <v>3.4000000000000002E-2</v>
      </c>
      <c r="L667">
        <v>0</v>
      </c>
      <c r="M667" t="s">
        <v>256</v>
      </c>
      <c r="N667">
        <v>76222108677801</v>
      </c>
      <c r="O667">
        <v>7622300847791</v>
      </c>
      <c r="P667" t="s">
        <v>255</v>
      </c>
      <c r="Q667">
        <v>0</v>
      </c>
      <c r="R667">
        <v>28</v>
      </c>
      <c r="S667" t="s">
        <v>257</v>
      </c>
      <c r="T667">
        <v>27</v>
      </c>
      <c r="U667">
        <v>12</v>
      </c>
    </row>
    <row r="668" spans="1:21">
      <c r="A668">
        <v>10300447</v>
      </c>
      <c r="B668" t="s">
        <v>782</v>
      </c>
      <c r="C668">
        <v>0</v>
      </c>
      <c r="D668">
        <v>0</v>
      </c>
      <c r="E668" t="s">
        <v>254</v>
      </c>
      <c r="F668" t="s">
        <v>255</v>
      </c>
      <c r="G668">
        <v>0</v>
      </c>
      <c r="H668">
        <v>1</v>
      </c>
      <c r="I668">
        <v>144</v>
      </c>
      <c r="J668">
        <v>2.5000000000000001E-2</v>
      </c>
      <c r="K668">
        <v>2.8000000000000001E-2</v>
      </c>
      <c r="L668">
        <v>0</v>
      </c>
      <c r="M668" t="s">
        <v>256</v>
      </c>
      <c r="N668">
        <v>76222105734200</v>
      </c>
      <c r="O668">
        <v>7622210573452</v>
      </c>
      <c r="P668" t="s">
        <v>255</v>
      </c>
      <c r="Q668">
        <v>0</v>
      </c>
      <c r="R668">
        <v>28</v>
      </c>
      <c r="S668" t="s">
        <v>257</v>
      </c>
      <c r="T668">
        <v>27</v>
      </c>
      <c r="U668">
        <v>12</v>
      </c>
    </row>
    <row r="669" spans="1:21">
      <c r="A669">
        <v>10300462</v>
      </c>
      <c r="B669" t="s">
        <v>783</v>
      </c>
      <c r="C669">
        <v>0</v>
      </c>
      <c r="D669">
        <v>0</v>
      </c>
      <c r="E669" t="s">
        <v>254</v>
      </c>
      <c r="F669" t="s">
        <v>255</v>
      </c>
      <c r="G669">
        <v>0</v>
      </c>
      <c r="H669">
        <v>1</v>
      </c>
      <c r="I669">
        <v>144</v>
      </c>
      <c r="J669">
        <v>3.1E-2</v>
      </c>
      <c r="K669">
        <v>3.4000000000000002E-2</v>
      </c>
      <c r="L669">
        <v>0</v>
      </c>
      <c r="M669" t="s">
        <v>256</v>
      </c>
      <c r="N669">
        <v>76222105665100</v>
      </c>
      <c r="O669">
        <v>7622210696922</v>
      </c>
      <c r="P669" t="s">
        <v>255</v>
      </c>
      <c r="Q669">
        <v>0</v>
      </c>
      <c r="R669">
        <v>28</v>
      </c>
      <c r="S669" t="s">
        <v>257</v>
      </c>
      <c r="T669">
        <v>27</v>
      </c>
      <c r="U669">
        <v>12</v>
      </c>
    </row>
    <row r="670" spans="1:21">
      <c r="A670">
        <v>10300414</v>
      </c>
      <c r="B670" t="s">
        <v>1336</v>
      </c>
      <c r="C670">
        <v>0</v>
      </c>
      <c r="D670">
        <v>0</v>
      </c>
      <c r="E670" t="s">
        <v>255</v>
      </c>
      <c r="F670" t="s">
        <v>255</v>
      </c>
      <c r="G670">
        <v>0</v>
      </c>
      <c r="H670">
        <v>1</v>
      </c>
      <c r="I670">
        <v>672</v>
      </c>
      <c r="J670">
        <v>8.0000000000000002E-3</v>
      </c>
      <c r="K670">
        <v>8.9999999999999993E-3</v>
      </c>
      <c r="L670">
        <v>0</v>
      </c>
      <c r="M670" t="s">
        <v>256</v>
      </c>
      <c r="N670">
        <v>76222106179602</v>
      </c>
      <c r="O670">
        <v>7622210564276</v>
      </c>
      <c r="P670" t="s">
        <v>254</v>
      </c>
      <c r="Q670">
        <v>0</v>
      </c>
      <c r="R670">
        <v>0</v>
      </c>
      <c r="S670" t="s">
        <v>257</v>
      </c>
      <c r="T670">
        <v>0</v>
      </c>
      <c r="U670">
        <v>21</v>
      </c>
    </row>
    <row r="671" spans="1:21">
      <c r="A671">
        <v>10300416</v>
      </c>
      <c r="B671" t="s">
        <v>784</v>
      </c>
      <c r="C671">
        <v>0</v>
      </c>
      <c r="D671">
        <v>0</v>
      </c>
      <c r="E671" t="s">
        <v>254</v>
      </c>
      <c r="F671" t="s">
        <v>255</v>
      </c>
      <c r="G671">
        <v>0</v>
      </c>
      <c r="H671">
        <v>1</v>
      </c>
      <c r="I671">
        <v>672</v>
      </c>
      <c r="J671">
        <v>8.0000000000000002E-3</v>
      </c>
      <c r="K671">
        <v>8.9999999999999993E-3</v>
      </c>
      <c r="L671">
        <v>0</v>
      </c>
      <c r="M671" t="s">
        <v>256</v>
      </c>
      <c r="N671">
        <v>76222103042380</v>
      </c>
      <c r="O671">
        <v>7895800304235</v>
      </c>
      <c r="P671" t="s">
        <v>255</v>
      </c>
      <c r="Q671">
        <v>0</v>
      </c>
      <c r="R671">
        <v>28</v>
      </c>
      <c r="S671" t="s">
        <v>257</v>
      </c>
      <c r="T671">
        <v>28</v>
      </c>
      <c r="U671">
        <v>21</v>
      </c>
    </row>
    <row r="672" spans="1:21">
      <c r="A672">
        <v>10300418</v>
      </c>
      <c r="B672" t="s">
        <v>785</v>
      </c>
      <c r="C672">
        <v>0</v>
      </c>
      <c r="D672">
        <v>0</v>
      </c>
      <c r="E672" t="s">
        <v>254</v>
      </c>
      <c r="F672" t="s">
        <v>255</v>
      </c>
      <c r="G672">
        <v>0</v>
      </c>
      <c r="H672">
        <v>1</v>
      </c>
      <c r="I672">
        <v>672</v>
      </c>
      <c r="J672">
        <v>2.1000000000000001E-2</v>
      </c>
      <c r="K672">
        <v>2.3E-2</v>
      </c>
      <c r="L672">
        <v>0</v>
      </c>
      <c r="M672" t="s">
        <v>256</v>
      </c>
      <c r="N672">
        <v>76223008609102</v>
      </c>
      <c r="O672">
        <v>7622210564337</v>
      </c>
      <c r="P672" t="s">
        <v>255</v>
      </c>
      <c r="Q672">
        <v>0</v>
      </c>
      <c r="R672">
        <v>28</v>
      </c>
      <c r="S672" t="s">
        <v>257</v>
      </c>
      <c r="T672">
        <v>28</v>
      </c>
      <c r="U672">
        <v>21</v>
      </c>
    </row>
    <row r="673" spans="1:23">
      <c r="A673">
        <v>10300427</v>
      </c>
      <c r="B673" t="s">
        <v>786</v>
      </c>
      <c r="C673">
        <v>0</v>
      </c>
      <c r="D673">
        <v>0</v>
      </c>
      <c r="E673" t="s">
        <v>254</v>
      </c>
      <c r="F673" t="s">
        <v>255</v>
      </c>
      <c r="G673">
        <v>0</v>
      </c>
      <c r="H673">
        <v>1</v>
      </c>
      <c r="I673">
        <v>672</v>
      </c>
      <c r="J673">
        <v>8.0000000000000002E-3</v>
      </c>
      <c r="K673">
        <v>8.9999999999999993E-3</v>
      </c>
      <c r="L673">
        <v>0</v>
      </c>
      <c r="M673" t="s">
        <v>256</v>
      </c>
      <c r="N673">
        <v>76222103042173</v>
      </c>
      <c r="O673">
        <v>7895800304211</v>
      </c>
      <c r="P673" t="s">
        <v>255</v>
      </c>
      <c r="Q673">
        <v>0</v>
      </c>
      <c r="R673">
        <v>28</v>
      </c>
      <c r="S673" t="s">
        <v>257</v>
      </c>
      <c r="T673">
        <v>28</v>
      </c>
      <c r="U673">
        <v>21</v>
      </c>
    </row>
    <row r="674" spans="1:23">
      <c r="A674">
        <v>10300432</v>
      </c>
      <c r="B674" t="s">
        <v>787</v>
      </c>
      <c r="C674">
        <v>0</v>
      </c>
      <c r="D674">
        <v>0</v>
      </c>
      <c r="E674" t="s">
        <v>254</v>
      </c>
      <c r="F674" t="s">
        <v>255</v>
      </c>
      <c r="G674">
        <v>0</v>
      </c>
      <c r="H674">
        <v>1</v>
      </c>
      <c r="I674">
        <v>672</v>
      </c>
      <c r="J674">
        <v>8.0000000000000002E-3</v>
      </c>
      <c r="K674">
        <v>8.9999999999999993E-3</v>
      </c>
      <c r="L674">
        <v>0</v>
      </c>
      <c r="M674" t="s">
        <v>256</v>
      </c>
      <c r="N674">
        <v>76222104002202</v>
      </c>
      <c r="O674">
        <v>7895800309780</v>
      </c>
      <c r="P674" t="s">
        <v>255</v>
      </c>
      <c r="Q674">
        <v>0</v>
      </c>
      <c r="R674">
        <v>28</v>
      </c>
      <c r="S674" t="s">
        <v>257</v>
      </c>
      <c r="T674">
        <v>28</v>
      </c>
      <c r="U674">
        <v>21</v>
      </c>
    </row>
    <row r="675" spans="1:23">
      <c r="A675">
        <v>10300436</v>
      </c>
      <c r="B675" t="s">
        <v>788</v>
      </c>
      <c r="C675">
        <v>0</v>
      </c>
      <c r="D675">
        <v>0</v>
      </c>
      <c r="E675" t="s">
        <v>254</v>
      </c>
      <c r="F675" t="s">
        <v>255</v>
      </c>
      <c r="G675">
        <v>0</v>
      </c>
      <c r="H675">
        <v>1</v>
      </c>
      <c r="I675">
        <v>672</v>
      </c>
      <c r="J675">
        <v>8.0000000000000002E-3</v>
      </c>
      <c r="K675">
        <v>8.9999999999999993E-3</v>
      </c>
      <c r="L675">
        <v>0</v>
      </c>
      <c r="M675" t="s">
        <v>256</v>
      </c>
      <c r="N675">
        <v>76222104001414</v>
      </c>
      <c r="O675">
        <v>7895800304228</v>
      </c>
      <c r="P675" t="s">
        <v>255</v>
      </c>
      <c r="Q675">
        <v>0</v>
      </c>
      <c r="R675">
        <v>28</v>
      </c>
      <c r="S675" t="s">
        <v>257</v>
      </c>
      <c r="T675">
        <v>28</v>
      </c>
      <c r="U675">
        <v>21</v>
      </c>
    </row>
    <row r="676" spans="1:23">
      <c r="A676">
        <v>10300440</v>
      </c>
      <c r="B676" t="s">
        <v>789</v>
      </c>
      <c r="C676">
        <v>0</v>
      </c>
      <c r="D676">
        <v>0</v>
      </c>
      <c r="E676" t="s">
        <v>254</v>
      </c>
      <c r="F676" t="s">
        <v>255</v>
      </c>
      <c r="G676">
        <v>0</v>
      </c>
      <c r="H676">
        <v>1</v>
      </c>
      <c r="I676">
        <v>672</v>
      </c>
      <c r="J676">
        <v>8.0000000000000002E-3</v>
      </c>
      <c r="K676">
        <v>8.9999999999999993E-3</v>
      </c>
      <c r="L676">
        <v>0</v>
      </c>
      <c r="M676" t="s">
        <v>256</v>
      </c>
      <c r="N676">
        <v>76222100020780</v>
      </c>
      <c r="O676">
        <v>7895800201503</v>
      </c>
      <c r="P676" t="s">
        <v>255</v>
      </c>
      <c r="Q676">
        <v>0</v>
      </c>
      <c r="R676">
        <v>28</v>
      </c>
      <c r="S676" t="s">
        <v>257</v>
      </c>
      <c r="T676">
        <v>28</v>
      </c>
      <c r="U676">
        <v>21</v>
      </c>
    </row>
    <row r="677" spans="1:23">
      <c r="A677">
        <v>10300449</v>
      </c>
      <c r="B677" t="s">
        <v>790</v>
      </c>
      <c r="C677">
        <v>0</v>
      </c>
      <c r="D677">
        <v>0</v>
      </c>
      <c r="E677" t="s">
        <v>254</v>
      </c>
      <c r="F677" t="s">
        <v>255</v>
      </c>
      <c r="G677">
        <v>0</v>
      </c>
      <c r="H677">
        <v>1</v>
      </c>
      <c r="I677">
        <v>672</v>
      </c>
      <c r="J677">
        <v>8.0000000000000002E-3</v>
      </c>
      <c r="K677">
        <v>8.9999999999999993E-3</v>
      </c>
      <c r="L677">
        <v>0</v>
      </c>
      <c r="M677" t="s">
        <v>256</v>
      </c>
      <c r="N677">
        <v>76222108553710</v>
      </c>
      <c r="O677">
        <v>7895800430002</v>
      </c>
      <c r="P677" t="s">
        <v>255</v>
      </c>
      <c r="Q677">
        <v>0</v>
      </c>
      <c r="R677">
        <v>28</v>
      </c>
      <c r="S677" t="s">
        <v>257</v>
      </c>
      <c r="T677">
        <v>28</v>
      </c>
      <c r="U677">
        <v>21</v>
      </c>
    </row>
    <row r="678" spans="1:23">
      <c r="A678">
        <v>10300455</v>
      </c>
      <c r="B678" t="s">
        <v>791</v>
      </c>
      <c r="C678">
        <v>0</v>
      </c>
      <c r="D678">
        <v>0</v>
      </c>
      <c r="E678" t="s">
        <v>255</v>
      </c>
      <c r="F678" t="s">
        <v>255</v>
      </c>
      <c r="G678">
        <v>0</v>
      </c>
      <c r="H678">
        <v>1</v>
      </c>
      <c r="I678">
        <v>672</v>
      </c>
      <c r="J678">
        <v>8.0000000000000002E-3</v>
      </c>
      <c r="K678">
        <v>8.9999999999999993E-3</v>
      </c>
      <c r="L678">
        <v>0</v>
      </c>
      <c r="M678" t="s">
        <v>256</v>
      </c>
      <c r="N678">
        <v>78958004002101</v>
      </c>
      <c r="O678">
        <v>7622210564313</v>
      </c>
      <c r="P678" t="s">
        <v>254</v>
      </c>
      <c r="Q678">
        <v>0</v>
      </c>
      <c r="R678">
        <v>0</v>
      </c>
      <c r="S678" t="s">
        <v>257</v>
      </c>
      <c r="T678">
        <v>0</v>
      </c>
      <c r="U678">
        <v>21</v>
      </c>
    </row>
    <row r="679" spans="1:23">
      <c r="A679">
        <v>10300457</v>
      </c>
      <c r="B679" t="s">
        <v>792</v>
      </c>
      <c r="C679">
        <v>0</v>
      </c>
      <c r="D679">
        <v>0</v>
      </c>
      <c r="E679" t="s">
        <v>254</v>
      </c>
      <c r="F679" t="s">
        <v>255</v>
      </c>
      <c r="G679">
        <v>0</v>
      </c>
      <c r="H679">
        <v>1</v>
      </c>
      <c r="I679">
        <v>672</v>
      </c>
      <c r="J679">
        <v>8.0000000000000002E-3</v>
      </c>
      <c r="K679">
        <v>1.0999999999999999E-2</v>
      </c>
      <c r="L679">
        <v>0</v>
      </c>
      <c r="M679" t="s">
        <v>256</v>
      </c>
      <c r="N679">
        <v>78958004127801</v>
      </c>
      <c r="O679">
        <v>7622210564290</v>
      </c>
      <c r="P679" t="s">
        <v>255</v>
      </c>
      <c r="Q679">
        <v>0</v>
      </c>
      <c r="R679">
        <v>28</v>
      </c>
      <c r="S679" t="s">
        <v>257</v>
      </c>
      <c r="T679">
        <v>0</v>
      </c>
      <c r="U679">
        <v>21</v>
      </c>
    </row>
    <row r="680" spans="1:23">
      <c r="A680">
        <v>10300460</v>
      </c>
      <c r="B680" t="s">
        <v>1345</v>
      </c>
      <c r="C680">
        <v>0</v>
      </c>
      <c r="D680">
        <v>0</v>
      </c>
      <c r="E680" t="s">
        <v>254</v>
      </c>
      <c r="F680" t="s">
        <v>255</v>
      </c>
      <c r="G680">
        <v>0</v>
      </c>
      <c r="H680">
        <v>1</v>
      </c>
      <c r="I680">
        <v>672</v>
      </c>
      <c r="J680">
        <v>8.0000000000000002E-3</v>
      </c>
      <c r="K680">
        <v>1.0999999999999999E-2</v>
      </c>
      <c r="L680">
        <v>0</v>
      </c>
      <c r="M680" t="s">
        <v>256</v>
      </c>
      <c r="N680">
        <v>76222106179600</v>
      </c>
      <c r="O680">
        <v>7622210617903</v>
      </c>
      <c r="P680" t="s">
        <v>255</v>
      </c>
      <c r="Q680">
        <v>0</v>
      </c>
      <c r="R680">
        <v>28</v>
      </c>
      <c r="S680" t="s">
        <v>257</v>
      </c>
      <c r="T680">
        <v>28</v>
      </c>
      <c r="U680">
        <v>21</v>
      </c>
    </row>
    <row r="681" spans="1:23">
      <c r="A681">
        <v>10300420</v>
      </c>
      <c r="B681" t="s">
        <v>793</v>
      </c>
      <c r="C681">
        <v>0</v>
      </c>
      <c r="D681">
        <v>0</v>
      </c>
      <c r="E681" t="s">
        <v>254</v>
      </c>
      <c r="F681" t="s">
        <v>255</v>
      </c>
      <c r="G681">
        <v>0</v>
      </c>
      <c r="H681">
        <v>1</v>
      </c>
      <c r="I681">
        <v>36</v>
      </c>
      <c r="J681">
        <v>5.3999999999999999E-2</v>
      </c>
      <c r="K681">
        <v>5.8999999999999997E-2</v>
      </c>
      <c r="L681">
        <v>0</v>
      </c>
      <c r="M681" t="s">
        <v>256</v>
      </c>
      <c r="N681">
        <v>76222105732400</v>
      </c>
      <c r="O681">
        <v>7622210573261</v>
      </c>
      <c r="P681" t="s">
        <v>255</v>
      </c>
      <c r="Q681">
        <v>0</v>
      </c>
      <c r="R681">
        <v>28</v>
      </c>
      <c r="S681" t="s">
        <v>257</v>
      </c>
      <c r="T681">
        <v>29</v>
      </c>
      <c r="U681">
        <v>6</v>
      </c>
    </row>
    <row r="682" spans="1:23">
      <c r="A682">
        <v>10300421</v>
      </c>
      <c r="B682" t="s">
        <v>794</v>
      </c>
      <c r="C682">
        <v>0</v>
      </c>
      <c r="D682">
        <v>0</v>
      </c>
      <c r="E682" t="s">
        <v>254</v>
      </c>
      <c r="F682" t="s">
        <v>255</v>
      </c>
      <c r="G682">
        <v>0</v>
      </c>
      <c r="H682">
        <v>1</v>
      </c>
      <c r="I682">
        <v>36</v>
      </c>
      <c r="J682">
        <v>5.3999999999999999E-2</v>
      </c>
      <c r="K682">
        <v>5.8999999999999997E-2</v>
      </c>
      <c r="L682">
        <v>0</v>
      </c>
      <c r="M682" t="s">
        <v>256</v>
      </c>
      <c r="N682">
        <v>76222105703500</v>
      </c>
      <c r="O682">
        <v>7622210570376</v>
      </c>
      <c r="P682" t="s">
        <v>255</v>
      </c>
      <c r="Q682">
        <v>0</v>
      </c>
      <c r="R682">
        <v>28</v>
      </c>
      <c r="S682" t="s">
        <v>257</v>
      </c>
      <c r="T682">
        <v>29</v>
      </c>
      <c r="U682">
        <v>6</v>
      </c>
    </row>
    <row r="683" spans="1:23">
      <c r="A683">
        <v>10300423</v>
      </c>
      <c r="B683" t="s">
        <v>795</v>
      </c>
      <c r="C683">
        <v>0</v>
      </c>
      <c r="D683">
        <v>0</v>
      </c>
      <c r="E683" t="s">
        <v>254</v>
      </c>
      <c r="F683" t="s">
        <v>255</v>
      </c>
      <c r="G683">
        <v>0</v>
      </c>
      <c r="H683">
        <v>1</v>
      </c>
      <c r="I683">
        <v>36</v>
      </c>
      <c r="J683">
        <v>5.3999999999999999E-2</v>
      </c>
      <c r="K683">
        <v>5.8999999999999997E-2</v>
      </c>
      <c r="L683">
        <v>0</v>
      </c>
      <c r="M683" t="s">
        <v>256</v>
      </c>
      <c r="N683">
        <v>76222105732700</v>
      </c>
      <c r="O683">
        <v>7622210573292</v>
      </c>
      <c r="P683" t="s">
        <v>255</v>
      </c>
      <c r="Q683">
        <v>0</v>
      </c>
      <c r="R683">
        <v>28</v>
      </c>
      <c r="S683" t="s">
        <v>257</v>
      </c>
      <c r="T683">
        <v>29</v>
      </c>
      <c r="U683">
        <v>6</v>
      </c>
    </row>
    <row r="684" spans="1:23">
      <c r="A684">
        <v>10300424</v>
      </c>
      <c r="B684" t="s">
        <v>796</v>
      </c>
      <c r="C684">
        <v>0</v>
      </c>
      <c r="D684">
        <v>0</v>
      </c>
      <c r="E684" t="s">
        <v>254</v>
      </c>
      <c r="F684" t="s">
        <v>255</v>
      </c>
      <c r="G684">
        <v>0</v>
      </c>
      <c r="H684">
        <v>1</v>
      </c>
      <c r="I684">
        <v>36</v>
      </c>
      <c r="J684">
        <v>5.3999999999999999E-2</v>
      </c>
      <c r="K684">
        <v>5.8999999999999997E-2</v>
      </c>
      <c r="L684">
        <v>0</v>
      </c>
      <c r="M684" t="s">
        <v>256</v>
      </c>
      <c r="N684">
        <v>76222105703800</v>
      </c>
      <c r="O684">
        <v>7622210570406</v>
      </c>
      <c r="P684" t="s">
        <v>255</v>
      </c>
      <c r="Q684">
        <v>0</v>
      </c>
      <c r="R684">
        <v>28</v>
      </c>
      <c r="S684" t="s">
        <v>257</v>
      </c>
      <c r="T684">
        <v>29</v>
      </c>
      <c r="U684">
        <v>6</v>
      </c>
    </row>
    <row r="685" spans="1:23">
      <c r="A685">
        <v>10300428</v>
      </c>
      <c r="B685" t="s">
        <v>797</v>
      </c>
      <c r="C685">
        <v>0</v>
      </c>
      <c r="D685">
        <v>0</v>
      </c>
      <c r="E685" t="s">
        <v>254</v>
      </c>
      <c r="F685" t="s">
        <v>255</v>
      </c>
      <c r="G685">
        <v>0</v>
      </c>
      <c r="H685">
        <v>1</v>
      </c>
      <c r="I685">
        <v>336</v>
      </c>
      <c r="J685">
        <v>1.6E-2</v>
      </c>
      <c r="K685">
        <v>1.7999999999999999E-2</v>
      </c>
      <c r="L685">
        <v>0</v>
      </c>
      <c r="M685" t="s">
        <v>256</v>
      </c>
      <c r="N685">
        <v>76222105635100</v>
      </c>
      <c r="O685">
        <v>7622210563538</v>
      </c>
      <c r="P685" t="s">
        <v>255</v>
      </c>
      <c r="Q685">
        <v>0</v>
      </c>
      <c r="R685">
        <v>28</v>
      </c>
      <c r="S685" t="s">
        <v>257</v>
      </c>
      <c r="T685">
        <v>30</v>
      </c>
      <c r="U685">
        <v>14</v>
      </c>
    </row>
    <row r="687" spans="1:23">
      <c r="A687" t="s">
        <v>1434</v>
      </c>
      <c r="B687" t="s">
        <v>1421</v>
      </c>
      <c r="C687" t="s">
        <v>164</v>
      </c>
      <c r="D687" t="s">
        <v>231</v>
      </c>
      <c r="E687" t="s">
        <v>164</v>
      </c>
      <c r="F687" t="s">
        <v>164</v>
      </c>
      <c r="G687" t="s">
        <v>165</v>
      </c>
      <c r="H687" t="s">
        <v>228</v>
      </c>
      <c r="I687" t="s">
        <v>228</v>
      </c>
      <c r="J687" t="s">
        <v>170</v>
      </c>
      <c r="K687" t="s">
        <v>170</v>
      </c>
      <c r="L687" t="s">
        <v>165</v>
      </c>
      <c r="M687" t="s">
        <v>162</v>
      </c>
      <c r="N687" t="s">
        <v>232</v>
      </c>
      <c r="O687" t="s">
        <v>167</v>
      </c>
      <c r="P687" t="s">
        <v>165</v>
      </c>
      <c r="Q687" t="s">
        <v>226</v>
      </c>
      <c r="R687" t="s">
        <v>231</v>
      </c>
      <c r="S687" t="s">
        <v>231</v>
      </c>
      <c r="T687" t="s">
        <v>228</v>
      </c>
      <c r="U687" t="s">
        <v>228</v>
      </c>
      <c r="V687" t="s">
        <v>162</v>
      </c>
      <c r="W687" t="s">
        <v>162</v>
      </c>
    </row>
    <row r="688" spans="1:23">
      <c r="A688" t="s">
        <v>1422</v>
      </c>
      <c r="B688" t="s">
        <v>1423</v>
      </c>
      <c r="R688" t="s">
        <v>171</v>
      </c>
      <c r="S688" t="s">
        <v>172</v>
      </c>
      <c r="V688" t="s">
        <v>1424</v>
      </c>
      <c r="W688" t="s">
        <v>1425</v>
      </c>
    </row>
    <row r="689" spans="1:23">
      <c r="A689" t="s">
        <v>1426</v>
      </c>
      <c r="B689" t="s">
        <v>1427</v>
      </c>
      <c r="T689" t="s">
        <v>1557</v>
      </c>
      <c r="U689" t="s">
        <v>1599</v>
      </c>
      <c r="V689" t="s">
        <v>1428</v>
      </c>
      <c r="W689" t="s">
        <v>233</v>
      </c>
    </row>
    <row r="690" spans="1:23">
      <c r="I690" t="s">
        <v>234</v>
      </c>
      <c r="J690" t="s">
        <v>235</v>
      </c>
      <c r="K690" t="s">
        <v>236</v>
      </c>
      <c r="L690" t="s">
        <v>237</v>
      </c>
      <c r="M690" t="s">
        <v>1429</v>
      </c>
      <c r="N690" t="s">
        <v>1430</v>
      </c>
      <c r="T690" t="s">
        <v>1559</v>
      </c>
      <c r="U690" s="68">
        <v>45717</v>
      </c>
      <c r="V690" s="67">
        <v>0.44027777777777777</v>
      </c>
      <c r="W690">
        <v>13</v>
      </c>
    </row>
    <row r="691" spans="1:23">
      <c r="A691" t="e">
        <f>-----GRUP</f>
        <v>#NAME?</v>
      </c>
      <c r="B691" t="s">
        <v>1431</v>
      </c>
      <c r="C691" t="s">
        <v>164</v>
      </c>
      <c r="D691" t="s">
        <v>231</v>
      </c>
      <c r="E691" t="s">
        <v>164</v>
      </c>
      <c r="F691" t="s">
        <v>164</v>
      </c>
      <c r="G691" t="s">
        <v>165</v>
      </c>
      <c r="H691" t="s">
        <v>228</v>
      </c>
      <c r="I691" t="s">
        <v>228</v>
      </c>
      <c r="J691" t="s">
        <v>170</v>
      </c>
      <c r="K691" t="s">
        <v>170</v>
      </c>
      <c r="L691" t="s">
        <v>165</v>
      </c>
      <c r="M691" t="s">
        <v>162</v>
      </c>
      <c r="N691" t="s">
        <v>232</v>
      </c>
      <c r="O691" t="s">
        <v>167</v>
      </c>
      <c r="P691" t="s">
        <v>165</v>
      </c>
      <c r="Q691" t="s">
        <v>226</v>
      </c>
      <c r="R691" t="s">
        <v>231</v>
      </c>
      <c r="S691" t="s">
        <v>231</v>
      </c>
      <c r="T691" t="e">
        <f>--Usu</f>
        <v>#NAME?</v>
      </c>
      <c r="U691" t="s">
        <v>1600</v>
      </c>
      <c r="V691" t="s">
        <v>1432</v>
      </c>
      <c r="W691" t="s">
        <v>165</v>
      </c>
    </row>
    <row r="692" spans="1:23">
      <c r="A692" t="s">
        <v>176</v>
      </c>
      <c r="B692" t="s">
        <v>209</v>
      </c>
      <c r="C692" t="s">
        <v>178</v>
      </c>
      <c r="D692" t="s">
        <v>238</v>
      </c>
      <c r="E692" t="s">
        <v>239</v>
      </c>
      <c r="F692" t="s">
        <v>240</v>
      </c>
      <c r="G692" t="s">
        <v>241</v>
      </c>
      <c r="H692" t="s">
        <v>242</v>
      </c>
      <c r="I692" t="s">
        <v>243</v>
      </c>
      <c r="J692" t="s">
        <v>244</v>
      </c>
      <c r="K692" t="s">
        <v>245</v>
      </c>
      <c r="L692" t="s">
        <v>246</v>
      </c>
      <c r="M692" t="s">
        <v>247</v>
      </c>
      <c r="N692" t="s">
        <v>248</v>
      </c>
      <c r="O692" t="s">
        <v>249</v>
      </c>
      <c r="P692" t="s">
        <v>250</v>
      </c>
      <c r="Q692" t="s">
        <v>251</v>
      </c>
      <c r="R692" t="s">
        <v>252</v>
      </c>
      <c r="S692" t="s">
        <v>253</v>
      </c>
      <c r="T692" t="s">
        <v>1409</v>
      </c>
      <c r="U692" t="s">
        <v>1475</v>
      </c>
      <c r="V692" t="s">
        <v>1433</v>
      </c>
    </row>
    <row r="693" spans="1:23">
      <c r="A693" t="s">
        <v>176</v>
      </c>
      <c r="B693" t="s">
        <v>209</v>
      </c>
      <c r="C693" t="s">
        <v>178</v>
      </c>
      <c r="D693" t="s">
        <v>238</v>
      </c>
      <c r="E693" t="s">
        <v>239</v>
      </c>
      <c r="F693" t="s">
        <v>240</v>
      </c>
      <c r="G693" t="s">
        <v>241</v>
      </c>
      <c r="H693" t="s">
        <v>242</v>
      </c>
      <c r="I693" t="s">
        <v>243</v>
      </c>
      <c r="J693" t="s">
        <v>244</v>
      </c>
      <c r="K693" t="s">
        <v>245</v>
      </c>
      <c r="L693" t="s">
        <v>246</v>
      </c>
      <c r="M693" t="s">
        <v>247</v>
      </c>
      <c r="N693" t="s">
        <v>248</v>
      </c>
      <c r="O693" t="s">
        <v>249</v>
      </c>
      <c r="P693" t="s">
        <v>250</v>
      </c>
      <c r="Q693" t="s">
        <v>251</v>
      </c>
      <c r="R693" t="s">
        <v>252</v>
      </c>
      <c r="S693" t="s">
        <v>253</v>
      </c>
      <c r="T693" t="s">
        <v>1409</v>
      </c>
      <c r="U693" t="s">
        <v>1475</v>
      </c>
      <c r="V693" t="s">
        <v>1433</v>
      </c>
    </row>
    <row r="694" spans="1:23">
      <c r="A694">
        <v>10300429</v>
      </c>
      <c r="B694" t="s">
        <v>798</v>
      </c>
      <c r="C694">
        <v>0</v>
      </c>
      <c r="D694">
        <v>0</v>
      </c>
      <c r="E694" t="s">
        <v>254</v>
      </c>
      <c r="F694" t="s">
        <v>255</v>
      </c>
      <c r="G694">
        <v>0</v>
      </c>
      <c r="H694">
        <v>1</v>
      </c>
      <c r="I694">
        <v>336</v>
      </c>
      <c r="J694">
        <v>1.6E-2</v>
      </c>
      <c r="K694">
        <v>1.7999999999999999E-2</v>
      </c>
      <c r="L694">
        <v>0</v>
      </c>
      <c r="M694" t="s">
        <v>256</v>
      </c>
      <c r="N694">
        <v>76222105634500</v>
      </c>
      <c r="O694">
        <v>7622210563477</v>
      </c>
      <c r="P694" t="s">
        <v>255</v>
      </c>
      <c r="Q694">
        <v>0</v>
      </c>
      <c r="R694">
        <v>28</v>
      </c>
      <c r="S694" t="s">
        <v>257</v>
      </c>
      <c r="T694">
        <v>30</v>
      </c>
      <c r="U694">
        <v>14</v>
      </c>
    </row>
    <row r="695" spans="1:23">
      <c r="A695">
        <v>10300469</v>
      </c>
      <c r="B695" t="s">
        <v>799</v>
      </c>
      <c r="C695">
        <v>0</v>
      </c>
      <c r="D695">
        <v>0</v>
      </c>
      <c r="E695" t="s">
        <v>254</v>
      </c>
      <c r="F695" t="s">
        <v>255</v>
      </c>
      <c r="G695">
        <v>0</v>
      </c>
      <c r="H695">
        <v>1</v>
      </c>
      <c r="I695">
        <v>336</v>
      </c>
      <c r="J695">
        <v>1.7000000000000001E-2</v>
      </c>
      <c r="K695">
        <v>1.7999999999999999E-2</v>
      </c>
      <c r="L695">
        <v>0</v>
      </c>
      <c r="M695" t="s">
        <v>256</v>
      </c>
      <c r="N695">
        <v>76222105289200</v>
      </c>
      <c r="O695">
        <v>7622210528940</v>
      </c>
      <c r="P695" t="s">
        <v>255</v>
      </c>
      <c r="Q695">
        <v>0</v>
      </c>
      <c r="R695">
        <v>28</v>
      </c>
      <c r="S695" t="s">
        <v>257</v>
      </c>
      <c r="T695">
        <v>30</v>
      </c>
      <c r="U695">
        <v>14</v>
      </c>
    </row>
    <row r="696" spans="1:23">
      <c r="A696">
        <v>10300426</v>
      </c>
      <c r="B696" t="s">
        <v>800</v>
      </c>
      <c r="C696">
        <v>0</v>
      </c>
      <c r="D696">
        <v>0</v>
      </c>
      <c r="E696" t="s">
        <v>254</v>
      </c>
      <c r="F696" t="s">
        <v>255</v>
      </c>
      <c r="G696">
        <v>0</v>
      </c>
      <c r="H696">
        <v>1</v>
      </c>
      <c r="I696">
        <v>40</v>
      </c>
      <c r="J696">
        <v>3.2000000000000001E-2</v>
      </c>
      <c r="K696">
        <v>3.5000000000000003E-2</v>
      </c>
      <c r="L696">
        <v>0</v>
      </c>
      <c r="M696" t="s">
        <v>256</v>
      </c>
      <c r="N696">
        <v>76222105584100</v>
      </c>
      <c r="O696">
        <v>7895800112632</v>
      </c>
      <c r="P696" t="s">
        <v>255</v>
      </c>
      <c r="Q696">
        <v>0</v>
      </c>
      <c r="R696">
        <v>28</v>
      </c>
      <c r="S696" t="s">
        <v>257</v>
      </c>
      <c r="T696">
        <v>31</v>
      </c>
      <c r="U696">
        <v>5</v>
      </c>
    </row>
    <row r="697" spans="1:23">
      <c r="A697">
        <v>10300431</v>
      </c>
      <c r="B697" t="s">
        <v>801</v>
      </c>
      <c r="C697">
        <v>0</v>
      </c>
      <c r="D697">
        <v>0</v>
      </c>
      <c r="E697" t="s">
        <v>254</v>
      </c>
      <c r="F697" t="s">
        <v>255</v>
      </c>
      <c r="G697">
        <v>0</v>
      </c>
      <c r="H697">
        <v>1</v>
      </c>
      <c r="I697">
        <v>40</v>
      </c>
      <c r="J697">
        <v>3.2000000000000001E-2</v>
      </c>
      <c r="K697">
        <v>4.5999999999999999E-2</v>
      </c>
      <c r="L697">
        <v>0</v>
      </c>
      <c r="M697" t="s">
        <v>256</v>
      </c>
      <c r="N697">
        <v>76222105583500</v>
      </c>
      <c r="O697">
        <v>7895800480540</v>
      </c>
      <c r="P697" t="s">
        <v>255</v>
      </c>
      <c r="Q697">
        <v>0</v>
      </c>
      <c r="R697">
        <v>28</v>
      </c>
      <c r="S697" t="s">
        <v>257</v>
      </c>
      <c r="T697">
        <v>31</v>
      </c>
      <c r="U697">
        <v>5</v>
      </c>
    </row>
    <row r="698" spans="1:23">
      <c r="A698">
        <v>10300435</v>
      </c>
      <c r="B698" t="s">
        <v>802</v>
      </c>
      <c r="C698">
        <v>0</v>
      </c>
      <c r="D698">
        <v>0</v>
      </c>
      <c r="E698" t="s">
        <v>254</v>
      </c>
      <c r="F698" t="s">
        <v>255</v>
      </c>
      <c r="G698">
        <v>0</v>
      </c>
      <c r="H698">
        <v>1</v>
      </c>
      <c r="I698">
        <v>40</v>
      </c>
      <c r="J698">
        <v>3.2000000000000001E-2</v>
      </c>
      <c r="K698">
        <v>3.5000000000000003E-2</v>
      </c>
      <c r="L698">
        <v>0</v>
      </c>
      <c r="M698" t="s">
        <v>256</v>
      </c>
      <c r="N698">
        <v>76222105584000</v>
      </c>
      <c r="O698">
        <v>7895800112786</v>
      </c>
      <c r="P698" t="s">
        <v>255</v>
      </c>
      <c r="Q698">
        <v>0</v>
      </c>
      <c r="R698">
        <v>28</v>
      </c>
      <c r="S698" t="s">
        <v>257</v>
      </c>
      <c r="T698">
        <v>31</v>
      </c>
      <c r="U698">
        <v>5</v>
      </c>
    </row>
    <row r="699" spans="1:23">
      <c r="A699">
        <v>10300439</v>
      </c>
      <c r="B699" t="s">
        <v>803</v>
      </c>
      <c r="C699">
        <v>0</v>
      </c>
      <c r="D699">
        <v>0</v>
      </c>
      <c r="E699" t="s">
        <v>254</v>
      </c>
      <c r="F699" t="s">
        <v>255</v>
      </c>
      <c r="G699">
        <v>0</v>
      </c>
      <c r="H699">
        <v>1</v>
      </c>
      <c r="I699">
        <v>40</v>
      </c>
      <c r="J699">
        <v>3.2000000000000001E-2</v>
      </c>
      <c r="K699">
        <v>4.5999999999999999E-2</v>
      </c>
      <c r="L699">
        <v>0</v>
      </c>
      <c r="M699" t="s">
        <v>256</v>
      </c>
      <c r="N699">
        <v>76222105583900</v>
      </c>
      <c r="O699">
        <v>7895800480502</v>
      </c>
      <c r="P699" t="s">
        <v>255</v>
      </c>
      <c r="Q699">
        <v>0</v>
      </c>
      <c r="R699">
        <v>28</v>
      </c>
      <c r="S699" t="s">
        <v>257</v>
      </c>
      <c r="T699">
        <v>31</v>
      </c>
      <c r="U699">
        <v>5</v>
      </c>
    </row>
    <row r="700" spans="1:23">
      <c r="A700">
        <v>10300448</v>
      </c>
      <c r="B700" t="s">
        <v>804</v>
      </c>
      <c r="C700">
        <v>0</v>
      </c>
      <c r="D700">
        <v>0</v>
      </c>
      <c r="E700" t="s">
        <v>254</v>
      </c>
      <c r="F700" t="s">
        <v>255</v>
      </c>
      <c r="G700">
        <v>0</v>
      </c>
      <c r="H700">
        <v>1</v>
      </c>
      <c r="I700">
        <v>40</v>
      </c>
      <c r="J700">
        <v>3.2000000000000001E-2</v>
      </c>
      <c r="K700">
        <v>3.5000000000000003E-2</v>
      </c>
      <c r="L700">
        <v>0</v>
      </c>
      <c r="M700" t="s">
        <v>256</v>
      </c>
      <c r="N700">
        <v>76222105583800</v>
      </c>
      <c r="O700">
        <v>7895800481004</v>
      </c>
      <c r="P700" t="s">
        <v>255</v>
      </c>
      <c r="Q700">
        <v>0</v>
      </c>
      <c r="R700">
        <v>28</v>
      </c>
      <c r="S700" t="s">
        <v>257</v>
      </c>
      <c r="T700">
        <v>31</v>
      </c>
      <c r="U700">
        <v>5</v>
      </c>
    </row>
    <row r="701" spans="1:23">
      <c r="A701">
        <v>10300456</v>
      </c>
      <c r="B701" t="s">
        <v>805</v>
      </c>
      <c r="C701">
        <v>0</v>
      </c>
      <c r="D701">
        <v>0</v>
      </c>
      <c r="E701" t="s">
        <v>254</v>
      </c>
      <c r="F701" t="s">
        <v>255</v>
      </c>
      <c r="G701">
        <v>0</v>
      </c>
      <c r="H701">
        <v>1</v>
      </c>
      <c r="I701">
        <v>40</v>
      </c>
      <c r="J701">
        <v>3.2000000000000001E-2</v>
      </c>
      <c r="K701">
        <v>3.5000000000000003E-2</v>
      </c>
      <c r="L701">
        <v>0</v>
      </c>
      <c r="M701" t="s">
        <v>256</v>
      </c>
      <c r="N701">
        <v>76222105656200</v>
      </c>
      <c r="O701">
        <v>7895800412794</v>
      </c>
      <c r="P701" t="s">
        <v>255</v>
      </c>
      <c r="Q701">
        <v>0</v>
      </c>
      <c r="R701">
        <v>28</v>
      </c>
      <c r="S701" t="s">
        <v>257</v>
      </c>
      <c r="T701">
        <v>31</v>
      </c>
      <c r="U701">
        <v>5</v>
      </c>
    </row>
    <row r="702" spans="1:23">
      <c r="B702" t="s">
        <v>806</v>
      </c>
    </row>
    <row r="703" spans="1:23">
      <c r="B703" t="s">
        <v>806</v>
      </c>
    </row>
    <row r="704" spans="1:23">
      <c r="A704">
        <v>10300144</v>
      </c>
      <c r="B704" t="s">
        <v>807</v>
      </c>
      <c r="C704">
        <v>0</v>
      </c>
      <c r="D704">
        <v>0</v>
      </c>
      <c r="E704" t="s">
        <v>254</v>
      </c>
      <c r="F704" t="s">
        <v>255</v>
      </c>
      <c r="G704">
        <v>0</v>
      </c>
      <c r="H704">
        <v>1</v>
      </c>
      <c r="I704">
        <v>72</v>
      </c>
      <c r="J704">
        <v>0.1</v>
      </c>
      <c r="K704">
        <v>0.122</v>
      </c>
      <c r="L704">
        <v>0</v>
      </c>
      <c r="M704" t="s">
        <v>256</v>
      </c>
      <c r="N704">
        <v>76223001196000</v>
      </c>
      <c r="O704">
        <v>7622300119621</v>
      </c>
      <c r="P704" t="s">
        <v>255</v>
      </c>
      <c r="Q704">
        <v>0</v>
      </c>
      <c r="R704">
        <v>28</v>
      </c>
      <c r="S704" t="s">
        <v>257</v>
      </c>
      <c r="T704">
        <v>32</v>
      </c>
      <c r="U704">
        <v>6</v>
      </c>
    </row>
    <row r="705" spans="1:21">
      <c r="A705">
        <v>10300145</v>
      </c>
      <c r="B705" t="s">
        <v>808</v>
      </c>
      <c r="C705">
        <v>0</v>
      </c>
      <c r="D705">
        <v>0</v>
      </c>
      <c r="E705" t="s">
        <v>254</v>
      </c>
      <c r="F705" t="s">
        <v>255</v>
      </c>
      <c r="G705">
        <v>0</v>
      </c>
      <c r="H705">
        <v>1</v>
      </c>
      <c r="I705">
        <v>48</v>
      </c>
      <c r="J705">
        <v>0.25</v>
      </c>
      <c r="K705">
        <v>0.28000000000000003</v>
      </c>
      <c r="L705">
        <v>0</v>
      </c>
      <c r="M705" t="s">
        <v>256</v>
      </c>
      <c r="N705">
        <v>76223001196300</v>
      </c>
      <c r="O705">
        <v>7622300119652</v>
      </c>
      <c r="P705" t="s">
        <v>255</v>
      </c>
      <c r="Q705">
        <v>0</v>
      </c>
      <c r="R705">
        <v>28</v>
      </c>
      <c r="S705" t="s">
        <v>257</v>
      </c>
      <c r="T705">
        <v>32</v>
      </c>
      <c r="U705">
        <v>6</v>
      </c>
    </row>
    <row r="706" spans="1:21">
      <c r="A706">
        <v>10300175</v>
      </c>
      <c r="B706" t="s">
        <v>809</v>
      </c>
      <c r="C706">
        <v>0</v>
      </c>
      <c r="D706">
        <v>0</v>
      </c>
      <c r="E706" t="s">
        <v>254</v>
      </c>
      <c r="F706" t="s">
        <v>255</v>
      </c>
      <c r="G706">
        <v>0</v>
      </c>
      <c r="H706">
        <v>1</v>
      </c>
      <c r="I706">
        <v>90</v>
      </c>
      <c r="J706">
        <v>2.5000000000000001E-2</v>
      </c>
      <c r="K706">
        <v>2.8000000000000001E-2</v>
      </c>
      <c r="L706">
        <v>0</v>
      </c>
      <c r="M706" t="s">
        <v>256</v>
      </c>
      <c r="N706">
        <v>76222105868100</v>
      </c>
      <c r="O706">
        <v>7622300860059</v>
      </c>
      <c r="P706" t="s">
        <v>255</v>
      </c>
      <c r="Q706">
        <v>0</v>
      </c>
      <c r="R706">
        <v>28</v>
      </c>
      <c r="S706" t="s">
        <v>257</v>
      </c>
      <c r="T706">
        <v>33</v>
      </c>
      <c r="U706">
        <v>15</v>
      </c>
    </row>
    <row r="707" spans="1:21">
      <c r="A707">
        <v>10300177</v>
      </c>
      <c r="B707" t="s">
        <v>810</v>
      </c>
      <c r="C707">
        <v>0</v>
      </c>
      <c r="D707">
        <v>0</v>
      </c>
      <c r="E707" t="s">
        <v>254</v>
      </c>
      <c r="F707" t="s">
        <v>255</v>
      </c>
      <c r="G707">
        <v>0</v>
      </c>
      <c r="H707">
        <v>1</v>
      </c>
      <c r="I707">
        <v>90</v>
      </c>
      <c r="J707">
        <v>2.5000000000000001E-2</v>
      </c>
      <c r="K707">
        <v>2.9000000000000001E-2</v>
      </c>
      <c r="L707">
        <v>0</v>
      </c>
      <c r="M707" t="s">
        <v>256</v>
      </c>
      <c r="N707">
        <v>76222105867700</v>
      </c>
      <c r="O707">
        <v>7622300859978</v>
      </c>
      <c r="P707" t="s">
        <v>255</v>
      </c>
      <c r="Q707">
        <v>0</v>
      </c>
      <c r="R707">
        <v>28</v>
      </c>
      <c r="S707" t="s">
        <v>257</v>
      </c>
      <c r="T707">
        <v>33</v>
      </c>
      <c r="U707">
        <v>15</v>
      </c>
    </row>
    <row r="708" spans="1:21">
      <c r="A708">
        <v>10300178</v>
      </c>
      <c r="B708" t="s">
        <v>811</v>
      </c>
      <c r="C708">
        <v>0</v>
      </c>
      <c r="D708">
        <v>0</v>
      </c>
      <c r="E708" t="s">
        <v>254</v>
      </c>
      <c r="F708" t="s">
        <v>255</v>
      </c>
      <c r="G708">
        <v>0</v>
      </c>
      <c r="H708">
        <v>1</v>
      </c>
      <c r="I708">
        <v>90</v>
      </c>
      <c r="J708">
        <v>2.5000000000000001E-2</v>
      </c>
      <c r="K708">
        <v>2.9000000000000001E-2</v>
      </c>
      <c r="L708">
        <v>0</v>
      </c>
      <c r="M708" t="s">
        <v>256</v>
      </c>
      <c r="N708">
        <v>76222105867000</v>
      </c>
      <c r="O708">
        <v>7622300859930</v>
      </c>
      <c r="P708" t="s">
        <v>255</v>
      </c>
      <c r="Q708">
        <v>0</v>
      </c>
      <c r="R708">
        <v>28</v>
      </c>
      <c r="S708" t="s">
        <v>257</v>
      </c>
      <c r="T708">
        <v>33</v>
      </c>
      <c r="U708">
        <v>15</v>
      </c>
    </row>
    <row r="709" spans="1:21">
      <c r="A709">
        <v>10300179</v>
      </c>
      <c r="B709" t="s">
        <v>812</v>
      </c>
      <c r="C709">
        <v>0</v>
      </c>
      <c r="D709">
        <v>0</v>
      </c>
      <c r="E709" t="s">
        <v>254</v>
      </c>
      <c r="F709" t="s">
        <v>255</v>
      </c>
      <c r="G709">
        <v>0</v>
      </c>
      <c r="H709">
        <v>1</v>
      </c>
      <c r="I709">
        <v>90</v>
      </c>
      <c r="J709">
        <v>2.5000000000000001E-2</v>
      </c>
      <c r="K709">
        <v>2.9000000000000001E-2</v>
      </c>
      <c r="L709">
        <v>0</v>
      </c>
      <c r="M709" t="s">
        <v>256</v>
      </c>
      <c r="N709">
        <v>76222105865500</v>
      </c>
      <c r="O709">
        <v>7622300859893</v>
      </c>
      <c r="P709" t="s">
        <v>255</v>
      </c>
      <c r="Q709">
        <v>0</v>
      </c>
      <c r="R709">
        <v>28</v>
      </c>
      <c r="S709" t="s">
        <v>257</v>
      </c>
      <c r="T709">
        <v>33</v>
      </c>
      <c r="U709">
        <v>15</v>
      </c>
    </row>
    <row r="710" spans="1:21">
      <c r="A710">
        <v>10300182</v>
      </c>
      <c r="B710" t="s">
        <v>813</v>
      </c>
      <c r="C710">
        <v>0</v>
      </c>
      <c r="D710">
        <v>0</v>
      </c>
      <c r="E710" t="s">
        <v>254</v>
      </c>
      <c r="F710" t="s">
        <v>255</v>
      </c>
      <c r="G710">
        <v>0</v>
      </c>
      <c r="H710">
        <v>1</v>
      </c>
      <c r="I710">
        <v>90</v>
      </c>
      <c r="J710">
        <v>2.5000000000000001E-2</v>
      </c>
      <c r="K710">
        <v>2.9000000000000001E-2</v>
      </c>
      <c r="L710">
        <v>0</v>
      </c>
      <c r="M710" t="s">
        <v>256</v>
      </c>
      <c r="N710">
        <v>76222105864800</v>
      </c>
      <c r="O710">
        <v>7622300859855</v>
      </c>
      <c r="P710" t="s">
        <v>255</v>
      </c>
      <c r="Q710">
        <v>0</v>
      </c>
      <c r="R710">
        <v>28</v>
      </c>
      <c r="S710" t="s">
        <v>257</v>
      </c>
      <c r="T710">
        <v>33</v>
      </c>
      <c r="U710">
        <v>15</v>
      </c>
    </row>
    <row r="711" spans="1:21">
      <c r="A711">
        <v>10300183</v>
      </c>
      <c r="B711" t="s">
        <v>814</v>
      </c>
      <c r="C711">
        <v>0</v>
      </c>
      <c r="D711">
        <v>0</v>
      </c>
      <c r="E711" t="s">
        <v>254</v>
      </c>
      <c r="F711" t="s">
        <v>255</v>
      </c>
      <c r="G711">
        <v>0</v>
      </c>
      <c r="H711">
        <v>1</v>
      </c>
      <c r="I711">
        <v>90</v>
      </c>
      <c r="J711">
        <v>2.5000000000000001E-2</v>
      </c>
      <c r="K711">
        <v>2.9000000000000001E-2</v>
      </c>
      <c r="L711">
        <v>0</v>
      </c>
      <c r="M711" t="s">
        <v>256</v>
      </c>
      <c r="N711">
        <v>76222105856600</v>
      </c>
      <c r="O711">
        <v>7622300859817</v>
      </c>
      <c r="P711" t="s">
        <v>255</v>
      </c>
      <c r="Q711">
        <v>0</v>
      </c>
      <c r="R711">
        <v>28</v>
      </c>
      <c r="S711" t="s">
        <v>257</v>
      </c>
      <c r="T711">
        <v>33</v>
      </c>
      <c r="U711">
        <v>15</v>
      </c>
    </row>
    <row r="712" spans="1:21">
      <c r="A712">
        <v>10300184</v>
      </c>
      <c r="B712" t="s">
        <v>815</v>
      </c>
      <c r="C712">
        <v>0</v>
      </c>
      <c r="D712">
        <v>0</v>
      </c>
      <c r="E712" t="s">
        <v>254</v>
      </c>
      <c r="F712" t="s">
        <v>255</v>
      </c>
      <c r="G712">
        <v>0</v>
      </c>
      <c r="H712">
        <v>1</v>
      </c>
      <c r="I712">
        <v>90</v>
      </c>
      <c r="J712">
        <v>2.5000000000000001E-2</v>
      </c>
      <c r="K712">
        <v>2.8000000000000001E-2</v>
      </c>
      <c r="L712">
        <v>0</v>
      </c>
      <c r="M712" t="s">
        <v>256</v>
      </c>
      <c r="N712">
        <v>76222105855600</v>
      </c>
      <c r="O712">
        <v>7622300859770</v>
      </c>
      <c r="P712" t="s">
        <v>255</v>
      </c>
      <c r="Q712">
        <v>0</v>
      </c>
      <c r="R712">
        <v>28</v>
      </c>
      <c r="S712" t="s">
        <v>257</v>
      </c>
      <c r="T712">
        <v>33</v>
      </c>
      <c r="U712">
        <v>15</v>
      </c>
    </row>
    <row r="713" spans="1:21">
      <c r="A713">
        <v>10300186</v>
      </c>
      <c r="B713" t="s">
        <v>816</v>
      </c>
      <c r="C713">
        <v>0</v>
      </c>
      <c r="D713">
        <v>0</v>
      </c>
      <c r="E713" t="s">
        <v>254</v>
      </c>
      <c r="F713" t="s">
        <v>255</v>
      </c>
      <c r="G713">
        <v>0</v>
      </c>
      <c r="H713">
        <v>1</v>
      </c>
      <c r="I713">
        <v>48</v>
      </c>
      <c r="J713">
        <v>2.4E-2</v>
      </c>
      <c r="K713">
        <v>3.5999999999999997E-2</v>
      </c>
      <c r="L713">
        <v>0</v>
      </c>
      <c r="M713" t="s">
        <v>256</v>
      </c>
      <c r="N713">
        <v>78933332290000</v>
      </c>
      <c r="O713">
        <v>7893333229001</v>
      </c>
      <c r="P713" t="s">
        <v>255</v>
      </c>
      <c r="Q713">
        <v>0</v>
      </c>
      <c r="R713">
        <v>28</v>
      </c>
      <c r="S713" t="s">
        <v>257</v>
      </c>
      <c r="T713">
        <v>33</v>
      </c>
      <c r="U713">
        <v>1</v>
      </c>
    </row>
    <row r="714" spans="1:21">
      <c r="A714">
        <v>10300187</v>
      </c>
      <c r="B714" t="s">
        <v>817</v>
      </c>
      <c r="C714">
        <v>0</v>
      </c>
      <c r="D714">
        <v>0</v>
      </c>
      <c r="E714" t="s">
        <v>254</v>
      </c>
      <c r="F714" t="s">
        <v>255</v>
      </c>
      <c r="G714">
        <v>0</v>
      </c>
      <c r="H714">
        <v>1</v>
      </c>
      <c r="I714">
        <v>72</v>
      </c>
      <c r="J714">
        <v>1.2E-2</v>
      </c>
      <c r="K714">
        <v>1.2999999999999999E-2</v>
      </c>
      <c r="L714">
        <v>0</v>
      </c>
      <c r="M714" t="s">
        <v>256</v>
      </c>
      <c r="N714">
        <v>76222105748200</v>
      </c>
      <c r="O714">
        <v>7622300172824</v>
      </c>
      <c r="P714" t="s">
        <v>255</v>
      </c>
      <c r="Q714">
        <v>0</v>
      </c>
      <c r="R714">
        <v>28</v>
      </c>
      <c r="S714" t="s">
        <v>257</v>
      </c>
      <c r="T714">
        <v>34</v>
      </c>
      <c r="U714">
        <v>12</v>
      </c>
    </row>
    <row r="715" spans="1:21">
      <c r="A715">
        <v>10300188</v>
      </c>
      <c r="B715" t="s">
        <v>818</v>
      </c>
      <c r="C715">
        <v>0</v>
      </c>
      <c r="D715">
        <v>0</v>
      </c>
      <c r="E715" t="s">
        <v>254</v>
      </c>
      <c r="F715" t="s">
        <v>255</v>
      </c>
      <c r="G715">
        <v>0</v>
      </c>
      <c r="H715">
        <v>1</v>
      </c>
      <c r="I715">
        <v>72</v>
      </c>
      <c r="J715">
        <v>1.2E-2</v>
      </c>
      <c r="K715">
        <v>1.2999999999999999E-2</v>
      </c>
      <c r="L715">
        <v>0</v>
      </c>
      <c r="M715" t="s">
        <v>256</v>
      </c>
      <c r="N715">
        <v>76222105747800</v>
      </c>
      <c r="O715">
        <v>7622300172992</v>
      </c>
      <c r="P715" t="s">
        <v>255</v>
      </c>
      <c r="Q715">
        <v>0</v>
      </c>
      <c r="R715">
        <v>28</v>
      </c>
      <c r="S715" t="s">
        <v>257</v>
      </c>
      <c r="T715">
        <v>34</v>
      </c>
      <c r="U715">
        <v>12</v>
      </c>
    </row>
    <row r="716" spans="1:21">
      <c r="A716">
        <v>10300189</v>
      </c>
      <c r="B716" t="s">
        <v>819</v>
      </c>
      <c r="C716">
        <v>0</v>
      </c>
      <c r="D716">
        <v>0</v>
      </c>
      <c r="E716" t="s">
        <v>254</v>
      </c>
      <c r="F716" t="s">
        <v>255</v>
      </c>
      <c r="G716">
        <v>0</v>
      </c>
      <c r="H716">
        <v>1</v>
      </c>
      <c r="I716">
        <v>72</v>
      </c>
      <c r="J716">
        <v>1.2E-2</v>
      </c>
      <c r="K716">
        <v>1.2999999999999999E-2</v>
      </c>
      <c r="L716">
        <v>0</v>
      </c>
      <c r="M716" t="s">
        <v>256</v>
      </c>
      <c r="N716">
        <v>76222105748300</v>
      </c>
      <c r="O716">
        <v>7622300172787</v>
      </c>
      <c r="P716" t="s">
        <v>255</v>
      </c>
      <c r="Q716">
        <v>0</v>
      </c>
      <c r="R716">
        <v>28</v>
      </c>
      <c r="S716" t="s">
        <v>257</v>
      </c>
      <c r="T716">
        <v>34</v>
      </c>
      <c r="U716">
        <v>12</v>
      </c>
    </row>
    <row r="717" spans="1:21">
      <c r="A717">
        <v>10300191</v>
      </c>
      <c r="B717" t="s">
        <v>820</v>
      </c>
      <c r="C717">
        <v>0</v>
      </c>
      <c r="D717">
        <v>0</v>
      </c>
      <c r="E717" t="s">
        <v>254</v>
      </c>
      <c r="F717" t="s">
        <v>255</v>
      </c>
      <c r="G717">
        <v>0</v>
      </c>
      <c r="H717">
        <v>1</v>
      </c>
      <c r="I717">
        <v>72</v>
      </c>
      <c r="J717">
        <v>1.2E-2</v>
      </c>
      <c r="K717">
        <v>1.2999999999999999E-2</v>
      </c>
      <c r="L717">
        <v>0</v>
      </c>
      <c r="M717" t="s">
        <v>256</v>
      </c>
      <c r="N717">
        <v>76222105748100</v>
      </c>
      <c r="O717">
        <v>7622300172879</v>
      </c>
      <c r="P717" t="s">
        <v>255</v>
      </c>
      <c r="Q717">
        <v>0</v>
      </c>
      <c r="R717">
        <v>28</v>
      </c>
      <c r="S717" t="s">
        <v>257</v>
      </c>
      <c r="T717">
        <v>34</v>
      </c>
      <c r="U717">
        <v>12</v>
      </c>
    </row>
    <row r="718" spans="1:21">
      <c r="A718">
        <v>10300192</v>
      </c>
      <c r="B718" t="s">
        <v>821</v>
      </c>
      <c r="C718">
        <v>0</v>
      </c>
      <c r="D718">
        <v>0</v>
      </c>
      <c r="E718" t="s">
        <v>254</v>
      </c>
      <c r="F718" t="s">
        <v>255</v>
      </c>
      <c r="G718">
        <v>0</v>
      </c>
      <c r="H718">
        <v>1</v>
      </c>
      <c r="I718">
        <v>72</v>
      </c>
      <c r="J718">
        <v>1.2E-2</v>
      </c>
      <c r="K718">
        <v>1.2999999999999999E-2</v>
      </c>
      <c r="L718">
        <v>0</v>
      </c>
      <c r="M718" t="s">
        <v>256</v>
      </c>
      <c r="N718">
        <v>76222105748000</v>
      </c>
      <c r="O718">
        <v>7622300172893</v>
      </c>
      <c r="P718" t="s">
        <v>255</v>
      </c>
      <c r="Q718">
        <v>0</v>
      </c>
      <c r="R718">
        <v>28</v>
      </c>
      <c r="S718" t="s">
        <v>257</v>
      </c>
      <c r="T718">
        <v>34</v>
      </c>
      <c r="U718">
        <v>12</v>
      </c>
    </row>
    <row r="719" spans="1:21">
      <c r="A719">
        <v>10300193</v>
      </c>
      <c r="B719" t="s">
        <v>822</v>
      </c>
      <c r="C719">
        <v>0</v>
      </c>
      <c r="D719">
        <v>0</v>
      </c>
      <c r="E719" t="s">
        <v>254</v>
      </c>
      <c r="F719" t="s">
        <v>255</v>
      </c>
      <c r="G719">
        <v>0</v>
      </c>
      <c r="H719">
        <v>1</v>
      </c>
      <c r="I719">
        <v>72</v>
      </c>
      <c r="J719">
        <v>1.2E-2</v>
      </c>
      <c r="K719">
        <v>1.2999999999999999E-2</v>
      </c>
      <c r="L719">
        <v>0</v>
      </c>
      <c r="M719" t="s">
        <v>256</v>
      </c>
      <c r="N719">
        <v>7622210547900</v>
      </c>
      <c r="O719">
        <v>7622300172947</v>
      </c>
      <c r="P719" t="s">
        <v>255</v>
      </c>
      <c r="Q719">
        <v>0</v>
      </c>
      <c r="R719">
        <v>28</v>
      </c>
      <c r="S719" t="s">
        <v>257</v>
      </c>
      <c r="T719">
        <v>34</v>
      </c>
      <c r="U719">
        <v>12</v>
      </c>
    </row>
    <row r="720" spans="1:21">
      <c r="A720">
        <v>10300320</v>
      </c>
      <c r="B720" t="s">
        <v>823</v>
      </c>
      <c r="C720">
        <v>0</v>
      </c>
      <c r="D720">
        <v>0</v>
      </c>
      <c r="E720" t="s">
        <v>254</v>
      </c>
      <c r="F720" t="s">
        <v>255</v>
      </c>
      <c r="G720">
        <v>0</v>
      </c>
      <c r="H720">
        <v>1</v>
      </c>
      <c r="I720">
        <v>48</v>
      </c>
      <c r="J720">
        <v>0.05</v>
      </c>
      <c r="K720">
        <v>5.8000000000000003E-2</v>
      </c>
      <c r="L720">
        <v>0</v>
      </c>
      <c r="M720" t="s">
        <v>256</v>
      </c>
      <c r="N720">
        <v>76223002859600</v>
      </c>
      <c r="O720">
        <v>7622300285975</v>
      </c>
      <c r="P720" t="s">
        <v>255</v>
      </c>
      <c r="Q720">
        <v>0</v>
      </c>
      <c r="R720">
        <v>28</v>
      </c>
      <c r="S720" t="s">
        <v>257</v>
      </c>
      <c r="T720">
        <v>35</v>
      </c>
      <c r="U720">
        <v>12</v>
      </c>
    </row>
    <row r="721" spans="1:21">
      <c r="A721">
        <v>10300323</v>
      </c>
      <c r="B721" t="s">
        <v>824</v>
      </c>
      <c r="C721">
        <v>0</v>
      </c>
      <c r="D721">
        <v>0</v>
      </c>
      <c r="E721" t="s">
        <v>254</v>
      </c>
      <c r="F721" t="s">
        <v>255</v>
      </c>
      <c r="G721">
        <v>0</v>
      </c>
      <c r="H721">
        <v>1</v>
      </c>
      <c r="I721">
        <v>48</v>
      </c>
      <c r="J721">
        <v>0.05</v>
      </c>
      <c r="K721">
        <v>5.8000000000000003E-2</v>
      </c>
      <c r="L721">
        <v>0</v>
      </c>
      <c r="M721" t="s">
        <v>256</v>
      </c>
      <c r="N721">
        <v>76223002860000</v>
      </c>
      <c r="O721">
        <v>7622300286019</v>
      </c>
      <c r="P721" t="s">
        <v>255</v>
      </c>
      <c r="Q721">
        <v>0</v>
      </c>
      <c r="R721">
        <v>28</v>
      </c>
      <c r="S721" t="s">
        <v>257</v>
      </c>
      <c r="T721">
        <v>35</v>
      </c>
      <c r="U721">
        <v>12</v>
      </c>
    </row>
    <row r="722" spans="1:21">
      <c r="B722" t="s">
        <v>825</v>
      </c>
    </row>
    <row r="723" spans="1:21">
      <c r="B723" t="s">
        <v>825</v>
      </c>
    </row>
    <row r="724" spans="1:21">
      <c r="A724">
        <v>14000004</v>
      </c>
      <c r="B724" t="s">
        <v>826</v>
      </c>
      <c r="C724">
        <v>0</v>
      </c>
      <c r="D724">
        <v>0</v>
      </c>
      <c r="E724" t="s">
        <v>254</v>
      </c>
      <c r="F724" t="s">
        <v>255</v>
      </c>
      <c r="G724">
        <v>0</v>
      </c>
      <c r="H724">
        <v>1</v>
      </c>
      <c r="I724">
        <v>24</v>
      </c>
      <c r="J724">
        <v>0.2</v>
      </c>
      <c r="K724">
        <v>0.22</v>
      </c>
      <c r="L724">
        <v>0</v>
      </c>
      <c r="M724" t="s">
        <v>256</v>
      </c>
      <c r="N724" t="s">
        <v>827</v>
      </c>
      <c r="O724">
        <v>4005900662019</v>
      </c>
      <c r="P724" t="s">
        <v>255</v>
      </c>
      <c r="Q724">
        <v>0</v>
      </c>
      <c r="R724">
        <v>28</v>
      </c>
      <c r="S724" t="s">
        <v>257</v>
      </c>
      <c r="T724">
        <v>100</v>
      </c>
      <c r="U724">
        <v>2</v>
      </c>
    </row>
    <row r="725" spans="1:21">
      <c r="A725">
        <v>14000005</v>
      </c>
      <c r="B725" t="s">
        <v>828</v>
      </c>
      <c r="C725">
        <v>0</v>
      </c>
      <c r="D725">
        <v>0</v>
      </c>
      <c r="E725" t="s">
        <v>254</v>
      </c>
      <c r="F725" t="s">
        <v>255</v>
      </c>
      <c r="G725">
        <v>0</v>
      </c>
      <c r="H725">
        <v>1</v>
      </c>
      <c r="I725">
        <v>24</v>
      </c>
      <c r="J725">
        <v>0.2</v>
      </c>
      <c r="K725">
        <v>0.22</v>
      </c>
      <c r="L725">
        <v>0</v>
      </c>
      <c r="M725" t="s">
        <v>256</v>
      </c>
      <c r="N725" t="s">
        <v>829</v>
      </c>
      <c r="O725">
        <v>4005900359261</v>
      </c>
      <c r="P725" t="s">
        <v>255</v>
      </c>
      <c r="Q725">
        <v>0</v>
      </c>
      <c r="R725">
        <v>28</v>
      </c>
      <c r="S725" t="s">
        <v>257</v>
      </c>
      <c r="T725">
        <v>100</v>
      </c>
      <c r="U725">
        <v>2</v>
      </c>
    </row>
    <row r="726" spans="1:21">
      <c r="A726">
        <v>14000313</v>
      </c>
      <c r="B726" t="s">
        <v>830</v>
      </c>
      <c r="C726">
        <v>0</v>
      </c>
      <c r="D726">
        <v>0</v>
      </c>
      <c r="E726" t="s">
        <v>254</v>
      </c>
      <c r="F726" t="s">
        <v>255</v>
      </c>
      <c r="G726">
        <v>0</v>
      </c>
      <c r="H726">
        <v>1</v>
      </c>
      <c r="I726">
        <v>24</v>
      </c>
      <c r="J726">
        <v>0.2</v>
      </c>
      <c r="K726">
        <v>0.22</v>
      </c>
      <c r="L726">
        <v>0</v>
      </c>
      <c r="M726" t="s">
        <v>256</v>
      </c>
      <c r="N726" t="s">
        <v>831</v>
      </c>
      <c r="O726">
        <v>4005808811717</v>
      </c>
      <c r="P726" t="s">
        <v>255</v>
      </c>
      <c r="Q726">
        <v>0</v>
      </c>
      <c r="R726">
        <v>28</v>
      </c>
      <c r="S726" t="s">
        <v>257</v>
      </c>
      <c r="T726">
        <v>100</v>
      </c>
      <c r="U726">
        <v>2</v>
      </c>
    </row>
    <row r="727" spans="1:21">
      <c r="A727">
        <v>14000314</v>
      </c>
      <c r="B727" t="s">
        <v>832</v>
      </c>
      <c r="C727">
        <v>0</v>
      </c>
      <c r="D727">
        <v>0</v>
      </c>
      <c r="E727" t="s">
        <v>254</v>
      </c>
      <c r="F727" t="s">
        <v>255</v>
      </c>
      <c r="G727">
        <v>0</v>
      </c>
      <c r="H727">
        <v>1</v>
      </c>
      <c r="I727">
        <v>12</v>
      </c>
      <c r="J727">
        <v>0.2</v>
      </c>
      <c r="K727">
        <v>0.22</v>
      </c>
      <c r="L727">
        <v>0</v>
      </c>
      <c r="M727" t="s">
        <v>256</v>
      </c>
      <c r="N727" t="s">
        <v>833</v>
      </c>
      <c r="O727">
        <v>4005900889737</v>
      </c>
      <c r="P727" t="s">
        <v>255</v>
      </c>
      <c r="Q727">
        <v>0</v>
      </c>
      <c r="R727">
        <v>28</v>
      </c>
      <c r="S727" t="s">
        <v>257</v>
      </c>
      <c r="T727">
        <v>100</v>
      </c>
      <c r="U727">
        <v>2</v>
      </c>
    </row>
    <row r="728" spans="1:21">
      <c r="A728">
        <v>14000316</v>
      </c>
      <c r="B728" t="s">
        <v>834</v>
      </c>
      <c r="C728">
        <v>0</v>
      </c>
      <c r="D728">
        <v>0</v>
      </c>
      <c r="E728" t="s">
        <v>254</v>
      </c>
      <c r="F728" t="s">
        <v>255</v>
      </c>
      <c r="G728">
        <v>0</v>
      </c>
      <c r="H728">
        <v>1</v>
      </c>
      <c r="I728">
        <v>24</v>
      </c>
      <c r="J728">
        <v>0.2</v>
      </c>
      <c r="K728">
        <v>0.22</v>
      </c>
      <c r="L728">
        <v>0</v>
      </c>
      <c r="M728" t="s">
        <v>256</v>
      </c>
      <c r="N728" t="s">
        <v>835</v>
      </c>
      <c r="O728">
        <v>4005900957726</v>
      </c>
      <c r="P728" t="s">
        <v>255</v>
      </c>
      <c r="Q728">
        <v>0</v>
      </c>
      <c r="R728">
        <v>28</v>
      </c>
      <c r="S728" t="s">
        <v>257</v>
      </c>
      <c r="T728">
        <v>100</v>
      </c>
      <c r="U728">
        <v>2</v>
      </c>
    </row>
    <row r="729" spans="1:21">
      <c r="A729">
        <v>14000142</v>
      </c>
      <c r="B729" t="s">
        <v>836</v>
      </c>
      <c r="C729">
        <v>0</v>
      </c>
      <c r="D729">
        <v>0</v>
      </c>
      <c r="E729" t="s">
        <v>254</v>
      </c>
      <c r="F729" t="s">
        <v>255</v>
      </c>
      <c r="G729">
        <v>0</v>
      </c>
      <c r="H729">
        <v>1</v>
      </c>
      <c r="I729">
        <v>12</v>
      </c>
      <c r="J729">
        <v>0.20399999999999999</v>
      </c>
      <c r="K729">
        <v>0.224</v>
      </c>
      <c r="L729">
        <v>0</v>
      </c>
      <c r="M729" t="s">
        <v>256</v>
      </c>
      <c r="N729" t="s">
        <v>837</v>
      </c>
      <c r="O729">
        <v>4005808808243</v>
      </c>
      <c r="P729" t="s">
        <v>255</v>
      </c>
      <c r="Q729">
        <v>0</v>
      </c>
      <c r="R729">
        <v>28</v>
      </c>
      <c r="S729" t="s">
        <v>257</v>
      </c>
      <c r="T729">
        <v>101</v>
      </c>
      <c r="U729">
        <v>2</v>
      </c>
    </row>
    <row r="730" spans="1:21">
      <c r="A730">
        <v>14000188</v>
      </c>
      <c r="B730" t="s">
        <v>838</v>
      </c>
      <c r="C730">
        <v>0</v>
      </c>
      <c r="D730">
        <v>0</v>
      </c>
      <c r="E730" t="s">
        <v>254</v>
      </c>
      <c r="F730" t="s">
        <v>255</v>
      </c>
      <c r="G730">
        <v>0</v>
      </c>
      <c r="H730">
        <v>1</v>
      </c>
      <c r="I730">
        <v>12</v>
      </c>
      <c r="J730">
        <v>0.25</v>
      </c>
      <c r="K730">
        <v>0.27500000000000002</v>
      </c>
      <c r="L730">
        <v>0</v>
      </c>
      <c r="M730" t="s">
        <v>256</v>
      </c>
      <c r="N730" t="s">
        <v>839</v>
      </c>
      <c r="O730">
        <v>4005808840625</v>
      </c>
      <c r="P730" t="s">
        <v>255</v>
      </c>
      <c r="Q730">
        <v>0</v>
      </c>
      <c r="R730">
        <v>28</v>
      </c>
      <c r="S730" t="s">
        <v>257</v>
      </c>
      <c r="T730">
        <v>101</v>
      </c>
      <c r="U730">
        <v>0</v>
      </c>
    </row>
    <row r="731" spans="1:21">
      <c r="A731">
        <v>14000023</v>
      </c>
      <c r="B731" t="s">
        <v>840</v>
      </c>
      <c r="C731">
        <v>0</v>
      </c>
      <c r="D731">
        <v>0</v>
      </c>
      <c r="E731" t="s">
        <v>254</v>
      </c>
      <c r="F731" t="s">
        <v>255</v>
      </c>
      <c r="G731">
        <v>0</v>
      </c>
      <c r="H731">
        <v>1</v>
      </c>
      <c r="I731">
        <v>36</v>
      </c>
      <c r="J731">
        <v>3.3000000000000002E-2</v>
      </c>
      <c r="K731">
        <v>3.6999999999999998E-2</v>
      </c>
      <c r="L731">
        <v>0</v>
      </c>
      <c r="M731" t="s">
        <v>256</v>
      </c>
      <c r="N731" t="s">
        <v>841</v>
      </c>
      <c r="O731">
        <v>42277217</v>
      </c>
      <c r="P731" t="s">
        <v>255</v>
      </c>
      <c r="Q731">
        <v>0</v>
      </c>
      <c r="R731">
        <v>28</v>
      </c>
      <c r="S731" t="s">
        <v>257</v>
      </c>
      <c r="T731">
        <v>102</v>
      </c>
      <c r="U731">
        <v>6</v>
      </c>
    </row>
    <row r="732" spans="1:21">
      <c r="A732">
        <v>14000024</v>
      </c>
      <c r="B732" t="s">
        <v>842</v>
      </c>
      <c r="C732">
        <v>0</v>
      </c>
      <c r="D732">
        <v>0</v>
      </c>
      <c r="E732" t="s">
        <v>254</v>
      </c>
      <c r="F732" t="s">
        <v>255</v>
      </c>
      <c r="G732">
        <v>0</v>
      </c>
      <c r="H732">
        <v>1</v>
      </c>
      <c r="I732">
        <v>36</v>
      </c>
      <c r="J732">
        <v>5.6000000000000001E-2</v>
      </c>
      <c r="K732">
        <v>6.2E-2</v>
      </c>
      <c r="L732">
        <v>0</v>
      </c>
      <c r="M732" t="s">
        <v>256</v>
      </c>
      <c r="N732" t="s">
        <v>843</v>
      </c>
      <c r="O732">
        <v>78906617</v>
      </c>
      <c r="P732" t="s">
        <v>255</v>
      </c>
      <c r="Q732">
        <v>0</v>
      </c>
      <c r="R732">
        <v>28</v>
      </c>
      <c r="S732" t="s">
        <v>257</v>
      </c>
      <c r="T732">
        <v>102</v>
      </c>
      <c r="U732">
        <v>0</v>
      </c>
    </row>
    <row r="733" spans="1:21">
      <c r="A733">
        <v>14000025</v>
      </c>
      <c r="B733" t="s">
        <v>844</v>
      </c>
      <c r="C733">
        <v>0</v>
      </c>
      <c r="D733">
        <v>0</v>
      </c>
      <c r="E733" t="s">
        <v>254</v>
      </c>
      <c r="F733" t="s">
        <v>255</v>
      </c>
      <c r="G733">
        <v>0</v>
      </c>
      <c r="H733">
        <v>1</v>
      </c>
      <c r="I733">
        <v>12</v>
      </c>
      <c r="J733">
        <v>0.14499999999999999</v>
      </c>
      <c r="K733">
        <v>0.16</v>
      </c>
      <c r="L733">
        <v>0</v>
      </c>
      <c r="M733" t="s">
        <v>256</v>
      </c>
      <c r="N733" t="s">
        <v>845</v>
      </c>
      <c r="O733">
        <v>4005900408891</v>
      </c>
      <c r="P733" t="s">
        <v>255</v>
      </c>
      <c r="Q733">
        <v>0</v>
      </c>
      <c r="R733">
        <v>28</v>
      </c>
      <c r="S733" t="s">
        <v>257</v>
      </c>
      <c r="T733">
        <v>102</v>
      </c>
      <c r="U733">
        <v>2</v>
      </c>
    </row>
    <row r="734" spans="1:21">
      <c r="A734">
        <v>14000026</v>
      </c>
      <c r="B734" t="s">
        <v>846</v>
      </c>
      <c r="C734">
        <v>0</v>
      </c>
      <c r="D734">
        <v>0</v>
      </c>
      <c r="E734" t="s">
        <v>254</v>
      </c>
      <c r="F734" t="s">
        <v>255</v>
      </c>
      <c r="G734">
        <v>0</v>
      </c>
      <c r="H734">
        <v>1</v>
      </c>
      <c r="I734">
        <v>24</v>
      </c>
      <c r="J734">
        <v>9.7000000000000003E-2</v>
      </c>
      <c r="K734">
        <v>0.107</v>
      </c>
      <c r="L734">
        <v>0</v>
      </c>
      <c r="M734" t="s">
        <v>256</v>
      </c>
      <c r="N734" t="s">
        <v>847</v>
      </c>
      <c r="O734">
        <v>7891177801308</v>
      </c>
      <c r="P734" t="s">
        <v>255</v>
      </c>
      <c r="Q734">
        <v>0</v>
      </c>
      <c r="R734">
        <v>28</v>
      </c>
      <c r="S734" t="s">
        <v>257</v>
      </c>
      <c r="T734">
        <v>102</v>
      </c>
      <c r="U734">
        <v>0</v>
      </c>
    </row>
    <row r="735" spans="1:21">
      <c r="A735">
        <v>14000028</v>
      </c>
      <c r="B735" t="s">
        <v>848</v>
      </c>
      <c r="C735">
        <v>0</v>
      </c>
      <c r="D735">
        <v>0</v>
      </c>
      <c r="E735" t="s">
        <v>254</v>
      </c>
      <c r="F735" t="s">
        <v>255</v>
      </c>
      <c r="G735">
        <v>0</v>
      </c>
      <c r="H735">
        <v>1</v>
      </c>
      <c r="I735">
        <v>36</v>
      </c>
      <c r="J735">
        <v>0.02</v>
      </c>
      <c r="K735">
        <v>2.1999999999999999E-2</v>
      </c>
      <c r="L735">
        <v>0</v>
      </c>
      <c r="M735" t="s">
        <v>256</v>
      </c>
      <c r="N735" t="s">
        <v>849</v>
      </c>
      <c r="O735">
        <v>42355465</v>
      </c>
      <c r="P735" t="s">
        <v>255</v>
      </c>
      <c r="Q735">
        <v>0</v>
      </c>
      <c r="R735">
        <v>28</v>
      </c>
      <c r="S735" t="s">
        <v>257</v>
      </c>
      <c r="T735">
        <v>102</v>
      </c>
      <c r="U735">
        <v>3</v>
      </c>
    </row>
    <row r="736" spans="1:21">
      <c r="A736">
        <v>14000029</v>
      </c>
      <c r="B736" t="s">
        <v>850</v>
      </c>
      <c r="C736">
        <v>0</v>
      </c>
      <c r="D736">
        <v>0</v>
      </c>
      <c r="E736" t="s">
        <v>254</v>
      </c>
      <c r="F736" t="s">
        <v>255</v>
      </c>
      <c r="G736">
        <v>0</v>
      </c>
      <c r="H736">
        <v>1</v>
      </c>
      <c r="I736">
        <v>24</v>
      </c>
      <c r="J736">
        <v>7.4999999999999997E-2</v>
      </c>
      <c r="K736">
        <v>8.3000000000000004E-2</v>
      </c>
      <c r="L736">
        <v>0</v>
      </c>
      <c r="M736" t="s">
        <v>256</v>
      </c>
      <c r="N736" t="s">
        <v>851</v>
      </c>
      <c r="O736">
        <v>4005900442659</v>
      </c>
      <c r="P736" t="s">
        <v>255</v>
      </c>
      <c r="Q736">
        <v>0</v>
      </c>
      <c r="R736">
        <v>28</v>
      </c>
      <c r="S736" t="s">
        <v>257</v>
      </c>
      <c r="T736">
        <v>102</v>
      </c>
      <c r="U736">
        <v>2</v>
      </c>
    </row>
    <row r="737" spans="1:23">
      <c r="A737">
        <v>14000031</v>
      </c>
      <c r="B737" t="s">
        <v>852</v>
      </c>
      <c r="C737">
        <v>0</v>
      </c>
      <c r="D737">
        <v>0</v>
      </c>
      <c r="E737" t="s">
        <v>254</v>
      </c>
      <c r="F737" t="s">
        <v>255</v>
      </c>
      <c r="G737">
        <v>0</v>
      </c>
      <c r="H737">
        <v>1</v>
      </c>
      <c r="I737">
        <v>36</v>
      </c>
      <c r="J737">
        <v>4.9000000000000002E-2</v>
      </c>
      <c r="K737">
        <v>5.2999999999999999E-2</v>
      </c>
      <c r="L737">
        <v>0</v>
      </c>
      <c r="M737" t="s">
        <v>256</v>
      </c>
      <c r="N737" t="s">
        <v>853</v>
      </c>
      <c r="O737">
        <v>42110200</v>
      </c>
      <c r="P737" t="s">
        <v>255</v>
      </c>
      <c r="Q737">
        <v>0</v>
      </c>
      <c r="R737">
        <v>28</v>
      </c>
      <c r="S737" t="s">
        <v>257</v>
      </c>
      <c r="T737">
        <v>102</v>
      </c>
      <c r="U737">
        <v>1</v>
      </c>
    </row>
    <row r="738" spans="1:23">
      <c r="A738">
        <v>14000032</v>
      </c>
      <c r="B738" t="s">
        <v>854</v>
      </c>
      <c r="C738">
        <v>0</v>
      </c>
      <c r="D738">
        <v>0</v>
      </c>
      <c r="E738" t="s">
        <v>254</v>
      </c>
      <c r="F738" t="s">
        <v>255</v>
      </c>
      <c r="G738">
        <v>0</v>
      </c>
      <c r="H738">
        <v>1</v>
      </c>
      <c r="I738">
        <v>24</v>
      </c>
      <c r="J738">
        <v>9.8000000000000004E-2</v>
      </c>
      <c r="K738">
        <v>0.108</v>
      </c>
      <c r="L738">
        <v>0</v>
      </c>
      <c r="M738" t="s">
        <v>256</v>
      </c>
      <c r="N738" t="s">
        <v>855</v>
      </c>
      <c r="O738">
        <v>4005808890590</v>
      </c>
      <c r="P738" t="s">
        <v>255</v>
      </c>
      <c r="Q738">
        <v>0</v>
      </c>
      <c r="R738">
        <v>28</v>
      </c>
      <c r="S738" t="s">
        <v>257</v>
      </c>
      <c r="T738">
        <v>102</v>
      </c>
      <c r="U738">
        <v>0</v>
      </c>
    </row>
    <row r="739" spans="1:23">
      <c r="A739">
        <v>14000033</v>
      </c>
      <c r="B739" t="s">
        <v>856</v>
      </c>
      <c r="C739">
        <v>0</v>
      </c>
      <c r="D739">
        <v>0</v>
      </c>
      <c r="E739" t="s">
        <v>254</v>
      </c>
      <c r="F739" t="s">
        <v>255</v>
      </c>
      <c r="G739">
        <v>0</v>
      </c>
      <c r="H739">
        <v>1</v>
      </c>
      <c r="I739">
        <v>12</v>
      </c>
      <c r="J739">
        <v>7.4999999999999997E-2</v>
      </c>
      <c r="K739">
        <v>8.3000000000000004E-2</v>
      </c>
      <c r="L739">
        <v>0</v>
      </c>
      <c r="M739" t="s">
        <v>256</v>
      </c>
      <c r="N739" t="s">
        <v>857</v>
      </c>
      <c r="O739">
        <v>4005900860507</v>
      </c>
      <c r="P739" t="s">
        <v>255</v>
      </c>
      <c r="Q739">
        <v>0</v>
      </c>
      <c r="R739">
        <v>28</v>
      </c>
      <c r="S739" t="s">
        <v>257</v>
      </c>
      <c r="T739">
        <v>103</v>
      </c>
      <c r="U739">
        <v>3</v>
      </c>
    </row>
    <row r="740" spans="1:23">
      <c r="A740">
        <v>14000011</v>
      </c>
      <c r="B740" t="s">
        <v>858</v>
      </c>
      <c r="C740">
        <v>0</v>
      </c>
      <c r="D740">
        <v>0</v>
      </c>
      <c r="E740" t="s">
        <v>254</v>
      </c>
      <c r="F740" t="s">
        <v>255</v>
      </c>
      <c r="G740">
        <v>0</v>
      </c>
      <c r="H740">
        <v>1</v>
      </c>
      <c r="I740">
        <v>6</v>
      </c>
      <c r="J740">
        <v>4.9000000000000002E-2</v>
      </c>
      <c r="K740">
        <v>5.3999999999999999E-2</v>
      </c>
      <c r="L740">
        <v>0</v>
      </c>
      <c r="M740" t="s">
        <v>256</v>
      </c>
      <c r="N740" t="s">
        <v>859</v>
      </c>
      <c r="O740">
        <v>4005900139849</v>
      </c>
      <c r="P740" t="s">
        <v>255</v>
      </c>
      <c r="Q740">
        <v>0</v>
      </c>
      <c r="R740">
        <v>28</v>
      </c>
      <c r="S740" t="s">
        <v>257</v>
      </c>
      <c r="T740">
        <v>104</v>
      </c>
      <c r="U740">
        <v>2</v>
      </c>
    </row>
    <row r="741" spans="1:23">
      <c r="A741">
        <v>14000012</v>
      </c>
      <c r="B741" t="s">
        <v>860</v>
      </c>
      <c r="C741">
        <v>0</v>
      </c>
      <c r="D741">
        <v>0</v>
      </c>
      <c r="E741" t="s">
        <v>254</v>
      </c>
      <c r="F741" t="s">
        <v>255</v>
      </c>
      <c r="G741">
        <v>0</v>
      </c>
      <c r="H741">
        <v>1</v>
      </c>
      <c r="I741">
        <v>6</v>
      </c>
      <c r="J741">
        <v>5.0999999999999997E-2</v>
      </c>
      <c r="K741">
        <v>5.6000000000000001E-2</v>
      </c>
      <c r="L741">
        <v>0</v>
      </c>
      <c r="M741" t="s">
        <v>256</v>
      </c>
      <c r="N741" t="s">
        <v>861</v>
      </c>
      <c r="O741">
        <v>4005900139856</v>
      </c>
      <c r="P741" t="s">
        <v>255</v>
      </c>
      <c r="Q741">
        <v>0</v>
      </c>
      <c r="R741">
        <v>28</v>
      </c>
      <c r="S741" t="s">
        <v>257</v>
      </c>
      <c r="T741">
        <v>104</v>
      </c>
      <c r="U741">
        <v>2</v>
      </c>
    </row>
    <row r="742" spans="1:23">
      <c r="A742">
        <v>14000013</v>
      </c>
      <c r="B742" t="s">
        <v>862</v>
      </c>
      <c r="C742">
        <v>0</v>
      </c>
      <c r="D742">
        <v>0</v>
      </c>
      <c r="E742" t="s">
        <v>254</v>
      </c>
      <c r="F742" t="s">
        <v>255</v>
      </c>
      <c r="G742">
        <v>0</v>
      </c>
      <c r="H742">
        <v>1</v>
      </c>
      <c r="I742">
        <v>12</v>
      </c>
      <c r="J742">
        <v>0.03</v>
      </c>
      <c r="K742">
        <v>3.3000000000000002E-2</v>
      </c>
      <c r="L742">
        <v>0</v>
      </c>
      <c r="M742" t="s">
        <v>256</v>
      </c>
      <c r="N742" t="s">
        <v>863</v>
      </c>
      <c r="O742">
        <v>4005900962058</v>
      </c>
      <c r="P742" t="s">
        <v>255</v>
      </c>
      <c r="Q742">
        <v>0</v>
      </c>
      <c r="R742">
        <v>28</v>
      </c>
      <c r="S742" t="s">
        <v>257</v>
      </c>
      <c r="T742">
        <v>104</v>
      </c>
      <c r="U742">
        <v>2</v>
      </c>
    </row>
    <row r="744" spans="1:23">
      <c r="A744" t="s">
        <v>1434</v>
      </c>
      <c r="B744" t="s">
        <v>1421</v>
      </c>
      <c r="C744" t="s">
        <v>164</v>
      </c>
      <c r="D744" t="s">
        <v>231</v>
      </c>
      <c r="E744" t="s">
        <v>164</v>
      </c>
      <c r="F744" t="s">
        <v>164</v>
      </c>
      <c r="G744" t="s">
        <v>165</v>
      </c>
      <c r="H744" t="s">
        <v>228</v>
      </c>
      <c r="I744" t="s">
        <v>228</v>
      </c>
      <c r="J744" t="s">
        <v>170</v>
      </c>
      <c r="K744" t="s">
        <v>170</v>
      </c>
      <c r="L744" t="s">
        <v>165</v>
      </c>
      <c r="M744" t="s">
        <v>162</v>
      </c>
      <c r="N744" t="s">
        <v>232</v>
      </c>
      <c r="O744" t="s">
        <v>167</v>
      </c>
      <c r="P744" t="s">
        <v>165</v>
      </c>
      <c r="Q744" t="s">
        <v>226</v>
      </c>
      <c r="R744" t="s">
        <v>231</v>
      </c>
      <c r="S744" t="s">
        <v>231</v>
      </c>
      <c r="T744" t="s">
        <v>228</v>
      </c>
      <c r="U744" t="s">
        <v>228</v>
      </c>
      <c r="V744" t="s">
        <v>162</v>
      </c>
      <c r="W744" t="s">
        <v>162</v>
      </c>
    </row>
    <row r="745" spans="1:23">
      <c r="A745" t="s">
        <v>1422</v>
      </c>
      <c r="B745" t="s">
        <v>1423</v>
      </c>
      <c r="R745" t="s">
        <v>171</v>
      </c>
      <c r="S745" t="s">
        <v>172</v>
      </c>
      <c r="V745" t="s">
        <v>1424</v>
      </c>
      <c r="W745" t="s">
        <v>1425</v>
      </c>
    </row>
    <row r="746" spans="1:23">
      <c r="A746" t="s">
        <v>1426</v>
      </c>
      <c r="B746" t="s">
        <v>1427</v>
      </c>
      <c r="T746" t="s">
        <v>1557</v>
      </c>
      <c r="U746" t="s">
        <v>1599</v>
      </c>
      <c r="V746" t="s">
        <v>1428</v>
      </c>
      <c r="W746" t="s">
        <v>233</v>
      </c>
    </row>
    <row r="747" spans="1:23">
      <c r="I747" t="s">
        <v>234</v>
      </c>
      <c r="J747" t="s">
        <v>235</v>
      </c>
      <c r="K747" t="s">
        <v>236</v>
      </c>
      <c r="L747" t="s">
        <v>237</v>
      </c>
      <c r="M747" t="s">
        <v>1429</v>
      </c>
      <c r="N747" t="s">
        <v>1430</v>
      </c>
      <c r="T747" t="s">
        <v>1559</v>
      </c>
      <c r="U747" s="68">
        <v>45717</v>
      </c>
      <c r="V747" s="67">
        <v>0.44027777777777777</v>
      </c>
      <c r="W747">
        <v>14</v>
      </c>
    </row>
    <row r="748" spans="1:23">
      <c r="A748" t="e">
        <f>-----GRUP</f>
        <v>#NAME?</v>
      </c>
      <c r="B748" t="s">
        <v>1431</v>
      </c>
      <c r="C748" t="s">
        <v>164</v>
      </c>
      <c r="D748" t="s">
        <v>231</v>
      </c>
      <c r="E748" t="s">
        <v>164</v>
      </c>
      <c r="F748" t="s">
        <v>164</v>
      </c>
      <c r="G748" t="s">
        <v>165</v>
      </c>
      <c r="H748" t="s">
        <v>228</v>
      </c>
      <c r="I748" t="s">
        <v>228</v>
      </c>
      <c r="J748" t="s">
        <v>170</v>
      </c>
      <c r="K748" t="s">
        <v>170</v>
      </c>
      <c r="L748" t="s">
        <v>165</v>
      </c>
      <c r="M748" t="s">
        <v>162</v>
      </c>
      <c r="N748" t="s">
        <v>232</v>
      </c>
      <c r="O748" t="s">
        <v>167</v>
      </c>
      <c r="P748" t="s">
        <v>165</v>
      </c>
      <c r="Q748" t="s">
        <v>226</v>
      </c>
      <c r="R748" t="s">
        <v>231</v>
      </c>
      <c r="S748" t="s">
        <v>231</v>
      </c>
      <c r="T748" t="e">
        <f>--Usu</f>
        <v>#NAME?</v>
      </c>
      <c r="U748" t="s">
        <v>1600</v>
      </c>
      <c r="V748" t="s">
        <v>1432</v>
      </c>
      <c r="W748" t="s">
        <v>165</v>
      </c>
    </row>
    <row r="749" spans="1:23">
      <c r="A749" t="s">
        <v>176</v>
      </c>
      <c r="B749" t="s">
        <v>209</v>
      </c>
      <c r="C749" t="s">
        <v>178</v>
      </c>
      <c r="D749" t="s">
        <v>238</v>
      </c>
      <c r="E749" t="s">
        <v>239</v>
      </c>
      <c r="F749" t="s">
        <v>240</v>
      </c>
      <c r="G749" t="s">
        <v>241</v>
      </c>
      <c r="H749" t="s">
        <v>242</v>
      </c>
      <c r="I749" t="s">
        <v>243</v>
      </c>
      <c r="J749" t="s">
        <v>244</v>
      </c>
      <c r="K749" t="s">
        <v>245</v>
      </c>
      <c r="L749" t="s">
        <v>246</v>
      </c>
      <c r="M749" t="s">
        <v>247</v>
      </c>
      <c r="N749" t="s">
        <v>248</v>
      </c>
      <c r="O749" t="s">
        <v>249</v>
      </c>
      <c r="P749" t="s">
        <v>250</v>
      </c>
      <c r="Q749" t="s">
        <v>251</v>
      </c>
      <c r="R749" t="s">
        <v>252</v>
      </c>
      <c r="S749" t="s">
        <v>253</v>
      </c>
      <c r="T749" t="s">
        <v>1409</v>
      </c>
      <c r="U749" t="s">
        <v>1475</v>
      </c>
      <c r="V749" t="s">
        <v>1433</v>
      </c>
    </row>
    <row r="750" spans="1:23">
      <c r="A750" t="s">
        <v>176</v>
      </c>
      <c r="B750" t="s">
        <v>209</v>
      </c>
      <c r="C750" t="s">
        <v>178</v>
      </c>
      <c r="D750" t="s">
        <v>238</v>
      </c>
      <c r="E750" t="s">
        <v>239</v>
      </c>
      <c r="F750" t="s">
        <v>240</v>
      </c>
      <c r="G750" t="s">
        <v>241</v>
      </c>
      <c r="H750" t="s">
        <v>242</v>
      </c>
      <c r="I750" t="s">
        <v>243</v>
      </c>
      <c r="J750" t="s">
        <v>244</v>
      </c>
      <c r="K750" t="s">
        <v>245</v>
      </c>
      <c r="L750" t="s">
        <v>246</v>
      </c>
      <c r="M750" t="s">
        <v>247</v>
      </c>
      <c r="N750" t="s">
        <v>248</v>
      </c>
      <c r="O750" t="s">
        <v>249</v>
      </c>
      <c r="P750" t="s">
        <v>250</v>
      </c>
      <c r="Q750" t="s">
        <v>251</v>
      </c>
      <c r="R750" t="s">
        <v>252</v>
      </c>
      <c r="S750" t="s">
        <v>253</v>
      </c>
      <c r="T750" t="s">
        <v>1409</v>
      </c>
      <c r="U750" t="s">
        <v>1475</v>
      </c>
      <c r="V750" t="s">
        <v>1433</v>
      </c>
    </row>
    <row r="751" spans="1:23">
      <c r="A751">
        <v>14000014</v>
      </c>
      <c r="B751" t="s">
        <v>864</v>
      </c>
      <c r="C751">
        <v>0</v>
      </c>
      <c r="D751">
        <v>0</v>
      </c>
      <c r="E751" t="s">
        <v>254</v>
      </c>
      <c r="F751" t="s">
        <v>255</v>
      </c>
      <c r="G751">
        <v>0</v>
      </c>
      <c r="H751">
        <v>1</v>
      </c>
      <c r="I751">
        <v>24</v>
      </c>
      <c r="J751">
        <v>0.1</v>
      </c>
      <c r="K751">
        <v>0.11</v>
      </c>
      <c r="L751">
        <v>0</v>
      </c>
      <c r="M751" t="s">
        <v>256</v>
      </c>
      <c r="N751" t="s">
        <v>865</v>
      </c>
      <c r="O751">
        <v>42360414</v>
      </c>
      <c r="P751" t="s">
        <v>255</v>
      </c>
      <c r="Q751">
        <v>0</v>
      </c>
      <c r="R751">
        <v>28</v>
      </c>
      <c r="S751" t="s">
        <v>257</v>
      </c>
      <c r="T751">
        <v>104</v>
      </c>
      <c r="U751">
        <v>2</v>
      </c>
    </row>
    <row r="752" spans="1:23">
      <c r="A752">
        <v>14000015</v>
      </c>
      <c r="B752" t="s">
        <v>866</v>
      </c>
      <c r="C752">
        <v>0</v>
      </c>
      <c r="D752">
        <v>0</v>
      </c>
      <c r="E752" t="s">
        <v>254</v>
      </c>
      <c r="F752" t="s">
        <v>255</v>
      </c>
      <c r="G752">
        <v>0</v>
      </c>
      <c r="H752">
        <v>1</v>
      </c>
      <c r="I752">
        <v>6</v>
      </c>
      <c r="J752">
        <v>0.05</v>
      </c>
      <c r="K752">
        <v>5.5E-2</v>
      </c>
      <c r="L752">
        <v>0</v>
      </c>
      <c r="M752" t="s">
        <v>256</v>
      </c>
      <c r="N752" t="s">
        <v>867</v>
      </c>
      <c r="O752">
        <v>4005900929679</v>
      </c>
      <c r="P752" t="s">
        <v>255</v>
      </c>
      <c r="Q752">
        <v>0</v>
      </c>
      <c r="R752">
        <v>28</v>
      </c>
      <c r="S752" t="s">
        <v>257</v>
      </c>
      <c r="T752">
        <v>104</v>
      </c>
      <c r="U752">
        <v>2</v>
      </c>
    </row>
    <row r="753" spans="1:21">
      <c r="A753">
        <v>14000016</v>
      </c>
      <c r="B753" t="s">
        <v>868</v>
      </c>
      <c r="C753">
        <v>0</v>
      </c>
      <c r="D753">
        <v>0</v>
      </c>
      <c r="E753" t="s">
        <v>254</v>
      </c>
      <c r="F753" t="s">
        <v>255</v>
      </c>
      <c r="G753">
        <v>0</v>
      </c>
      <c r="H753">
        <v>1</v>
      </c>
      <c r="I753">
        <v>6</v>
      </c>
      <c r="J753">
        <v>0.05</v>
      </c>
      <c r="K753">
        <v>5.5E-2</v>
      </c>
      <c r="L753">
        <v>0</v>
      </c>
      <c r="M753" t="s">
        <v>256</v>
      </c>
      <c r="N753" t="s">
        <v>869</v>
      </c>
      <c r="O753">
        <v>4005900929686</v>
      </c>
      <c r="P753" t="s">
        <v>255</v>
      </c>
      <c r="Q753">
        <v>0</v>
      </c>
      <c r="R753">
        <v>28</v>
      </c>
      <c r="S753" t="s">
        <v>257</v>
      </c>
      <c r="T753">
        <v>104</v>
      </c>
      <c r="U753">
        <v>2</v>
      </c>
    </row>
    <row r="754" spans="1:21">
      <c r="A754">
        <v>14000017</v>
      </c>
      <c r="B754" t="s">
        <v>870</v>
      </c>
      <c r="C754">
        <v>0</v>
      </c>
      <c r="D754">
        <v>0</v>
      </c>
      <c r="E754" t="s">
        <v>254</v>
      </c>
      <c r="F754" t="s">
        <v>255</v>
      </c>
      <c r="G754">
        <v>0</v>
      </c>
      <c r="H754">
        <v>1</v>
      </c>
      <c r="I754">
        <v>24</v>
      </c>
      <c r="J754">
        <v>0.1</v>
      </c>
      <c r="K754">
        <v>0.11</v>
      </c>
      <c r="L754">
        <v>0</v>
      </c>
      <c r="M754" t="s">
        <v>256</v>
      </c>
      <c r="N754" t="s">
        <v>871</v>
      </c>
      <c r="O754">
        <v>42398004</v>
      </c>
      <c r="P754" t="s">
        <v>255</v>
      </c>
      <c r="Q754">
        <v>0</v>
      </c>
      <c r="R754">
        <v>28</v>
      </c>
      <c r="S754" t="s">
        <v>257</v>
      </c>
      <c r="T754">
        <v>104</v>
      </c>
      <c r="U754">
        <v>2</v>
      </c>
    </row>
    <row r="755" spans="1:21">
      <c r="A755">
        <v>14000018</v>
      </c>
      <c r="B755" t="s">
        <v>872</v>
      </c>
      <c r="C755">
        <v>0</v>
      </c>
      <c r="D755">
        <v>0</v>
      </c>
      <c r="E755" t="s">
        <v>254</v>
      </c>
      <c r="F755" t="s">
        <v>255</v>
      </c>
      <c r="G755">
        <v>0</v>
      </c>
      <c r="H755">
        <v>1</v>
      </c>
      <c r="I755">
        <v>24</v>
      </c>
      <c r="J755">
        <v>0.1</v>
      </c>
      <c r="K755">
        <v>0.11</v>
      </c>
      <c r="L755">
        <v>0</v>
      </c>
      <c r="M755" t="s">
        <v>256</v>
      </c>
      <c r="N755" t="s">
        <v>873</v>
      </c>
      <c r="O755">
        <v>42389248</v>
      </c>
      <c r="P755" t="s">
        <v>255</v>
      </c>
      <c r="Q755">
        <v>0</v>
      </c>
      <c r="R755">
        <v>28</v>
      </c>
      <c r="S755" t="s">
        <v>257</v>
      </c>
      <c r="T755">
        <v>104</v>
      </c>
      <c r="U755">
        <v>2</v>
      </c>
    </row>
    <row r="756" spans="1:21">
      <c r="A756">
        <v>14000019</v>
      </c>
      <c r="B756" t="s">
        <v>874</v>
      </c>
      <c r="C756">
        <v>0</v>
      </c>
      <c r="D756">
        <v>0</v>
      </c>
      <c r="E756" t="s">
        <v>254</v>
      </c>
      <c r="F756" t="s">
        <v>255</v>
      </c>
      <c r="G756">
        <v>0</v>
      </c>
      <c r="H756">
        <v>1</v>
      </c>
      <c r="I756">
        <v>24</v>
      </c>
      <c r="J756">
        <v>0.1</v>
      </c>
      <c r="K756">
        <v>0.11</v>
      </c>
      <c r="L756">
        <v>0</v>
      </c>
      <c r="M756" t="s">
        <v>256</v>
      </c>
      <c r="N756" t="s">
        <v>875</v>
      </c>
      <c r="O756">
        <v>42360407</v>
      </c>
      <c r="P756" t="s">
        <v>255</v>
      </c>
      <c r="Q756">
        <v>0</v>
      </c>
      <c r="R756">
        <v>28</v>
      </c>
      <c r="S756" t="s">
        <v>257</v>
      </c>
      <c r="T756">
        <v>104</v>
      </c>
      <c r="U756">
        <v>2</v>
      </c>
    </row>
    <row r="757" spans="1:21">
      <c r="A757">
        <v>14000020</v>
      </c>
      <c r="B757" t="s">
        <v>876</v>
      </c>
      <c r="C757">
        <v>0</v>
      </c>
      <c r="D757">
        <v>0</v>
      </c>
      <c r="E757" t="s">
        <v>254</v>
      </c>
      <c r="F757" t="s">
        <v>255</v>
      </c>
      <c r="G757">
        <v>0</v>
      </c>
      <c r="H757">
        <v>1</v>
      </c>
      <c r="I757">
        <v>24</v>
      </c>
      <c r="J757">
        <v>3.3000000000000002E-2</v>
      </c>
      <c r="K757">
        <v>3.6999999999999998E-2</v>
      </c>
      <c r="L757">
        <v>0</v>
      </c>
      <c r="M757" t="s">
        <v>256</v>
      </c>
      <c r="N757" t="s">
        <v>877</v>
      </c>
      <c r="O757">
        <v>4005900950987</v>
      </c>
      <c r="P757" t="s">
        <v>255</v>
      </c>
      <c r="Q757">
        <v>0</v>
      </c>
      <c r="R757">
        <v>28</v>
      </c>
      <c r="S757" t="s">
        <v>257</v>
      </c>
      <c r="T757">
        <v>104</v>
      </c>
      <c r="U757">
        <v>2</v>
      </c>
    </row>
    <row r="758" spans="1:21">
      <c r="A758">
        <v>14000143</v>
      </c>
      <c r="B758" t="s">
        <v>878</v>
      </c>
      <c r="C758">
        <v>0</v>
      </c>
      <c r="D758">
        <v>0</v>
      </c>
      <c r="E758" t="s">
        <v>254</v>
      </c>
      <c r="F758" t="s">
        <v>255</v>
      </c>
      <c r="G758">
        <v>0</v>
      </c>
      <c r="H758">
        <v>1</v>
      </c>
      <c r="I758">
        <v>12</v>
      </c>
      <c r="J758">
        <v>7.4999999999999997E-2</v>
      </c>
      <c r="K758">
        <v>8.3000000000000004E-2</v>
      </c>
      <c r="L758">
        <v>0</v>
      </c>
      <c r="M758" t="s">
        <v>256</v>
      </c>
      <c r="N758" t="s">
        <v>879</v>
      </c>
      <c r="O758">
        <v>4005900940759</v>
      </c>
      <c r="P758" t="s">
        <v>255</v>
      </c>
      <c r="Q758">
        <v>0</v>
      </c>
      <c r="R758">
        <v>28</v>
      </c>
      <c r="S758" t="s">
        <v>257</v>
      </c>
      <c r="T758">
        <v>104</v>
      </c>
      <c r="U758">
        <v>2</v>
      </c>
    </row>
    <row r="759" spans="1:21">
      <c r="A759">
        <v>14000144</v>
      </c>
      <c r="B759" t="s">
        <v>880</v>
      </c>
      <c r="C759">
        <v>0</v>
      </c>
      <c r="D759">
        <v>0</v>
      </c>
      <c r="E759" t="s">
        <v>254</v>
      </c>
      <c r="F759" t="s">
        <v>255</v>
      </c>
      <c r="G759">
        <v>0</v>
      </c>
      <c r="H759">
        <v>1</v>
      </c>
      <c r="I759">
        <v>12</v>
      </c>
      <c r="J759">
        <v>7.4999999999999997E-2</v>
      </c>
      <c r="K759">
        <v>8.3000000000000004E-2</v>
      </c>
      <c r="L759">
        <v>0</v>
      </c>
      <c r="M759" t="s">
        <v>256</v>
      </c>
      <c r="N759" t="s">
        <v>881</v>
      </c>
      <c r="O759">
        <v>4005900626356</v>
      </c>
      <c r="P759" t="s">
        <v>255</v>
      </c>
      <c r="Q759">
        <v>0</v>
      </c>
      <c r="R759">
        <v>28</v>
      </c>
      <c r="S759" t="s">
        <v>257</v>
      </c>
      <c r="T759">
        <v>104</v>
      </c>
      <c r="U759">
        <v>2</v>
      </c>
    </row>
    <row r="760" spans="1:21">
      <c r="A760">
        <v>14000156</v>
      </c>
      <c r="B760" t="s">
        <v>882</v>
      </c>
      <c r="C760">
        <v>0</v>
      </c>
      <c r="D760">
        <v>0</v>
      </c>
      <c r="E760" t="s">
        <v>254</v>
      </c>
      <c r="F760" t="s">
        <v>255</v>
      </c>
      <c r="G760">
        <v>0</v>
      </c>
      <c r="H760">
        <v>1</v>
      </c>
      <c r="I760">
        <v>12</v>
      </c>
      <c r="J760">
        <v>7.4999999999999997E-2</v>
      </c>
      <c r="K760">
        <v>8.3000000000000004E-2</v>
      </c>
      <c r="L760">
        <v>0</v>
      </c>
      <c r="M760" t="s">
        <v>256</v>
      </c>
      <c r="N760" t="s">
        <v>883</v>
      </c>
      <c r="O760">
        <v>42176763</v>
      </c>
      <c r="P760" t="s">
        <v>255</v>
      </c>
      <c r="Q760">
        <v>0</v>
      </c>
      <c r="R760">
        <v>28</v>
      </c>
      <c r="S760" t="s">
        <v>257</v>
      </c>
      <c r="T760">
        <v>104</v>
      </c>
      <c r="U760">
        <v>0</v>
      </c>
    </row>
    <row r="761" spans="1:21">
      <c r="A761">
        <v>14000157</v>
      </c>
      <c r="B761" t="s">
        <v>884</v>
      </c>
      <c r="C761">
        <v>0</v>
      </c>
      <c r="D761">
        <v>0</v>
      </c>
      <c r="E761" t="s">
        <v>254</v>
      </c>
      <c r="F761" t="s">
        <v>255</v>
      </c>
      <c r="G761">
        <v>0</v>
      </c>
      <c r="H761">
        <v>1</v>
      </c>
      <c r="I761">
        <v>12</v>
      </c>
      <c r="J761">
        <v>0.15</v>
      </c>
      <c r="K761">
        <v>0.16500000000000001</v>
      </c>
      <c r="L761">
        <v>0</v>
      </c>
      <c r="M761" t="s">
        <v>256</v>
      </c>
      <c r="N761" t="s">
        <v>885</v>
      </c>
      <c r="O761">
        <v>4005808189625</v>
      </c>
      <c r="P761" t="s">
        <v>255</v>
      </c>
      <c r="Q761">
        <v>0</v>
      </c>
      <c r="R761">
        <v>28</v>
      </c>
      <c r="S761" t="s">
        <v>257</v>
      </c>
      <c r="T761">
        <v>104</v>
      </c>
      <c r="U761">
        <v>0</v>
      </c>
    </row>
    <row r="762" spans="1:21">
      <c r="A762">
        <v>14000158</v>
      </c>
      <c r="B762" t="s">
        <v>886</v>
      </c>
      <c r="C762">
        <v>0</v>
      </c>
      <c r="D762">
        <v>0</v>
      </c>
      <c r="E762" t="s">
        <v>254</v>
      </c>
      <c r="F762" t="s">
        <v>255</v>
      </c>
      <c r="G762">
        <v>0</v>
      </c>
      <c r="H762">
        <v>1</v>
      </c>
      <c r="I762">
        <v>12</v>
      </c>
      <c r="J762">
        <v>0.15</v>
      </c>
      <c r="K762">
        <v>0.16500000000000001</v>
      </c>
      <c r="L762">
        <v>0</v>
      </c>
      <c r="M762" t="s">
        <v>256</v>
      </c>
      <c r="N762" t="s">
        <v>887</v>
      </c>
      <c r="O762">
        <v>4005808189342</v>
      </c>
      <c r="P762" t="s">
        <v>255</v>
      </c>
      <c r="Q762">
        <v>0</v>
      </c>
      <c r="R762">
        <v>28</v>
      </c>
      <c r="S762" t="s">
        <v>257</v>
      </c>
      <c r="T762">
        <v>104</v>
      </c>
      <c r="U762">
        <v>0</v>
      </c>
    </row>
    <row r="763" spans="1:21">
      <c r="A763">
        <v>14000194</v>
      </c>
      <c r="B763" t="s">
        <v>888</v>
      </c>
      <c r="C763">
        <v>0</v>
      </c>
      <c r="D763">
        <v>0</v>
      </c>
      <c r="E763" t="s">
        <v>254</v>
      </c>
      <c r="F763" t="s">
        <v>255</v>
      </c>
      <c r="G763">
        <v>0</v>
      </c>
      <c r="H763">
        <v>1</v>
      </c>
      <c r="I763">
        <v>6</v>
      </c>
      <c r="J763">
        <v>0.16700000000000001</v>
      </c>
      <c r="K763">
        <v>0.183</v>
      </c>
      <c r="L763">
        <v>0</v>
      </c>
      <c r="M763" t="s">
        <v>256</v>
      </c>
      <c r="N763" t="s">
        <v>889</v>
      </c>
      <c r="O763">
        <v>4006000005430</v>
      </c>
      <c r="P763" t="s">
        <v>255</v>
      </c>
      <c r="Q763">
        <v>0</v>
      </c>
      <c r="R763">
        <v>28</v>
      </c>
      <c r="S763" t="s">
        <v>257</v>
      </c>
      <c r="T763">
        <v>104</v>
      </c>
      <c r="U763">
        <v>0</v>
      </c>
    </row>
    <row r="764" spans="1:21">
      <c r="A764">
        <v>14000196</v>
      </c>
      <c r="B764" t="s">
        <v>890</v>
      </c>
      <c r="C764">
        <v>0</v>
      </c>
      <c r="D764">
        <v>0</v>
      </c>
      <c r="E764" t="s">
        <v>254</v>
      </c>
      <c r="F764" t="s">
        <v>255</v>
      </c>
      <c r="G764">
        <v>0</v>
      </c>
      <c r="H764">
        <v>1</v>
      </c>
      <c r="I764">
        <v>6</v>
      </c>
      <c r="J764">
        <v>2.5000000000000001E-2</v>
      </c>
      <c r="K764">
        <v>2.8000000000000001E-2</v>
      </c>
      <c r="L764">
        <v>0</v>
      </c>
      <c r="M764" t="s">
        <v>256</v>
      </c>
      <c r="N764">
        <v>885470330008</v>
      </c>
      <c r="O764">
        <v>4005900520920</v>
      </c>
      <c r="P764" t="s">
        <v>255</v>
      </c>
      <c r="Q764">
        <v>0</v>
      </c>
      <c r="R764">
        <v>28</v>
      </c>
      <c r="S764" t="s">
        <v>257</v>
      </c>
      <c r="T764">
        <v>104</v>
      </c>
      <c r="U764">
        <v>2</v>
      </c>
    </row>
    <row r="765" spans="1:21">
      <c r="A765">
        <v>14000198</v>
      </c>
      <c r="B765" t="s">
        <v>891</v>
      </c>
      <c r="C765">
        <v>0</v>
      </c>
      <c r="D765">
        <v>0</v>
      </c>
      <c r="E765" t="s">
        <v>254</v>
      </c>
      <c r="F765" t="s">
        <v>255</v>
      </c>
      <c r="G765">
        <v>0</v>
      </c>
      <c r="H765">
        <v>1</v>
      </c>
      <c r="I765">
        <v>12</v>
      </c>
      <c r="J765">
        <v>0.125</v>
      </c>
      <c r="K765">
        <v>0.13800000000000001</v>
      </c>
      <c r="L765">
        <v>0</v>
      </c>
      <c r="M765" t="s">
        <v>256</v>
      </c>
      <c r="N765" t="s">
        <v>892</v>
      </c>
      <c r="O765">
        <v>4005808571147</v>
      </c>
      <c r="P765" t="s">
        <v>255</v>
      </c>
      <c r="Q765">
        <v>0</v>
      </c>
      <c r="R765">
        <v>28</v>
      </c>
      <c r="S765" t="s">
        <v>257</v>
      </c>
      <c r="T765">
        <v>104</v>
      </c>
      <c r="U765">
        <v>0</v>
      </c>
    </row>
    <row r="766" spans="1:21">
      <c r="A766">
        <v>14000204</v>
      </c>
      <c r="B766" t="s">
        <v>893</v>
      </c>
      <c r="C766">
        <v>0</v>
      </c>
      <c r="D766">
        <v>0</v>
      </c>
      <c r="E766" t="s">
        <v>254</v>
      </c>
      <c r="F766" t="s">
        <v>255</v>
      </c>
      <c r="G766">
        <v>0</v>
      </c>
      <c r="H766">
        <v>1</v>
      </c>
      <c r="I766">
        <v>12</v>
      </c>
      <c r="J766">
        <v>0.15</v>
      </c>
      <c r="K766">
        <v>0.16500000000000001</v>
      </c>
      <c r="L766">
        <v>0</v>
      </c>
      <c r="M766" t="s">
        <v>256</v>
      </c>
      <c r="N766" t="s">
        <v>894</v>
      </c>
      <c r="O766">
        <v>4005808692576</v>
      </c>
      <c r="P766" t="s">
        <v>255</v>
      </c>
      <c r="Q766">
        <v>0</v>
      </c>
      <c r="R766">
        <v>28</v>
      </c>
      <c r="S766" t="s">
        <v>257</v>
      </c>
      <c r="T766">
        <v>104</v>
      </c>
      <c r="U766">
        <v>0</v>
      </c>
    </row>
    <row r="767" spans="1:21">
      <c r="A767">
        <v>14000295</v>
      </c>
      <c r="B767" t="s">
        <v>895</v>
      </c>
      <c r="C767">
        <v>0</v>
      </c>
      <c r="D767">
        <v>0</v>
      </c>
      <c r="E767" t="s">
        <v>254</v>
      </c>
      <c r="F767" t="s">
        <v>255</v>
      </c>
      <c r="G767">
        <v>0</v>
      </c>
      <c r="H767">
        <v>1</v>
      </c>
      <c r="I767">
        <v>12</v>
      </c>
      <c r="J767">
        <v>0.15</v>
      </c>
      <c r="K767">
        <v>0.16500000000000001</v>
      </c>
      <c r="L767">
        <v>0</v>
      </c>
      <c r="M767" t="s">
        <v>256</v>
      </c>
      <c r="N767" t="s">
        <v>896</v>
      </c>
      <c r="O767">
        <v>4005900945709</v>
      </c>
      <c r="P767" t="s">
        <v>255</v>
      </c>
      <c r="Q767">
        <v>0</v>
      </c>
      <c r="R767">
        <v>28</v>
      </c>
      <c r="S767" t="s">
        <v>257</v>
      </c>
      <c r="T767">
        <v>104</v>
      </c>
      <c r="U767">
        <v>2</v>
      </c>
    </row>
    <row r="768" spans="1:21">
      <c r="A768">
        <v>14000296</v>
      </c>
      <c r="B768" t="s">
        <v>897</v>
      </c>
      <c r="C768">
        <v>0</v>
      </c>
      <c r="D768">
        <v>0</v>
      </c>
      <c r="E768" t="s">
        <v>254</v>
      </c>
      <c r="F768" t="s">
        <v>255</v>
      </c>
      <c r="G768">
        <v>0</v>
      </c>
      <c r="H768">
        <v>1</v>
      </c>
      <c r="I768">
        <v>12</v>
      </c>
      <c r="J768">
        <v>0.15</v>
      </c>
      <c r="K768">
        <v>0.16500000000000001</v>
      </c>
      <c r="L768">
        <v>0</v>
      </c>
      <c r="M768" t="s">
        <v>256</v>
      </c>
      <c r="N768" t="s">
        <v>898</v>
      </c>
      <c r="O768">
        <v>4005900602220</v>
      </c>
      <c r="P768" t="s">
        <v>255</v>
      </c>
      <c r="Q768">
        <v>0</v>
      </c>
      <c r="R768">
        <v>28</v>
      </c>
      <c r="S768" t="s">
        <v>257</v>
      </c>
      <c r="T768">
        <v>104</v>
      </c>
      <c r="U768">
        <v>2</v>
      </c>
    </row>
    <row r="769" spans="1:21">
      <c r="A769">
        <v>14000136</v>
      </c>
      <c r="B769" t="s">
        <v>899</v>
      </c>
      <c r="C769">
        <v>0</v>
      </c>
      <c r="D769">
        <v>0</v>
      </c>
      <c r="E769" t="s">
        <v>254</v>
      </c>
      <c r="F769" t="s">
        <v>255</v>
      </c>
      <c r="G769">
        <v>0</v>
      </c>
      <c r="H769">
        <v>1</v>
      </c>
      <c r="I769">
        <v>6</v>
      </c>
      <c r="J769">
        <v>0.8</v>
      </c>
      <c r="K769">
        <v>0.91200000000000003</v>
      </c>
      <c r="L769">
        <v>0</v>
      </c>
      <c r="M769" t="s">
        <v>256</v>
      </c>
      <c r="N769" t="s">
        <v>900</v>
      </c>
      <c r="O769">
        <v>4005900441942</v>
      </c>
      <c r="P769" t="s">
        <v>255</v>
      </c>
      <c r="Q769">
        <v>0</v>
      </c>
      <c r="R769">
        <v>28</v>
      </c>
      <c r="S769" t="s">
        <v>257</v>
      </c>
      <c r="T769">
        <v>105</v>
      </c>
      <c r="U769">
        <v>2</v>
      </c>
    </row>
    <row r="770" spans="1:21">
      <c r="A770">
        <v>14000160</v>
      </c>
      <c r="B770" t="s">
        <v>901</v>
      </c>
      <c r="C770">
        <v>0</v>
      </c>
      <c r="D770">
        <v>0</v>
      </c>
      <c r="E770" t="s">
        <v>254</v>
      </c>
      <c r="F770" t="s">
        <v>255</v>
      </c>
      <c r="G770">
        <v>0</v>
      </c>
      <c r="H770">
        <v>1</v>
      </c>
      <c r="I770">
        <v>24</v>
      </c>
      <c r="J770">
        <v>0.23100000000000001</v>
      </c>
      <c r="K770">
        <v>0.254</v>
      </c>
      <c r="L770">
        <v>0</v>
      </c>
      <c r="M770" t="s">
        <v>256</v>
      </c>
      <c r="N770" t="s">
        <v>902</v>
      </c>
      <c r="O770">
        <v>4005900919632</v>
      </c>
      <c r="P770" t="s">
        <v>255</v>
      </c>
      <c r="Q770">
        <v>0</v>
      </c>
      <c r="R770">
        <v>28</v>
      </c>
      <c r="S770" t="s">
        <v>257</v>
      </c>
      <c r="T770">
        <v>105</v>
      </c>
      <c r="U770">
        <v>2</v>
      </c>
    </row>
    <row r="771" spans="1:21">
      <c r="A771">
        <v>14000161</v>
      </c>
      <c r="B771" t="s">
        <v>903</v>
      </c>
      <c r="C771">
        <v>0</v>
      </c>
      <c r="D771">
        <v>0</v>
      </c>
      <c r="E771" t="s">
        <v>254</v>
      </c>
      <c r="F771" t="s">
        <v>255</v>
      </c>
      <c r="G771">
        <v>0</v>
      </c>
      <c r="H771">
        <v>1</v>
      </c>
      <c r="I771">
        <v>12</v>
      </c>
      <c r="J771">
        <v>0.45</v>
      </c>
      <c r="K771">
        <v>0.495</v>
      </c>
      <c r="L771">
        <v>0</v>
      </c>
      <c r="M771" t="s">
        <v>256</v>
      </c>
      <c r="N771" t="s">
        <v>904</v>
      </c>
      <c r="O771">
        <v>4005900919625</v>
      </c>
      <c r="P771" t="s">
        <v>255</v>
      </c>
      <c r="Q771">
        <v>0</v>
      </c>
      <c r="R771">
        <v>28</v>
      </c>
      <c r="S771" t="s">
        <v>257</v>
      </c>
      <c r="T771">
        <v>105</v>
      </c>
      <c r="U771">
        <v>2</v>
      </c>
    </row>
    <row r="772" spans="1:21">
      <c r="A772">
        <v>14000163</v>
      </c>
      <c r="B772" t="s">
        <v>905</v>
      </c>
      <c r="C772">
        <v>0</v>
      </c>
      <c r="D772">
        <v>0</v>
      </c>
      <c r="E772" t="s">
        <v>254</v>
      </c>
      <c r="F772" t="s">
        <v>255</v>
      </c>
      <c r="G772">
        <v>0</v>
      </c>
      <c r="H772">
        <v>1</v>
      </c>
      <c r="I772">
        <v>24</v>
      </c>
      <c r="J772">
        <v>0.2</v>
      </c>
      <c r="K772">
        <v>0.22</v>
      </c>
      <c r="L772">
        <v>0</v>
      </c>
      <c r="M772" t="s">
        <v>256</v>
      </c>
      <c r="N772" t="s">
        <v>906</v>
      </c>
      <c r="O772">
        <v>4005900399861</v>
      </c>
      <c r="P772" t="s">
        <v>255</v>
      </c>
      <c r="Q772">
        <v>0</v>
      </c>
      <c r="R772">
        <v>28</v>
      </c>
      <c r="S772" t="s">
        <v>257</v>
      </c>
      <c r="T772">
        <v>105</v>
      </c>
      <c r="U772">
        <v>2</v>
      </c>
    </row>
    <row r="773" spans="1:21">
      <c r="A773">
        <v>14000168</v>
      </c>
      <c r="B773" t="s">
        <v>907</v>
      </c>
      <c r="C773">
        <v>0</v>
      </c>
      <c r="D773">
        <v>0</v>
      </c>
      <c r="E773" t="s">
        <v>254</v>
      </c>
      <c r="F773" t="s">
        <v>255</v>
      </c>
      <c r="G773">
        <v>0</v>
      </c>
      <c r="H773">
        <v>1</v>
      </c>
      <c r="I773">
        <v>12</v>
      </c>
      <c r="J773">
        <v>0.05</v>
      </c>
      <c r="K773">
        <v>5.5E-2</v>
      </c>
      <c r="L773">
        <v>0</v>
      </c>
      <c r="M773" t="s">
        <v>256</v>
      </c>
      <c r="N773" t="s">
        <v>908</v>
      </c>
      <c r="O773">
        <v>4005900945693</v>
      </c>
      <c r="P773" t="s">
        <v>255</v>
      </c>
      <c r="Q773">
        <v>0</v>
      </c>
      <c r="R773">
        <v>28</v>
      </c>
      <c r="S773" t="s">
        <v>257</v>
      </c>
      <c r="T773">
        <v>105</v>
      </c>
      <c r="U773">
        <v>2</v>
      </c>
    </row>
    <row r="774" spans="1:21">
      <c r="A774">
        <v>14000169</v>
      </c>
      <c r="B774" t="s">
        <v>909</v>
      </c>
      <c r="C774">
        <v>0</v>
      </c>
      <c r="D774">
        <v>0</v>
      </c>
      <c r="E774" t="s">
        <v>254</v>
      </c>
      <c r="F774" t="s">
        <v>255</v>
      </c>
      <c r="G774">
        <v>0</v>
      </c>
      <c r="H774">
        <v>1</v>
      </c>
      <c r="I774">
        <v>12</v>
      </c>
      <c r="J774">
        <v>2.5000000000000001E-2</v>
      </c>
      <c r="K774">
        <v>2.8000000000000001E-2</v>
      </c>
      <c r="L774">
        <v>0</v>
      </c>
      <c r="M774" t="s">
        <v>256</v>
      </c>
      <c r="N774" t="s">
        <v>910</v>
      </c>
      <c r="O774">
        <v>5025970007533</v>
      </c>
      <c r="P774" t="s">
        <v>255</v>
      </c>
      <c r="Q774">
        <v>0</v>
      </c>
      <c r="R774">
        <v>28</v>
      </c>
      <c r="S774" t="s">
        <v>257</v>
      </c>
      <c r="T774">
        <v>105</v>
      </c>
      <c r="U774">
        <v>2</v>
      </c>
    </row>
    <row r="775" spans="1:21">
      <c r="A775">
        <v>14000173</v>
      </c>
      <c r="B775" t="s">
        <v>911</v>
      </c>
      <c r="C775">
        <v>0</v>
      </c>
      <c r="D775">
        <v>0</v>
      </c>
      <c r="E775" t="s">
        <v>254</v>
      </c>
      <c r="F775" t="s">
        <v>255</v>
      </c>
      <c r="G775">
        <v>0</v>
      </c>
      <c r="H775">
        <v>1</v>
      </c>
      <c r="I775">
        <v>24</v>
      </c>
      <c r="J775">
        <v>0.2</v>
      </c>
      <c r="K775">
        <v>0.22</v>
      </c>
      <c r="L775">
        <v>0</v>
      </c>
      <c r="M775" t="s">
        <v>256</v>
      </c>
      <c r="N775" t="s">
        <v>912</v>
      </c>
      <c r="O775">
        <v>4005900669308</v>
      </c>
      <c r="P775" t="s">
        <v>255</v>
      </c>
      <c r="Q775">
        <v>0</v>
      </c>
      <c r="R775">
        <v>28</v>
      </c>
      <c r="S775" t="s">
        <v>257</v>
      </c>
      <c r="T775">
        <v>105</v>
      </c>
      <c r="U775">
        <v>2</v>
      </c>
    </row>
    <row r="776" spans="1:21">
      <c r="A776">
        <v>14000174</v>
      </c>
      <c r="B776" t="s">
        <v>913</v>
      </c>
      <c r="C776">
        <v>0</v>
      </c>
      <c r="D776">
        <v>0</v>
      </c>
      <c r="E776" t="s">
        <v>254</v>
      </c>
      <c r="F776" t="s">
        <v>255</v>
      </c>
      <c r="G776">
        <v>0</v>
      </c>
      <c r="H776">
        <v>1</v>
      </c>
      <c r="I776">
        <v>12</v>
      </c>
      <c r="J776">
        <v>0.4</v>
      </c>
      <c r="K776">
        <v>0.44</v>
      </c>
      <c r="L776">
        <v>0</v>
      </c>
      <c r="M776" t="s">
        <v>256</v>
      </c>
      <c r="N776" t="s">
        <v>914</v>
      </c>
      <c r="O776">
        <v>4005900669261</v>
      </c>
      <c r="P776" t="s">
        <v>255</v>
      </c>
      <c r="Q776">
        <v>0</v>
      </c>
      <c r="R776">
        <v>28</v>
      </c>
      <c r="S776" t="s">
        <v>257</v>
      </c>
      <c r="T776">
        <v>105</v>
      </c>
      <c r="U776">
        <v>2</v>
      </c>
    </row>
    <row r="777" spans="1:21">
      <c r="A777">
        <v>14000175</v>
      </c>
      <c r="B777" t="s">
        <v>915</v>
      </c>
      <c r="C777">
        <v>0</v>
      </c>
      <c r="D777">
        <v>0</v>
      </c>
      <c r="E777" t="s">
        <v>254</v>
      </c>
      <c r="F777" t="s">
        <v>255</v>
      </c>
      <c r="G777">
        <v>0</v>
      </c>
      <c r="H777">
        <v>1</v>
      </c>
      <c r="I777">
        <v>24</v>
      </c>
      <c r="J777">
        <v>0.2</v>
      </c>
      <c r="K777">
        <v>0.22</v>
      </c>
      <c r="L777">
        <v>0</v>
      </c>
      <c r="M777" t="s">
        <v>256</v>
      </c>
      <c r="N777" t="s">
        <v>916</v>
      </c>
      <c r="O777">
        <v>4005900669278</v>
      </c>
      <c r="P777" t="s">
        <v>255</v>
      </c>
      <c r="Q777">
        <v>0</v>
      </c>
      <c r="R777">
        <v>28</v>
      </c>
      <c r="S777" t="s">
        <v>257</v>
      </c>
      <c r="T777">
        <v>105</v>
      </c>
      <c r="U777">
        <v>2</v>
      </c>
    </row>
    <row r="778" spans="1:21">
      <c r="A778">
        <v>14000179</v>
      </c>
      <c r="B778" t="s">
        <v>917</v>
      </c>
      <c r="C778">
        <v>0</v>
      </c>
      <c r="D778">
        <v>0</v>
      </c>
      <c r="E778" t="s">
        <v>254</v>
      </c>
      <c r="F778" t="s">
        <v>255</v>
      </c>
      <c r="G778">
        <v>0</v>
      </c>
      <c r="H778">
        <v>1</v>
      </c>
      <c r="I778">
        <v>12</v>
      </c>
      <c r="J778">
        <v>9.5000000000000001E-2</v>
      </c>
      <c r="K778">
        <v>0.105</v>
      </c>
      <c r="L778">
        <v>0</v>
      </c>
      <c r="M778" t="s">
        <v>256</v>
      </c>
      <c r="N778" t="s">
        <v>918</v>
      </c>
      <c r="O778">
        <v>4005900704337</v>
      </c>
      <c r="P778" t="s">
        <v>255</v>
      </c>
      <c r="Q778">
        <v>0</v>
      </c>
      <c r="R778">
        <v>28</v>
      </c>
      <c r="S778" t="s">
        <v>257</v>
      </c>
      <c r="T778">
        <v>105</v>
      </c>
      <c r="U778">
        <v>2</v>
      </c>
    </row>
    <row r="779" spans="1:21">
      <c r="A779">
        <v>14000181</v>
      </c>
      <c r="B779" t="s">
        <v>919</v>
      </c>
      <c r="C779">
        <v>0</v>
      </c>
      <c r="D779">
        <v>0</v>
      </c>
      <c r="E779" t="s">
        <v>254</v>
      </c>
      <c r="F779" t="s">
        <v>255</v>
      </c>
      <c r="G779">
        <v>0</v>
      </c>
      <c r="H779">
        <v>1</v>
      </c>
      <c r="I779">
        <v>24</v>
      </c>
      <c r="J779">
        <v>0.2</v>
      </c>
      <c r="K779">
        <v>0.22</v>
      </c>
      <c r="L779">
        <v>0</v>
      </c>
      <c r="M779" t="s">
        <v>256</v>
      </c>
      <c r="N779" t="s">
        <v>920</v>
      </c>
      <c r="O779">
        <v>4005808310999</v>
      </c>
      <c r="P779" t="s">
        <v>255</v>
      </c>
      <c r="Q779">
        <v>0</v>
      </c>
      <c r="R779">
        <v>28</v>
      </c>
      <c r="S779" t="s">
        <v>257</v>
      </c>
      <c r="T779">
        <v>105</v>
      </c>
      <c r="U779">
        <v>0</v>
      </c>
    </row>
    <row r="780" spans="1:21">
      <c r="A780">
        <v>14000182</v>
      </c>
      <c r="B780" t="s">
        <v>921</v>
      </c>
      <c r="C780">
        <v>0</v>
      </c>
      <c r="D780">
        <v>0</v>
      </c>
      <c r="E780" t="s">
        <v>254</v>
      </c>
      <c r="F780" t="s">
        <v>255</v>
      </c>
      <c r="G780">
        <v>0</v>
      </c>
      <c r="H780">
        <v>1</v>
      </c>
      <c r="I780">
        <v>24</v>
      </c>
      <c r="J780">
        <v>0.2</v>
      </c>
      <c r="K780">
        <v>0.22</v>
      </c>
      <c r="L780">
        <v>0</v>
      </c>
      <c r="M780" t="s">
        <v>256</v>
      </c>
      <c r="N780" t="s">
        <v>922</v>
      </c>
      <c r="O780">
        <v>4005808309436</v>
      </c>
      <c r="P780" t="s">
        <v>255</v>
      </c>
      <c r="Q780">
        <v>0</v>
      </c>
      <c r="R780">
        <v>28</v>
      </c>
      <c r="S780" t="s">
        <v>257</v>
      </c>
      <c r="T780">
        <v>105</v>
      </c>
      <c r="U780">
        <v>0</v>
      </c>
    </row>
    <row r="781" spans="1:21">
      <c r="A781">
        <v>14000183</v>
      </c>
      <c r="B781" t="s">
        <v>923</v>
      </c>
      <c r="C781">
        <v>0</v>
      </c>
      <c r="D781">
        <v>0</v>
      </c>
      <c r="E781" t="s">
        <v>254</v>
      </c>
      <c r="F781" t="s">
        <v>255</v>
      </c>
      <c r="G781">
        <v>0</v>
      </c>
      <c r="H781">
        <v>1</v>
      </c>
      <c r="I781">
        <v>12</v>
      </c>
      <c r="J781">
        <v>0.2</v>
      </c>
      <c r="K781">
        <v>0.22</v>
      </c>
      <c r="L781">
        <v>0</v>
      </c>
      <c r="M781" t="s">
        <v>256</v>
      </c>
      <c r="N781" t="s">
        <v>924</v>
      </c>
      <c r="O781">
        <v>4005808315697</v>
      </c>
      <c r="P781" t="s">
        <v>255</v>
      </c>
      <c r="Q781">
        <v>0</v>
      </c>
      <c r="R781">
        <v>28</v>
      </c>
      <c r="S781" t="s">
        <v>257</v>
      </c>
      <c r="T781">
        <v>105</v>
      </c>
      <c r="U781">
        <v>0</v>
      </c>
    </row>
    <row r="782" spans="1:21">
      <c r="A782">
        <v>14000187</v>
      </c>
      <c r="B782" t="s">
        <v>925</v>
      </c>
      <c r="C782">
        <v>0</v>
      </c>
      <c r="D782">
        <v>0</v>
      </c>
      <c r="E782" t="s">
        <v>254</v>
      </c>
      <c r="F782" t="s">
        <v>255</v>
      </c>
      <c r="G782">
        <v>0</v>
      </c>
      <c r="H782">
        <v>1</v>
      </c>
      <c r="I782">
        <v>24</v>
      </c>
      <c r="J782">
        <v>0.2</v>
      </c>
      <c r="K782">
        <v>0.22</v>
      </c>
      <c r="L782">
        <v>0</v>
      </c>
      <c r="M782" t="s">
        <v>256</v>
      </c>
      <c r="N782" t="s">
        <v>926</v>
      </c>
      <c r="O782">
        <v>4005900669292</v>
      </c>
      <c r="P782" t="s">
        <v>255</v>
      </c>
      <c r="Q782">
        <v>0</v>
      </c>
      <c r="R782">
        <v>28</v>
      </c>
      <c r="S782" t="s">
        <v>257</v>
      </c>
      <c r="T782">
        <v>105</v>
      </c>
      <c r="U782">
        <v>2</v>
      </c>
    </row>
    <row r="783" spans="1:21">
      <c r="A783">
        <v>14000190</v>
      </c>
      <c r="B783" t="s">
        <v>927</v>
      </c>
      <c r="C783">
        <v>0</v>
      </c>
      <c r="D783">
        <v>0</v>
      </c>
      <c r="E783" t="s">
        <v>254</v>
      </c>
      <c r="F783" t="s">
        <v>255</v>
      </c>
      <c r="G783">
        <v>0</v>
      </c>
      <c r="H783">
        <v>1</v>
      </c>
      <c r="I783">
        <v>24</v>
      </c>
      <c r="J783">
        <v>0.2</v>
      </c>
      <c r="K783">
        <v>0.22</v>
      </c>
      <c r="L783">
        <v>0</v>
      </c>
      <c r="M783" t="s">
        <v>256</v>
      </c>
      <c r="N783" t="s">
        <v>928</v>
      </c>
      <c r="O783">
        <v>4005808335435</v>
      </c>
      <c r="P783" t="s">
        <v>255</v>
      </c>
      <c r="Q783">
        <v>0</v>
      </c>
      <c r="R783">
        <v>28</v>
      </c>
      <c r="S783" t="s">
        <v>257</v>
      </c>
      <c r="T783">
        <v>105</v>
      </c>
      <c r="U783">
        <v>0</v>
      </c>
    </row>
    <row r="784" spans="1:21">
      <c r="A784">
        <v>14000191</v>
      </c>
      <c r="B784" t="s">
        <v>929</v>
      </c>
      <c r="C784">
        <v>0</v>
      </c>
      <c r="D784">
        <v>0</v>
      </c>
      <c r="E784" t="s">
        <v>254</v>
      </c>
      <c r="F784" t="s">
        <v>255</v>
      </c>
      <c r="G784">
        <v>0</v>
      </c>
      <c r="H784">
        <v>1</v>
      </c>
      <c r="I784">
        <v>12</v>
      </c>
      <c r="J784">
        <v>0.2</v>
      </c>
      <c r="K784">
        <v>0.22</v>
      </c>
      <c r="L784">
        <v>0</v>
      </c>
      <c r="M784" t="s">
        <v>256</v>
      </c>
      <c r="N784" t="s">
        <v>930</v>
      </c>
      <c r="O784">
        <v>4005900004956</v>
      </c>
      <c r="P784" t="s">
        <v>255</v>
      </c>
      <c r="Q784">
        <v>0</v>
      </c>
      <c r="R784">
        <v>28</v>
      </c>
      <c r="S784" t="s">
        <v>257</v>
      </c>
      <c r="T784">
        <v>105</v>
      </c>
      <c r="U784">
        <v>0</v>
      </c>
    </row>
    <row r="785" spans="1:21">
      <c r="A785">
        <v>14000209</v>
      </c>
      <c r="B785" t="s">
        <v>931</v>
      </c>
      <c r="C785">
        <v>0</v>
      </c>
      <c r="D785">
        <v>0</v>
      </c>
      <c r="E785" t="s">
        <v>254</v>
      </c>
      <c r="F785" t="s">
        <v>255</v>
      </c>
      <c r="G785">
        <v>0</v>
      </c>
      <c r="H785">
        <v>1</v>
      </c>
      <c r="I785">
        <v>24</v>
      </c>
      <c r="J785">
        <v>1.2E-2</v>
      </c>
      <c r="K785">
        <v>1.2E-2</v>
      </c>
      <c r="L785">
        <v>0</v>
      </c>
      <c r="M785" t="s">
        <v>256</v>
      </c>
      <c r="N785" t="s">
        <v>932</v>
      </c>
      <c r="O785">
        <v>4005900453259</v>
      </c>
      <c r="P785" t="s">
        <v>255</v>
      </c>
      <c r="Q785">
        <v>0</v>
      </c>
      <c r="R785">
        <v>28</v>
      </c>
      <c r="S785" t="s">
        <v>257</v>
      </c>
      <c r="T785">
        <v>106</v>
      </c>
      <c r="U785">
        <v>2</v>
      </c>
    </row>
    <row r="786" spans="1:21">
      <c r="A786">
        <v>14000210</v>
      </c>
      <c r="B786" t="s">
        <v>933</v>
      </c>
      <c r="C786">
        <v>0</v>
      </c>
      <c r="D786">
        <v>0</v>
      </c>
      <c r="E786" t="s">
        <v>254</v>
      </c>
      <c r="F786" t="s">
        <v>255</v>
      </c>
      <c r="G786">
        <v>0</v>
      </c>
      <c r="H786">
        <v>1</v>
      </c>
      <c r="I786">
        <v>24</v>
      </c>
      <c r="J786">
        <v>1.2E-2</v>
      </c>
      <c r="K786">
        <v>1.2E-2</v>
      </c>
      <c r="L786">
        <v>0</v>
      </c>
      <c r="M786" t="s">
        <v>256</v>
      </c>
      <c r="N786" t="s">
        <v>934</v>
      </c>
      <c r="O786">
        <v>4005900663993</v>
      </c>
      <c r="P786" t="s">
        <v>255</v>
      </c>
      <c r="Q786">
        <v>0</v>
      </c>
      <c r="R786">
        <v>28</v>
      </c>
      <c r="S786" t="s">
        <v>257</v>
      </c>
      <c r="T786">
        <v>106</v>
      </c>
      <c r="U786">
        <v>2</v>
      </c>
    </row>
    <row r="787" spans="1:21">
      <c r="A787">
        <v>14000211</v>
      </c>
      <c r="B787" t="s">
        <v>935</v>
      </c>
      <c r="C787">
        <v>0</v>
      </c>
      <c r="D787">
        <v>0</v>
      </c>
      <c r="E787" t="s">
        <v>254</v>
      </c>
      <c r="F787" t="s">
        <v>255</v>
      </c>
      <c r="G787">
        <v>0</v>
      </c>
      <c r="H787">
        <v>1</v>
      </c>
      <c r="I787">
        <v>6</v>
      </c>
      <c r="J787">
        <v>0.16700000000000001</v>
      </c>
      <c r="K787">
        <v>0.183</v>
      </c>
      <c r="L787">
        <v>0</v>
      </c>
      <c r="M787" t="s">
        <v>256</v>
      </c>
      <c r="N787" t="s">
        <v>936</v>
      </c>
      <c r="O787">
        <v>4005900917249</v>
      </c>
      <c r="P787" t="s">
        <v>255</v>
      </c>
      <c r="Q787">
        <v>0</v>
      </c>
      <c r="R787">
        <v>28</v>
      </c>
      <c r="S787" t="s">
        <v>257</v>
      </c>
      <c r="T787">
        <v>106</v>
      </c>
      <c r="U787">
        <v>2</v>
      </c>
    </row>
    <row r="788" spans="1:21">
      <c r="A788">
        <v>14000213</v>
      </c>
      <c r="B788" t="s">
        <v>937</v>
      </c>
      <c r="C788">
        <v>0</v>
      </c>
      <c r="D788">
        <v>0</v>
      </c>
      <c r="E788" t="s">
        <v>254</v>
      </c>
      <c r="F788" t="s">
        <v>255</v>
      </c>
      <c r="G788">
        <v>0</v>
      </c>
      <c r="H788">
        <v>1</v>
      </c>
      <c r="I788">
        <v>24</v>
      </c>
      <c r="J788">
        <v>3.3000000000000002E-2</v>
      </c>
      <c r="K788">
        <v>3.6999999999999998E-2</v>
      </c>
      <c r="L788">
        <v>0</v>
      </c>
      <c r="M788" t="s">
        <v>256</v>
      </c>
      <c r="N788" t="s">
        <v>938</v>
      </c>
      <c r="O788">
        <v>4005808369621</v>
      </c>
      <c r="P788" t="s">
        <v>255</v>
      </c>
      <c r="Q788">
        <v>0</v>
      </c>
      <c r="R788">
        <v>28</v>
      </c>
      <c r="S788" t="s">
        <v>257</v>
      </c>
      <c r="T788">
        <v>106</v>
      </c>
      <c r="U788">
        <v>0</v>
      </c>
    </row>
    <row r="789" spans="1:21">
      <c r="A789">
        <v>14000214</v>
      </c>
      <c r="B789" t="s">
        <v>939</v>
      </c>
      <c r="C789">
        <v>0</v>
      </c>
      <c r="D789">
        <v>0</v>
      </c>
      <c r="E789" t="s">
        <v>254</v>
      </c>
      <c r="F789" t="s">
        <v>255</v>
      </c>
      <c r="G789">
        <v>0</v>
      </c>
      <c r="H789">
        <v>1</v>
      </c>
      <c r="I789">
        <v>24</v>
      </c>
      <c r="J789">
        <v>3.3000000000000002E-2</v>
      </c>
      <c r="K789">
        <v>3.6999999999999998E-2</v>
      </c>
      <c r="L789">
        <v>0</v>
      </c>
      <c r="M789" t="s">
        <v>256</v>
      </c>
      <c r="N789" t="s">
        <v>940</v>
      </c>
      <c r="O789">
        <v>4005808934980</v>
      </c>
      <c r="P789" t="s">
        <v>255</v>
      </c>
      <c r="Q789">
        <v>0</v>
      </c>
      <c r="R789">
        <v>28</v>
      </c>
      <c r="S789" t="s">
        <v>257</v>
      </c>
      <c r="T789">
        <v>106</v>
      </c>
      <c r="U789">
        <v>0</v>
      </c>
    </row>
    <row r="790" spans="1:21">
      <c r="A790">
        <v>14000215</v>
      </c>
      <c r="B790" t="s">
        <v>941</v>
      </c>
      <c r="C790">
        <v>0</v>
      </c>
      <c r="D790">
        <v>0</v>
      </c>
      <c r="E790" t="s">
        <v>254</v>
      </c>
      <c r="F790" t="s">
        <v>255</v>
      </c>
      <c r="G790">
        <v>0</v>
      </c>
      <c r="H790">
        <v>1</v>
      </c>
      <c r="I790">
        <v>24</v>
      </c>
      <c r="J790">
        <v>1.2E-2</v>
      </c>
      <c r="K790">
        <v>1.2E-2</v>
      </c>
      <c r="L790">
        <v>0</v>
      </c>
      <c r="M790" t="s">
        <v>256</v>
      </c>
      <c r="N790" t="s">
        <v>942</v>
      </c>
      <c r="O790">
        <v>4005808850839</v>
      </c>
      <c r="P790" t="s">
        <v>255</v>
      </c>
      <c r="Q790">
        <v>0</v>
      </c>
      <c r="R790">
        <v>28</v>
      </c>
      <c r="S790" t="s">
        <v>257</v>
      </c>
      <c r="T790">
        <v>106</v>
      </c>
      <c r="U790">
        <v>0</v>
      </c>
    </row>
    <row r="791" spans="1:21">
      <c r="A791">
        <v>14000216</v>
      </c>
      <c r="B791" t="s">
        <v>943</v>
      </c>
      <c r="C791">
        <v>0</v>
      </c>
      <c r="D791">
        <v>0</v>
      </c>
      <c r="E791" t="s">
        <v>254</v>
      </c>
      <c r="F791" t="s">
        <v>255</v>
      </c>
      <c r="G791">
        <v>0</v>
      </c>
      <c r="H791">
        <v>1</v>
      </c>
      <c r="I791">
        <v>12</v>
      </c>
      <c r="J791">
        <v>2.3E-2</v>
      </c>
      <c r="K791">
        <v>2.5999999999999999E-2</v>
      </c>
      <c r="L791">
        <v>0</v>
      </c>
      <c r="M791" t="s">
        <v>256</v>
      </c>
      <c r="N791" t="s">
        <v>944</v>
      </c>
      <c r="O791">
        <v>4005900921567</v>
      </c>
      <c r="P791" t="s">
        <v>255</v>
      </c>
      <c r="Q791">
        <v>0</v>
      </c>
      <c r="R791">
        <v>28</v>
      </c>
      <c r="S791" t="s">
        <v>257</v>
      </c>
      <c r="T791">
        <v>106</v>
      </c>
      <c r="U791">
        <v>2</v>
      </c>
    </row>
    <row r="792" spans="1:21">
      <c r="A792">
        <v>14000217</v>
      </c>
      <c r="B792" t="s">
        <v>945</v>
      </c>
      <c r="C792">
        <v>0</v>
      </c>
      <c r="D792">
        <v>0</v>
      </c>
      <c r="E792" t="s">
        <v>254</v>
      </c>
      <c r="F792" t="s">
        <v>255</v>
      </c>
      <c r="G792">
        <v>0</v>
      </c>
      <c r="H792">
        <v>1</v>
      </c>
      <c r="I792">
        <v>24</v>
      </c>
      <c r="J792">
        <v>1.2E-2</v>
      </c>
      <c r="K792">
        <v>1.2E-2</v>
      </c>
      <c r="L792">
        <v>0</v>
      </c>
      <c r="M792" t="s">
        <v>256</v>
      </c>
      <c r="N792" t="s">
        <v>946</v>
      </c>
      <c r="O792">
        <v>4005808850617</v>
      </c>
      <c r="P792" t="s">
        <v>255</v>
      </c>
      <c r="Q792">
        <v>0</v>
      </c>
      <c r="R792">
        <v>28</v>
      </c>
      <c r="S792" t="s">
        <v>257</v>
      </c>
      <c r="T792">
        <v>106</v>
      </c>
      <c r="U792">
        <v>0</v>
      </c>
    </row>
    <row r="793" spans="1:21">
      <c r="A793">
        <v>14000218</v>
      </c>
      <c r="B793" t="s">
        <v>947</v>
      </c>
      <c r="C793">
        <v>0</v>
      </c>
      <c r="D793">
        <v>0</v>
      </c>
      <c r="E793" t="s">
        <v>254</v>
      </c>
      <c r="F793" t="s">
        <v>255</v>
      </c>
      <c r="G793">
        <v>0</v>
      </c>
      <c r="H793">
        <v>1</v>
      </c>
      <c r="I793">
        <v>24</v>
      </c>
      <c r="J793">
        <v>3.3000000000000002E-2</v>
      </c>
      <c r="K793">
        <v>3.6999999999999998E-2</v>
      </c>
      <c r="L793">
        <v>0</v>
      </c>
      <c r="M793" t="s">
        <v>256</v>
      </c>
      <c r="N793" t="s">
        <v>948</v>
      </c>
      <c r="O793">
        <v>4005900664006</v>
      </c>
      <c r="P793" t="s">
        <v>255</v>
      </c>
      <c r="Q793">
        <v>0</v>
      </c>
      <c r="R793">
        <v>28</v>
      </c>
      <c r="S793" t="s">
        <v>257</v>
      </c>
      <c r="T793">
        <v>106</v>
      </c>
      <c r="U793">
        <v>0</v>
      </c>
    </row>
    <row r="794" spans="1:21">
      <c r="A794">
        <v>14000220</v>
      </c>
      <c r="B794" t="s">
        <v>949</v>
      </c>
      <c r="C794">
        <v>0</v>
      </c>
      <c r="D794">
        <v>0</v>
      </c>
      <c r="E794" t="s">
        <v>254</v>
      </c>
      <c r="F794" t="s">
        <v>255</v>
      </c>
      <c r="G794">
        <v>0</v>
      </c>
      <c r="H794">
        <v>1</v>
      </c>
      <c r="I794">
        <v>12</v>
      </c>
      <c r="J794">
        <v>2.3E-2</v>
      </c>
      <c r="K794">
        <v>2.5999999999999999E-2</v>
      </c>
      <c r="L794">
        <v>0</v>
      </c>
      <c r="M794" t="s">
        <v>256</v>
      </c>
      <c r="N794" t="s">
        <v>950</v>
      </c>
      <c r="O794">
        <v>4005900921598</v>
      </c>
      <c r="P794" t="s">
        <v>255</v>
      </c>
      <c r="Q794">
        <v>0</v>
      </c>
      <c r="R794">
        <v>28</v>
      </c>
      <c r="S794" t="s">
        <v>257</v>
      </c>
      <c r="T794">
        <v>106</v>
      </c>
      <c r="U794">
        <v>2</v>
      </c>
    </row>
    <row r="795" spans="1:21">
      <c r="A795">
        <v>14000221</v>
      </c>
      <c r="B795" t="s">
        <v>951</v>
      </c>
      <c r="C795">
        <v>0</v>
      </c>
      <c r="D795">
        <v>0</v>
      </c>
      <c r="E795" t="s">
        <v>254</v>
      </c>
      <c r="F795" t="s">
        <v>255</v>
      </c>
      <c r="G795">
        <v>0</v>
      </c>
      <c r="H795">
        <v>1</v>
      </c>
      <c r="I795">
        <v>24</v>
      </c>
      <c r="J795">
        <v>3.3000000000000002E-2</v>
      </c>
      <c r="K795">
        <v>3.6999999999999998E-2</v>
      </c>
      <c r="L795">
        <v>0</v>
      </c>
      <c r="M795" t="s">
        <v>256</v>
      </c>
      <c r="N795" t="s">
        <v>952</v>
      </c>
      <c r="O795">
        <v>7890704851335</v>
      </c>
      <c r="P795" t="s">
        <v>255</v>
      </c>
      <c r="Q795">
        <v>0</v>
      </c>
      <c r="R795">
        <v>28</v>
      </c>
      <c r="S795" t="s">
        <v>257</v>
      </c>
      <c r="T795">
        <v>106</v>
      </c>
      <c r="U795">
        <v>0</v>
      </c>
    </row>
    <row r="796" spans="1:21">
      <c r="A796">
        <v>14000222</v>
      </c>
      <c r="B796" t="s">
        <v>953</v>
      </c>
      <c r="C796">
        <v>0</v>
      </c>
      <c r="D796">
        <v>0</v>
      </c>
      <c r="E796" t="s">
        <v>254</v>
      </c>
      <c r="F796" t="s">
        <v>255</v>
      </c>
      <c r="G796">
        <v>0</v>
      </c>
      <c r="H796">
        <v>1</v>
      </c>
      <c r="I796">
        <v>12</v>
      </c>
      <c r="J796">
        <v>2.3E-2</v>
      </c>
      <c r="K796">
        <v>2.5999999999999999E-2</v>
      </c>
      <c r="L796">
        <v>0</v>
      </c>
      <c r="M796" t="s">
        <v>256</v>
      </c>
      <c r="N796" t="s">
        <v>954</v>
      </c>
      <c r="O796">
        <v>4005900921574</v>
      </c>
      <c r="P796" t="s">
        <v>255</v>
      </c>
      <c r="Q796">
        <v>0</v>
      </c>
      <c r="R796">
        <v>28</v>
      </c>
      <c r="S796" t="s">
        <v>257</v>
      </c>
      <c r="T796">
        <v>106</v>
      </c>
      <c r="U796">
        <v>2</v>
      </c>
    </row>
    <row r="797" spans="1:21">
      <c r="A797">
        <v>14000224</v>
      </c>
      <c r="B797" t="s">
        <v>955</v>
      </c>
      <c r="C797">
        <v>0</v>
      </c>
      <c r="D797">
        <v>0</v>
      </c>
      <c r="E797" t="s">
        <v>254</v>
      </c>
      <c r="F797" t="s">
        <v>255</v>
      </c>
      <c r="G797">
        <v>0</v>
      </c>
      <c r="H797">
        <v>1</v>
      </c>
      <c r="I797">
        <v>12</v>
      </c>
      <c r="J797">
        <v>0.05</v>
      </c>
      <c r="K797">
        <v>5.5E-2</v>
      </c>
      <c r="L797">
        <v>0</v>
      </c>
      <c r="M797" t="s">
        <v>256</v>
      </c>
      <c r="N797" t="s">
        <v>956</v>
      </c>
      <c r="O797">
        <v>4005900659712</v>
      </c>
      <c r="P797" t="s">
        <v>255</v>
      </c>
      <c r="Q797">
        <v>0</v>
      </c>
      <c r="R797">
        <v>28</v>
      </c>
      <c r="S797" t="s">
        <v>257</v>
      </c>
      <c r="T797">
        <v>107</v>
      </c>
      <c r="U797">
        <v>1</v>
      </c>
    </row>
    <row r="798" spans="1:21">
      <c r="A798">
        <v>14000225</v>
      </c>
      <c r="B798" t="s">
        <v>957</v>
      </c>
      <c r="C798">
        <v>0</v>
      </c>
      <c r="D798">
        <v>0</v>
      </c>
      <c r="E798" t="s">
        <v>254</v>
      </c>
      <c r="F798" t="s">
        <v>255</v>
      </c>
      <c r="G798">
        <v>0</v>
      </c>
      <c r="H798">
        <v>1</v>
      </c>
      <c r="I798">
        <v>12</v>
      </c>
      <c r="J798">
        <v>0.05</v>
      </c>
      <c r="K798">
        <v>5.5E-2</v>
      </c>
      <c r="L798">
        <v>0</v>
      </c>
      <c r="M798" t="s">
        <v>256</v>
      </c>
      <c r="N798" t="s">
        <v>958</v>
      </c>
      <c r="O798">
        <v>4005900837677</v>
      </c>
      <c r="P798" t="s">
        <v>255</v>
      </c>
      <c r="Q798">
        <v>0</v>
      </c>
      <c r="R798">
        <v>28</v>
      </c>
      <c r="S798" t="s">
        <v>257</v>
      </c>
      <c r="T798">
        <v>107</v>
      </c>
      <c r="U798">
        <v>2</v>
      </c>
    </row>
    <row r="799" spans="1:21">
      <c r="A799">
        <v>14000230</v>
      </c>
      <c r="B799" t="s">
        <v>959</v>
      </c>
      <c r="C799">
        <v>0</v>
      </c>
      <c r="D799">
        <v>0</v>
      </c>
      <c r="E799" t="s">
        <v>254</v>
      </c>
      <c r="F799" t="s">
        <v>255</v>
      </c>
      <c r="G799">
        <v>0</v>
      </c>
      <c r="H799">
        <v>1</v>
      </c>
      <c r="I799">
        <v>12</v>
      </c>
      <c r="J799">
        <v>0.2</v>
      </c>
      <c r="K799">
        <v>0.22</v>
      </c>
      <c r="L799">
        <v>0</v>
      </c>
      <c r="M799" t="s">
        <v>256</v>
      </c>
      <c r="N799" t="s">
        <v>960</v>
      </c>
      <c r="O799">
        <v>4005808555307</v>
      </c>
      <c r="P799" t="s">
        <v>255</v>
      </c>
      <c r="Q799">
        <v>0</v>
      </c>
      <c r="R799">
        <v>28</v>
      </c>
      <c r="S799" t="s">
        <v>257</v>
      </c>
      <c r="T799">
        <v>106</v>
      </c>
      <c r="U799">
        <v>0</v>
      </c>
    </row>
    <row r="801" spans="1:23">
      <c r="A801" t="s">
        <v>1434</v>
      </c>
      <c r="B801" t="s">
        <v>1421</v>
      </c>
      <c r="C801" t="s">
        <v>164</v>
      </c>
      <c r="D801" t="s">
        <v>231</v>
      </c>
      <c r="E801" t="s">
        <v>164</v>
      </c>
      <c r="F801" t="s">
        <v>164</v>
      </c>
      <c r="G801" t="s">
        <v>165</v>
      </c>
      <c r="H801" t="s">
        <v>228</v>
      </c>
      <c r="I801" t="s">
        <v>228</v>
      </c>
      <c r="J801" t="s">
        <v>170</v>
      </c>
      <c r="K801" t="s">
        <v>170</v>
      </c>
      <c r="L801" t="s">
        <v>165</v>
      </c>
      <c r="M801" t="s">
        <v>162</v>
      </c>
      <c r="N801" t="s">
        <v>232</v>
      </c>
      <c r="O801" t="s">
        <v>167</v>
      </c>
      <c r="P801" t="s">
        <v>165</v>
      </c>
      <c r="Q801" t="s">
        <v>226</v>
      </c>
      <c r="R801" t="s">
        <v>231</v>
      </c>
      <c r="S801" t="s">
        <v>231</v>
      </c>
      <c r="T801" t="s">
        <v>228</v>
      </c>
      <c r="U801" t="s">
        <v>228</v>
      </c>
      <c r="V801" t="s">
        <v>162</v>
      </c>
      <c r="W801" t="s">
        <v>162</v>
      </c>
    </row>
    <row r="802" spans="1:23">
      <c r="A802" t="s">
        <v>1422</v>
      </c>
      <c r="B802" t="s">
        <v>1423</v>
      </c>
      <c r="R802" t="s">
        <v>171</v>
      </c>
      <c r="S802" t="s">
        <v>172</v>
      </c>
      <c r="V802" t="s">
        <v>1424</v>
      </c>
      <c r="W802" t="s">
        <v>1425</v>
      </c>
    </row>
    <row r="803" spans="1:23">
      <c r="A803" t="s">
        <v>1426</v>
      </c>
      <c r="B803" t="s">
        <v>1427</v>
      </c>
      <c r="T803" t="s">
        <v>1557</v>
      </c>
      <c r="U803" t="s">
        <v>1599</v>
      </c>
      <c r="V803" t="s">
        <v>1428</v>
      </c>
      <c r="W803" t="s">
        <v>233</v>
      </c>
    </row>
    <row r="804" spans="1:23">
      <c r="I804" t="s">
        <v>234</v>
      </c>
      <c r="J804" t="s">
        <v>235</v>
      </c>
      <c r="K804" t="s">
        <v>236</v>
      </c>
      <c r="L804" t="s">
        <v>237</v>
      </c>
      <c r="M804" t="s">
        <v>1429</v>
      </c>
      <c r="N804" t="s">
        <v>1430</v>
      </c>
      <c r="T804" t="s">
        <v>1559</v>
      </c>
      <c r="U804" s="68">
        <v>45717</v>
      </c>
      <c r="V804" s="67">
        <v>0.44027777777777777</v>
      </c>
      <c r="W804">
        <v>15</v>
      </c>
    </row>
    <row r="805" spans="1:23">
      <c r="A805" t="e">
        <f>-----GRUP</f>
        <v>#NAME?</v>
      </c>
      <c r="B805" t="s">
        <v>1431</v>
      </c>
      <c r="C805" t="s">
        <v>164</v>
      </c>
      <c r="D805" t="s">
        <v>231</v>
      </c>
      <c r="E805" t="s">
        <v>164</v>
      </c>
      <c r="F805" t="s">
        <v>164</v>
      </c>
      <c r="G805" t="s">
        <v>165</v>
      </c>
      <c r="H805" t="s">
        <v>228</v>
      </c>
      <c r="I805" t="s">
        <v>228</v>
      </c>
      <c r="J805" t="s">
        <v>170</v>
      </c>
      <c r="K805" t="s">
        <v>170</v>
      </c>
      <c r="L805" t="s">
        <v>165</v>
      </c>
      <c r="M805" t="s">
        <v>162</v>
      </c>
      <c r="N805" t="s">
        <v>232</v>
      </c>
      <c r="O805" t="s">
        <v>167</v>
      </c>
      <c r="P805" t="s">
        <v>165</v>
      </c>
      <c r="Q805" t="s">
        <v>226</v>
      </c>
      <c r="R805" t="s">
        <v>231</v>
      </c>
      <c r="S805" t="s">
        <v>231</v>
      </c>
      <c r="T805" t="e">
        <f>--Usu</f>
        <v>#NAME?</v>
      </c>
      <c r="U805" t="s">
        <v>1600</v>
      </c>
      <c r="V805" t="s">
        <v>1432</v>
      </c>
      <c r="W805" t="s">
        <v>165</v>
      </c>
    </row>
    <row r="806" spans="1:23">
      <c r="A806" t="s">
        <v>176</v>
      </c>
      <c r="B806" t="s">
        <v>209</v>
      </c>
      <c r="C806" t="s">
        <v>178</v>
      </c>
      <c r="D806" t="s">
        <v>238</v>
      </c>
      <c r="E806" t="s">
        <v>239</v>
      </c>
      <c r="F806" t="s">
        <v>240</v>
      </c>
      <c r="G806" t="s">
        <v>241</v>
      </c>
      <c r="H806" t="s">
        <v>242</v>
      </c>
      <c r="I806" t="s">
        <v>243</v>
      </c>
      <c r="J806" t="s">
        <v>244</v>
      </c>
      <c r="K806" t="s">
        <v>245</v>
      </c>
      <c r="L806" t="s">
        <v>246</v>
      </c>
      <c r="M806" t="s">
        <v>247</v>
      </c>
      <c r="N806" t="s">
        <v>248</v>
      </c>
      <c r="O806" t="s">
        <v>249</v>
      </c>
      <c r="P806" t="s">
        <v>250</v>
      </c>
      <c r="Q806" t="s">
        <v>251</v>
      </c>
      <c r="R806" t="s">
        <v>252</v>
      </c>
      <c r="S806" t="s">
        <v>253</v>
      </c>
      <c r="T806" t="s">
        <v>1409</v>
      </c>
      <c r="U806" t="s">
        <v>1475</v>
      </c>
      <c r="V806" t="s">
        <v>1433</v>
      </c>
    </row>
    <row r="807" spans="1:23">
      <c r="A807" t="s">
        <v>176</v>
      </c>
      <c r="B807" t="s">
        <v>209</v>
      </c>
      <c r="C807" t="s">
        <v>178</v>
      </c>
      <c r="D807" t="s">
        <v>238</v>
      </c>
      <c r="E807" t="s">
        <v>239</v>
      </c>
      <c r="F807" t="s">
        <v>240</v>
      </c>
      <c r="G807" t="s">
        <v>241</v>
      </c>
      <c r="H807" t="s">
        <v>242</v>
      </c>
      <c r="I807" t="s">
        <v>243</v>
      </c>
      <c r="J807" t="s">
        <v>244</v>
      </c>
      <c r="K807" t="s">
        <v>245</v>
      </c>
      <c r="L807" t="s">
        <v>246</v>
      </c>
      <c r="M807" t="s">
        <v>247</v>
      </c>
      <c r="N807" t="s">
        <v>248</v>
      </c>
      <c r="O807" t="s">
        <v>249</v>
      </c>
      <c r="P807" t="s">
        <v>250</v>
      </c>
      <c r="Q807" t="s">
        <v>251</v>
      </c>
      <c r="R807" t="s">
        <v>252</v>
      </c>
      <c r="S807" t="s">
        <v>253</v>
      </c>
      <c r="T807" t="s">
        <v>1409</v>
      </c>
      <c r="U807" t="s">
        <v>1475</v>
      </c>
      <c r="V807" t="s">
        <v>1433</v>
      </c>
    </row>
    <row r="808" spans="1:23">
      <c r="A808">
        <v>14000231</v>
      </c>
      <c r="B808" t="s">
        <v>961</v>
      </c>
      <c r="C808">
        <v>0</v>
      </c>
      <c r="D808">
        <v>0</v>
      </c>
      <c r="E808" t="s">
        <v>254</v>
      </c>
      <c r="F808" t="s">
        <v>255</v>
      </c>
      <c r="G808">
        <v>0</v>
      </c>
      <c r="H808">
        <v>1</v>
      </c>
      <c r="I808">
        <v>12</v>
      </c>
      <c r="J808">
        <v>0.05</v>
      </c>
      <c r="K808">
        <v>5.5E-2</v>
      </c>
      <c r="L808">
        <v>0</v>
      </c>
      <c r="M808" t="s">
        <v>256</v>
      </c>
      <c r="N808" t="s">
        <v>962</v>
      </c>
      <c r="O808">
        <v>4005900200204</v>
      </c>
      <c r="P808" t="s">
        <v>255</v>
      </c>
      <c r="Q808">
        <v>0</v>
      </c>
      <c r="R808">
        <v>28</v>
      </c>
      <c r="S808" t="s">
        <v>257</v>
      </c>
      <c r="T808">
        <v>107</v>
      </c>
      <c r="U808">
        <v>2</v>
      </c>
    </row>
    <row r="809" spans="1:23">
      <c r="A809">
        <v>14000232</v>
      </c>
      <c r="B809" t="s">
        <v>963</v>
      </c>
      <c r="C809">
        <v>0</v>
      </c>
      <c r="D809">
        <v>0</v>
      </c>
      <c r="E809" t="s">
        <v>254</v>
      </c>
      <c r="F809" t="s">
        <v>255</v>
      </c>
      <c r="G809">
        <v>0</v>
      </c>
      <c r="H809">
        <v>1</v>
      </c>
      <c r="I809">
        <v>12</v>
      </c>
      <c r="J809">
        <v>0.2</v>
      </c>
      <c r="K809">
        <v>0.22500000000000001</v>
      </c>
      <c r="L809">
        <v>0</v>
      </c>
      <c r="M809" t="s">
        <v>256</v>
      </c>
      <c r="N809" t="s">
        <v>964</v>
      </c>
      <c r="O809">
        <v>4005900921635</v>
      </c>
      <c r="P809" t="s">
        <v>255</v>
      </c>
      <c r="Q809">
        <v>0</v>
      </c>
      <c r="R809">
        <v>28</v>
      </c>
      <c r="S809" t="s">
        <v>257</v>
      </c>
      <c r="T809">
        <v>107</v>
      </c>
      <c r="U809">
        <v>2</v>
      </c>
    </row>
    <row r="810" spans="1:23">
      <c r="A810">
        <v>14000233</v>
      </c>
      <c r="B810" t="s">
        <v>965</v>
      </c>
      <c r="C810">
        <v>0</v>
      </c>
      <c r="D810">
        <v>0</v>
      </c>
      <c r="E810" t="s">
        <v>254</v>
      </c>
      <c r="F810" t="s">
        <v>255</v>
      </c>
      <c r="G810">
        <v>0</v>
      </c>
      <c r="H810">
        <v>1</v>
      </c>
      <c r="I810">
        <v>12</v>
      </c>
      <c r="J810">
        <v>0.15</v>
      </c>
      <c r="K810">
        <v>0.16500000000000001</v>
      </c>
      <c r="L810">
        <v>0</v>
      </c>
      <c r="M810" t="s">
        <v>256</v>
      </c>
      <c r="N810" t="s">
        <v>966</v>
      </c>
      <c r="O810">
        <v>4005808516667</v>
      </c>
      <c r="P810" t="s">
        <v>255</v>
      </c>
      <c r="Q810">
        <v>0</v>
      </c>
      <c r="R810">
        <v>28</v>
      </c>
      <c r="S810" t="s">
        <v>257</v>
      </c>
      <c r="T810">
        <v>107</v>
      </c>
      <c r="U810">
        <v>0</v>
      </c>
    </row>
    <row r="811" spans="1:23">
      <c r="A811">
        <v>14000236</v>
      </c>
      <c r="B811" t="s">
        <v>967</v>
      </c>
      <c r="C811">
        <v>0</v>
      </c>
      <c r="D811">
        <v>0</v>
      </c>
      <c r="E811" t="s">
        <v>254</v>
      </c>
      <c r="F811" t="s">
        <v>255</v>
      </c>
      <c r="G811">
        <v>0</v>
      </c>
      <c r="H811">
        <v>1</v>
      </c>
      <c r="I811">
        <v>12</v>
      </c>
      <c r="J811">
        <v>0.3</v>
      </c>
      <c r="K811">
        <v>0.40200000000000002</v>
      </c>
      <c r="L811">
        <v>0</v>
      </c>
      <c r="M811" t="s">
        <v>256</v>
      </c>
      <c r="N811" t="s">
        <v>968</v>
      </c>
      <c r="O811">
        <v>4005900695543</v>
      </c>
      <c r="P811" t="s">
        <v>255</v>
      </c>
      <c r="Q811">
        <v>0</v>
      </c>
      <c r="R811">
        <v>28</v>
      </c>
      <c r="S811" t="s">
        <v>257</v>
      </c>
      <c r="T811">
        <v>107</v>
      </c>
      <c r="U811">
        <v>2</v>
      </c>
    </row>
    <row r="812" spans="1:23">
      <c r="A812">
        <v>14000237</v>
      </c>
      <c r="B812" t="s">
        <v>969</v>
      </c>
      <c r="C812">
        <v>0</v>
      </c>
      <c r="D812">
        <v>0</v>
      </c>
      <c r="E812" t="s">
        <v>254</v>
      </c>
      <c r="F812" t="s">
        <v>255</v>
      </c>
      <c r="G812">
        <v>0</v>
      </c>
      <c r="H812">
        <v>1</v>
      </c>
      <c r="I812">
        <v>12</v>
      </c>
      <c r="J812">
        <v>0.3</v>
      </c>
      <c r="K812">
        <v>0.39300000000000002</v>
      </c>
      <c r="L812">
        <v>0</v>
      </c>
      <c r="M812" t="s">
        <v>256</v>
      </c>
      <c r="N812" t="s">
        <v>970</v>
      </c>
      <c r="O812">
        <v>4005900709752</v>
      </c>
      <c r="P812" t="s">
        <v>255</v>
      </c>
      <c r="Q812">
        <v>0</v>
      </c>
      <c r="R812">
        <v>28</v>
      </c>
      <c r="S812" t="s">
        <v>257</v>
      </c>
      <c r="T812">
        <v>107</v>
      </c>
      <c r="U812">
        <v>2</v>
      </c>
    </row>
    <row r="813" spans="1:23">
      <c r="A813">
        <v>14000239</v>
      </c>
      <c r="B813" t="s">
        <v>971</v>
      </c>
      <c r="C813">
        <v>0</v>
      </c>
      <c r="D813">
        <v>0</v>
      </c>
      <c r="E813" t="s">
        <v>254</v>
      </c>
      <c r="F813" t="s">
        <v>255</v>
      </c>
      <c r="G813">
        <v>0</v>
      </c>
      <c r="H813">
        <v>1</v>
      </c>
      <c r="I813">
        <v>12</v>
      </c>
      <c r="J813">
        <v>0.2</v>
      </c>
      <c r="K813">
        <v>0.22</v>
      </c>
      <c r="L813">
        <v>0</v>
      </c>
      <c r="M813" t="s">
        <v>256</v>
      </c>
      <c r="N813" t="s">
        <v>972</v>
      </c>
      <c r="O813">
        <v>4005808956401</v>
      </c>
      <c r="P813" t="s">
        <v>255</v>
      </c>
      <c r="Q813">
        <v>0</v>
      </c>
      <c r="R813">
        <v>28</v>
      </c>
      <c r="S813" t="s">
        <v>257</v>
      </c>
      <c r="T813">
        <v>107</v>
      </c>
      <c r="U813">
        <v>0</v>
      </c>
    </row>
    <row r="814" spans="1:23">
      <c r="A814">
        <v>14000240</v>
      </c>
      <c r="B814" t="s">
        <v>973</v>
      </c>
      <c r="C814">
        <v>0</v>
      </c>
      <c r="D814">
        <v>0</v>
      </c>
      <c r="E814" t="s">
        <v>254</v>
      </c>
      <c r="F814" t="s">
        <v>255</v>
      </c>
      <c r="G814">
        <v>0</v>
      </c>
      <c r="H814">
        <v>1</v>
      </c>
      <c r="I814">
        <v>12</v>
      </c>
      <c r="J814">
        <v>0.125</v>
      </c>
      <c r="K814">
        <v>0.13800000000000001</v>
      </c>
      <c r="L814">
        <v>0</v>
      </c>
      <c r="M814" t="s">
        <v>256</v>
      </c>
      <c r="N814" t="s">
        <v>974</v>
      </c>
      <c r="O814">
        <v>4005808555383</v>
      </c>
      <c r="P814" t="s">
        <v>255</v>
      </c>
      <c r="Q814">
        <v>0</v>
      </c>
      <c r="R814">
        <v>28</v>
      </c>
      <c r="S814" t="s">
        <v>257</v>
      </c>
      <c r="T814">
        <v>107</v>
      </c>
      <c r="U814">
        <v>2</v>
      </c>
    </row>
    <row r="815" spans="1:23">
      <c r="A815">
        <v>14000242</v>
      </c>
      <c r="B815" t="s">
        <v>975</v>
      </c>
      <c r="C815">
        <v>0</v>
      </c>
      <c r="D815">
        <v>0</v>
      </c>
      <c r="E815" t="s">
        <v>254</v>
      </c>
      <c r="F815" t="s">
        <v>255</v>
      </c>
      <c r="G815">
        <v>0</v>
      </c>
      <c r="H815">
        <v>1</v>
      </c>
      <c r="I815">
        <v>12</v>
      </c>
      <c r="J815">
        <v>0.125</v>
      </c>
      <c r="K815">
        <v>0.13800000000000001</v>
      </c>
      <c r="L815">
        <v>0</v>
      </c>
      <c r="M815" t="s">
        <v>256</v>
      </c>
      <c r="N815" t="s">
        <v>976</v>
      </c>
      <c r="O815">
        <v>4005808555352</v>
      </c>
      <c r="P815" t="s">
        <v>255</v>
      </c>
      <c r="Q815">
        <v>0</v>
      </c>
      <c r="R815">
        <v>28</v>
      </c>
      <c r="S815" t="s">
        <v>257</v>
      </c>
      <c r="T815">
        <v>107</v>
      </c>
      <c r="U815">
        <v>0</v>
      </c>
    </row>
    <row r="816" spans="1:23">
      <c r="A816">
        <v>14000243</v>
      </c>
      <c r="B816" t="s">
        <v>977</v>
      </c>
      <c r="C816">
        <v>0</v>
      </c>
      <c r="D816">
        <v>0</v>
      </c>
      <c r="E816" t="s">
        <v>254</v>
      </c>
      <c r="F816" t="s">
        <v>255</v>
      </c>
      <c r="G816">
        <v>0</v>
      </c>
      <c r="H816">
        <v>1</v>
      </c>
      <c r="I816">
        <v>12</v>
      </c>
      <c r="J816">
        <v>0.2</v>
      </c>
      <c r="K816">
        <v>0.22</v>
      </c>
      <c r="L816">
        <v>0</v>
      </c>
      <c r="M816" t="s">
        <v>256</v>
      </c>
      <c r="N816" t="s">
        <v>978</v>
      </c>
      <c r="O816">
        <v>4005808555345</v>
      </c>
      <c r="P816" t="s">
        <v>255</v>
      </c>
      <c r="Q816">
        <v>0</v>
      </c>
      <c r="R816">
        <v>28</v>
      </c>
      <c r="S816" t="s">
        <v>257</v>
      </c>
      <c r="T816">
        <v>107</v>
      </c>
      <c r="U816">
        <v>0</v>
      </c>
    </row>
    <row r="817" spans="1:21">
      <c r="A817">
        <v>14000244</v>
      </c>
      <c r="B817" t="s">
        <v>979</v>
      </c>
      <c r="C817">
        <v>0</v>
      </c>
      <c r="D817">
        <v>0</v>
      </c>
      <c r="E817" t="s">
        <v>254</v>
      </c>
      <c r="F817" t="s">
        <v>255</v>
      </c>
      <c r="G817">
        <v>0</v>
      </c>
      <c r="H817">
        <v>1</v>
      </c>
      <c r="I817">
        <v>12</v>
      </c>
      <c r="J817">
        <v>0.125</v>
      </c>
      <c r="K817">
        <v>0.13800000000000001</v>
      </c>
      <c r="L817">
        <v>0</v>
      </c>
      <c r="M817" t="s">
        <v>256</v>
      </c>
      <c r="N817" t="s">
        <v>980</v>
      </c>
      <c r="O817">
        <v>4005808555321</v>
      </c>
      <c r="P817" t="s">
        <v>255</v>
      </c>
      <c r="Q817">
        <v>0</v>
      </c>
      <c r="R817">
        <v>28</v>
      </c>
      <c r="S817" t="s">
        <v>257</v>
      </c>
      <c r="T817">
        <v>107</v>
      </c>
      <c r="U817">
        <v>0</v>
      </c>
    </row>
    <row r="818" spans="1:21">
      <c r="A818">
        <v>14000245</v>
      </c>
      <c r="B818" t="s">
        <v>981</v>
      </c>
      <c r="C818">
        <v>0</v>
      </c>
      <c r="D818">
        <v>0</v>
      </c>
      <c r="E818" t="s">
        <v>254</v>
      </c>
      <c r="F818" t="s">
        <v>255</v>
      </c>
      <c r="G818">
        <v>0</v>
      </c>
      <c r="H818">
        <v>1</v>
      </c>
      <c r="I818">
        <v>12</v>
      </c>
      <c r="J818">
        <v>0.2</v>
      </c>
      <c r="K818">
        <v>0.22</v>
      </c>
      <c r="L818">
        <v>0</v>
      </c>
      <c r="M818" t="s">
        <v>256</v>
      </c>
      <c r="N818" t="s">
        <v>982</v>
      </c>
      <c r="O818">
        <v>4005808956487</v>
      </c>
      <c r="P818" t="s">
        <v>255</v>
      </c>
      <c r="Q818">
        <v>0</v>
      </c>
      <c r="R818">
        <v>28</v>
      </c>
      <c r="S818" t="s">
        <v>257</v>
      </c>
      <c r="T818">
        <v>107</v>
      </c>
      <c r="U818">
        <v>0</v>
      </c>
    </row>
    <row r="819" spans="1:21">
      <c r="A819">
        <v>14000035</v>
      </c>
      <c r="B819" t="s">
        <v>983</v>
      </c>
      <c r="C819">
        <v>0</v>
      </c>
      <c r="D819">
        <v>0</v>
      </c>
      <c r="E819" t="s">
        <v>254</v>
      </c>
      <c r="F819" t="s">
        <v>255</v>
      </c>
      <c r="G819">
        <v>0</v>
      </c>
      <c r="H819">
        <v>1</v>
      </c>
      <c r="I819">
        <v>12</v>
      </c>
      <c r="J819">
        <v>7.4999999999999997E-2</v>
      </c>
      <c r="K819">
        <v>0.76700000000000002</v>
      </c>
      <c r="L819">
        <v>0</v>
      </c>
      <c r="M819" t="s">
        <v>256</v>
      </c>
      <c r="N819" t="s">
        <v>984</v>
      </c>
      <c r="O819">
        <v>4005808846290</v>
      </c>
      <c r="P819" t="s">
        <v>255</v>
      </c>
      <c r="Q819">
        <v>0</v>
      </c>
      <c r="R819">
        <v>28</v>
      </c>
      <c r="S819" t="s">
        <v>257</v>
      </c>
      <c r="T819">
        <v>108</v>
      </c>
      <c r="U819">
        <v>0</v>
      </c>
    </row>
    <row r="820" spans="1:21">
      <c r="A820">
        <v>14000038</v>
      </c>
      <c r="B820" t="s">
        <v>985</v>
      </c>
      <c r="C820">
        <v>0</v>
      </c>
      <c r="D820">
        <v>0</v>
      </c>
      <c r="E820" t="s">
        <v>254</v>
      </c>
      <c r="F820" t="s">
        <v>255</v>
      </c>
      <c r="G820">
        <v>0</v>
      </c>
      <c r="H820">
        <v>1</v>
      </c>
      <c r="I820">
        <v>12</v>
      </c>
      <c r="J820">
        <v>0.05</v>
      </c>
      <c r="K820">
        <v>5.5E-2</v>
      </c>
      <c r="L820">
        <v>0</v>
      </c>
      <c r="M820" t="s">
        <v>256</v>
      </c>
      <c r="N820" t="s">
        <v>986</v>
      </c>
      <c r="O820">
        <v>4005808174478</v>
      </c>
      <c r="P820" t="s">
        <v>255</v>
      </c>
      <c r="Q820">
        <v>0</v>
      </c>
      <c r="R820">
        <v>28</v>
      </c>
      <c r="S820" t="s">
        <v>257</v>
      </c>
      <c r="T820">
        <v>108</v>
      </c>
      <c r="U820">
        <v>2</v>
      </c>
    </row>
    <row r="821" spans="1:21">
      <c r="A821">
        <v>14000170</v>
      </c>
      <c r="B821" t="s">
        <v>987</v>
      </c>
      <c r="C821">
        <v>0</v>
      </c>
      <c r="D821">
        <v>0</v>
      </c>
      <c r="E821" t="s">
        <v>254</v>
      </c>
      <c r="F821" t="s">
        <v>255</v>
      </c>
      <c r="G821">
        <v>0</v>
      </c>
      <c r="H821">
        <v>1</v>
      </c>
      <c r="I821">
        <v>24</v>
      </c>
      <c r="J821">
        <v>0.2</v>
      </c>
      <c r="K821">
        <v>0.22</v>
      </c>
      <c r="L821">
        <v>0</v>
      </c>
      <c r="M821" t="s">
        <v>256</v>
      </c>
      <c r="N821" t="s">
        <v>988</v>
      </c>
      <c r="O821">
        <v>4005900498205</v>
      </c>
      <c r="P821" t="s">
        <v>255</v>
      </c>
      <c r="Q821">
        <v>0</v>
      </c>
      <c r="R821">
        <v>28</v>
      </c>
      <c r="S821" t="s">
        <v>257</v>
      </c>
      <c r="T821">
        <v>108</v>
      </c>
      <c r="U821">
        <v>2</v>
      </c>
    </row>
    <row r="822" spans="1:21">
      <c r="A822">
        <v>14000171</v>
      </c>
      <c r="B822" t="s">
        <v>989</v>
      </c>
      <c r="C822">
        <v>0</v>
      </c>
      <c r="D822">
        <v>0</v>
      </c>
      <c r="E822" t="s">
        <v>254</v>
      </c>
      <c r="F822" t="s">
        <v>255</v>
      </c>
      <c r="G822">
        <v>0</v>
      </c>
      <c r="H822">
        <v>1</v>
      </c>
      <c r="I822">
        <v>12</v>
      </c>
      <c r="J822">
        <v>0.8</v>
      </c>
      <c r="K822">
        <v>0.88</v>
      </c>
      <c r="L822">
        <v>0</v>
      </c>
      <c r="M822" t="s">
        <v>256</v>
      </c>
      <c r="N822" t="s">
        <v>990</v>
      </c>
      <c r="O822">
        <v>4005900116192</v>
      </c>
      <c r="P822" t="s">
        <v>255</v>
      </c>
      <c r="Q822">
        <v>0</v>
      </c>
      <c r="R822">
        <v>28</v>
      </c>
      <c r="S822" t="s">
        <v>257</v>
      </c>
      <c r="T822">
        <v>108</v>
      </c>
      <c r="U822">
        <v>2</v>
      </c>
    </row>
    <row r="823" spans="1:21">
      <c r="A823">
        <v>14000172</v>
      </c>
      <c r="B823" t="s">
        <v>991</v>
      </c>
      <c r="C823">
        <v>0</v>
      </c>
      <c r="D823">
        <v>0</v>
      </c>
      <c r="E823" t="s">
        <v>254</v>
      </c>
      <c r="F823" t="s">
        <v>255</v>
      </c>
      <c r="G823">
        <v>0</v>
      </c>
      <c r="H823">
        <v>1</v>
      </c>
      <c r="I823">
        <v>24</v>
      </c>
      <c r="J823">
        <v>0.2</v>
      </c>
      <c r="K823">
        <v>0.22</v>
      </c>
      <c r="L823">
        <v>0</v>
      </c>
      <c r="M823" t="s">
        <v>256</v>
      </c>
      <c r="N823" t="s">
        <v>992</v>
      </c>
      <c r="O823">
        <v>4005808311286</v>
      </c>
      <c r="P823" t="s">
        <v>255</v>
      </c>
      <c r="Q823">
        <v>0</v>
      </c>
      <c r="R823">
        <v>28</v>
      </c>
      <c r="S823" t="s">
        <v>257</v>
      </c>
      <c r="T823">
        <v>108</v>
      </c>
      <c r="U823">
        <v>0</v>
      </c>
    </row>
    <row r="824" spans="1:21">
      <c r="A824">
        <v>14000177</v>
      </c>
      <c r="B824" t="s">
        <v>993</v>
      </c>
      <c r="C824">
        <v>0</v>
      </c>
      <c r="D824">
        <v>0</v>
      </c>
      <c r="E824" t="s">
        <v>254</v>
      </c>
      <c r="F824" t="s">
        <v>255</v>
      </c>
      <c r="G824">
        <v>0</v>
      </c>
      <c r="H824">
        <v>1</v>
      </c>
      <c r="I824">
        <v>12</v>
      </c>
      <c r="J824">
        <v>0.20100000000000001</v>
      </c>
      <c r="K824">
        <v>0.221</v>
      </c>
      <c r="L824">
        <v>0</v>
      </c>
      <c r="M824" t="s">
        <v>256</v>
      </c>
      <c r="N824" t="s">
        <v>994</v>
      </c>
      <c r="O824">
        <v>4005808881512</v>
      </c>
      <c r="P824" t="s">
        <v>255</v>
      </c>
      <c r="Q824">
        <v>0</v>
      </c>
      <c r="R824">
        <v>28</v>
      </c>
      <c r="S824" t="s">
        <v>257</v>
      </c>
      <c r="T824">
        <v>108</v>
      </c>
      <c r="U824">
        <v>0</v>
      </c>
    </row>
    <row r="825" spans="1:21">
      <c r="A825">
        <v>14000249</v>
      </c>
      <c r="B825" t="s">
        <v>995</v>
      </c>
      <c r="C825">
        <v>0</v>
      </c>
      <c r="D825">
        <v>0</v>
      </c>
      <c r="E825" t="s">
        <v>254</v>
      </c>
      <c r="F825" t="s">
        <v>255</v>
      </c>
      <c r="G825">
        <v>0</v>
      </c>
      <c r="H825">
        <v>1</v>
      </c>
      <c r="I825">
        <v>12</v>
      </c>
      <c r="J825">
        <v>5.0999999999999997E-2</v>
      </c>
      <c r="K825">
        <v>5.6000000000000001E-2</v>
      </c>
      <c r="L825">
        <v>0</v>
      </c>
      <c r="M825" t="s">
        <v>256</v>
      </c>
      <c r="N825" t="s">
        <v>996</v>
      </c>
      <c r="O825">
        <v>4005808812875</v>
      </c>
      <c r="P825" t="s">
        <v>255</v>
      </c>
      <c r="Q825">
        <v>0</v>
      </c>
      <c r="R825">
        <v>28</v>
      </c>
      <c r="S825" t="s">
        <v>257</v>
      </c>
      <c r="T825">
        <v>108</v>
      </c>
      <c r="U825">
        <v>2</v>
      </c>
    </row>
    <row r="826" spans="1:21">
      <c r="A826">
        <v>14000250</v>
      </c>
      <c r="B826" t="s">
        <v>997</v>
      </c>
      <c r="C826">
        <v>0</v>
      </c>
      <c r="D826">
        <v>0</v>
      </c>
      <c r="E826" t="s">
        <v>254</v>
      </c>
      <c r="F826" t="s">
        <v>255</v>
      </c>
      <c r="G826">
        <v>0</v>
      </c>
      <c r="H826">
        <v>1</v>
      </c>
      <c r="I826">
        <v>6</v>
      </c>
      <c r="J826">
        <v>0.51</v>
      </c>
      <c r="K826">
        <v>0.56100000000000005</v>
      </c>
      <c r="L826">
        <v>0</v>
      </c>
      <c r="M826" t="s">
        <v>256</v>
      </c>
      <c r="N826" t="s">
        <v>998</v>
      </c>
      <c r="O826">
        <v>4005900079664</v>
      </c>
      <c r="P826" t="s">
        <v>255</v>
      </c>
      <c r="Q826">
        <v>0</v>
      </c>
      <c r="R826">
        <v>28</v>
      </c>
      <c r="S826" t="s">
        <v>257</v>
      </c>
      <c r="T826">
        <v>108</v>
      </c>
      <c r="U826">
        <v>2</v>
      </c>
    </row>
    <row r="827" spans="1:21">
      <c r="A827">
        <v>14000251</v>
      </c>
      <c r="B827" t="s">
        <v>999</v>
      </c>
      <c r="C827">
        <v>0</v>
      </c>
      <c r="D827">
        <v>0</v>
      </c>
      <c r="E827" t="s">
        <v>254</v>
      </c>
      <c r="F827" t="s">
        <v>255</v>
      </c>
      <c r="G827">
        <v>0</v>
      </c>
      <c r="H827">
        <v>1</v>
      </c>
      <c r="I827">
        <v>12</v>
      </c>
      <c r="J827">
        <v>0.4</v>
      </c>
      <c r="K827">
        <v>0.44</v>
      </c>
      <c r="L827">
        <v>0</v>
      </c>
      <c r="M827" t="s">
        <v>256</v>
      </c>
      <c r="N827" t="s">
        <v>1000</v>
      </c>
      <c r="O827">
        <v>4005900549266</v>
      </c>
      <c r="P827" t="s">
        <v>255</v>
      </c>
      <c r="Q827">
        <v>0</v>
      </c>
      <c r="R827">
        <v>28</v>
      </c>
      <c r="S827" t="s">
        <v>257</v>
      </c>
      <c r="T827">
        <v>108</v>
      </c>
      <c r="U827">
        <v>2</v>
      </c>
    </row>
    <row r="828" spans="1:21">
      <c r="A828">
        <v>14000252</v>
      </c>
      <c r="B828" t="s">
        <v>1001</v>
      </c>
      <c r="C828">
        <v>0</v>
      </c>
      <c r="D828">
        <v>0</v>
      </c>
      <c r="E828" t="s">
        <v>254</v>
      </c>
      <c r="F828" t="s">
        <v>255</v>
      </c>
      <c r="G828">
        <v>0</v>
      </c>
      <c r="H828">
        <v>1</v>
      </c>
      <c r="I828">
        <v>12</v>
      </c>
      <c r="J828">
        <v>5.0999999999999997E-2</v>
      </c>
      <c r="K828">
        <v>5.6000000000000001E-2</v>
      </c>
      <c r="L828">
        <v>0</v>
      </c>
      <c r="M828" t="s">
        <v>256</v>
      </c>
      <c r="N828" t="s">
        <v>1002</v>
      </c>
      <c r="O828">
        <v>4005808812899</v>
      </c>
      <c r="P828" t="s">
        <v>255</v>
      </c>
      <c r="Q828">
        <v>0</v>
      </c>
      <c r="R828">
        <v>28</v>
      </c>
      <c r="S828" t="s">
        <v>257</v>
      </c>
      <c r="T828">
        <v>108</v>
      </c>
      <c r="U828">
        <v>2</v>
      </c>
    </row>
    <row r="829" spans="1:21">
      <c r="A829">
        <v>14000253</v>
      </c>
      <c r="B829" t="s">
        <v>1003</v>
      </c>
      <c r="C829">
        <v>0</v>
      </c>
      <c r="D829">
        <v>0</v>
      </c>
      <c r="E829" t="s">
        <v>254</v>
      </c>
      <c r="F829" t="s">
        <v>255</v>
      </c>
      <c r="G829">
        <v>0</v>
      </c>
      <c r="H829">
        <v>1</v>
      </c>
      <c r="I829">
        <v>6</v>
      </c>
      <c r="J829">
        <v>0.10199999999999999</v>
      </c>
      <c r="K829">
        <v>0.112</v>
      </c>
      <c r="L829">
        <v>0</v>
      </c>
      <c r="M829" t="s">
        <v>256</v>
      </c>
      <c r="N829" t="s">
        <v>1004</v>
      </c>
      <c r="O829">
        <v>4005900779458</v>
      </c>
      <c r="P829" t="s">
        <v>255</v>
      </c>
      <c r="Q829">
        <v>0</v>
      </c>
      <c r="R829">
        <v>28</v>
      </c>
      <c r="S829" t="s">
        <v>257</v>
      </c>
      <c r="T829">
        <v>108</v>
      </c>
      <c r="U829">
        <v>2</v>
      </c>
    </row>
    <row r="830" spans="1:21">
      <c r="B830" t="s">
        <v>1005</v>
      </c>
    </row>
    <row r="831" spans="1:21">
      <c r="B831" t="s">
        <v>1005</v>
      </c>
    </row>
    <row r="832" spans="1:21">
      <c r="A832">
        <v>14000010</v>
      </c>
      <c r="B832" t="s">
        <v>1006</v>
      </c>
      <c r="C832">
        <v>0</v>
      </c>
      <c r="D832">
        <v>0</v>
      </c>
      <c r="E832" t="s">
        <v>254</v>
      </c>
      <c r="F832" t="s">
        <v>255</v>
      </c>
      <c r="G832">
        <v>0</v>
      </c>
      <c r="H832">
        <v>1</v>
      </c>
      <c r="I832">
        <v>24</v>
      </c>
      <c r="J832">
        <v>0.1</v>
      </c>
      <c r="K832">
        <v>0.11</v>
      </c>
      <c r="L832">
        <v>0</v>
      </c>
      <c r="M832" t="s">
        <v>256</v>
      </c>
      <c r="N832" t="s">
        <v>1007</v>
      </c>
      <c r="O832">
        <v>4005900328472</v>
      </c>
      <c r="P832" t="s">
        <v>255</v>
      </c>
      <c r="Q832">
        <v>0</v>
      </c>
      <c r="R832">
        <v>28</v>
      </c>
      <c r="S832" t="s">
        <v>257</v>
      </c>
      <c r="T832">
        <v>109</v>
      </c>
      <c r="U832">
        <v>3</v>
      </c>
    </row>
    <row r="833" spans="1:21">
      <c r="A833">
        <v>14000150</v>
      </c>
      <c r="B833" t="s">
        <v>1008</v>
      </c>
      <c r="C833">
        <v>0</v>
      </c>
      <c r="D833">
        <v>0</v>
      </c>
      <c r="E833" t="s">
        <v>254</v>
      </c>
      <c r="F833" t="s">
        <v>255</v>
      </c>
      <c r="G833">
        <v>0</v>
      </c>
      <c r="H833">
        <v>1</v>
      </c>
      <c r="I833">
        <v>12</v>
      </c>
      <c r="J833">
        <v>0.2</v>
      </c>
      <c r="K833">
        <v>0.22</v>
      </c>
      <c r="L833">
        <v>0</v>
      </c>
      <c r="M833" t="s">
        <v>256</v>
      </c>
      <c r="N833" t="s">
        <v>1009</v>
      </c>
      <c r="O833">
        <v>4005900648327</v>
      </c>
      <c r="P833" t="s">
        <v>255</v>
      </c>
      <c r="Q833">
        <v>0</v>
      </c>
      <c r="R833">
        <v>28</v>
      </c>
      <c r="S833" t="s">
        <v>257</v>
      </c>
      <c r="T833">
        <v>109</v>
      </c>
      <c r="U833">
        <v>3</v>
      </c>
    </row>
    <row r="834" spans="1:21">
      <c r="A834">
        <v>14000151</v>
      </c>
      <c r="B834" t="s">
        <v>1010</v>
      </c>
      <c r="C834">
        <v>0</v>
      </c>
      <c r="D834">
        <v>0</v>
      </c>
      <c r="E834" t="s">
        <v>254</v>
      </c>
      <c r="F834" t="s">
        <v>255</v>
      </c>
      <c r="G834">
        <v>0</v>
      </c>
      <c r="H834">
        <v>1</v>
      </c>
      <c r="I834">
        <v>12</v>
      </c>
      <c r="J834">
        <v>0.193</v>
      </c>
      <c r="K834">
        <v>0.21199999999999999</v>
      </c>
      <c r="L834">
        <v>0</v>
      </c>
      <c r="M834" t="s">
        <v>256</v>
      </c>
      <c r="N834" t="s">
        <v>1011</v>
      </c>
      <c r="O834">
        <v>4005808817009</v>
      </c>
      <c r="P834" t="s">
        <v>255</v>
      </c>
      <c r="Q834">
        <v>0</v>
      </c>
      <c r="R834">
        <v>28</v>
      </c>
      <c r="S834" t="s">
        <v>257</v>
      </c>
      <c r="T834">
        <v>109</v>
      </c>
      <c r="U834">
        <v>3</v>
      </c>
    </row>
    <row r="835" spans="1:21">
      <c r="A835">
        <v>14000153</v>
      </c>
      <c r="B835" t="s">
        <v>1012</v>
      </c>
      <c r="C835">
        <v>0</v>
      </c>
      <c r="D835">
        <v>0</v>
      </c>
      <c r="E835" t="s">
        <v>254</v>
      </c>
      <c r="F835" t="s">
        <v>255</v>
      </c>
      <c r="G835">
        <v>0</v>
      </c>
      <c r="H835">
        <v>1</v>
      </c>
      <c r="I835">
        <v>12</v>
      </c>
      <c r="J835">
        <v>0.193</v>
      </c>
      <c r="K835">
        <v>0.21199999999999999</v>
      </c>
      <c r="L835">
        <v>0</v>
      </c>
      <c r="M835" t="s">
        <v>256</v>
      </c>
      <c r="N835" t="s">
        <v>1013</v>
      </c>
      <c r="O835">
        <v>4005808817207</v>
      </c>
      <c r="P835" t="s">
        <v>255</v>
      </c>
      <c r="Q835">
        <v>0</v>
      </c>
      <c r="R835">
        <v>28</v>
      </c>
      <c r="S835" t="s">
        <v>257</v>
      </c>
      <c r="T835">
        <v>109</v>
      </c>
      <c r="U835">
        <v>3</v>
      </c>
    </row>
    <row r="836" spans="1:21">
      <c r="A836">
        <v>14000201</v>
      </c>
      <c r="B836" t="s">
        <v>1014</v>
      </c>
      <c r="C836">
        <v>0</v>
      </c>
      <c r="D836">
        <v>0</v>
      </c>
      <c r="E836" t="s">
        <v>254</v>
      </c>
      <c r="F836" t="s">
        <v>255</v>
      </c>
      <c r="G836">
        <v>0</v>
      </c>
      <c r="H836">
        <v>1</v>
      </c>
      <c r="I836">
        <v>6</v>
      </c>
      <c r="J836">
        <v>0.1</v>
      </c>
      <c r="K836">
        <v>0.11</v>
      </c>
      <c r="L836">
        <v>0</v>
      </c>
      <c r="M836" t="s">
        <v>256</v>
      </c>
      <c r="N836" t="s">
        <v>1015</v>
      </c>
      <c r="O836">
        <v>4005900648419</v>
      </c>
      <c r="P836" t="s">
        <v>255</v>
      </c>
      <c r="Q836">
        <v>0</v>
      </c>
      <c r="R836">
        <v>28</v>
      </c>
      <c r="S836" t="s">
        <v>257</v>
      </c>
      <c r="T836">
        <v>109</v>
      </c>
      <c r="U836">
        <v>2</v>
      </c>
    </row>
    <row r="837" spans="1:21">
      <c r="A837">
        <v>14000205</v>
      </c>
      <c r="B837" t="s">
        <v>1016</v>
      </c>
      <c r="C837">
        <v>0</v>
      </c>
      <c r="D837">
        <v>0</v>
      </c>
      <c r="E837" t="s">
        <v>254</v>
      </c>
      <c r="F837" t="s">
        <v>255</v>
      </c>
      <c r="G837">
        <v>0</v>
      </c>
      <c r="H837">
        <v>1</v>
      </c>
      <c r="I837">
        <v>6</v>
      </c>
      <c r="J837">
        <v>0.1</v>
      </c>
      <c r="K837">
        <v>0.11</v>
      </c>
      <c r="L837">
        <v>0</v>
      </c>
      <c r="M837" t="s">
        <v>256</v>
      </c>
      <c r="N837" t="s">
        <v>1017</v>
      </c>
      <c r="O837">
        <v>8715200813061</v>
      </c>
      <c r="P837" t="s">
        <v>255</v>
      </c>
      <c r="Q837">
        <v>0</v>
      </c>
      <c r="R837">
        <v>28</v>
      </c>
      <c r="S837" t="s">
        <v>257</v>
      </c>
      <c r="T837">
        <v>109</v>
      </c>
      <c r="U837">
        <v>0</v>
      </c>
    </row>
    <row r="838" spans="1:21">
      <c r="A838">
        <v>14000207</v>
      </c>
      <c r="B838" t="s">
        <v>1018</v>
      </c>
      <c r="C838">
        <v>0</v>
      </c>
      <c r="D838">
        <v>0</v>
      </c>
      <c r="E838" t="s">
        <v>254</v>
      </c>
      <c r="F838" t="s">
        <v>255</v>
      </c>
      <c r="G838">
        <v>0</v>
      </c>
      <c r="H838">
        <v>1</v>
      </c>
      <c r="I838">
        <v>6</v>
      </c>
      <c r="J838">
        <v>0.1</v>
      </c>
      <c r="K838">
        <v>0.11</v>
      </c>
      <c r="L838">
        <v>0</v>
      </c>
      <c r="M838" t="s">
        <v>256</v>
      </c>
      <c r="N838" t="s">
        <v>1019</v>
      </c>
      <c r="O838">
        <v>8412300813006</v>
      </c>
      <c r="P838" t="s">
        <v>255</v>
      </c>
      <c r="Q838">
        <v>0</v>
      </c>
      <c r="R838">
        <v>28</v>
      </c>
      <c r="S838" t="s">
        <v>257</v>
      </c>
      <c r="T838">
        <v>109</v>
      </c>
      <c r="U838">
        <v>0</v>
      </c>
    </row>
    <row r="839" spans="1:21">
      <c r="A839">
        <v>14000054</v>
      </c>
      <c r="B839" t="s">
        <v>1020</v>
      </c>
      <c r="C839">
        <v>0</v>
      </c>
      <c r="D839">
        <v>0</v>
      </c>
      <c r="E839" t="s">
        <v>254</v>
      </c>
      <c r="F839" t="s">
        <v>255</v>
      </c>
      <c r="G839">
        <v>0</v>
      </c>
      <c r="H839">
        <v>1</v>
      </c>
      <c r="I839">
        <v>12</v>
      </c>
      <c r="J839">
        <v>0.15</v>
      </c>
      <c r="K839">
        <v>0.16500000000000001</v>
      </c>
      <c r="L839">
        <v>0</v>
      </c>
      <c r="M839" t="s">
        <v>256</v>
      </c>
      <c r="N839" t="s">
        <v>1021</v>
      </c>
      <c r="O839">
        <v>4005900878137</v>
      </c>
      <c r="P839" t="s">
        <v>255</v>
      </c>
      <c r="Q839">
        <v>0</v>
      </c>
      <c r="R839">
        <v>28</v>
      </c>
      <c r="S839" t="s">
        <v>257</v>
      </c>
      <c r="T839">
        <v>112</v>
      </c>
      <c r="U839">
        <v>2</v>
      </c>
    </row>
    <row r="840" spans="1:21">
      <c r="A840">
        <v>14000056</v>
      </c>
      <c r="B840" t="s">
        <v>1022</v>
      </c>
      <c r="C840">
        <v>0</v>
      </c>
      <c r="D840">
        <v>0</v>
      </c>
      <c r="E840" t="s">
        <v>254</v>
      </c>
      <c r="F840" t="s">
        <v>255</v>
      </c>
      <c r="G840">
        <v>0</v>
      </c>
      <c r="H840">
        <v>1</v>
      </c>
      <c r="I840">
        <v>12</v>
      </c>
      <c r="J840">
        <v>0.15</v>
      </c>
      <c r="K840">
        <v>0.16500000000000001</v>
      </c>
      <c r="L840">
        <v>0</v>
      </c>
      <c r="M840" t="s">
        <v>256</v>
      </c>
      <c r="N840" t="s">
        <v>1023</v>
      </c>
      <c r="O840">
        <v>4005900707536</v>
      </c>
      <c r="P840" t="s">
        <v>255</v>
      </c>
      <c r="Q840">
        <v>0</v>
      </c>
      <c r="R840">
        <v>28</v>
      </c>
      <c r="S840" t="s">
        <v>257</v>
      </c>
      <c r="T840">
        <v>112</v>
      </c>
      <c r="U840">
        <v>2</v>
      </c>
    </row>
    <row r="841" spans="1:21">
      <c r="A841">
        <v>14000058</v>
      </c>
      <c r="B841" t="s">
        <v>1024</v>
      </c>
      <c r="C841">
        <v>0</v>
      </c>
      <c r="D841">
        <v>0</v>
      </c>
      <c r="E841" t="s">
        <v>254</v>
      </c>
      <c r="F841" t="s">
        <v>255</v>
      </c>
      <c r="G841">
        <v>0</v>
      </c>
      <c r="H841">
        <v>1</v>
      </c>
      <c r="I841">
        <v>12</v>
      </c>
      <c r="J841">
        <v>0.15</v>
      </c>
      <c r="K841">
        <v>0.16500000000000001</v>
      </c>
      <c r="L841">
        <v>0</v>
      </c>
      <c r="M841" t="s">
        <v>256</v>
      </c>
      <c r="N841" t="s">
        <v>1025</v>
      </c>
      <c r="O841">
        <v>4005900944283</v>
      </c>
      <c r="P841" t="s">
        <v>255</v>
      </c>
      <c r="Q841">
        <v>0</v>
      </c>
      <c r="R841">
        <v>28</v>
      </c>
      <c r="S841" t="s">
        <v>257</v>
      </c>
      <c r="T841">
        <v>112</v>
      </c>
      <c r="U841">
        <v>2</v>
      </c>
    </row>
    <row r="842" spans="1:21">
      <c r="A842">
        <v>14000059</v>
      </c>
      <c r="B842" t="s">
        <v>1026</v>
      </c>
      <c r="C842">
        <v>0</v>
      </c>
      <c r="D842">
        <v>0</v>
      </c>
      <c r="E842" t="s">
        <v>254</v>
      </c>
      <c r="F842" t="s">
        <v>255</v>
      </c>
      <c r="G842">
        <v>0</v>
      </c>
      <c r="H842">
        <v>1</v>
      </c>
      <c r="I842">
        <v>12</v>
      </c>
      <c r="J842">
        <v>0.15</v>
      </c>
      <c r="K842">
        <v>0.16500000000000001</v>
      </c>
      <c r="L842">
        <v>0</v>
      </c>
      <c r="M842" t="s">
        <v>256</v>
      </c>
      <c r="N842" t="s">
        <v>1027</v>
      </c>
      <c r="O842">
        <v>4005900715814</v>
      </c>
      <c r="P842" t="s">
        <v>255</v>
      </c>
      <c r="Q842">
        <v>0</v>
      </c>
      <c r="R842">
        <v>28</v>
      </c>
      <c r="S842" t="s">
        <v>257</v>
      </c>
      <c r="T842">
        <v>112</v>
      </c>
      <c r="U842">
        <v>2</v>
      </c>
    </row>
    <row r="843" spans="1:21">
      <c r="A843">
        <v>14000042</v>
      </c>
      <c r="B843" t="s">
        <v>1028</v>
      </c>
      <c r="C843">
        <v>0</v>
      </c>
      <c r="D843">
        <v>0</v>
      </c>
      <c r="E843" t="s">
        <v>254</v>
      </c>
      <c r="F843" t="s">
        <v>255</v>
      </c>
      <c r="G843">
        <v>0</v>
      </c>
      <c r="H843">
        <v>1</v>
      </c>
      <c r="I843">
        <v>12</v>
      </c>
      <c r="J843">
        <v>0.15</v>
      </c>
      <c r="K843">
        <v>0.16500000000000001</v>
      </c>
      <c r="L843">
        <v>0</v>
      </c>
      <c r="M843" t="s">
        <v>256</v>
      </c>
      <c r="N843" t="s">
        <v>1029</v>
      </c>
      <c r="O843">
        <v>4005900429643</v>
      </c>
      <c r="P843" t="s">
        <v>255</v>
      </c>
      <c r="Q843">
        <v>0</v>
      </c>
      <c r="R843">
        <v>28</v>
      </c>
      <c r="S843" t="s">
        <v>257</v>
      </c>
      <c r="T843">
        <v>112</v>
      </c>
      <c r="U843">
        <v>2</v>
      </c>
    </row>
    <row r="844" spans="1:21">
      <c r="A844">
        <v>14000049</v>
      </c>
      <c r="B844" t="s">
        <v>1030</v>
      </c>
      <c r="C844">
        <v>0</v>
      </c>
      <c r="D844">
        <v>0</v>
      </c>
      <c r="E844" t="s">
        <v>254</v>
      </c>
      <c r="F844" t="s">
        <v>255</v>
      </c>
      <c r="G844">
        <v>0</v>
      </c>
      <c r="H844">
        <v>1</v>
      </c>
      <c r="I844">
        <v>12</v>
      </c>
      <c r="J844">
        <v>0.15</v>
      </c>
      <c r="K844">
        <v>0.16500000000000001</v>
      </c>
      <c r="L844">
        <v>0</v>
      </c>
      <c r="M844" t="s">
        <v>256</v>
      </c>
      <c r="N844" t="s">
        <v>1031</v>
      </c>
      <c r="O844">
        <v>4005900937520</v>
      </c>
      <c r="P844" t="s">
        <v>255</v>
      </c>
      <c r="Q844">
        <v>0</v>
      </c>
      <c r="R844">
        <v>28</v>
      </c>
      <c r="S844" t="s">
        <v>257</v>
      </c>
      <c r="T844">
        <v>112</v>
      </c>
      <c r="U844">
        <v>2</v>
      </c>
    </row>
    <row r="845" spans="1:21">
      <c r="A845">
        <v>14000050</v>
      </c>
      <c r="B845" t="s">
        <v>1032</v>
      </c>
      <c r="C845">
        <v>0</v>
      </c>
      <c r="D845">
        <v>0</v>
      </c>
      <c r="E845" t="s">
        <v>254</v>
      </c>
      <c r="F845" t="s">
        <v>255</v>
      </c>
      <c r="G845">
        <v>0</v>
      </c>
      <c r="H845">
        <v>1</v>
      </c>
      <c r="I845">
        <v>12</v>
      </c>
      <c r="J845">
        <v>0.15</v>
      </c>
      <c r="K845">
        <v>0.16500000000000001</v>
      </c>
      <c r="L845">
        <v>0</v>
      </c>
      <c r="M845" t="s">
        <v>256</v>
      </c>
      <c r="N845" t="s">
        <v>1033</v>
      </c>
      <c r="O845">
        <v>4005900950925</v>
      </c>
      <c r="P845" t="s">
        <v>255</v>
      </c>
      <c r="Q845">
        <v>0</v>
      </c>
      <c r="R845">
        <v>28</v>
      </c>
      <c r="S845" t="s">
        <v>257</v>
      </c>
      <c r="T845">
        <v>112</v>
      </c>
      <c r="U845">
        <v>2</v>
      </c>
    </row>
    <row r="846" spans="1:21">
      <c r="A846">
        <v>14000069</v>
      </c>
      <c r="B846" t="s">
        <v>1034</v>
      </c>
      <c r="C846">
        <v>0</v>
      </c>
      <c r="D846">
        <v>0</v>
      </c>
      <c r="E846" t="s">
        <v>254</v>
      </c>
      <c r="F846" t="s">
        <v>255</v>
      </c>
      <c r="G846">
        <v>0</v>
      </c>
      <c r="H846">
        <v>1</v>
      </c>
      <c r="I846">
        <v>12</v>
      </c>
      <c r="J846">
        <v>0.15</v>
      </c>
      <c r="K846">
        <v>0.16500000000000001</v>
      </c>
      <c r="L846">
        <v>0</v>
      </c>
      <c r="M846" t="s">
        <v>256</v>
      </c>
      <c r="N846" t="s">
        <v>1035</v>
      </c>
      <c r="O846">
        <v>7791969016036</v>
      </c>
      <c r="P846" t="s">
        <v>255</v>
      </c>
      <c r="Q846">
        <v>0</v>
      </c>
      <c r="R846">
        <v>28</v>
      </c>
      <c r="S846" t="s">
        <v>257</v>
      </c>
      <c r="T846">
        <v>112</v>
      </c>
      <c r="U846">
        <v>2</v>
      </c>
    </row>
    <row r="847" spans="1:21">
      <c r="A847">
        <v>14000073</v>
      </c>
      <c r="B847" t="s">
        <v>1036</v>
      </c>
      <c r="C847">
        <v>0</v>
      </c>
      <c r="D847">
        <v>0</v>
      </c>
      <c r="E847" t="s">
        <v>254</v>
      </c>
      <c r="F847" t="s">
        <v>255</v>
      </c>
      <c r="G847">
        <v>0</v>
      </c>
      <c r="H847">
        <v>1</v>
      </c>
      <c r="I847">
        <v>12</v>
      </c>
      <c r="J847">
        <v>0.15</v>
      </c>
      <c r="K847">
        <v>0.16500000000000001</v>
      </c>
      <c r="L847">
        <v>0</v>
      </c>
      <c r="M847" t="s">
        <v>256</v>
      </c>
      <c r="N847" t="s">
        <v>1037</v>
      </c>
      <c r="O847">
        <v>7791969016012</v>
      </c>
      <c r="P847" t="s">
        <v>255</v>
      </c>
      <c r="Q847">
        <v>0</v>
      </c>
      <c r="R847">
        <v>28</v>
      </c>
      <c r="S847" t="s">
        <v>257</v>
      </c>
      <c r="T847">
        <v>112</v>
      </c>
      <c r="U847">
        <v>2</v>
      </c>
    </row>
    <row r="848" spans="1:21">
      <c r="A848">
        <v>14000074</v>
      </c>
      <c r="B848" t="s">
        <v>1038</v>
      </c>
      <c r="C848">
        <v>0</v>
      </c>
      <c r="D848">
        <v>0</v>
      </c>
      <c r="E848" t="s">
        <v>254</v>
      </c>
      <c r="F848" t="s">
        <v>255</v>
      </c>
      <c r="G848">
        <v>0</v>
      </c>
      <c r="H848">
        <v>1</v>
      </c>
      <c r="I848">
        <v>12</v>
      </c>
      <c r="J848">
        <v>0.15</v>
      </c>
      <c r="K848">
        <v>0.16500000000000001</v>
      </c>
      <c r="L848">
        <v>0</v>
      </c>
      <c r="M848" t="s">
        <v>256</v>
      </c>
      <c r="N848" t="s">
        <v>1039</v>
      </c>
      <c r="O848">
        <v>4006000015378</v>
      </c>
      <c r="P848" t="s">
        <v>255</v>
      </c>
      <c r="Q848">
        <v>0</v>
      </c>
      <c r="R848">
        <v>28</v>
      </c>
      <c r="S848" t="s">
        <v>257</v>
      </c>
      <c r="T848">
        <v>112</v>
      </c>
      <c r="U848">
        <v>2</v>
      </c>
    </row>
    <row r="849" spans="1:23">
      <c r="A849">
        <v>14000077</v>
      </c>
      <c r="B849" t="s">
        <v>1040</v>
      </c>
      <c r="C849">
        <v>0</v>
      </c>
      <c r="D849">
        <v>0</v>
      </c>
      <c r="E849" t="s">
        <v>254</v>
      </c>
      <c r="F849" t="s">
        <v>255</v>
      </c>
      <c r="G849">
        <v>0</v>
      </c>
      <c r="H849">
        <v>1</v>
      </c>
      <c r="I849">
        <v>12</v>
      </c>
      <c r="J849">
        <v>0.15</v>
      </c>
      <c r="K849">
        <v>0.16500000000000001</v>
      </c>
      <c r="L849">
        <v>0</v>
      </c>
      <c r="M849" t="s">
        <v>256</v>
      </c>
      <c r="N849" t="s">
        <v>1041</v>
      </c>
      <c r="O849">
        <v>4005900036667</v>
      </c>
      <c r="P849" t="s">
        <v>255</v>
      </c>
      <c r="Q849">
        <v>0</v>
      </c>
      <c r="R849">
        <v>28</v>
      </c>
      <c r="S849" t="s">
        <v>257</v>
      </c>
      <c r="T849">
        <v>112</v>
      </c>
      <c r="U849">
        <v>2</v>
      </c>
    </row>
    <row r="850" spans="1:23">
      <c r="A850">
        <v>14000082</v>
      </c>
      <c r="B850" t="s">
        <v>1042</v>
      </c>
      <c r="C850">
        <v>0</v>
      </c>
      <c r="D850">
        <v>0</v>
      </c>
      <c r="E850" t="s">
        <v>254</v>
      </c>
      <c r="F850" t="s">
        <v>255</v>
      </c>
      <c r="G850">
        <v>0</v>
      </c>
      <c r="H850">
        <v>1</v>
      </c>
      <c r="I850">
        <v>12</v>
      </c>
      <c r="J850">
        <v>0.15</v>
      </c>
      <c r="K850">
        <v>0.16500000000000001</v>
      </c>
      <c r="L850">
        <v>0</v>
      </c>
      <c r="M850" t="s">
        <v>256</v>
      </c>
      <c r="N850" t="s">
        <v>1043</v>
      </c>
      <c r="O850">
        <v>4005808837311</v>
      </c>
      <c r="P850" t="s">
        <v>255</v>
      </c>
      <c r="Q850">
        <v>0</v>
      </c>
      <c r="R850">
        <v>28</v>
      </c>
      <c r="S850" t="s">
        <v>257</v>
      </c>
      <c r="T850">
        <v>112</v>
      </c>
      <c r="U850">
        <v>2</v>
      </c>
    </row>
    <row r="851" spans="1:23">
      <c r="A851">
        <v>14000086</v>
      </c>
      <c r="B851" t="s">
        <v>1044</v>
      </c>
      <c r="C851">
        <v>0</v>
      </c>
      <c r="D851">
        <v>0</v>
      </c>
      <c r="E851" t="s">
        <v>254</v>
      </c>
      <c r="F851" t="s">
        <v>255</v>
      </c>
      <c r="G851">
        <v>0</v>
      </c>
      <c r="H851">
        <v>1</v>
      </c>
      <c r="I851">
        <v>12</v>
      </c>
      <c r="J851">
        <v>0.15</v>
      </c>
      <c r="K851">
        <v>0.16500000000000001</v>
      </c>
      <c r="L851">
        <v>0</v>
      </c>
      <c r="M851" t="s">
        <v>256</v>
      </c>
      <c r="N851" t="s">
        <v>1045</v>
      </c>
      <c r="O851">
        <v>4005900122186</v>
      </c>
      <c r="P851" t="s">
        <v>255</v>
      </c>
      <c r="Q851">
        <v>0</v>
      </c>
      <c r="R851">
        <v>28</v>
      </c>
      <c r="S851" t="s">
        <v>257</v>
      </c>
      <c r="T851">
        <v>112</v>
      </c>
      <c r="U851">
        <v>2</v>
      </c>
    </row>
    <row r="852" spans="1:23">
      <c r="A852">
        <v>14000088</v>
      </c>
      <c r="B852" t="s">
        <v>1046</v>
      </c>
      <c r="C852">
        <v>0</v>
      </c>
      <c r="D852">
        <v>0</v>
      </c>
      <c r="E852" t="s">
        <v>254</v>
      </c>
      <c r="F852" t="s">
        <v>255</v>
      </c>
      <c r="G852">
        <v>0</v>
      </c>
      <c r="H852">
        <v>1</v>
      </c>
      <c r="I852">
        <v>12</v>
      </c>
      <c r="J852">
        <v>0.15</v>
      </c>
      <c r="K852">
        <v>0.16500000000000001</v>
      </c>
      <c r="L852">
        <v>0</v>
      </c>
      <c r="M852" t="s">
        <v>256</v>
      </c>
      <c r="N852" t="s">
        <v>1047</v>
      </c>
      <c r="O852">
        <v>4005808662388</v>
      </c>
      <c r="P852" t="s">
        <v>255</v>
      </c>
      <c r="Q852">
        <v>0</v>
      </c>
      <c r="R852">
        <v>28</v>
      </c>
      <c r="S852" t="s">
        <v>257</v>
      </c>
      <c r="T852">
        <v>112</v>
      </c>
      <c r="U852">
        <v>2</v>
      </c>
    </row>
    <row r="853" spans="1:23">
      <c r="A853">
        <v>14000093</v>
      </c>
      <c r="B853" t="s">
        <v>1048</v>
      </c>
      <c r="C853">
        <v>0</v>
      </c>
      <c r="D853">
        <v>0</v>
      </c>
      <c r="E853" t="s">
        <v>254</v>
      </c>
      <c r="F853" t="s">
        <v>255</v>
      </c>
      <c r="G853">
        <v>0</v>
      </c>
      <c r="H853">
        <v>1</v>
      </c>
      <c r="I853">
        <v>12</v>
      </c>
      <c r="J853">
        <v>0.15</v>
      </c>
      <c r="K853">
        <v>0.16500000000000001</v>
      </c>
      <c r="L853">
        <v>0</v>
      </c>
      <c r="M853" t="s">
        <v>256</v>
      </c>
      <c r="N853" t="s">
        <v>1049</v>
      </c>
      <c r="O853">
        <v>4005808631322</v>
      </c>
      <c r="P853" t="s">
        <v>255</v>
      </c>
      <c r="Q853">
        <v>0</v>
      </c>
      <c r="R853">
        <v>28</v>
      </c>
      <c r="S853" t="s">
        <v>257</v>
      </c>
      <c r="T853">
        <v>112</v>
      </c>
      <c r="U853">
        <v>2</v>
      </c>
    </row>
    <row r="854" spans="1:23">
      <c r="A854">
        <v>14000044</v>
      </c>
      <c r="B854" t="s">
        <v>1050</v>
      </c>
      <c r="C854">
        <v>0</v>
      </c>
      <c r="D854">
        <v>0</v>
      </c>
      <c r="E854" t="s">
        <v>254</v>
      </c>
      <c r="F854" t="s">
        <v>255</v>
      </c>
      <c r="G854">
        <v>0</v>
      </c>
      <c r="H854">
        <v>1</v>
      </c>
      <c r="I854">
        <v>12</v>
      </c>
      <c r="J854">
        <v>0.15</v>
      </c>
      <c r="K854">
        <v>0.16500000000000001</v>
      </c>
      <c r="L854">
        <v>0</v>
      </c>
      <c r="M854" t="s">
        <v>256</v>
      </c>
      <c r="N854" t="s">
        <v>1051</v>
      </c>
      <c r="O854">
        <v>4005900449559</v>
      </c>
      <c r="P854" t="s">
        <v>255</v>
      </c>
      <c r="Q854">
        <v>0</v>
      </c>
      <c r="R854">
        <v>28</v>
      </c>
      <c r="S854" t="s">
        <v>257</v>
      </c>
      <c r="T854">
        <v>113</v>
      </c>
      <c r="U854">
        <v>2</v>
      </c>
    </row>
    <row r="855" spans="1:23">
      <c r="A855">
        <v>14000045</v>
      </c>
      <c r="B855" t="s">
        <v>1052</v>
      </c>
      <c r="C855">
        <v>0</v>
      </c>
      <c r="D855">
        <v>0</v>
      </c>
      <c r="E855" t="s">
        <v>254</v>
      </c>
      <c r="F855" t="s">
        <v>255</v>
      </c>
      <c r="G855">
        <v>0</v>
      </c>
      <c r="H855">
        <v>1</v>
      </c>
      <c r="I855">
        <v>12</v>
      </c>
      <c r="J855">
        <v>0.15</v>
      </c>
      <c r="K855">
        <v>0.16500000000000001</v>
      </c>
      <c r="L855">
        <v>0</v>
      </c>
      <c r="M855" t="s">
        <v>256</v>
      </c>
      <c r="N855" t="s">
        <v>1053</v>
      </c>
      <c r="O855">
        <v>4005900036728</v>
      </c>
      <c r="P855" t="s">
        <v>255</v>
      </c>
      <c r="Q855">
        <v>0</v>
      </c>
      <c r="R855">
        <v>28</v>
      </c>
      <c r="S855" t="s">
        <v>257</v>
      </c>
      <c r="T855">
        <v>112</v>
      </c>
      <c r="U855">
        <v>2</v>
      </c>
    </row>
    <row r="856" spans="1:23">
      <c r="A856">
        <v>14000051</v>
      </c>
      <c r="B856" t="s">
        <v>1054</v>
      </c>
      <c r="C856">
        <v>0</v>
      </c>
      <c r="D856">
        <v>0</v>
      </c>
      <c r="E856" t="s">
        <v>254</v>
      </c>
      <c r="F856" t="s">
        <v>255</v>
      </c>
      <c r="G856">
        <v>0</v>
      </c>
      <c r="H856">
        <v>1</v>
      </c>
      <c r="I856">
        <v>12</v>
      </c>
      <c r="J856">
        <v>0.15</v>
      </c>
      <c r="K856">
        <v>0.16500000000000001</v>
      </c>
      <c r="L856">
        <v>0</v>
      </c>
      <c r="M856" t="s">
        <v>256</v>
      </c>
      <c r="N856" t="s">
        <v>1055</v>
      </c>
      <c r="O856">
        <v>4005900950918</v>
      </c>
      <c r="P856" t="s">
        <v>255</v>
      </c>
      <c r="Q856">
        <v>0</v>
      </c>
      <c r="R856">
        <v>28</v>
      </c>
      <c r="S856" t="s">
        <v>257</v>
      </c>
      <c r="T856">
        <v>112</v>
      </c>
      <c r="U856">
        <v>2</v>
      </c>
    </row>
    <row r="858" spans="1:23">
      <c r="A858" t="s">
        <v>1434</v>
      </c>
      <c r="B858" t="s">
        <v>1421</v>
      </c>
      <c r="C858" t="s">
        <v>164</v>
      </c>
      <c r="D858" t="s">
        <v>231</v>
      </c>
      <c r="E858" t="s">
        <v>164</v>
      </c>
      <c r="F858" t="s">
        <v>164</v>
      </c>
      <c r="G858" t="s">
        <v>165</v>
      </c>
      <c r="H858" t="s">
        <v>228</v>
      </c>
      <c r="I858" t="s">
        <v>228</v>
      </c>
      <c r="J858" t="s">
        <v>170</v>
      </c>
      <c r="K858" t="s">
        <v>170</v>
      </c>
      <c r="L858" t="s">
        <v>165</v>
      </c>
      <c r="M858" t="s">
        <v>162</v>
      </c>
      <c r="N858" t="s">
        <v>232</v>
      </c>
      <c r="O858" t="s">
        <v>167</v>
      </c>
      <c r="P858" t="s">
        <v>165</v>
      </c>
      <c r="Q858" t="s">
        <v>226</v>
      </c>
      <c r="R858" t="s">
        <v>231</v>
      </c>
      <c r="S858" t="s">
        <v>231</v>
      </c>
      <c r="T858" t="s">
        <v>228</v>
      </c>
      <c r="U858" t="s">
        <v>228</v>
      </c>
      <c r="V858" t="s">
        <v>162</v>
      </c>
      <c r="W858" t="s">
        <v>162</v>
      </c>
    </row>
    <row r="859" spans="1:23">
      <c r="A859" t="s">
        <v>1422</v>
      </c>
      <c r="B859" t="s">
        <v>1423</v>
      </c>
      <c r="R859" t="s">
        <v>171</v>
      </c>
      <c r="S859" t="s">
        <v>172</v>
      </c>
      <c r="V859" t="s">
        <v>1424</v>
      </c>
      <c r="W859" t="s">
        <v>1425</v>
      </c>
    </row>
    <row r="860" spans="1:23">
      <c r="A860" t="s">
        <v>1426</v>
      </c>
      <c r="B860" t="s">
        <v>1427</v>
      </c>
      <c r="T860" t="s">
        <v>1557</v>
      </c>
      <c r="U860" t="s">
        <v>1599</v>
      </c>
      <c r="V860" t="s">
        <v>1428</v>
      </c>
      <c r="W860" t="s">
        <v>233</v>
      </c>
    </row>
    <row r="861" spans="1:23">
      <c r="I861" t="s">
        <v>234</v>
      </c>
      <c r="J861" t="s">
        <v>235</v>
      </c>
      <c r="K861" t="s">
        <v>236</v>
      </c>
      <c r="L861" t="s">
        <v>237</v>
      </c>
      <c r="M861" t="s">
        <v>1429</v>
      </c>
      <c r="N861" t="s">
        <v>1430</v>
      </c>
      <c r="T861" t="s">
        <v>1559</v>
      </c>
      <c r="U861" s="68">
        <v>45717</v>
      </c>
      <c r="V861" s="67">
        <v>0.44027777777777777</v>
      </c>
      <c r="W861">
        <v>16</v>
      </c>
    </row>
    <row r="862" spans="1:23">
      <c r="A862" t="e">
        <f>-----GRUP</f>
        <v>#NAME?</v>
      </c>
      <c r="B862" t="s">
        <v>1431</v>
      </c>
      <c r="C862" t="s">
        <v>164</v>
      </c>
      <c r="D862" t="s">
        <v>231</v>
      </c>
      <c r="E862" t="s">
        <v>164</v>
      </c>
      <c r="F862" t="s">
        <v>164</v>
      </c>
      <c r="G862" t="s">
        <v>165</v>
      </c>
      <c r="H862" t="s">
        <v>228</v>
      </c>
      <c r="I862" t="s">
        <v>228</v>
      </c>
      <c r="J862" t="s">
        <v>170</v>
      </c>
      <c r="K862" t="s">
        <v>170</v>
      </c>
      <c r="L862" t="s">
        <v>165</v>
      </c>
      <c r="M862" t="s">
        <v>162</v>
      </c>
      <c r="N862" t="s">
        <v>232</v>
      </c>
      <c r="O862" t="s">
        <v>167</v>
      </c>
      <c r="P862" t="s">
        <v>165</v>
      </c>
      <c r="Q862" t="s">
        <v>226</v>
      </c>
      <c r="R862" t="s">
        <v>231</v>
      </c>
      <c r="S862" t="s">
        <v>231</v>
      </c>
      <c r="T862" t="e">
        <f>--Usu</f>
        <v>#NAME?</v>
      </c>
      <c r="U862" t="s">
        <v>1600</v>
      </c>
      <c r="V862" t="s">
        <v>1432</v>
      </c>
      <c r="W862" t="s">
        <v>165</v>
      </c>
    </row>
    <row r="863" spans="1:23">
      <c r="A863" t="s">
        <v>176</v>
      </c>
      <c r="B863" t="s">
        <v>209</v>
      </c>
      <c r="C863" t="s">
        <v>178</v>
      </c>
      <c r="D863" t="s">
        <v>238</v>
      </c>
      <c r="E863" t="s">
        <v>239</v>
      </c>
      <c r="F863" t="s">
        <v>240</v>
      </c>
      <c r="G863" t="s">
        <v>241</v>
      </c>
      <c r="H863" t="s">
        <v>242</v>
      </c>
      <c r="I863" t="s">
        <v>243</v>
      </c>
      <c r="J863" t="s">
        <v>244</v>
      </c>
      <c r="K863" t="s">
        <v>245</v>
      </c>
      <c r="L863" t="s">
        <v>246</v>
      </c>
      <c r="M863" t="s">
        <v>247</v>
      </c>
      <c r="N863" t="s">
        <v>248</v>
      </c>
      <c r="O863" t="s">
        <v>249</v>
      </c>
      <c r="P863" t="s">
        <v>250</v>
      </c>
      <c r="Q863" t="s">
        <v>251</v>
      </c>
      <c r="R863" t="s">
        <v>252</v>
      </c>
      <c r="S863" t="s">
        <v>253</v>
      </c>
      <c r="T863" t="s">
        <v>1409</v>
      </c>
      <c r="U863" t="s">
        <v>1475</v>
      </c>
      <c r="V863" t="s">
        <v>1433</v>
      </c>
    </row>
    <row r="864" spans="1:23">
      <c r="A864" t="s">
        <v>176</v>
      </c>
      <c r="B864" t="s">
        <v>209</v>
      </c>
      <c r="C864" t="s">
        <v>178</v>
      </c>
      <c r="D864" t="s">
        <v>238</v>
      </c>
      <c r="E864" t="s">
        <v>239</v>
      </c>
      <c r="F864" t="s">
        <v>240</v>
      </c>
      <c r="G864" t="s">
        <v>241</v>
      </c>
      <c r="H864" t="s">
        <v>242</v>
      </c>
      <c r="I864" t="s">
        <v>243</v>
      </c>
      <c r="J864" t="s">
        <v>244</v>
      </c>
      <c r="K864" t="s">
        <v>245</v>
      </c>
      <c r="L864" t="s">
        <v>246</v>
      </c>
      <c r="M864" t="s">
        <v>247</v>
      </c>
      <c r="N864" t="s">
        <v>248</v>
      </c>
      <c r="O864" t="s">
        <v>249</v>
      </c>
      <c r="P864" t="s">
        <v>250</v>
      </c>
      <c r="Q864" t="s">
        <v>251</v>
      </c>
      <c r="R864" t="s">
        <v>252</v>
      </c>
      <c r="S864" t="s">
        <v>253</v>
      </c>
      <c r="T864" t="s">
        <v>1409</v>
      </c>
      <c r="U864" t="s">
        <v>1475</v>
      </c>
      <c r="V864" t="s">
        <v>1433</v>
      </c>
    </row>
    <row r="865" spans="1:21">
      <c r="A865">
        <v>14000053</v>
      </c>
      <c r="B865" t="s">
        <v>1056</v>
      </c>
      <c r="C865">
        <v>0</v>
      </c>
      <c r="D865">
        <v>0</v>
      </c>
      <c r="E865" t="s">
        <v>254</v>
      </c>
      <c r="F865" t="s">
        <v>255</v>
      </c>
      <c r="G865">
        <v>0</v>
      </c>
      <c r="H865">
        <v>1</v>
      </c>
      <c r="I865">
        <v>12</v>
      </c>
      <c r="J865">
        <v>0.128</v>
      </c>
      <c r="K865">
        <v>0.14000000000000001</v>
      </c>
      <c r="L865">
        <v>0</v>
      </c>
      <c r="M865" t="s">
        <v>256</v>
      </c>
      <c r="N865" t="s">
        <v>1057</v>
      </c>
      <c r="O865">
        <v>4005900707543</v>
      </c>
      <c r="P865" t="s">
        <v>255</v>
      </c>
      <c r="Q865">
        <v>0</v>
      </c>
      <c r="R865">
        <v>28</v>
      </c>
      <c r="S865" t="s">
        <v>257</v>
      </c>
      <c r="T865">
        <v>112</v>
      </c>
      <c r="U865">
        <v>2</v>
      </c>
    </row>
    <row r="866" spans="1:21">
      <c r="A866">
        <v>14000068</v>
      </c>
      <c r="B866" t="s">
        <v>1058</v>
      </c>
      <c r="C866">
        <v>0</v>
      </c>
      <c r="D866">
        <v>0</v>
      </c>
      <c r="E866" t="s">
        <v>254</v>
      </c>
      <c r="F866" t="s">
        <v>255</v>
      </c>
      <c r="G866">
        <v>0</v>
      </c>
      <c r="H866">
        <v>1</v>
      </c>
      <c r="I866">
        <v>12</v>
      </c>
      <c r="J866">
        <v>0.15</v>
      </c>
      <c r="K866">
        <v>0.16500000000000001</v>
      </c>
      <c r="L866">
        <v>0</v>
      </c>
      <c r="M866" t="s">
        <v>256</v>
      </c>
      <c r="N866" t="s">
        <v>1059</v>
      </c>
      <c r="O866">
        <v>7791969016029</v>
      </c>
      <c r="P866" t="s">
        <v>255</v>
      </c>
      <c r="Q866">
        <v>0</v>
      </c>
      <c r="R866">
        <v>28</v>
      </c>
      <c r="S866" t="s">
        <v>257</v>
      </c>
      <c r="T866">
        <v>112</v>
      </c>
      <c r="U866">
        <v>2</v>
      </c>
    </row>
    <row r="867" spans="1:21">
      <c r="A867">
        <v>14000075</v>
      </c>
      <c r="B867" t="s">
        <v>1060</v>
      </c>
      <c r="C867">
        <v>0</v>
      </c>
      <c r="D867">
        <v>0</v>
      </c>
      <c r="E867" t="s">
        <v>254</v>
      </c>
      <c r="F867" t="s">
        <v>255</v>
      </c>
      <c r="G867">
        <v>0</v>
      </c>
      <c r="H867">
        <v>1</v>
      </c>
      <c r="I867">
        <v>12</v>
      </c>
      <c r="J867">
        <v>0.15</v>
      </c>
      <c r="K867">
        <v>0.16500000000000001</v>
      </c>
      <c r="L867">
        <v>0</v>
      </c>
      <c r="M867" t="s">
        <v>256</v>
      </c>
      <c r="N867" t="s">
        <v>1061</v>
      </c>
      <c r="O867">
        <v>4006000015361</v>
      </c>
      <c r="P867" t="s">
        <v>255</v>
      </c>
      <c r="Q867">
        <v>0</v>
      </c>
      <c r="R867">
        <v>28</v>
      </c>
      <c r="S867" t="s">
        <v>257</v>
      </c>
      <c r="T867">
        <v>112</v>
      </c>
      <c r="U867">
        <v>2</v>
      </c>
    </row>
    <row r="868" spans="1:21">
      <c r="A868">
        <v>14000081</v>
      </c>
      <c r="B868" t="s">
        <v>1062</v>
      </c>
      <c r="C868">
        <v>0</v>
      </c>
      <c r="D868">
        <v>0</v>
      </c>
      <c r="E868" t="s">
        <v>254</v>
      </c>
      <c r="F868" t="s">
        <v>255</v>
      </c>
      <c r="G868">
        <v>0</v>
      </c>
      <c r="H868">
        <v>1</v>
      </c>
      <c r="I868">
        <v>12</v>
      </c>
      <c r="J868">
        <v>0.15</v>
      </c>
      <c r="K868">
        <v>0.16500000000000001</v>
      </c>
      <c r="L868">
        <v>0</v>
      </c>
      <c r="M868" t="s">
        <v>256</v>
      </c>
      <c r="N868" t="s">
        <v>1063</v>
      </c>
      <c r="O868">
        <v>4005900396938</v>
      </c>
      <c r="P868" t="s">
        <v>255</v>
      </c>
      <c r="Q868">
        <v>0</v>
      </c>
      <c r="R868">
        <v>28</v>
      </c>
      <c r="S868" t="s">
        <v>257</v>
      </c>
      <c r="T868">
        <v>112</v>
      </c>
      <c r="U868">
        <v>2</v>
      </c>
    </row>
    <row r="869" spans="1:21">
      <c r="A869">
        <v>14000089</v>
      </c>
      <c r="B869" t="s">
        <v>1064</v>
      </c>
      <c r="C869">
        <v>0</v>
      </c>
      <c r="D869">
        <v>0</v>
      </c>
      <c r="E869" t="s">
        <v>254</v>
      </c>
      <c r="F869" t="s">
        <v>255</v>
      </c>
      <c r="G869">
        <v>0</v>
      </c>
      <c r="H869">
        <v>1</v>
      </c>
      <c r="I869">
        <v>12</v>
      </c>
      <c r="J869">
        <v>0.15</v>
      </c>
      <c r="K869">
        <v>0.16500000000000001</v>
      </c>
      <c r="L869">
        <v>0</v>
      </c>
      <c r="M869" t="s">
        <v>256</v>
      </c>
      <c r="N869" t="s">
        <v>1065</v>
      </c>
      <c r="O869">
        <v>7791969029807</v>
      </c>
      <c r="P869" t="s">
        <v>255</v>
      </c>
      <c r="Q869">
        <v>0</v>
      </c>
      <c r="R869">
        <v>28</v>
      </c>
      <c r="S869" t="s">
        <v>257</v>
      </c>
      <c r="T869">
        <v>112</v>
      </c>
      <c r="U869">
        <v>2</v>
      </c>
    </row>
    <row r="870" spans="1:21">
      <c r="A870">
        <v>14000090</v>
      </c>
      <c r="B870" t="s">
        <v>1066</v>
      </c>
      <c r="C870">
        <v>0</v>
      </c>
      <c r="D870">
        <v>0</v>
      </c>
      <c r="E870" t="s">
        <v>254</v>
      </c>
      <c r="F870" t="s">
        <v>255</v>
      </c>
      <c r="G870">
        <v>0</v>
      </c>
      <c r="H870">
        <v>1</v>
      </c>
      <c r="I870">
        <v>12</v>
      </c>
      <c r="J870">
        <v>0.15</v>
      </c>
      <c r="K870">
        <v>0.16500000000000001</v>
      </c>
      <c r="L870">
        <v>0</v>
      </c>
      <c r="M870" t="s">
        <v>256</v>
      </c>
      <c r="N870" t="s">
        <v>1067</v>
      </c>
      <c r="O870">
        <v>4005808305964</v>
      </c>
      <c r="P870" t="s">
        <v>255</v>
      </c>
      <c r="Q870">
        <v>0</v>
      </c>
      <c r="R870">
        <v>28</v>
      </c>
      <c r="S870" t="s">
        <v>257</v>
      </c>
      <c r="T870">
        <v>112</v>
      </c>
      <c r="U870">
        <v>2</v>
      </c>
    </row>
    <row r="871" spans="1:21">
      <c r="A871">
        <v>14000321</v>
      </c>
      <c r="B871" t="s">
        <v>1337</v>
      </c>
      <c r="C871">
        <v>0</v>
      </c>
      <c r="D871">
        <v>0</v>
      </c>
      <c r="E871" t="s">
        <v>255</v>
      </c>
      <c r="F871" t="s">
        <v>255</v>
      </c>
      <c r="G871">
        <v>0</v>
      </c>
      <c r="H871">
        <v>1</v>
      </c>
      <c r="I871">
        <v>12</v>
      </c>
      <c r="J871">
        <v>0.15</v>
      </c>
      <c r="K871">
        <v>0.16500000000000001</v>
      </c>
      <c r="L871">
        <v>0</v>
      </c>
      <c r="M871" t="s">
        <v>256</v>
      </c>
      <c r="N871" t="s">
        <v>1338</v>
      </c>
      <c r="O871">
        <v>4006000104164</v>
      </c>
      <c r="P871" t="s">
        <v>254</v>
      </c>
      <c r="Q871">
        <v>0</v>
      </c>
      <c r="R871">
        <v>0</v>
      </c>
      <c r="S871" t="s">
        <v>257</v>
      </c>
      <c r="T871">
        <v>0</v>
      </c>
      <c r="U871">
        <v>2</v>
      </c>
    </row>
    <row r="872" spans="1:21">
      <c r="A872">
        <v>14000039</v>
      </c>
      <c r="B872" t="s">
        <v>1068</v>
      </c>
      <c r="C872">
        <v>0</v>
      </c>
      <c r="D872">
        <v>0</v>
      </c>
      <c r="E872" t="s">
        <v>254</v>
      </c>
      <c r="F872" t="s">
        <v>255</v>
      </c>
      <c r="G872">
        <v>0</v>
      </c>
      <c r="H872">
        <v>1</v>
      </c>
      <c r="I872">
        <v>12</v>
      </c>
      <c r="J872">
        <v>0.2</v>
      </c>
      <c r="K872">
        <v>0.22</v>
      </c>
      <c r="L872">
        <v>0</v>
      </c>
      <c r="M872" t="s">
        <v>256</v>
      </c>
      <c r="N872" t="s">
        <v>1069</v>
      </c>
      <c r="O872">
        <v>4005900633309</v>
      </c>
      <c r="P872" t="s">
        <v>255</v>
      </c>
      <c r="Q872">
        <v>0</v>
      </c>
      <c r="R872">
        <v>28</v>
      </c>
      <c r="S872" t="s">
        <v>257</v>
      </c>
      <c r="T872">
        <v>114</v>
      </c>
      <c r="U872">
        <v>2</v>
      </c>
    </row>
    <row r="873" spans="1:21">
      <c r="A873">
        <v>14000064</v>
      </c>
      <c r="B873" t="s">
        <v>1070</v>
      </c>
      <c r="C873">
        <v>0</v>
      </c>
      <c r="D873">
        <v>0</v>
      </c>
      <c r="E873" t="s">
        <v>254</v>
      </c>
      <c r="F873" t="s">
        <v>255</v>
      </c>
      <c r="G873">
        <v>0</v>
      </c>
      <c r="H873">
        <v>1</v>
      </c>
      <c r="I873">
        <v>12</v>
      </c>
      <c r="J873">
        <v>0.2</v>
      </c>
      <c r="K873">
        <v>0.22</v>
      </c>
      <c r="L873">
        <v>0</v>
      </c>
      <c r="M873" t="s">
        <v>256</v>
      </c>
      <c r="N873" t="s">
        <v>1071</v>
      </c>
      <c r="O873">
        <v>4005900633293</v>
      </c>
      <c r="P873" t="s">
        <v>255</v>
      </c>
      <c r="Q873">
        <v>0</v>
      </c>
      <c r="R873">
        <v>28</v>
      </c>
      <c r="S873" t="s">
        <v>257</v>
      </c>
      <c r="T873">
        <v>114</v>
      </c>
      <c r="U873">
        <v>2</v>
      </c>
    </row>
    <row r="874" spans="1:21">
      <c r="A874">
        <v>14000076</v>
      </c>
      <c r="B874" t="s">
        <v>1072</v>
      </c>
      <c r="C874">
        <v>0</v>
      </c>
      <c r="D874">
        <v>0</v>
      </c>
      <c r="E874" t="s">
        <v>254</v>
      </c>
      <c r="F874" t="s">
        <v>255</v>
      </c>
      <c r="G874">
        <v>0</v>
      </c>
      <c r="H874">
        <v>1</v>
      </c>
      <c r="I874">
        <v>12</v>
      </c>
      <c r="J874">
        <v>0.2</v>
      </c>
      <c r="K874">
        <v>0.22</v>
      </c>
      <c r="L874">
        <v>0</v>
      </c>
      <c r="M874" t="s">
        <v>256</v>
      </c>
      <c r="N874" t="s">
        <v>1073</v>
      </c>
      <c r="O874">
        <v>4005900105073</v>
      </c>
      <c r="P874" t="s">
        <v>255</v>
      </c>
      <c r="Q874">
        <v>0</v>
      </c>
      <c r="R874">
        <v>28</v>
      </c>
      <c r="S874" t="s">
        <v>257</v>
      </c>
      <c r="T874">
        <v>114</v>
      </c>
      <c r="U874">
        <v>2</v>
      </c>
    </row>
    <row r="875" spans="1:21">
      <c r="A875">
        <v>14000078</v>
      </c>
      <c r="B875" t="s">
        <v>1074</v>
      </c>
      <c r="C875">
        <v>0</v>
      </c>
      <c r="D875">
        <v>0</v>
      </c>
      <c r="E875" t="s">
        <v>254</v>
      </c>
      <c r="F875" t="s">
        <v>255</v>
      </c>
      <c r="G875">
        <v>0</v>
      </c>
      <c r="H875">
        <v>1</v>
      </c>
      <c r="I875">
        <v>12</v>
      </c>
      <c r="J875">
        <v>0.2</v>
      </c>
      <c r="K875">
        <v>0.22</v>
      </c>
      <c r="L875">
        <v>0</v>
      </c>
      <c r="M875" t="s">
        <v>256</v>
      </c>
      <c r="N875" t="s">
        <v>1075</v>
      </c>
      <c r="O875">
        <v>4005900105080</v>
      </c>
      <c r="P875" t="s">
        <v>255</v>
      </c>
      <c r="Q875">
        <v>0</v>
      </c>
      <c r="R875">
        <v>28</v>
      </c>
      <c r="S875" t="s">
        <v>257</v>
      </c>
      <c r="T875">
        <v>114</v>
      </c>
      <c r="U875">
        <v>2</v>
      </c>
    </row>
    <row r="876" spans="1:21">
      <c r="A876">
        <v>14000079</v>
      </c>
      <c r="B876" t="s">
        <v>1076</v>
      </c>
      <c r="C876">
        <v>0</v>
      </c>
      <c r="D876">
        <v>0</v>
      </c>
      <c r="E876" t="s">
        <v>254</v>
      </c>
      <c r="F876" t="s">
        <v>255</v>
      </c>
      <c r="G876">
        <v>0</v>
      </c>
      <c r="H876">
        <v>1</v>
      </c>
      <c r="I876">
        <v>12</v>
      </c>
      <c r="J876">
        <v>0.2</v>
      </c>
      <c r="K876">
        <v>0.22</v>
      </c>
      <c r="L876">
        <v>0</v>
      </c>
      <c r="M876" t="s">
        <v>256</v>
      </c>
      <c r="N876" t="s">
        <v>1077</v>
      </c>
      <c r="O876">
        <v>4006000010311</v>
      </c>
      <c r="P876" t="s">
        <v>255</v>
      </c>
      <c r="Q876">
        <v>0</v>
      </c>
      <c r="R876">
        <v>28</v>
      </c>
      <c r="S876" t="s">
        <v>257</v>
      </c>
      <c r="T876">
        <v>114</v>
      </c>
      <c r="U876">
        <v>2</v>
      </c>
    </row>
    <row r="877" spans="1:21">
      <c r="A877">
        <v>14000084</v>
      </c>
      <c r="B877" t="s">
        <v>1078</v>
      </c>
      <c r="C877">
        <v>0</v>
      </c>
      <c r="D877">
        <v>0</v>
      </c>
      <c r="E877" t="s">
        <v>254</v>
      </c>
      <c r="F877" t="s">
        <v>255</v>
      </c>
      <c r="G877">
        <v>0</v>
      </c>
      <c r="H877">
        <v>1</v>
      </c>
      <c r="I877">
        <v>12</v>
      </c>
      <c r="J877">
        <v>0.2</v>
      </c>
      <c r="K877">
        <v>0.22</v>
      </c>
      <c r="L877">
        <v>0</v>
      </c>
      <c r="M877" t="s">
        <v>256</v>
      </c>
      <c r="N877" t="s">
        <v>1079</v>
      </c>
      <c r="O877">
        <v>4006000010328</v>
      </c>
      <c r="P877" t="s">
        <v>255</v>
      </c>
      <c r="Q877">
        <v>0</v>
      </c>
      <c r="R877">
        <v>28</v>
      </c>
      <c r="S877" t="s">
        <v>257</v>
      </c>
      <c r="T877">
        <v>114</v>
      </c>
      <c r="U877">
        <v>2</v>
      </c>
    </row>
    <row r="878" spans="1:21">
      <c r="A878">
        <v>14000087</v>
      </c>
      <c r="B878" t="s">
        <v>1080</v>
      </c>
      <c r="C878">
        <v>0</v>
      </c>
      <c r="D878">
        <v>0</v>
      </c>
      <c r="E878" t="s">
        <v>254</v>
      </c>
      <c r="F878" t="s">
        <v>255</v>
      </c>
      <c r="G878">
        <v>0</v>
      </c>
      <c r="H878">
        <v>1</v>
      </c>
      <c r="I878">
        <v>12</v>
      </c>
      <c r="J878">
        <v>0.2</v>
      </c>
      <c r="K878">
        <v>0.22</v>
      </c>
      <c r="L878">
        <v>0</v>
      </c>
      <c r="M878" t="s">
        <v>256</v>
      </c>
      <c r="N878" t="s">
        <v>1081</v>
      </c>
      <c r="O878">
        <v>4005900705143</v>
      </c>
      <c r="P878" t="s">
        <v>255</v>
      </c>
      <c r="Q878">
        <v>0</v>
      </c>
      <c r="R878">
        <v>28</v>
      </c>
      <c r="S878" t="s">
        <v>257</v>
      </c>
      <c r="T878">
        <v>114</v>
      </c>
      <c r="U878">
        <v>2</v>
      </c>
    </row>
    <row r="879" spans="1:21">
      <c r="A879">
        <v>14000101</v>
      </c>
      <c r="B879" t="s">
        <v>1082</v>
      </c>
      <c r="C879">
        <v>0</v>
      </c>
      <c r="D879">
        <v>0</v>
      </c>
      <c r="E879" t="s">
        <v>254</v>
      </c>
      <c r="F879" t="s">
        <v>255</v>
      </c>
      <c r="G879">
        <v>0</v>
      </c>
      <c r="H879">
        <v>1</v>
      </c>
      <c r="I879">
        <v>12</v>
      </c>
      <c r="J879">
        <v>0.05</v>
      </c>
      <c r="K879">
        <v>5.5E-2</v>
      </c>
      <c r="L879">
        <v>0</v>
      </c>
      <c r="M879" t="s">
        <v>256</v>
      </c>
      <c r="N879" t="s">
        <v>1083</v>
      </c>
      <c r="O879">
        <v>4005808257584</v>
      </c>
      <c r="P879" t="s">
        <v>255</v>
      </c>
      <c r="Q879">
        <v>0</v>
      </c>
      <c r="R879">
        <v>28</v>
      </c>
      <c r="S879" t="s">
        <v>257</v>
      </c>
      <c r="T879">
        <v>115</v>
      </c>
      <c r="U879">
        <v>2</v>
      </c>
    </row>
    <row r="880" spans="1:21">
      <c r="A880">
        <v>14000107</v>
      </c>
      <c r="B880" t="s">
        <v>1084</v>
      </c>
      <c r="C880">
        <v>0</v>
      </c>
      <c r="D880">
        <v>0</v>
      </c>
      <c r="E880" t="s">
        <v>254</v>
      </c>
      <c r="F880" t="s">
        <v>255</v>
      </c>
      <c r="G880">
        <v>0</v>
      </c>
      <c r="H880">
        <v>1</v>
      </c>
      <c r="I880">
        <v>12</v>
      </c>
      <c r="J880">
        <v>0.05</v>
      </c>
      <c r="K880">
        <v>5.5E-2</v>
      </c>
      <c r="L880">
        <v>0</v>
      </c>
      <c r="M880" t="s">
        <v>256</v>
      </c>
      <c r="N880" t="s">
        <v>1085</v>
      </c>
      <c r="O880">
        <v>4005900036704</v>
      </c>
      <c r="P880" t="s">
        <v>255</v>
      </c>
      <c r="Q880">
        <v>0</v>
      </c>
      <c r="R880">
        <v>28</v>
      </c>
      <c r="S880" t="s">
        <v>257</v>
      </c>
      <c r="T880">
        <v>115</v>
      </c>
      <c r="U880">
        <v>2</v>
      </c>
    </row>
    <row r="881" spans="1:21">
      <c r="A881">
        <v>14000110</v>
      </c>
      <c r="B881" t="s">
        <v>1086</v>
      </c>
      <c r="C881">
        <v>0</v>
      </c>
      <c r="D881">
        <v>0</v>
      </c>
      <c r="E881" t="s">
        <v>254</v>
      </c>
      <c r="F881" t="s">
        <v>255</v>
      </c>
      <c r="G881">
        <v>0</v>
      </c>
      <c r="H881">
        <v>1</v>
      </c>
      <c r="I881">
        <v>12</v>
      </c>
      <c r="J881">
        <v>0.05</v>
      </c>
      <c r="K881">
        <v>5.5E-2</v>
      </c>
      <c r="L881">
        <v>0</v>
      </c>
      <c r="M881" t="s">
        <v>256</v>
      </c>
      <c r="N881" t="s">
        <v>1087</v>
      </c>
      <c r="O881">
        <v>4005808257669</v>
      </c>
      <c r="P881" t="s">
        <v>255</v>
      </c>
      <c r="Q881">
        <v>0</v>
      </c>
      <c r="R881">
        <v>28</v>
      </c>
      <c r="S881" t="s">
        <v>257</v>
      </c>
      <c r="T881">
        <v>115</v>
      </c>
      <c r="U881">
        <v>2</v>
      </c>
    </row>
    <row r="882" spans="1:21">
      <c r="A882">
        <v>14000112</v>
      </c>
      <c r="B882" t="s">
        <v>1088</v>
      </c>
      <c r="C882">
        <v>0</v>
      </c>
      <c r="D882">
        <v>0</v>
      </c>
      <c r="E882" t="s">
        <v>254</v>
      </c>
      <c r="F882" t="s">
        <v>255</v>
      </c>
      <c r="G882">
        <v>0</v>
      </c>
      <c r="H882">
        <v>1</v>
      </c>
      <c r="I882">
        <v>12</v>
      </c>
      <c r="J882">
        <v>0.05</v>
      </c>
      <c r="K882">
        <v>5.5E-2</v>
      </c>
      <c r="L882">
        <v>0</v>
      </c>
      <c r="M882" t="s">
        <v>256</v>
      </c>
      <c r="N882" t="s">
        <v>1089</v>
      </c>
      <c r="O882">
        <v>4005900130785</v>
      </c>
      <c r="P882" t="s">
        <v>255</v>
      </c>
      <c r="Q882">
        <v>0</v>
      </c>
      <c r="R882">
        <v>28</v>
      </c>
      <c r="S882" t="s">
        <v>257</v>
      </c>
      <c r="T882">
        <v>115</v>
      </c>
      <c r="U882">
        <v>2</v>
      </c>
    </row>
    <row r="883" spans="1:21">
      <c r="A883">
        <v>14000114</v>
      </c>
      <c r="B883" t="s">
        <v>1090</v>
      </c>
      <c r="C883">
        <v>0</v>
      </c>
      <c r="D883">
        <v>0</v>
      </c>
      <c r="E883" t="s">
        <v>254</v>
      </c>
      <c r="F883" t="s">
        <v>255</v>
      </c>
      <c r="G883">
        <v>0</v>
      </c>
      <c r="H883">
        <v>1</v>
      </c>
      <c r="I883">
        <v>12</v>
      </c>
      <c r="J883">
        <v>0.05</v>
      </c>
      <c r="K883">
        <v>5.5E-2</v>
      </c>
      <c r="L883">
        <v>0</v>
      </c>
      <c r="M883" t="s">
        <v>256</v>
      </c>
      <c r="N883" t="s">
        <v>1091</v>
      </c>
      <c r="O883">
        <v>4005808663927</v>
      </c>
      <c r="P883" t="s">
        <v>255</v>
      </c>
      <c r="Q883">
        <v>0</v>
      </c>
      <c r="R883">
        <v>28</v>
      </c>
      <c r="S883" t="s">
        <v>257</v>
      </c>
      <c r="T883">
        <v>115</v>
      </c>
      <c r="U883">
        <v>2</v>
      </c>
    </row>
    <row r="884" spans="1:21">
      <c r="A884">
        <v>14000141</v>
      </c>
      <c r="B884" t="s">
        <v>1092</v>
      </c>
      <c r="C884">
        <v>0</v>
      </c>
      <c r="D884">
        <v>0</v>
      </c>
      <c r="E884" t="s">
        <v>254</v>
      </c>
      <c r="F884" t="s">
        <v>255</v>
      </c>
      <c r="G884">
        <v>0</v>
      </c>
      <c r="H884">
        <v>1</v>
      </c>
      <c r="I884">
        <v>6</v>
      </c>
      <c r="J884">
        <v>0.1</v>
      </c>
      <c r="K884">
        <v>0.11</v>
      </c>
      <c r="L884">
        <v>0</v>
      </c>
      <c r="M884" t="s">
        <v>256</v>
      </c>
      <c r="N884" t="s">
        <v>1093</v>
      </c>
      <c r="O884">
        <v>4005900359124</v>
      </c>
      <c r="P884" t="s">
        <v>255</v>
      </c>
      <c r="Q884">
        <v>0</v>
      </c>
      <c r="R884">
        <v>28</v>
      </c>
      <c r="S884" t="s">
        <v>257</v>
      </c>
      <c r="T884">
        <v>116</v>
      </c>
      <c r="U884">
        <v>2</v>
      </c>
    </row>
    <row r="885" spans="1:21">
      <c r="A885">
        <v>14000097</v>
      </c>
      <c r="B885" t="s">
        <v>1094</v>
      </c>
      <c r="C885">
        <v>0</v>
      </c>
      <c r="D885">
        <v>0</v>
      </c>
      <c r="E885" t="s">
        <v>254</v>
      </c>
      <c r="F885" t="s">
        <v>255</v>
      </c>
      <c r="G885">
        <v>0</v>
      </c>
      <c r="H885">
        <v>1</v>
      </c>
      <c r="I885">
        <v>12</v>
      </c>
      <c r="J885">
        <v>0.05</v>
      </c>
      <c r="K885">
        <v>5.5E-2</v>
      </c>
      <c r="L885">
        <v>0</v>
      </c>
      <c r="M885" t="s">
        <v>256</v>
      </c>
      <c r="N885" t="s">
        <v>1095</v>
      </c>
      <c r="O885">
        <v>4005900455901</v>
      </c>
      <c r="P885" t="s">
        <v>255</v>
      </c>
      <c r="Q885">
        <v>0</v>
      </c>
      <c r="R885">
        <v>28</v>
      </c>
      <c r="S885" t="s">
        <v>257</v>
      </c>
      <c r="T885">
        <v>117</v>
      </c>
      <c r="U885">
        <v>2</v>
      </c>
    </row>
    <row r="886" spans="1:21">
      <c r="A886">
        <v>14000103</v>
      </c>
      <c r="B886" t="s">
        <v>1096</v>
      </c>
      <c r="C886">
        <v>0</v>
      </c>
      <c r="D886">
        <v>0</v>
      </c>
      <c r="E886" t="s">
        <v>254</v>
      </c>
      <c r="F886" t="s">
        <v>255</v>
      </c>
      <c r="G886">
        <v>0</v>
      </c>
      <c r="H886">
        <v>1</v>
      </c>
      <c r="I886">
        <v>12</v>
      </c>
      <c r="J886">
        <v>0.05</v>
      </c>
      <c r="K886">
        <v>5.5E-2</v>
      </c>
      <c r="L886">
        <v>0</v>
      </c>
      <c r="M886" t="s">
        <v>256</v>
      </c>
      <c r="N886" t="s">
        <v>1097</v>
      </c>
      <c r="O886">
        <v>4005808257553</v>
      </c>
      <c r="P886" t="s">
        <v>255</v>
      </c>
      <c r="Q886">
        <v>0</v>
      </c>
      <c r="R886">
        <v>28</v>
      </c>
      <c r="S886" t="s">
        <v>257</v>
      </c>
      <c r="T886">
        <v>117</v>
      </c>
      <c r="U886">
        <v>2</v>
      </c>
    </row>
    <row r="887" spans="1:21">
      <c r="A887">
        <v>14000108</v>
      </c>
      <c r="B887" t="s">
        <v>1098</v>
      </c>
      <c r="C887">
        <v>0</v>
      </c>
      <c r="D887">
        <v>0</v>
      </c>
      <c r="E887" t="s">
        <v>254</v>
      </c>
      <c r="F887" t="s">
        <v>255</v>
      </c>
      <c r="G887">
        <v>0</v>
      </c>
      <c r="H887">
        <v>1</v>
      </c>
      <c r="I887">
        <v>12</v>
      </c>
      <c r="J887">
        <v>0.05</v>
      </c>
      <c r="K887">
        <v>5.5E-2</v>
      </c>
      <c r="L887">
        <v>0</v>
      </c>
      <c r="M887" t="s">
        <v>256</v>
      </c>
      <c r="N887" t="s">
        <v>1099</v>
      </c>
      <c r="O887">
        <v>4005900036759</v>
      </c>
      <c r="P887" t="s">
        <v>255</v>
      </c>
      <c r="Q887">
        <v>0</v>
      </c>
      <c r="R887">
        <v>28</v>
      </c>
      <c r="S887" t="s">
        <v>257</v>
      </c>
      <c r="T887">
        <v>117</v>
      </c>
      <c r="U887">
        <v>2</v>
      </c>
    </row>
    <row r="888" spans="1:21">
      <c r="A888">
        <v>14000109</v>
      </c>
      <c r="B888" t="s">
        <v>1100</v>
      </c>
      <c r="C888">
        <v>0</v>
      </c>
      <c r="D888">
        <v>0</v>
      </c>
      <c r="E888" t="s">
        <v>254</v>
      </c>
      <c r="F888" t="s">
        <v>255</v>
      </c>
      <c r="G888">
        <v>0</v>
      </c>
      <c r="H888">
        <v>1</v>
      </c>
      <c r="I888">
        <v>12</v>
      </c>
      <c r="J888">
        <v>0.05</v>
      </c>
      <c r="K888">
        <v>5.5E-2</v>
      </c>
      <c r="L888">
        <v>0</v>
      </c>
      <c r="M888" t="s">
        <v>256</v>
      </c>
      <c r="N888" t="s">
        <v>1101</v>
      </c>
      <c r="O888">
        <v>4005900398598</v>
      </c>
      <c r="P888" t="s">
        <v>255</v>
      </c>
      <c r="Q888">
        <v>0</v>
      </c>
      <c r="R888">
        <v>28</v>
      </c>
      <c r="S888" t="s">
        <v>257</v>
      </c>
      <c r="T888">
        <v>117</v>
      </c>
      <c r="U888">
        <v>2</v>
      </c>
    </row>
    <row r="889" spans="1:21">
      <c r="A889">
        <v>14000325</v>
      </c>
      <c r="B889" t="s">
        <v>1339</v>
      </c>
      <c r="C889">
        <v>0</v>
      </c>
      <c r="D889">
        <v>0</v>
      </c>
      <c r="E889" t="s">
        <v>255</v>
      </c>
      <c r="F889" t="s">
        <v>255</v>
      </c>
      <c r="G889">
        <v>0</v>
      </c>
      <c r="H889">
        <v>1</v>
      </c>
      <c r="I889">
        <v>12</v>
      </c>
      <c r="J889">
        <v>0.05</v>
      </c>
      <c r="K889">
        <v>5.5E-2</v>
      </c>
      <c r="L889">
        <v>0</v>
      </c>
      <c r="M889" t="s">
        <v>256</v>
      </c>
      <c r="N889" t="s">
        <v>1340</v>
      </c>
      <c r="O889">
        <v>4006000104157</v>
      </c>
      <c r="P889" t="s">
        <v>254</v>
      </c>
      <c r="Q889">
        <v>0</v>
      </c>
      <c r="R889">
        <v>0</v>
      </c>
      <c r="S889" t="s">
        <v>257</v>
      </c>
      <c r="T889">
        <v>0</v>
      </c>
      <c r="U889">
        <v>2</v>
      </c>
    </row>
    <row r="890" spans="1:21">
      <c r="A890">
        <v>14000138</v>
      </c>
      <c r="B890" t="s">
        <v>1360</v>
      </c>
      <c r="C890">
        <v>0</v>
      </c>
      <c r="D890">
        <v>0</v>
      </c>
      <c r="E890" t="s">
        <v>254</v>
      </c>
      <c r="F890" t="s">
        <v>255</v>
      </c>
      <c r="G890">
        <v>0</v>
      </c>
      <c r="H890">
        <v>1</v>
      </c>
      <c r="I890">
        <v>6</v>
      </c>
      <c r="J890">
        <v>0.1</v>
      </c>
      <c r="K890">
        <v>0.11</v>
      </c>
      <c r="L890">
        <v>0</v>
      </c>
      <c r="M890" t="s">
        <v>256</v>
      </c>
      <c r="N890" t="s">
        <v>1364</v>
      </c>
      <c r="O890">
        <v>4005900181039</v>
      </c>
      <c r="P890" t="s">
        <v>255</v>
      </c>
      <c r="Q890">
        <v>0</v>
      </c>
      <c r="R890">
        <v>28</v>
      </c>
      <c r="S890" t="s">
        <v>257</v>
      </c>
      <c r="T890">
        <v>0</v>
      </c>
      <c r="U890">
        <v>3</v>
      </c>
    </row>
    <row r="891" spans="1:21">
      <c r="A891">
        <v>14000119</v>
      </c>
      <c r="B891" t="s">
        <v>1102</v>
      </c>
      <c r="C891">
        <v>0</v>
      </c>
      <c r="D891">
        <v>0</v>
      </c>
      <c r="E891" t="s">
        <v>254</v>
      </c>
      <c r="F891" t="s">
        <v>255</v>
      </c>
      <c r="G891">
        <v>0</v>
      </c>
      <c r="H891">
        <v>1</v>
      </c>
      <c r="I891">
        <v>24</v>
      </c>
      <c r="J891">
        <v>0.09</v>
      </c>
      <c r="K891">
        <v>9.9000000000000005E-2</v>
      </c>
      <c r="L891">
        <v>0</v>
      </c>
      <c r="M891" t="s">
        <v>256</v>
      </c>
      <c r="N891" t="s">
        <v>1103</v>
      </c>
      <c r="O891">
        <v>7891177816869</v>
      </c>
      <c r="P891" t="s">
        <v>255</v>
      </c>
      <c r="Q891">
        <v>0</v>
      </c>
      <c r="R891">
        <v>28</v>
      </c>
      <c r="S891" t="s">
        <v>257</v>
      </c>
      <c r="T891">
        <v>118</v>
      </c>
      <c r="U891">
        <v>6</v>
      </c>
    </row>
    <row r="892" spans="1:21">
      <c r="A892">
        <v>14000120</v>
      </c>
      <c r="B892" t="s">
        <v>1104</v>
      </c>
      <c r="C892">
        <v>0</v>
      </c>
      <c r="D892">
        <v>0</v>
      </c>
      <c r="E892" t="s">
        <v>254</v>
      </c>
      <c r="F892" t="s">
        <v>255</v>
      </c>
      <c r="G892">
        <v>0</v>
      </c>
      <c r="H892">
        <v>1</v>
      </c>
      <c r="I892">
        <v>24</v>
      </c>
      <c r="J892">
        <v>0.09</v>
      </c>
      <c r="K892">
        <v>9.9000000000000005E-2</v>
      </c>
      <c r="L892">
        <v>0</v>
      </c>
      <c r="M892" t="s">
        <v>256</v>
      </c>
      <c r="N892" t="s">
        <v>1105</v>
      </c>
      <c r="O892">
        <v>7891177816852</v>
      </c>
      <c r="P892" t="s">
        <v>255</v>
      </c>
      <c r="Q892">
        <v>0</v>
      </c>
      <c r="R892">
        <v>28</v>
      </c>
      <c r="S892" t="s">
        <v>257</v>
      </c>
      <c r="T892">
        <v>118</v>
      </c>
      <c r="U892">
        <v>6</v>
      </c>
    </row>
    <row r="893" spans="1:21">
      <c r="A893">
        <v>14000329</v>
      </c>
      <c r="B893" t="s">
        <v>1461</v>
      </c>
      <c r="C893">
        <v>0</v>
      </c>
      <c r="D893">
        <v>0</v>
      </c>
      <c r="E893" t="s">
        <v>255</v>
      </c>
      <c r="F893" t="s">
        <v>255</v>
      </c>
      <c r="G893">
        <v>0</v>
      </c>
      <c r="H893">
        <v>1</v>
      </c>
      <c r="I893">
        <v>24</v>
      </c>
      <c r="J893">
        <v>4.4999999999999998E-2</v>
      </c>
      <c r="K893">
        <v>0.05</v>
      </c>
      <c r="L893">
        <v>0</v>
      </c>
      <c r="M893" t="s">
        <v>256</v>
      </c>
      <c r="N893" t="s">
        <v>1601</v>
      </c>
      <c r="O893">
        <v>4006000085487</v>
      </c>
      <c r="P893" t="s">
        <v>254</v>
      </c>
      <c r="Q893">
        <v>0</v>
      </c>
      <c r="R893">
        <v>0</v>
      </c>
      <c r="S893" t="s">
        <v>257</v>
      </c>
      <c r="T893">
        <v>0</v>
      </c>
      <c r="U893">
        <v>0</v>
      </c>
    </row>
    <row r="894" spans="1:21">
      <c r="A894">
        <v>14000330</v>
      </c>
      <c r="B894" t="s">
        <v>1462</v>
      </c>
      <c r="C894">
        <v>0</v>
      </c>
      <c r="D894">
        <v>0</v>
      </c>
      <c r="E894" t="s">
        <v>255</v>
      </c>
      <c r="F894" t="s">
        <v>255</v>
      </c>
      <c r="G894">
        <v>0</v>
      </c>
      <c r="H894">
        <v>1</v>
      </c>
      <c r="I894">
        <v>24</v>
      </c>
      <c r="J894">
        <v>4.4999999999999998E-2</v>
      </c>
      <c r="K894">
        <v>0.05</v>
      </c>
      <c r="L894">
        <v>0</v>
      </c>
      <c r="M894" t="s">
        <v>256</v>
      </c>
      <c r="N894" t="s">
        <v>1602</v>
      </c>
      <c r="O894">
        <v>4006000088112</v>
      </c>
      <c r="P894" t="s">
        <v>254</v>
      </c>
      <c r="Q894">
        <v>0</v>
      </c>
      <c r="R894">
        <v>0</v>
      </c>
      <c r="S894" t="s">
        <v>257</v>
      </c>
      <c r="T894">
        <v>0</v>
      </c>
      <c r="U894">
        <v>0</v>
      </c>
    </row>
    <row r="895" spans="1:21">
      <c r="A895">
        <v>14000307</v>
      </c>
      <c r="B895" t="s">
        <v>1106</v>
      </c>
      <c r="C895">
        <v>0</v>
      </c>
      <c r="D895">
        <v>0</v>
      </c>
      <c r="E895" t="s">
        <v>254</v>
      </c>
      <c r="F895" t="s">
        <v>255</v>
      </c>
      <c r="G895">
        <v>0</v>
      </c>
      <c r="H895">
        <v>1</v>
      </c>
      <c r="I895">
        <v>12</v>
      </c>
      <c r="J895">
        <v>0.25</v>
      </c>
      <c r="K895">
        <v>0.27500000000000002</v>
      </c>
      <c r="L895">
        <v>0</v>
      </c>
      <c r="M895" t="s">
        <v>256</v>
      </c>
      <c r="N895" t="s">
        <v>1107</v>
      </c>
      <c r="O895">
        <v>4005900219626</v>
      </c>
      <c r="P895" t="s">
        <v>255</v>
      </c>
      <c r="Q895">
        <v>0</v>
      </c>
      <c r="R895">
        <v>28</v>
      </c>
      <c r="S895" t="s">
        <v>257</v>
      </c>
      <c r="T895">
        <v>119</v>
      </c>
      <c r="U895">
        <v>0</v>
      </c>
    </row>
    <row r="896" spans="1:21">
      <c r="A896">
        <v>14000308</v>
      </c>
      <c r="B896" t="s">
        <v>1108</v>
      </c>
      <c r="C896">
        <v>0</v>
      </c>
      <c r="D896">
        <v>0</v>
      </c>
      <c r="E896" t="s">
        <v>254</v>
      </c>
      <c r="F896" t="s">
        <v>255</v>
      </c>
      <c r="G896">
        <v>0</v>
      </c>
      <c r="H896">
        <v>1</v>
      </c>
      <c r="I896">
        <v>12</v>
      </c>
      <c r="J896">
        <v>0.25</v>
      </c>
      <c r="K896">
        <v>0.27500000000000002</v>
      </c>
      <c r="L896">
        <v>0</v>
      </c>
      <c r="M896" t="s">
        <v>256</v>
      </c>
      <c r="N896" t="s">
        <v>1109</v>
      </c>
      <c r="O896">
        <v>7890704808131</v>
      </c>
      <c r="P896" t="s">
        <v>255</v>
      </c>
      <c r="Q896">
        <v>0</v>
      </c>
      <c r="R896">
        <v>28</v>
      </c>
      <c r="S896" t="s">
        <v>257</v>
      </c>
      <c r="T896">
        <v>119</v>
      </c>
      <c r="U896">
        <v>0</v>
      </c>
    </row>
    <row r="897" spans="1:21">
      <c r="A897">
        <v>14000309</v>
      </c>
      <c r="B897" t="s">
        <v>1110</v>
      </c>
      <c r="C897">
        <v>0</v>
      </c>
      <c r="D897">
        <v>0</v>
      </c>
      <c r="E897" t="s">
        <v>254</v>
      </c>
      <c r="F897" t="s">
        <v>255</v>
      </c>
      <c r="G897">
        <v>0</v>
      </c>
      <c r="H897">
        <v>1</v>
      </c>
      <c r="I897">
        <v>12</v>
      </c>
      <c r="J897">
        <v>0.25</v>
      </c>
      <c r="K897">
        <v>0.27500000000000002</v>
      </c>
      <c r="L897">
        <v>0</v>
      </c>
      <c r="M897" t="s">
        <v>256</v>
      </c>
      <c r="N897" t="s">
        <v>1111</v>
      </c>
      <c r="O897">
        <v>7890704810516</v>
      </c>
      <c r="P897" t="s">
        <v>255</v>
      </c>
      <c r="Q897">
        <v>0</v>
      </c>
      <c r="R897">
        <v>28</v>
      </c>
      <c r="S897" t="s">
        <v>257</v>
      </c>
      <c r="T897">
        <v>119</v>
      </c>
      <c r="U897">
        <v>0</v>
      </c>
    </row>
    <row r="898" spans="1:21">
      <c r="A898">
        <v>14000256</v>
      </c>
      <c r="B898" t="s">
        <v>1112</v>
      </c>
      <c r="C898">
        <v>0</v>
      </c>
      <c r="D898">
        <v>0</v>
      </c>
      <c r="E898" t="s">
        <v>254</v>
      </c>
      <c r="F898" t="s">
        <v>255</v>
      </c>
      <c r="G898">
        <v>0</v>
      </c>
      <c r="H898">
        <v>1</v>
      </c>
      <c r="I898">
        <v>96</v>
      </c>
      <c r="J898">
        <v>8.5000000000000006E-2</v>
      </c>
      <c r="K898">
        <v>9.4E-2</v>
      </c>
      <c r="L898">
        <v>0</v>
      </c>
      <c r="M898" t="s">
        <v>256</v>
      </c>
      <c r="N898" t="s">
        <v>1113</v>
      </c>
      <c r="O898">
        <v>4005900696847</v>
      </c>
      <c r="P898" t="s">
        <v>255</v>
      </c>
      <c r="Q898">
        <v>0</v>
      </c>
      <c r="R898">
        <v>28</v>
      </c>
      <c r="S898" t="s">
        <v>257</v>
      </c>
      <c r="T898">
        <v>120</v>
      </c>
      <c r="U898">
        <v>12</v>
      </c>
    </row>
    <row r="899" spans="1:21">
      <c r="A899">
        <v>14000257</v>
      </c>
      <c r="B899" t="s">
        <v>1114</v>
      </c>
      <c r="C899">
        <v>0</v>
      </c>
      <c r="D899">
        <v>0</v>
      </c>
      <c r="E899" t="s">
        <v>254</v>
      </c>
      <c r="F899" t="s">
        <v>255</v>
      </c>
      <c r="G899">
        <v>0</v>
      </c>
      <c r="H899">
        <v>1</v>
      </c>
      <c r="I899">
        <v>96</v>
      </c>
      <c r="J899">
        <v>6.8000000000000005E-2</v>
      </c>
      <c r="K899">
        <v>7.3999999999999996E-2</v>
      </c>
      <c r="L899">
        <v>0</v>
      </c>
      <c r="M899" t="s">
        <v>256</v>
      </c>
      <c r="N899" t="s">
        <v>1115</v>
      </c>
      <c r="O899">
        <v>4005900916129</v>
      </c>
      <c r="P899" t="s">
        <v>255</v>
      </c>
      <c r="Q899">
        <v>0</v>
      </c>
      <c r="R899">
        <v>28</v>
      </c>
      <c r="S899" t="s">
        <v>257</v>
      </c>
      <c r="T899">
        <v>120</v>
      </c>
      <c r="U899">
        <v>12</v>
      </c>
    </row>
    <row r="900" spans="1:21">
      <c r="A900">
        <v>14000260</v>
      </c>
      <c r="B900" t="s">
        <v>1116</v>
      </c>
      <c r="C900">
        <v>0</v>
      </c>
      <c r="D900">
        <v>0</v>
      </c>
      <c r="E900" t="s">
        <v>254</v>
      </c>
      <c r="F900" t="s">
        <v>255</v>
      </c>
      <c r="G900">
        <v>0</v>
      </c>
      <c r="H900">
        <v>1</v>
      </c>
      <c r="I900">
        <v>96</v>
      </c>
      <c r="J900">
        <v>8.5000000000000006E-2</v>
      </c>
      <c r="K900">
        <v>9.4E-2</v>
      </c>
      <c r="L900">
        <v>0</v>
      </c>
      <c r="M900" t="s">
        <v>256</v>
      </c>
      <c r="N900" t="s">
        <v>1117</v>
      </c>
      <c r="O900">
        <v>4005900521897</v>
      </c>
      <c r="P900" t="s">
        <v>255</v>
      </c>
      <c r="Q900">
        <v>0</v>
      </c>
      <c r="R900">
        <v>28</v>
      </c>
      <c r="S900" t="s">
        <v>257</v>
      </c>
      <c r="T900">
        <v>120</v>
      </c>
      <c r="U900">
        <v>12</v>
      </c>
    </row>
    <row r="901" spans="1:21">
      <c r="A901">
        <v>14000266</v>
      </c>
      <c r="B901" t="s">
        <v>1118</v>
      </c>
      <c r="C901">
        <v>0</v>
      </c>
      <c r="D901">
        <v>0</v>
      </c>
      <c r="E901" t="s">
        <v>254</v>
      </c>
      <c r="F901" t="s">
        <v>255</v>
      </c>
      <c r="G901">
        <v>0</v>
      </c>
      <c r="H901">
        <v>1</v>
      </c>
      <c r="I901">
        <v>96</v>
      </c>
      <c r="J901">
        <v>8.5000000000000006E-2</v>
      </c>
      <c r="K901">
        <v>9.4E-2</v>
      </c>
      <c r="L901">
        <v>0</v>
      </c>
      <c r="M901" t="s">
        <v>256</v>
      </c>
      <c r="N901" t="s">
        <v>1119</v>
      </c>
      <c r="O901">
        <v>4005900521934</v>
      </c>
      <c r="P901" t="s">
        <v>255</v>
      </c>
      <c r="Q901">
        <v>0</v>
      </c>
      <c r="R901">
        <v>28</v>
      </c>
      <c r="S901" t="s">
        <v>257</v>
      </c>
      <c r="T901">
        <v>120</v>
      </c>
      <c r="U901">
        <v>12</v>
      </c>
    </row>
    <row r="902" spans="1:21">
      <c r="A902">
        <v>14000270</v>
      </c>
      <c r="B902" t="s">
        <v>1120</v>
      </c>
      <c r="C902">
        <v>0</v>
      </c>
      <c r="D902">
        <v>0</v>
      </c>
      <c r="E902" t="s">
        <v>254</v>
      </c>
      <c r="F902" t="s">
        <v>255</v>
      </c>
      <c r="G902">
        <v>0</v>
      </c>
      <c r="H902">
        <v>1</v>
      </c>
      <c r="I902">
        <v>96</v>
      </c>
      <c r="J902">
        <v>8.5000000000000006E-2</v>
      </c>
      <c r="K902">
        <v>9.4E-2</v>
      </c>
      <c r="L902">
        <v>0</v>
      </c>
      <c r="M902" t="s">
        <v>256</v>
      </c>
      <c r="N902" t="s">
        <v>1121</v>
      </c>
      <c r="O902">
        <v>4005900696823</v>
      </c>
      <c r="P902" t="s">
        <v>255</v>
      </c>
      <c r="Q902">
        <v>0</v>
      </c>
      <c r="R902">
        <v>28</v>
      </c>
      <c r="S902" t="s">
        <v>257</v>
      </c>
      <c r="T902">
        <v>120</v>
      </c>
      <c r="U902">
        <v>12</v>
      </c>
    </row>
    <row r="903" spans="1:21">
      <c r="A903">
        <v>14000271</v>
      </c>
      <c r="B903" t="s">
        <v>1122</v>
      </c>
      <c r="C903">
        <v>0</v>
      </c>
      <c r="D903">
        <v>0</v>
      </c>
      <c r="E903" t="s">
        <v>254</v>
      </c>
      <c r="F903" t="s">
        <v>255</v>
      </c>
      <c r="G903">
        <v>0</v>
      </c>
      <c r="H903">
        <v>1</v>
      </c>
      <c r="I903">
        <v>96</v>
      </c>
      <c r="J903">
        <v>8.5000000000000006E-2</v>
      </c>
      <c r="K903">
        <v>9.4E-2</v>
      </c>
      <c r="L903">
        <v>0</v>
      </c>
      <c r="M903" t="s">
        <v>256</v>
      </c>
      <c r="N903" t="s">
        <v>1123</v>
      </c>
      <c r="O903">
        <v>4005900696830</v>
      </c>
      <c r="P903" t="s">
        <v>255</v>
      </c>
      <c r="Q903">
        <v>0</v>
      </c>
      <c r="R903">
        <v>28</v>
      </c>
      <c r="S903" t="s">
        <v>257</v>
      </c>
      <c r="T903">
        <v>120</v>
      </c>
      <c r="U903">
        <v>12</v>
      </c>
    </row>
    <row r="904" spans="1:21">
      <c r="A904">
        <v>14000273</v>
      </c>
      <c r="B904" t="s">
        <v>1124</v>
      </c>
      <c r="C904">
        <v>0</v>
      </c>
      <c r="D904">
        <v>0</v>
      </c>
      <c r="E904" t="s">
        <v>254</v>
      </c>
      <c r="F904" t="s">
        <v>255</v>
      </c>
      <c r="G904">
        <v>0</v>
      </c>
      <c r="H904">
        <v>1</v>
      </c>
      <c r="I904">
        <v>96</v>
      </c>
      <c r="J904">
        <v>8.5000000000000006E-2</v>
      </c>
      <c r="K904">
        <v>9.4E-2</v>
      </c>
      <c r="L904">
        <v>0</v>
      </c>
      <c r="M904" t="s">
        <v>256</v>
      </c>
      <c r="N904" t="s">
        <v>1125</v>
      </c>
      <c r="O904">
        <v>4005900527073</v>
      </c>
      <c r="P904" t="s">
        <v>255</v>
      </c>
      <c r="Q904">
        <v>0</v>
      </c>
      <c r="R904">
        <v>28</v>
      </c>
      <c r="S904" t="s">
        <v>257</v>
      </c>
      <c r="T904">
        <v>120</v>
      </c>
      <c r="U904">
        <v>12</v>
      </c>
    </row>
    <row r="905" spans="1:21">
      <c r="A905">
        <v>14000277</v>
      </c>
      <c r="B905" t="s">
        <v>1126</v>
      </c>
      <c r="C905">
        <v>0</v>
      </c>
      <c r="D905">
        <v>0</v>
      </c>
      <c r="E905" t="s">
        <v>254</v>
      </c>
      <c r="F905" t="s">
        <v>255</v>
      </c>
      <c r="G905">
        <v>0</v>
      </c>
      <c r="H905">
        <v>1</v>
      </c>
      <c r="I905">
        <v>96</v>
      </c>
      <c r="J905">
        <v>8.5000000000000006E-2</v>
      </c>
      <c r="K905">
        <v>9.4E-2</v>
      </c>
      <c r="L905">
        <v>0</v>
      </c>
      <c r="M905" t="s">
        <v>256</v>
      </c>
      <c r="N905" t="s">
        <v>1127</v>
      </c>
      <c r="O905">
        <v>4005900521972</v>
      </c>
      <c r="P905" t="s">
        <v>255</v>
      </c>
      <c r="Q905">
        <v>0</v>
      </c>
      <c r="R905">
        <v>28</v>
      </c>
      <c r="S905" t="s">
        <v>257</v>
      </c>
      <c r="T905">
        <v>120</v>
      </c>
      <c r="U905">
        <v>12</v>
      </c>
    </row>
    <row r="906" spans="1:21">
      <c r="A906">
        <v>14000282</v>
      </c>
      <c r="B906" t="s">
        <v>1128</v>
      </c>
      <c r="C906">
        <v>0</v>
      </c>
      <c r="D906">
        <v>0</v>
      </c>
      <c r="E906" t="s">
        <v>254</v>
      </c>
      <c r="F906" t="s">
        <v>255</v>
      </c>
      <c r="G906">
        <v>0</v>
      </c>
      <c r="H906">
        <v>1</v>
      </c>
      <c r="I906">
        <v>96</v>
      </c>
      <c r="J906">
        <v>8.5000000000000006E-2</v>
      </c>
      <c r="K906">
        <v>9.4E-2</v>
      </c>
      <c r="L906">
        <v>0</v>
      </c>
      <c r="M906" t="s">
        <v>256</v>
      </c>
      <c r="N906" t="s">
        <v>1129</v>
      </c>
      <c r="O906">
        <v>4005900522016</v>
      </c>
      <c r="P906" t="s">
        <v>255</v>
      </c>
      <c r="Q906">
        <v>0</v>
      </c>
      <c r="R906">
        <v>28</v>
      </c>
      <c r="S906" t="s">
        <v>257</v>
      </c>
      <c r="T906">
        <v>120</v>
      </c>
      <c r="U906">
        <v>12</v>
      </c>
    </row>
    <row r="907" spans="1:21">
      <c r="A907">
        <v>14000284</v>
      </c>
      <c r="B907" t="s">
        <v>1130</v>
      </c>
      <c r="C907">
        <v>0</v>
      </c>
      <c r="D907">
        <v>0</v>
      </c>
      <c r="E907" t="s">
        <v>254</v>
      </c>
      <c r="F907" t="s">
        <v>255</v>
      </c>
      <c r="G907">
        <v>0</v>
      </c>
      <c r="H907">
        <v>1</v>
      </c>
      <c r="I907">
        <v>96</v>
      </c>
      <c r="J907">
        <v>8.5000000000000006E-2</v>
      </c>
      <c r="K907">
        <v>9.4E-2</v>
      </c>
      <c r="L907">
        <v>0</v>
      </c>
      <c r="M907" t="s">
        <v>256</v>
      </c>
      <c r="N907" t="s">
        <v>1131</v>
      </c>
      <c r="O907">
        <v>4005900521910</v>
      </c>
      <c r="P907" t="s">
        <v>255</v>
      </c>
      <c r="Q907">
        <v>0</v>
      </c>
      <c r="R907">
        <v>28</v>
      </c>
      <c r="S907" t="s">
        <v>257</v>
      </c>
      <c r="T907">
        <v>120</v>
      </c>
      <c r="U907">
        <v>12</v>
      </c>
    </row>
    <row r="908" spans="1:21">
      <c r="A908">
        <v>14000264</v>
      </c>
      <c r="B908" t="s">
        <v>1132</v>
      </c>
      <c r="C908">
        <v>0</v>
      </c>
      <c r="D908">
        <v>0</v>
      </c>
      <c r="E908" t="s">
        <v>254</v>
      </c>
      <c r="F908" t="s">
        <v>255</v>
      </c>
      <c r="G908">
        <v>0</v>
      </c>
      <c r="H908">
        <v>1</v>
      </c>
      <c r="I908">
        <v>72</v>
      </c>
      <c r="J908">
        <v>0.09</v>
      </c>
      <c r="K908">
        <v>9.9000000000000005E-2</v>
      </c>
      <c r="L908">
        <v>0</v>
      </c>
      <c r="M908" t="s">
        <v>256</v>
      </c>
      <c r="N908" t="s">
        <v>1133</v>
      </c>
      <c r="O908">
        <v>4005900294722</v>
      </c>
      <c r="P908" t="s">
        <v>255</v>
      </c>
      <c r="Q908">
        <v>0</v>
      </c>
      <c r="R908">
        <v>28</v>
      </c>
      <c r="S908" t="s">
        <v>257</v>
      </c>
      <c r="T908">
        <v>121</v>
      </c>
      <c r="U908">
        <v>12</v>
      </c>
    </row>
    <row r="909" spans="1:21">
      <c r="A909">
        <v>14000281</v>
      </c>
      <c r="B909" t="s">
        <v>1134</v>
      </c>
      <c r="C909">
        <v>0</v>
      </c>
      <c r="D909">
        <v>0</v>
      </c>
      <c r="E909" t="s">
        <v>254</v>
      </c>
      <c r="F909" t="s">
        <v>255</v>
      </c>
      <c r="G909">
        <v>0</v>
      </c>
      <c r="H909">
        <v>1</v>
      </c>
      <c r="I909">
        <v>72</v>
      </c>
      <c r="J909">
        <v>0.09</v>
      </c>
      <c r="K909">
        <v>9.9000000000000005E-2</v>
      </c>
      <c r="L909">
        <v>0</v>
      </c>
      <c r="M909" t="s">
        <v>256</v>
      </c>
      <c r="N909" t="s">
        <v>1135</v>
      </c>
      <c r="O909">
        <v>4005900380982</v>
      </c>
      <c r="P909" t="s">
        <v>255</v>
      </c>
      <c r="Q909">
        <v>0</v>
      </c>
      <c r="R909">
        <v>28</v>
      </c>
      <c r="S909" t="s">
        <v>257</v>
      </c>
      <c r="T909">
        <v>121</v>
      </c>
      <c r="U909">
        <v>12</v>
      </c>
    </row>
    <row r="910" spans="1:21">
      <c r="A910">
        <v>14000288</v>
      </c>
      <c r="B910" t="s">
        <v>1136</v>
      </c>
      <c r="C910">
        <v>0</v>
      </c>
      <c r="D910">
        <v>0</v>
      </c>
      <c r="E910" t="s">
        <v>254</v>
      </c>
      <c r="F910" t="s">
        <v>255</v>
      </c>
      <c r="G910">
        <v>0</v>
      </c>
      <c r="H910">
        <v>1</v>
      </c>
      <c r="I910">
        <v>72</v>
      </c>
      <c r="J910">
        <v>0.09</v>
      </c>
      <c r="K910">
        <v>0.1</v>
      </c>
      <c r="L910">
        <v>0</v>
      </c>
      <c r="M910" t="s">
        <v>256</v>
      </c>
      <c r="N910" t="s">
        <v>1137</v>
      </c>
      <c r="O910">
        <v>4005900807861</v>
      </c>
      <c r="P910" t="s">
        <v>255</v>
      </c>
      <c r="Q910">
        <v>0</v>
      </c>
      <c r="R910">
        <v>28</v>
      </c>
      <c r="S910" t="s">
        <v>257</v>
      </c>
      <c r="T910">
        <v>121</v>
      </c>
      <c r="U910">
        <v>12</v>
      </c>
    </row>
    <row r="911" spans="1:21">
      <c r="A911">
        <v>14000289</v>
      </c>
      <c r="B911" t="s">
        <v>1138</v>
      </c>
      <c r="C911">
        <v>0</v>
      </c>
      <c r="D911">
        <v>0</v>
      </c>
      <c r="E911" t="s">
        <v>254</v>
      </c>
      <c r="F911" t="s">
        <v>255</v>
      </c>
      <c r="G911">
        <v>0</v>
      </c>
      <c r="H911">
        <v>1</v>
      </c>
      <c r="I911">
        <v>72</v>
      </c>
      <c r="J911">
        <v>0.09</v>
      </c>
      <c r="K911">
        <v>0.1</v>
      </c>
      <c r="L911">
        <v>0</v>
      </c>
      <c r="M911" t="s">
        <v>256</v>
      </c>
      <c r="N911" t="s">
        <v>1139</v>
      </c>
      <c r="O911">
        <v>4005900807854</v>
      </c>
      <c r="P911" t="s">
        <v>255</v>
      </c>
      <c r="Q911">
        <v>0</v>
      </c>
      <c r="R911">
        <v>28</v>
      </c>
      <c r="S911" t="s">
        <v>257</v>
      </c>
      <c r="T911">
        <v>121</v>
      </c>
      <c r="U911">
        <v>12</v>
      </c>
    </row>
    <row r="912" spans="1:21">
      <c r="A912">
        <v>14000290</v>
      </c>
      <c r="B912" t="s">
        <v>1140</v>
      </c>
      <c r="C912">
        <v>0</v>
      </c>
      <c r="D912">
        <v>0</v>
      </c>
      <c r="E912" t="s">
        <v>254</v>
      </c>
      <c r="F912" t="s">
        <v>255</v>
      </c>
      <c r="G912">
        <v>0</v>
      </c>
      <c r="H912">
        <v>1</v>
      </c>
      <c r="I912">
        <v>72</v>
      </c>
      <c r="J912">
        <v>0.09</v>
      </c>
      <c r="K912">
        <v>9.9000000000000005E-2</v>
      </c>
      <c r="L912">
        <v>0</v>
      </c>
      <c r="M912" t="s">
        <v>256</v>
      </c>
      <c r="N912" t="s">
        <v>1141</v>
      </c>
      <c r="O912">
        <v>4005900380975</v>
      </c>
      <c r="P912" t="s">
        <v>255</v>
      </c>
      <c r="Q912">
        <v>0</v>
      </c>
      <c r="R912">
        <v>28</v>
      </c>
      <c r="S912" t="s">
        <v>257</v>
      </c>
      <c r="T912">
        <v>121</v>
      </c>
      <c r="U912">
        <v>12</v>
      </c>
    </row>
    <row r="913" spans="1:23">
      <c r="A913">
        <v>14000275</v>
      </c>
      <c r="B913" t="s">
        <v>1142</v>
      </c>
      <c r="C913">
        <v>0</v>
      </c>
      <c r="D913">
        <v>0</v>
      </c>
      <c r="E913" t="s">
        <v>254</v>
      </c>
      <c r="F913" t="s">
        <v>255</v>
      </c>
      <c r="G913">
        <v>0</v>
      </c>
      <c r="H913">
        <v>1</v>
      </c>
      <c r="I913">
        <v>72</v>
      </c>
      <c r="J913">
        <v>0.125</v>
      </c>
      <c r="K913">
        <v>0.13800000000000001</v>
      </c>
      <c r="L913">
        <v>0</v>
      </c>
      <c r="M913" t="s">
        <v>256</v>
      </c>
      <c r="N913" t="s">
        <v>1143</v>
      </c>
      <c r="O913">
        <v>4005900742414</v>
      </c>
      <c r="P913" t="s">
        <v>255</v>
      </c>
      <c r="Q913">
        <v>0</v>
      </c>
      <c r="R913">
        <v>28</v>
      </c>
      <c r="S913" t="s">
        <v>257</v>
      </c>
      <c r="T913">
        <v>122</v>
      </c>
      <c r="U913">
        <v>12</v>
      </c>
    </row>
    <row r="915" spans="1:23">
      <c r="A915" t="s">
        <v>1434</v>
      </c>
      <c r="B915" t="s">
        <v>1421</v>
      </c>
      <c r="C915" t="s">
        <v>164</v>
      </c>
      <c r="D915" t="s">
        <v>231</v>
      </c>
      <c r="E915" t="s">
        <v>164</v>
      </c>
      <c r="F915" t="s">
        <v>164</v>
      </c>
      <c r="G915" t="s">
        <v>165</v>
      </c>
      <c r="H915" t="s">
        <v>228</v>
      </c>
      <c r="I915" t="s">
        <v>228</v>
      </c>
      <c r="J915" t="s">
        <v>170</v>
      </c>
      <c r="K915" t="s">
        <v>170</v>
      </c>
      <c r="L915" t="s">
        <v>165</v>
      </c>
      <c r="M915" t="s">
        <v>162</v>
      </c>
      <c r="N915" t="s">
        <v>232</v>
      </c>
      <c r="O915" t="s">
        <v>167</v>
      </c>
      <c r="P915" t="s">
        <v>165</v>
      </c>
      <c r="Q915" t="s">
        <v>226</v>
      </c>
      <c r="R915" t="s">
        <v>231</v>
      </c>
      <c r="S915" t="s">
        <v>231</v>
      </c>
      <c r="T915" t="s">
        <v>228</v>
      </c>
      <c r="U915" t="s">
        <v>228</v>
      </c>
      <c r="V915" t="s">
        <v>162</v>
      </c>
      <c r="W915" t="s">
        <v>162</v>
      </c>
    </row>
    <row r="916" spans="1:23">
      <c r="A916" t="s">
        <v>1422</v>
      </c>
      <c r="B916" t="s">
        <v>1423</v>
      </c>
      <c r="R916" t="s">
        <v>171</v>
      </c>
      <c r="S916" t="s">
        <v>172</v>
      </c>
      <c r="V916" t="s">
        <v>1424</v>
      </c>
      <c r="W916" t="s">
        <v>1425</v>
      </c>
    </row>
    <row r="917" spans="1:23">
      <c r="A917" t="s">
        <v>1426</v>
      </c>
      <c r="B917" t="s">
        <v>1427</v>
      </c>
      <c r="T917" t="s">
        <v>1557</v>
      </c>
      <c r="U917" t="s">
        <v>1599</v>
      </c>
      <c r="V917" t="s">
        <v>1428</v>
      </c>
      <c r="W917" t="s">
        <v>233</v>
      </c>
    </row>
    <row r="918" spans="1:23">
      <c r="I918" t="s">
        <v>234</v>
      </c>
      <c r="J918" t="s">
        <v>235</v>
      </c>
      <c r="K918" t="s">
        <v>236</v>
      </c>
      <c r="L918" t="s">
        <v>237</v>
      </c>
      <c r="M918" t="s">
        <v>1429</v>
      </c>
      <c r="N918" t="s">
        <v>1430</v>
      </c>
      <c r="T918" t="s">
        <v>1559</v>
      </c>
      <c r="U918" s="68">
        <v>45717</v>
      </c>
      <c r="V918" s="67">
        <v>0.44027777777777777</v>
      </c>
      <c r="W918">
        <v>17</v>
      </c>
    </row>
    <row r="919" spans="1:23">
      <c r="A919" t="e">
        <f>-----GRUP</f>
        <v>#NAME?</v>
      </c>
      <c r="B919" t="s">
        <v>1431</v>
      </c>
      <c r="C919" t="s">
        <v>164</v>
      </c>
      <c r="D919" t="s">
        <v>231</v>
      </c>
      <c r="E919" t="s">
        <v>164</v>
      </c>
      <c r="F919" t="s">
        <v>164</v>
      </c>
      <c r="G919" t="s">
        <v>165</v>
      </c>
      <c r="H919" t="s">
        <v>228</v>
      </c>
      <c r="I919" t="s">
        <v>228</v>
      </c>
      <c r="J919" t="s">
        <v>170</v>
      </c>
      <c r="K919" t="s">
        <v>170</v>
      </c>
      <c r="L919" t="s">
        <v>165</v>
      </c>
      <c r="M919" t="s">
        <v>162</v>
      </c>
      <c r="N919" t="s">
        <v>232</v>
      </c>
      <c r="O919" t="s">
        <v>167</v>
      </c>
      <c r="P919" t="s">
        <v>165</v>
      </c>
      <c r="Q919" t="s">
        <v>226</v>
      </c>
      <c r="R919" t="s">
        <v>231</v>
      </c>
      <c r="S919" t="s">
        <v>231</v>
      </c>
      <c r="T919" t="e">
        <f>--Usu</f>
        <v>#NAME?</v>
      </c>
      <c r="U919" t="s">
        <v>1600</v>
      </c>
      <c r="V919" t="s">
        <v>1432</v>
      </c>
      <c r="W919" t="s">
        <v>165</v>
      </c>
    </row>
    <row r="920" spans="1:23">
      <c r="A920" t="s">
        <v>176</v>
      </c>
      <c r="B920" t="s">
        <v>209</v>
      </c>
      <c r="C920" t="s">
        <v>178</v>
      </c>
      <c r="D920" t="s">
        <v>238</v>
      </c>
      <c r="E920" t="s">
        <v>239</v>
      </c>
      <c r="F920" t="s">
        <v>240</v>
      </c>
      <c r="G920" t="s">
        <v>241</v>
      </c>
      <c r="H920" t="s">
        <v>242</v>
      </c>
      <c r="I920" t="s">
        <v>243</v>
      </c>
      <c r="J920" t="s">
        <v>244</v>
      </c>
      <c r="K920" t="s">
        <v>245</v>
      </c>
      <c r="L920" t="s">
        <v>246</v>
      </c>
      <c r="M920" t="s">
        <v>247</v>
      </c>
      <c r="N920" t="s">
        <v>248</v>
      </c>
      <c r="O920" t="s">
        <v>249</v>
      </c>
      <c r="P920" t="s">
        <v>250</v>
      </c>
      <c r="Q920" t="s">
        <v>251</v>
      </c>
      <c r="R920" t="s">
        <v>252</v>
      </c>
      <c r="S920" t="s">
        <v>253</v>
      </c>
      <c r="T920" t="s">
        <v>1409</v>
      </c>
      <c r="U920" t="s">
        <v>1475</v>
      </c>
      <c r="V920" t="s">
        <v>1433</v>
      </c>
    </row>
    <row r="921" spans="1:23">
      <c r="A921" t="s">
        <v>176</v>
      </c>
      <c r="B921" t="s">
        <v>209</v>
      </c>
      <c r="C921" t="s">
        <v>178</v>
      </c>
      <c r="D921" t="s">
        <v>238</v>
      </c>
      <c r="E921" t="s">
        <v>239</v>
      </c>
      <c r="F921" t="s">
        <v>240</v>
      </c>
      <c r="G921" t="s">
        <v>241</v>
      </c>
      <c r="H921" t="s">
        <v>242</v>
      </c>
      <c r="I921" t="s">
        <v>243</v>
      </c>
      <c r="J921" t="s">
        <v>244</v>
      </c>
      <c r="K921" t="s">
        <v>245</v>
      </c>
      <c r="L921" t="s">
        <v>246</v>
      </c>
      <c r="M921" t="s">
        <v>247</v>
      </c>
      <c r="N921" t="s">
        <v>248</v>
      </c>
      <c r="O921" t="s">
        <v>249</v>
      </c>
      <c r="P921" t="s">
        <v>250</v>
      </c>
      <c r="Q921" t="s">
        <v>251</v>
      </c>
      <c r="R921" t="s">
        <v>252</v>
      </c>
      <c r="S921" t="s">
        <v>253</v>
      </c>
      <c r="T921" t="s">
        <v>1409</v>
      </c>
      <c r="U921" t="s">
        <v>1475</v>
      </c>
      <c r="V921" t="s">
        <v>1433</v>
      </c>
    </row>
    <row r="922" spans="1:23">
      <c r="A922">
        <v>14000276</v>
      </c>
      <c r="B922" t="s">
        <v>1144</v>
      </c>
      <c r="C922">
        <v>0</v>
      </c>
      <c r="D922">
        <v>0</v>
      </c>
      <c r="E922" t="s">
        <v>254</v>
      </c>
      <c r="F922" t="s">
        <v>255</v>
      </c>
      <c r="G922">
        <v>0</v>
      </c>
      <c r="H922">
        <v>1</v>
      </c>
      <c r="I922">
        <v>72</v>
      </c>
      <c r="J922">
        <v>0.125</v>
      </c>
      <c r="K922">
        <v>0.13800000000000001</v>
      </c>
      <c r="L922">
        <v>0</v>
      </c>
      <c r="M922" t="s">
        <v>256</v>
      </c>
      <c r="N922" t="s">
        <v>1145</v>
      </c>
      <c r="O922">
        <v>4005900742407</v>
      </c>
      <c r="P922" t="s">
        <v>255</v>
      </c>
      <c r="Q922">
        <v>0</v>
      </c>
      <c r="R922">
        <v>28</v>
      </c>
      <c r="S922" t="s">
        <v>257</v>
      </c>
      <c r="T922">
        <v>122</v>
      </c>
      <c r="U922">
        <v>12</v>
      </c>
    </row>
    <row r="923" spans="1:23">
      <c r="A923">
        <v>14000265</v>
      </c>
      <c r="B923" t="s">
        <v>1146</v>
      </c>
      <c r="C923">
        <v>0</v>
      </c>
      <c r="D923">
        <v>0</v>
      </c>
      <c r="E923" t="s">
        <v>254</v>
      </c>
      <c r="F923" t="s">
        <v>255</v>
      </c>
      <c r="G923">
        <v>0</v>
      </c>
      <c r="H923">
        <v>1</v>
      </c>
      <c r="I923">
        <v>16</v>
      </c>
      <c r="J923">
        <v>0.57299999999999995</v>
      </c>
      <c r="K923">
        <v>0.63</v>
      </c>
      <c r="L923">
        <v>0</v>
      </c>
      <c r="M923" t="s">
        <v>256</v>
      </c>
      <c r="N923" t="s">
        <v>1147</v>
      </c>
      <c r="O923">
        <v>4005900739346</v>
      </c>
      <c r="P923" t="s">
        <v>255</v>
      </c>
      <c r="Q923">
        <v>0</v>
      </c>
      <c r="R923">
        <v>28</v>
      </c>
      <c r="S923" t="s">
        <v>257</v>
      </c>
      <c r="T923">
        <v>125</v>
      </c>
      <c r="U923">
        <v>6</v>
      </c>
    </row>
    <row r="924" spans="1:23">
      <c r="A924">
        <v>14000287</v>
      </c>
      <c r="B924" t="s">
        <v>1148</v>
      </c>
      <c r="C924">
        <v>0</v>
      </c>
      <c r="D924">
        <v>0</v>
      </c>
      <c r="E924" t="s">
        <v>254</v>
      </c>
      <c r="F924" t="s">
        <v>255</v>
      </c>
      <c r="G924">
        <v>0</v>
      </c>
      <c r="H924">
        <v>1</v>
      </c>
      <c r="I924">
        <v>16</v>
      </c>
      <c r="J924">
        <v>0.57299999999999995</v>
      </c>
      <c r="K924">
        <v>0.63</v>
      </c>
      <c r="L924">
        <v>0</v>
      </c>
      <c r="M924" t="s">
        <v>256</v>
      </c>
      <c r="N924" t="s">
        <v>1149</v>
      </c>
      <c r="O924">
        <v>4005900713612</v>
      </c>
      <c r="P924" t="s">
        <v>255</v>
      </c>
      <c r="Q924">
        <v>0</v>
      </c>
      <c r="R924">
        <v>28</v>
      </c>
      <c r="S924" t="s">
        <v>257</v>
      </c>
      <c r="T924">
        <v>125</v>
      </c>
      <c r="U924">
        <v>6</v>
      </c>
    </row>
    <row r="925" spans="1:23">
      <c r="A925">
        <v>14000294</v>
      </c>
      <c r="B925" t="s">
        <v>1150</v>
      </c>
      <c r="C925">
        <v>0</v>
      </c>
      <c r="D925">
        <v>0</v>
      </c>
      <c r="E925" t="s">
        <v>254</v>
      </c>
      <c r="F925" t="s">
        <v>255</v>
      </c>
      <c r="G925">
        <v>0</v>
      </c>
      <c r="H925">
        <v>1</v>
      </c>
      <c r="I925">
        <v>12</v>
      </c>
      <c r="J925">
        <v>0.54</v>
      </c>
      <c r="K925">
        <v>0.59399999999999997</v>
      </c>
      <c r="L925">
        <v>0</v>
      </c>
      <c r="M925" t="s">
        <v>256</v>
      </c>
      <c r="N925" t="s">
        <v>1151</v>
      </c>
      <c r="O925">
        <v>4005900701367</v>
      </c>
      <c r="P925" t="s">
        <v>255</v>
      </c>
      <c r="Q925">
        <v>0</v>
      </c>
      <c r="R925">
        <v>28</v>
      </c>
      <c r="S925" t="s">
        <v>257</v>
      </c>
      <c r="T925">
        <v>125</v>
      </c>
      <c r="U925">
        <v>6</v>
      </c>
    </row>
    <row r="926" spans="1:23">
      <c r="A926">
        <v>14000297</v>
      </c>
      <c r="B926" t="s">
        <v>1152</v>
      </c>
      <c r="C926">
        <v>0</v>
      </c>
      <c r="D926">
        <v>0</v>
      </c>
      <c r="E926" t="s">
        <v>254</v>
      </c>
      <c r="F926" t="s">
        <v>255</v>
      </c>
      <c r="G926">
        <v>0</v>
      </c>
      <c r="H926">
        <v>1</v>
      </c>
      <c r="I926">
        <v>12</v>
      </c>
      <c r="J926">
        <v>0.25</v>
      </c>
      <c r="K926">
        <v>0.27500000000000002</v>
      </c>
      <c r="L926">
        <v>0</v>
      </c>
      <c r="M926" t="s">
        <v>256</v>
      </c>
      <c r="N926" t="s">
        <v>1153</v>
      </c>
      <c r="O926">
        <v>4005900919892</v>
      </c>
      <c r="P926" t="s">
        <v>255</v>
      </c>
      <c r="Q926">
        <v>0</v>
      </c>
      <c r="R926">
        <v>28</v>
      </c>
      <c r="S926" t="s">
        <v>257</v>
      </c>
      <c r="T926">
        <v>123</v>
      </c>
      <c r="U926">
        <v>6</v>
      </c>
    </row>
    <row r="927" spans="1:23">
      <c r="A927">
        <v>14000301</v>
      </c>
      <c r="B927" t="s">
        <v>1154</v>
      </c>
      <c r="C927">
        <v>0</v>
      </c>
      <c r="D927">
        <v>0</v>
      </c>
      <c r="E927" t="s">
        <v>254</v>
      </c>
      <c r="F927" t="s">
        <v>255</v>
      </c>
      <c r="G927">
        <v>0</v>
      </c>
      <c r="H927">
        <v>1</v>
      </c>
      <c r="I927">
        <v>12</v>
      </c>
      <c r="J927">
        <v>0.25</v>
      </c>
      <c r="K927">
        <v>0.27500000000000002</v>
      </c>
      <c r="L927">
        <v>0</v>
      </c>
      <c r="M927" t="s">
        <v>256</v>
      </c>
      <c r="N927" t="s">
        <v>1155</v>
      </c>
      <c r="O927">
        <v>4005900095268</v>
      </c>
      <c r="P927" t="s">
        <v>255</v>
      </c>
      <c r="Q927">
        <v>0</v>
      </c>
      <c r="R927">
        <v>28</v>
      </c>
      <c r="S927" t="s">
        <v>257</v>
      </c>
      <c r="T927">
        <v>123</v>
      </c>
      <c r="U927">
        <v>0</v>
      </c>
    </row>
    <row r="928" spans="1:23">
      <c r="A928">
        <v>14000303</v>
      </c>
      <c r="B928" t="s">
        <v>1156</v>
      </c>
      <c r="C928">
        <v>0</v>
      </c>
      <c r="D928">
        <v>0</v>
      </c>
      <c r="E928" t="s">
        <v>254</v>
      </c>
      <c r="F928" t="s">
        <v>255</v>
      </c>
      <c r="G928">
        <v>0</v>
      </c>
      <c r="H928">
        <v>1</v>
      </c>
      <c r="I928">
        <v>12</v>
      </c>
      <c r="J928">
        <v>0.25</v>
      </c>
      <c r="K928">
        <v>0.27500000000000002</v>
      </c>
      <c r="L928">
        <v>0</v>
      </c>
      <c r="M928" t="s">
        <v>256</v>
      </c>
      <c r="N928" t="s">
        <v>1157</v>
      </c>
      <c r="O928">
        <v>4005808513550</v>
      </c>
      <c r="P928" t="s">
        <v>255</v>
      </c>
      <c r="Q928">
        <v>0</v>
      </c>
      <c r="R928">
        <v>28</v>
      </c>
      <c r="S928" t="s">
        <v>257</v>
      </c>
      <c r="T928">
        <v>123</v>
      </c>
      <c r="U928">
        <v>3</v>
      </c>
    </row>
    <row r="929" spans="1:21">
      <c r="A929">
        <v>14000305</v>
      </c>
      <c r="B929" t="s">
        <v>1158</v>
      </c>
      <c r="C929">
        <v>0</v>
      </c>
      <c r="D929">
        <v>0</v>
      </c>
      <c r="E929" t="s">
        <v>254</v>
      </c>
      <c r="F929" t="s">
        <v>255</v>
      </c>
      <c r="G929">
        <v>0</v>
      </c>
      <c r="H929">
        <v>1</v>
      </c>
      <c r="I929">
        <v>12</v>
      </c>
      <c r="J929">
        <v>0.25</v>
      </c>
      <c r="K929">
        <v>0.27500000000000002</v>
      </c>
      <c r="L929">
        <v>0</v>
      </c>
      <c r="M929" t="s">
        <v>256</v>
      </c>
      <c r="N929" t="s">
        <v>1159</v>
      </c>
      <c r="O929">
        <v>7890704810738</v>
      </c>
      <c r="P929" t="s">
        <v>255</v>
      </c>
      <c r="Q929">
        <v>0</v>
      </c>
      <c r="R929">
        <v>28</v>
      </c>
      <c r="S929" t="s">
        <v>257</v>
      </c>
      <c r="T929">
        <v>123</v>
      </c>
      <c r="U929">
        <v>0</v>
      </c>
    </row>
    <row r="930" spans="1:21">
      <c r="A930">
        <v>14000306</v>
      </c>
      <c r="B930" t="s">
        <v>1160</v>
      </c>
      <c r="C930">
        <v>0</v>
      </c>
      <c r="D930">
        <v>0</v>
      </c>
      <c r="E930" t="s">
        <v>254</v>
      </c>
      <c r="F930" t="s">
        <v>255</v>
      </c>
      <c r="G930">
        <v>0</v>
      </c>
      <c r="H930">
        <v>1</v>
      </c>
      <c r="I930">
        <v>12</v>
      </c>
      <c r="J930">
        <v>0.25</v>
      </c>
      <c r="K930">
        <v>0.27500000000000002</v>
      </c>
      <c r="L930">
        <v>0</v>
      </c>
      <c r="M930" t="s">
        <v>256</v>
      </c>
      <c r="N930" t="s">
        <v>1161</v>
      </c>
      <c r="O930">
        <v>4005808896134</v>
      </c>
      <c r="P930" t="s">
        <v>255</v>
      </c>
      <c r="Q930">
        <v>0</v>
      </c>
      <c r="R930">
        <v>28</v>
      </c>
      <c r="S930" t="s">
        <v>257</v>
      </c>
      <c r="T930">
        <v>123</v>
      </c>
      <c r="U930">
        <v>6</v>
      </c>
    </row>
    <row r="931" spans="1:21">
      <c r="A931">
        <v>14000310</v>
      </c>
      <c r="B931" t="s">
        <v>1162</v>
      </c>
      <c r="C931">
        <v>0</v>
      </c>
      <c r="D931">
        <v>0</v>
      </c>
      <c r="E931" t="s">
        <v>254</v>
      </c>
      <c r="F931" t="s">
        <v>255</v>
      </c>
      <c r="G931">
        <v>0</v>
      </c>
      <c r="H931">
        <v>1</v>
      </c>
      <c r="I931">
        <v>12</v>
      </c>
      <c r="J931">
        <v>0.2</v>
      </c>
      <c r="K931">
        <v>0.22</v>
      </c>
      <c r="L931">
        <v>0</v>
      </c>
      <c r="M931" t="s">
        <v>256</v>
      </c>
      <c r="N931" t="s">
        <v>1163</v>
      </c>
      <c r="O931">
        <v>4005808808281</v>
      </c>
      <c r="P931" t="s">
        <v>255</v>
      </c>
      <c r="Q931">
        <v>0</v>
      </c>
      <c r="R931">
        <v>28</v>
      </c>
      <c r="S931" t="s">
        <v>257</v>
      </c>
      <c r="T931">
        <v>123</v>
      </c>
      <c r="U931">
        <v>3</v>
      </c>
    </row>
    <row r="932" spans="1:21">
      <c r="A932">
        <v>14000312</v>
      </c>
      <c r="B932" t="s">
        <v>1164</v>
      </c>
      <c r="C932">
        <v>0</v>
      </c>
      <c r="D932">
        <v>0</v>
      </c>
      <c r="E932" t="s">
        <v>254</v>
      </c>
      <c r="F932" t="s">
        <v>255</v>
      </c>
      <c r="G932">
        <v>0</v>
      </c>
      <c r="H932">
        <v>1</v>
      </c>
      <c r="I932">
        <v>12</v>
      </c>
      <c r="J932">
        <v>0.25</v>
      </c>
      <c r="K932">
        <v>0.27500000000000002</v>
      </c>
      <c r="L932">
        <v>0</v>
      </c>
      <c r="M932" t="s">
        <v>256</v>
      </c>
      <c r="N932" t="s">
        <v>1165</v>
      </c>
      <c r="O932">
        <v>4005808313167</v>
      </c>
      <c r="P932" t="s">
        <v>255</v>
      </c>
      <c r="Q932">
        <v>0</v>
      </c>
      <c r="R932">
        <v>28</v>
      </c>
      <c r="S932" t="s">
        <v>257</v>
      </c>
      <c r="T932">
        <v>123</v>
      </c>
      <c r="U932">
        <v>3</v>
      </c>
    </row>
    <row r="933" spans="1:21">
      <c r="A933">
        <v>14000300</v>
      </c>
      <c r="B933" t="s">
        <v>1166</v>
      </c>
      <c r="C933">
        <v>0</v>
      </c>
      <c r="D933">
        <v>0</v>
      </c>
      <c r="E933" t="s">
        <v>254</v>
      </c>
      <c r="F933" t="s">
        <v>255</v>
      </c>
      <c r="G933">
        <v>0</v>
      </c>
      <c r="H933">
        <v>1</v>
      </c>
      <c r="I933">
        <v>12</v>
      </c>
      <c r="J933">
        <v>0.2</v>
      </c>
      <c r="K933">
        <v>0.22</v>
      </c>
      <c r="L933">
        <v>0</v>
      </c>
      <c r="M933" t="s">
        <v>256</v>
      </c>
      <c r="N933" t="s">
        <v>1167</v>
      </c>
      <c r="O933">
        <v>4005900734082</v>
      </c>
      <c r="P933" t="s">
        <v>255</v>
      </c>
      <c r="Q933">
        <v>0</v>
      </c>
      <c r="R933">
        <v>28</v>
      </c>
      <c r="S933" t="s">
        <v>257</v>
      </c>
      <c r="T933">
        <v>124</v>
      </c>
      <c r="U933">
        <v>6</v>
      </c>
    </row>
    <row r="934" spans="1:21">
      <c r="A934">
        <v>14000302</v>
      </c>
      <c r="B934" t="s">
        <v>1168</v>
      </c>
      <c r="C934">
        <v>0</v>
      </c>
      <c r="D934">
        <v>0</v>
      </c>
      <c r="E934" t="s">
        <v>254</v>
      </c>
      <c r="F934" t="s">
        <v>255</v>
      </c>
      <c r="G934">
        <v>0</v>
      </c>
      <c r="H934">
        <v>1</v>
      </c>
      <c r="I934">
        <v>12</v>
      </c>
      <c r="J934">
        <v>0.2</v>
      </c>
      <c r="K934">
        <v>0.22</v>
      </c>
      <c r="L934">
        <v>0</v>
      </c>
      <c r="M934" t="s">
        <v>256</v>
      </c>
      <c r="N934" t="s">
        <v>1169</v>
      </c>
      <c r="O934">
        <v>4005900734068</v>
      </c>
      <c r="P934" t="s">
        <v>255</v>
      </c>
      <c r="Q934">
        <v>0</v>
      </c>
      <c r="R934">
        <v>28</v>
      </c>
      <c r="S934" t="s">
        <v>257</v>
      </c>
      <c r="T934">
        <v>124</v>
      </c>
      <c r="U934">
        <v>6</v>
      </c>
    </row>
    <row r="935" spans="1:21">
      <c r="A935">
        <v>14000304</v>
      </c>
      <c r="B935" t="s">
        <v>1170</v>
      </c>
      <c r="C935">
        <v>0</v>
      </c>
      <c r="D935">
        <v>0</v>
      </c>
      <c r="E935" t="s">
        <v>254</v>
      </c>
      <c r="F935" t="s">
        <v>255</v>
      </c>
      <c r="G935">
        <v>0</v>
      </c>
      <c r="H935">
        <v>1</v>
      </c>
      <c r="I935">
        <v>12</v>
      </c>
      <c r="J935">
        <v>0.2</v>
      </c>
      <c r="K935">
        <v>0.22</v>
      </c>
      <c r="L935">
        <v>0</v>
      </c>
      <c r="M935" t="s">
        <v>256</v>
      </c>
      <c r="N935" t="s">
        <v>1171</v>
      </c>
      <c r="O935">
        <v>4005900734075</v>
      </c>
      <c r="P935" t="s">
        <v>255</v>
      </c>
      <c r="Q935">
        <v>0</v>
      </c>
      <c r="R935">
        <v>28</v>
      </c>
      <c r="S935" t="s">
        <v>257</v>
      </c>
      <c r="T935">
        <v>124</v>
      </c>
      <c r="U935">
        <v>6</v>
      </c>
    </row>
    <row r="936" spans="1:21">
      <c r="B936" t="s">
        <v>1172</v>
      </c>
    </row>
    <row r="937" spans="1:21">
      <c r="B937" t="s">
        <v>1172</v>
      </c>
    </row>
    <row r="938" spans="1:21">
      <c r="A938">
        <v>15800001</v>
      </c>
      <c r="B938" t="s">
        <v>1173</v>
      </c>
      <c r="C938">
        <v>0</v>
      </c>
      <c r="D938">
        <v>0</v>
      </c>
      <c r="E938" t="s">
        <v>255</v>
      </c>
      <c r="F938" t="s">
        <v>255</v>
      </c>
      <c r="G938">
        <v>0</v>
      </c>
      <c r="H938">
        <v>1</v>
      </c>
      <c r="I938">
        <v>27</v>
      </c>
      <c r="J938">
        <v>0.21199999999999999</v>
      </c>
      <c r="K938">
        <v>0.22600000000000001</v>
      </c>
      <c r="L938">
        <v>0</v>
      </c>
      <c r="M938" t="s">
        <v>256</v>
      </c>
      <c r="N938">
        <v>10010006</v>
      </c>
      <c r="O938">
        <v>7891030003016</v>
      </c>
      <c r="P938" t="s">
        <v>254</v>
      </c>
      <c r="Q938">
        <v>0</v>
      </c>
      <c r="R938">
        <v>0</v>
      </c>
      <c r="S938" t="s">
        <v>257</v>
      </c>
      <c r="T938">
        <v>0</v>
      </c>
      <c r="U938">
        <v>27</v>
      </c>
    </row>
    <row r="939" spans="1:21">
      <c r="A939">
        <v>15800002</v>
      </c>
      <c r="B939" t="s">
        <v>1174</v>
      </c>
      <c r="C939">
        <v>0</v>
      </c>
      <c r="D939">
        <v>0</v>
      </c>
      <c r="E939" t="s">
        <v>255</v>
      </c>
      <c r="F939" t="s">
        <v>255</v>
      </c>
      <c r="G939">
        <v>0</v>
      </c>
      <c r="H939">
        <v>1</v>
      </c>
      <c r="I939">
        <v>27</v>
      </c>
      <c r="J939">
        <v>0.39500000000000002</v>
      </c>
      <c r="K939">
        <v>0.41499999999999998</v>
      </c>
      <c r="L939">
        <v>0</v>
      </c>
      <c r="M939" t="s">
        <v>256</v>
      </c>
      <c r="N939">
        <v>10060004</v>
      </c>
      <c r="O939">
        <v>7891030300207</v>
      </c>
      <c r="P939" t="s">
        <v>254</v>
      </c>
      <c r="Q939">
        <v>0</v>
      </c>
      <c r="R939">
        <v>0</v>
      </c>
      <c r="S939" t="s">
        <v>257</v>
      </c>
      <c r="T939">
        <v>0</v>
      </c>
      <c r="U939">
        <v>27</v>
      </c>
    </row>
    <row r="940" spans="1:21">
      <c r="A940">
        <v>15800004</v>
      </c>
      <c r="B940" t="s">
        <v>1176</v>
      </c>
      <c r="C940">
        <v>0</v>
      </c>
      <c r="D940">
        <v>0</v>
      </c>
      <c r="E940" t="s">
        <v>255</v>
      </c>
      <c r="F940" t="s">
        <v>255</v>
      </c>
      <c r="G940">
        <v>0</v>
      </c>
      <c r="H940">
        <v>1</v>
      </c>
      <c r="I940">
        <v>25</v>
      </c>
      <c r="J940">
        <v>0.04</v>
      </c>
      <c r="K940">
        <v>4.5999999999999999E-2</v>
      </c>
      <c r="L940">
        <v>0</v>
      </c>
      <c r="M940" t="s">
        <v>256</v>
      </c>
      <c r="N940">
        <v>10070004</v>
      </c>
      <c r="O940">
        <v>7891030300139</v>
      </c>
      <c r="P940" t="s">
        <v>254</v>
      </c>
      <c r="Q940">
        <v>0</v>
      </c>
      <c r="R940">
        <v>0</v>
      </c>
      <c r="S940" t="s">
        <v>257</v>
      </c>
      <c r="T940">
        <v>0</v>
      </c>
      <c r="U940">
        <v>5</v>
      </c>
    </row>
    <row r="941" spans="1:21">
      <c r="A941">
        <v>15800005</v>
      </c>
      <c r="B941" t="s">
        <v>1463</v>
      </c>
      <c r="C941">
        <v>0</v>
      </c>
      <c r="D941">
        <v>0</v>
      </c>
      <c r="E941" t="s">
        <v>255</v>
      </c>
      <c r="F941" t="s">
        <v>255</v>
      </c>
      <c r="G941">
        <v>0</v>
      </c>
      <c r="H941">
        <v>1</v>
      </c>
      <c r="I941">
        <v>48</v>
      </c>
      <c r="J941">
        <v>0.05</v>
      </c>
      <c r="K941">
        <v>5.5E-2</v>
      </c>
      <c r="L941">
        <v>0</v>
      </c>
      <c r="M941" t="s">
        <v>256</v>
      </c>
      <c r="N941">
        <v>10100001</v>
      </c>
      <c r="O941">
        <v>7891030300184</v>
      </c>
      <c r="P941" t="s">
        <v>254</v>
      </c>
      <c r="Q941">
        <v>0</v>
      </c>
      <c r="R941">
        <v>0</v>
      </c>
      <c r="S941" t="s">
        <v>257</v>
      </c>
      <c r="T941">
        <v>0</v>
      </c>
      <c r="U941">
        <v>6</v>
      </c>
    </row>
    <row r="942" spans="1:21">
      <c r="A942">
        <v>15800006</v>
      </c>
      <c r="B942" t="s">
        <v>1464</v>
      </c>
      <c r="C942">
        <v>0</v>
      </c>
      <c r="D942">
        <v>0</v>
      </c>
      <c r="E942" t="s">
        <v>255</v>
      </c>
      <c r="F942" t="s">
        <v>255</v>
      </c>
      <c r="G942">
        <v>0</v>
      </c>
      <c r="H942">
        <v>1</v>
      </c>
      <c r="I942">
        <v>24</v>
      </c>
      <c r="J942">
        <v>0.1</v>
      </c>
      <c r="K942">
        <v>0.11</v>
      </c>
      <c r="L942">
        <v>0</v>
      </c>
      <c r="M942" t="s">
        <v>256</v>
      </c>
      <c r="N942">
        <v>10100003</v>
      </c>
      <c r="O942">
        <v>7891030300191</v>
      </c>
      <c r="P942" t="s">
        <v>254</v>
      </c>
      <c r="Q942">
        <v>0</v>
      </c>
      <c r="R942">
        <v>0</v>
      </c>
      <c r="S942" t="s">
        <v>257</v>
      </c>
      <c r="T942">
        <v>0</v>
      </c>
      <c r="U942">
        <v>6</v>
      </c>
    </row>
    <row r="943" spans="1:21">
      <c r="A943">
        <v>15800007</v>
      </c>
      <c r="B943" t="s">
        <v>1465</v>
      </c>
      <c r="C943">
        <v>0</v>
      </c>
      <c r="D943">
        <v>0</v>
      </c>
      <c r="E943" t="s">
        <v>255</v>
      </c>
      <c r="F943" t="s">
        <v>255</v>
      </c>
      <c r="G943">
        <v>0</v>
      </c>
      <c r="H943">
        <v>1</v>
      </c>
      <c r="I943">
        <v>50</v>
      </c>
      <c r="J943">
        <v>0.2</v>
      </c>
      <c r="K943">
        <v>0.22</v>
      </c>
      <c r="L943">
        <v>0</v>
      </c>
      <c r="M943" t="s">
        <v>256</v>
      </c>
      <c r="N943">
        <v>10080007</v>
      </c>
      <c r="O943">
        <v>7891030300511</v>
      </c>
      <c r="P943" t="s">
        <v>254</v>
      </c>
      <c r="Q943">
        <v>0</v>
      </c>
      <c r="R943">
        <v>0</v>
      </c>
      <c r="S943" t="s">
        <v>257</v>
      </c>
      <c r="T943">
        <v>0</v>
      </c>
      <c r="U943">
        <v>5</v>
      </c>
    </row>
    <row r="944" spans="1:21">
      <c r="A944">
        <v>15800008</v>
      </c>
      <c r="B944" t="s">
        <v>1466</v>
      </c>
      <c r="C944">
        <v>0</v>
      </c>
      <c r="D944">
        <v>0</v>
      </c>
      <c r="E944" t="s">
        <v>255</v>
      </c>
      <c r="F944" t="s">
        <v>255</v>
      </c>
      <c r="G944">
        <v>0</v>
      </c>
      <c r="H944">
        <v>1</v>
      </c>
      <c r="I944">
        <v>25</v>
      </c>
      <c r="J944">
        <v>0.4</v>
      </c>
      <c r="K944">
        <v>0.44</v>
      </c>
      <c r="L944">
        <v>0</v>
      </c>
      <c r="M944" t="s">
        <v>256</v>
      </c>
      <c r="N944">
        <v>10080009</v>
      </c>
      <c r="O944">
        <v>7891030300504</v>
      </c>
      <c r="P944" t="s">
        <v>254</v>
      </c>
      <c r="Q944">
        <v>0</v>
      </c>
      <c r="R944">
        <v>0</v>
      </c>
      <c r="S944" t="s">
        <v>257</v>
      </c>
      <c r="T944">
        <v>0</v>
      </c>
      <c r="U944">
        <v>0</v>
      </c>
    </row>
    <row r="945" spans="1:21">
      <c r="A945">
        <v>15800009</v>
      </c>
      <c r="B945" t="s">
        <v>1467</v>
      </c>
      <c r="C945">
        <v>0</v>
      </c>
      <c r="D945">
        <v>0</v>
      </c>
      <c r="E945" t="s">
        <v>255</v>
      </c>
      <c r="F945" t="s">
        <v>255</v>
      </c>
      <c r="G945">
        <v>0</v>
      </c>
      <c r="H945">
        <v>1</v>
      </c>
      <c r="I945">
        <v>12</v>
      </c>
      <c r="J945">
        <v>0.8</v>
      </c>
      <c r="K945">
        <v>0.88</v>
      </c>
      <c r="L945">
        <v>0</v>
      </c>
      <c r="M945" t="s">
        <v>256</v>
      </c>
      <c r="N945">
        <v>10080006</v>
      </c>
      <c r="O945">
        <v>7891030300528</v>
      </c>
      <c r="P945" t="s">
        <v>254</v>
      </c>
      <c r="Q945">
        <v>0</v>
      </c>
      <c r="R945">
        <v>0</v>
      </c>
      <c r="S945" t="s">
        <v>257</v>
      </c>
      <c r="T945">
        <v>0</v>
      </c>
      <c r="U945">
        <v>4</v>
      </c>
    </row>
    <row r="946" spans="1:21">
      <c r="A946">
        <v>15800010</v>
      </c>
      <c r="B946" t="s">
        <v>1468</v>
      </c>
      <c r="C946">
        <v>0</v>
      </c>
      <c r="D946">
        <v>0</v>
      </c>
      <c r="E946" t="s">
        <v>255</v>
      </c>
      <c r="F946" t="s">
        <v>255</v>
      </c>
      <c r="G946">
        <v>0</v>
      </c>
      <c r="H946">
        <v>1</v>
      </c>
      <c r="I946">
        <v>27</v>
      </c>
      <c r="J946">
        <v>0.2</v>
      </c>
      <c r="K946">
        <v>0.22</v>
      </c>
      <c r="L946">
        <v>0</v>
      </c>
      <c r="M946" t="s">
        <v>256</v>
      </c>
      <c r="N946">
        <v>10020003</v>
      </c>
      <c r="O946">
        <v>7891030003467</v>
      </c>
      <c r="P946" t="s">
        <v>254</v>
      </c>
      <c r="Q946">
        <v>0</v>
      </c>
      <c r="R946">
        <v>0</v>
      </c>
      <c r="S946" t="s">
        <v>257</v>
      </c>
      <c r="T946">
        <v>0</v>
      </c>
      <c r="U946">
        <v>27</v>
      </c>
    </row>
    <row r="947" spans="1:21">
      <c r="A947">
        <v>15800012</v>
      </c>
      <c r="B947" t="s">
        <v>1469</v>
      </c>
      <c r="C947">
        <v>0</v>
      </c>
      <c r="D947">
        <v>0</v>
      </c>
      <c r="E947" t="s">
        <v>255</v>
      </c>
      <c r="F947" t="s">
        <v>255</v>
      </c>
      <c r="G947">
        <v>0</v>
      </c>
      <c r="H947">
        <v>1</v>
      </c>
      <c r="I947">
        <v>24</v>
      </c>
      <c r="J947">
        <v>0.2</v>
      </c>
      <c r="K947">
        <v>0.22</v>
      </c>
      <c r="L947">
        <v>0</v>
      </c>
      <c r="M947" t="s">
        <v>256</v>
      </c>
      <c r="N947">
        <v>10110001</v>
      </c>
      <c r="O947">
        <v>7891030300160</v>
      </c>
      <c r="P947" t="s">
        <v>254</v>
      </c>
      <c r="Q947">
        <v>0</v>
      </c>
      <c r="R947">
        <v>0</v>
      </c>
      <c r="S947" t="s">
        <v>257</v>
      </c>
      <c r="T947">
        <v>0</v>
      </c>
      <c r="U947">
        <v>4</v>
      </c>
    </row>
    <row r="948" spans="1:21">
      <c r="A948">
        <v>15800013</v>
      </c>
      <c r="B948" t="s">
        <v>1470</v>
      </c>
      <c r="C948">
        <v>0</v>
      </c>
      <c r="D948">
        <v>0</v>
      </c>
      <c r="E948" t="s">
        <v>255</v>
      </c>
      <c r="F948" t="s">
        <v>255</v>
      </c>
      <c r="G948">
        <v>0</v>
      </c>
      <c r="H948">
        <v>1</v>
      </c>
      <c r="I948">
        <v>12</v>
      </c>
      <c r="J948">
        <v>0.5</v>
      </c>
      <c r="K948">
        <v>0.55000000000000004</v>
      </c>
      <c r="L948">
        <v>0</v>
      </c>
      <c r="M948" t="s">
        <v>256</v>
      </c>
      <c r="N948">
        <v>10110003</v>
      </c>
      <c r="O948">
        <v>7891030300177</v>
      </c>
      <c r="P948" t="s">
        <v>254</v>
      </c>
      <c r="Q948">
        <v>0</v>
      </c>
      <c r="R948">
        <v>0</v>
      </c>
      <c r="S948" t="s">
        <v>257</v>
      </c>
      <c r="T948">
        <v>0</v>
      </c>
      <c r="U948">
        <v>4</v>
      </c>
    </row>
    <row r="949" spans="1:21">
      <c r="A949">
        <v>15800014</v>
      </c>
      <c r="B949" t="s">
        <v>1471</v>
      </c>
      <c r="C949">
        <v>0</v>
      </c>
      <c r="D949">
        <v>0</v>
      </c>
      <c r="E949" t="s">
        <v>255</v>
      </c>
      <c r="F949" t="s">
        <v>255</v>
      </c>
      <c r="G949">
        <v>0</v>
      </c>
      <c r="H949">
        <v>1</v>
      </c>
      <c r="I949">
        <v>24</v>
      </c>
      <c r="J949">
        <v>0.2</v>
      </c>
      <c r="K949">
        <v>0.22</v>
      </c>
      <c r="L949">
        <v>0</v>
      </c>
      <c r="M949" t="s">
        <v>256</v>
      </c>
      <c r="N949">
        <v>10090002</v>
      </c>
      <c r="O949">
        <v>7891030000022</v>
      </c>
      <c r="P949" t="s">
        <v>254</v>
      </c>
      <c r="Q949">
        <v>0</v>
      </c>
      <c r="R949">
        <v>0</v>
      </c>
      <c r="S949" t="s">
        <v>257</v>
      </c>
      <c r="T949">
        <v>0</v>
      </c>
      <c r="U949">
        <v>3</v>
      </c>
    </row>
    <row r="950" spans="1:21">
      <c r="A950">
        <v>15800016</v>
      </c>
      <c r="B950" t="s">
        <v>1472</v>
      </c>
      <c r="C950">
        <v>0</v>
      </c>
      <c r="D950">
        <v>0</v>
      </c>
      <c r="E950" t="s">
        <v>255</v>
      </c>
      <c r="F950" t="s">
        <v>255</v>
      </c>
      <c r="G950">
        <v>0</v>
      </c>
      <c r="H950">
        <v>1</v>
      </c>
      <c r="I950">
        <v>4</v>
      </c>
      <c r="J950">
        <v>2.5</v>
      </c>
      <c r="K950">
        <v>2.75</v>
      </c>
      <c r="L950">
        <v>0</v>
      </c>
      <c r="M950" t="s">
        <v>256</v>
      </c>
      <c r="N950">
        <v>10060006</v>
      </c>
      <c r="O950">
        <v>7891030300276</v>
      </c>
      <c r="P950" t="s">
        <v>254</v>
      </c>
      <c r="Q950">
        <v>0</v>
      </c>
      <c r="R950">
        <v>0</v>
      </c>
      <c r="S950" t="s">
        <v>257</v>
      </c>
      <c r="T950">
        <v>0</v>
      </c>
      <c r="U950">
        <v>1</v>
      </c>
    </row>
    <row r="951" spans="1:21">
      <c r="A951" t="s">
        <v>1361</v>
      </c>
    </row>
  </sheetData>
  <autoFilter ref="A1:X95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933"/>
  <sheetViews>
    <sheetView zoomScale="70" zoomScaleNormal="70" workbookViewId="0">
      <selection activeCell="T1" sqref="T1"/>
    </sheetView>
  </sheetViews>
  <sheetFormatPr defaultRowHeight="15"/>
  <cols>
    <col min="1" max="1" width="8.5703125" bestFit="1" customWidth="1"/>
    <col min="2" max="2" width="3" customWidth="1"/>
    <col min="3" max="3" width="10.42578125" bestFit="1" customWidth="1"/>
    <col min="4" max="4" width="47.42578125" bestFit="1" customWidth="1"/>
    <col min="5" max="5" width="17.42578125" bestFit="1" customWidth="1"/>
    <col min="6" max="6" width="6.85546875" customWidth="1"/>
    <col min="7" max="7" width="9.42578125" bestFit="1" customWidth="1"/>
    <col min="8" max="8" width="17.42578125" bestFit="1" customWidth="1"/>
    <col min="9" max="9" width="6.42578125" customWidth="1"/>
    <col min="10" max="10" width="10" bestFit="1" customWidth="1"/>
    <col min="11" max="11" width="18.7109375" bestFit="1" customWidth="1"/>
    <col min="12" max="12" width="5.28515625" customWidth="1"/>
    <col min="13" max="13" width="10.28515625" bestFit="1" customWidth="1"/>
    <col min="14" max="14" width="9.5703125" bestFit="1" customWidth="1"/>
    <col min="15" max="15" width="4.42578125" customWidth="1"/>
    <col min="16" max="16" width="6" customWidth="1"/>
    <col min="17" max="17" width="5.42578125" customWidth="1"/>
    <col min="18" max="18" width="9.42578125" bestFit="1" customWidth="1"/>
    <col min="19" max="20" width="17.42578125" bestFit="1" customWidth="1"/>
    <col min="21" max="21" width="7.28515625" customWidth="1"/>
    <col min="22" max="22" width="17.42578125" bestFit="1" customWidth="1"/>
    <col min="23" max="23" width="10.7109375" bestFit="1" customWidth="1"/>
    <col min="24" max="24" width="9.42578125" bestFit="1" customWidth="1"/>
    <col min="25" max="25" width="7.7109375" customWidth="1"/>
    <col min="26" max="26" width="14.42578125" bestFit="1" customWidth="1"/>
    <col min="27" max="27" width="7.85546875" customWidth="1"/>
    <col min="28" max="28" width="6.42578125" customWidth="1"/>
  </cols>
  <sheetData>
    <row r="1" spans="1:28">
      <c r="A1" t="s">
        <v>1420</v>
      </c>
    </row>
    <row r="2" spans="1:28" hidden="1">
      <c r="A2" t="s">
        <v>226</v>
      </c>
      <c r="B2" t="s">
        <v>227</v>
      </c>
      <c r="C2" t="s">
        <v>170</v>
      </c>
      <c r="D2" t="s">
        <v>163</v>
      </c>
      <c r="E2" t="s">
        <v>167</v>
      </c>
      <c r="F2" t="s">
        <v>165</v>
      </c>
      <c r="G2" t="s">
        <v>168</v>
      </c>
      <c r="H2" t="s">
        <v>1476</v>
      </c>
      <c r="I2" t="s">
        <v>231</v>
      </c>
      <c r="J2" t="s">
        <v>229</v>
      </c>
      <c r="K2" t="s">
        <v>1476</v>
      </c>
      <c r="L2" t="s">
        <v>231</v>
      </c>
      <c r="M2" t="s">
        <v>169</v>
      </c>
      <c r="N2" t="s">
        <v>162</v>
      </c>
      <c r="O2" t="s">
        <v>226</v>
      </c>
      <c r="P2" t="s">
        <v>228</v>
      </c>
      <c r="Q2" t="s">
        <v>164</v>
      </c>
      <c r="R2" t="s">
        <v>168</v>
      </c>
      <c r="S2" t="s">
        <v>1365</v>
      </c>
      <c r="T2" t="s">
        <v>226</v>
      </c>
    </row>
    <row r="3" spans="1:28" hidden="1">
      <c r="A3" t="s">
        <v>1477</v>
      </c>
      <c r="B3" t="s">
        <v>1478</v>
      </c>
      <c r="C3" t="s">
        <v>267</v>
      </c>
      <c r="D3" t="s">
        <v>1389</v>
      </c>
      <c r="P3">
        <v>11</v>
      </c>
      <c r="Q3" t="s">
        <v>1479</v>
      </c>
      <c r="R3" t="s">
        <v>1480</v>
      </c>
      <c r="S3" t="s">
        <v>1481</v>
      </c>
      <c r="T3" t="s">
        <v>1482</v>
      </c>
    </row>
    <row r="4" spans="1:28" hidden="1">
      <c r="A4" t="s">
        <v>1483</v>
      </c>
      <c r="B4" t="s">
        <v>1484</v>
      </c>
      <c r="C4" t="s">
        <v>1390</v>
      </c>
      <c r="D4" t="s">
        <v>1391</v>
      </c>
      <c r="R4" t="s">
        <v>1473</v>
      </c>
      <c r="S4" t="s">
        <v>1485</v>
      </c>
      <c r="T4" t="s">
        <v>1486</v>
      </c>
    </row>
    <row r="5" spans="1:28" hidden="1">
      <c r="G5" t="s">
        <v>1487</v>
      </c>
      <c r="H5" t="s">
        <v>1488</v>
      </c>
      <c r="I5" t="s">
        <v>1392</v>
      </c>
      <c r="J5" t="s">
        <v>1393</v>
      </c>
      <c r="R5" t="s">
        <v>1474</v>
      </c>
      <c r="S5" s="46">
        <v>45717.44027777778</v>
      </c>
      <c r="T5">
        <v>1</v>
      </c>
    </row>
    <row r="6" spans="1:28" hidden="1">
      <c r="A6" t="s">
        <v>226</v>
      </c>
      <c r="B6" t="s">
        <v>227</v>
      </c>
      <c r="C6" t="s">
        <v>1394</v>
      </c>
      <c r="D6" t="s">
        <v>1395</v>
      </c>
      <c r="E6" t="s">
        <v>167</v>
      </c>
      <c r="F6" t="s">
        <v>165</v>
      </c>
      <c r="G6" t="s">
        <v>168</v>
      </c>
      <c r="H6" t="s">
        <v>1476</v>
      </c>
      <c r="I6" t="s">
        <v>231</v>
      </c>
      <c r="J6" t="s">
        <v>229</v>
      </c>
      <c r="K6" t="s">
        <v>1476</v>
      </c>
      <c r="L6" t="s">
        <v>231</v>
      </c>
      <c r="M6" t="s">
        <v>169</v>
      </c>
      <c r="N6" t="s">
        <v>162</v>
      </c>
      <c r="O6" t="s">
        <v>226</v>
      </c>
      <c r="P6" t="s">
        <v>228</v>
      </c>
      <c r="Q6" t="s">
        <v>164</v>
      </c>
      <c r="R6" t="e">
        <f>-------Usua</f>
        <v>#NAME?</v>
      </c>
      <c r="S6" t="s">
        <v>1489</v>
      </c>
      <c r="T6" t="s">
        <v>226</v>
      </c>
    </row>
    <row r="7" spans="1:28" hidden="1">
      <c r="A7" t="s">
        <v>1490</v>
      </c>
      <c r="B7" t="s">
        <v>1491</v>
      </c>
      <c r="C7" t="s">
        <v>1362</v>
      </c>
      <c r="D7" t="s">
        <v>209</v>
      </c>
      <c r="E7" t="s">
        <v>1396</v>
      </c>
      <c r="F7" t="s">
        <v>1492</v>
      </c>
      <c r="G7" t="s">
        <v>209</v>
      </c>
      <c r="H7" t="s">
        <v>1493</v>
      </c>
      <c r="I7" t="s">
        <v>1494</v>
      </c>
      <c r="J7" t="s">
        <v>1495</v>
      </c>
      <c r="K7" t="s">
        <v>1363</v>
      </c>
      <c r="L7" t="s">
        <v>1496</v>
      </c>
      <c r="M7" t="s">
        <v>209</v>
      </c>
      <c r="N7" t="s">
        <v>1497</v>
      </c>
      <c r="O7" t="s">
        <v>1498</v>
      </c>
      <c r="P7" t="s">
        <v>1499</v>
      </c>
      <c r="Q7" t="s">
        <v>1500</v>
      </c>
      <c r="R7" t="s">
        <v>209</v>
      </c>
      <c r="S7" t="s">
        <v>1501</v>
      </c>
      <c r="T7" t="s">
        <v>1502</v>
      </c>
      <c r="U7" t="s">
        <v>1397</v>
      </c>
      <c r="V7" t="s">
        <v>1503</v>
      </c>
      <c r="W7" t="s">
        <v>1504</v>
      </c>
      <c r="X7" t="s">
        <v>1398</v>
      </c>
      <c r="Y7" t="s">
        <v>1505</v>
      </c>
      <c r="Z7" t="s">
        <v>1506</v>
      </c>
      <c r="AA7" t="s">
        <v>1507</v>
      </c>
      <c r="AB7" t="s">
        <v>1508</v>
      </c>
    </row>
    <row r="8" spans="1:28" hidden="1">
      <c r="A8" t="s">
        <v>1490</v>
      </c>
      <c r="B8" t="s">
        <v>1491</v>
      </c>
      <c r="C8" t="s">
        <v>1362</v>
      </c>
      <c r="D8" t="s">
        <v>209</v>
      </c>
      <c r="E8" t="s">
        <v>1396</v>
      </c>
      <c r="F8" t="s">
        <v>1492</v>
      </c>
      <c r="G8" t="s">
        <v>209</v>
      </c>
      <c r="H8" t="s">
        <v>1493</v>
      </c>
      <c r="I8" t="s">
        <v>1494</v>
      </c>
      <c r="J8" t="s">
        <v>1495</v>
      </c>
      <c r="K8" t="s">
        <v>1363</v>
      </c>
      <c r="L8" t="s">
        <v>1496</v>
      </c>
      <c r="M8" t="s">
        <v>209</v>
      </c>
      <c r="N8" t="s">
        <v>1497</v>
      </c>
      <c r="O8" t="s">
        <v>1498</v>
      </c>
      <c r="P8" t="s">
        <v>1499</v>
      </c>
      <c r="Q8" t="s">
        <v>1500</v>
      </c>
      <c r="R8" t="s">
        <v>209</v>
      </c>
      <c r="S8" t="s">
        <v>1501</v>
      </c>
      <c r="T8" t="s">
        <v>1502</v>
      </c>
      <c r="U8" t="s">
        <v>1397</v>
      </c>
      <c r="V8" t="s">
        <v>1503</v>
      </c>
      <c r="W8" t="s">
        <v>1504</v>
      </c>
      <c r="X8" t="s">
        <v>1398</v>
      </c>
      <c r="Y8" t="s">
        <v>1505</v>
      </c>
      <c r="Z8" t="s">
        <v>1506</v>
      </c>
      <c r="AA8" t="s">
        <v>1507</v>
      </c>
      <c r="AB8" t="s">
        <v>1508</v>
      </c>
    </row>
    <row r="9" spans="1:28" hidden="1">
      <c r="A9" t="s">
        <v>1490</v>
      </c>
      <c r="B9" t="s">
        <v>1491</v>
      </c>
      <c r="C9" t="s">
        <v>1362</v>
      </c>
      <c r="D9" t="s">
        <v>209</v>
      </c>
      <c r="E9" t="s">
        <v>1396</v>
      </c>
      <c r="F9" t="s">
        <v>1492</v>
      </c>
      <c r="G9" t="s">
        <v>209</v>
      </c>
      <c r="H9" t="s">
        <v>1493</v>
      </c>
      <c r="I9" t="s">
        <v>1494</v>
      </c>
      <c r="J9" t="s">
        <v>1495</v>
      </c>
      <c r="K9" t="s">
        <v>1363</v>
      </c>
      <c r="L9" t="s">
        <v>1496</v>
      </c>
      <c r="M9" t="s">
        <v>209</v>
      </c>
      <c r="N9" t="s">
        <v>1497</v>
      </c>
      <c r="O9" t="s">
        <v>1498</v>
      </c>
      <c r="P9" t="s">
        <v>1499</v>
      </c>
      <c r="Q9" t="s">
        <v>1500</v>
      </c>
      <c r="R9" t="s">
        <v>209</v>
      </c>
      <c r="S9" t="s">
        <v>1501</v>
      </c>
      <c r="T9" t="s">
        <v>1502</v>
      </c>
      <c r="U9" t="s">
        <v>1397</v>
      </c>
      <c r="V9" t="s">
        <v>1503</v>
      </c>
      <c r="W9" t="s">
        <v>1504</v>
      </c>
      <c r="X9" t="s">
        <v>1398</v>
      </c>
      <c r="Y9" t="s">
        <v>1505</v>
      </c>
      <c r="Z9" t="s">
        <v>1506</v>
      </c>
      <c r="AA9" t="s">
        <v>1507</v>
      </c>
      <c r="AB9" t="s">
        <v>1508</v>
      </c>
    </row>
    <row r="10" spans="1:28">
      <c r="A10">
        <v>3</v>
      </c>
      <c r="B10">
        <v>1</v>
      </c>
      <c r="C10">
        <v>10100001</v>
      </c>
      <c r="D10" t="s">
        <v>377</v>
      </c>
      <c r="E10">
        <v>7898489770971</v>
      </c>
      <c r="F10">
        <v>1</v>
      </c>
      <c r="G10" t="s">
        <v>1509</v>
      </c>
      <c r="H10">
        <v>7898489770971</v>
      </c>
      <c r="I10">
        <v>1</v>
      </c>
      <c r="J10" t="s">
        <v>1509</v>
      </c>
      <c r="K10">
        <v>17898489770978</v>
      </c>
      <c r="L10">
        <v>11</v>
      </c>
      <c r="M10" t="s">
        <v>217</v>
      </c>
      <c r="Q10">
        <v>0</v>
      </c>
      <c r="S10">
        <v>7898489770971</v>
      </c>
      <c r="T10">
        <v>7898489770971</v>
      </c>
      <c r="U10">
        <v>0</v>
      </c>
      <c r="W10">
        <v>0</v>
      </c>
      <c r="X10">
        <v>0</v>
      </c>
      <c r="Y10">
        <v>0</v>
      </c>
      <c r="AA10">
        <v>0</v>
      </c>
    </row>
    <row r="11" spans="1:28">
      <c r="A11">
        <v>3</v>
      </c>
      <c r="B11">
        <v>1</v>
      </c>
      <c r="C11">
        <v>10100002</v>
      </c>
      <c r="D11" t="s">
        <v>349</v>
      </c>
      <c r="E11">
        <v>7898489770179</v>
      </c>
      <c r="F11">
        <v>1</v>
      </c>
      <c r="G11" t="s">
        <v>1509</v>
      </c>
      <c r="H11">
        <v>7898489770179</v>
      </c>
      <c r="I11">
        <v>1</v>
      </c>
      <c r="J11" t="s">
        <v>1509</v>
      </c>
      <c r="K11">
        <v>17898489770176</v>
      </c>
      <c r="L11">
        <v>19</v>
      </c>
      <c r="M11" t="s">
        <v>212</v>
      </c>
      <c r="Q11">
        <v>0</v>
      </c>
      <c r="S11">
        <v>7898489770179</v>
      </c>
      <c r="T11">
        <v>7898489770179</v>
      </c>
      <c r="U11">
        <v>0</v>
      </c>
      <c r="W11">
        <v>0</v>
      </c>
      <c r="X11">
        <v>0</v>
      </c>
      <c r="Y11">
        <v>0</v>
      </c>
      <c r="AA11">
        <v>0</v>
      </c>
    </row>
    <row r="12" spans="1:28">
      <c r="A12">
        <v>3</v>
      </c>
      <c r="B12">
        <v>1</v>
      </c>
      <c r="C12">
        <v>10100003</v>
      </c>
      <c r="D12" t="s">
        <v>395</v>
      </c>
      <c r="E12">
        <v>7898489771565</v>
      </c>
      <c r="F12">
        <v>1</v>
      </c>
      <c r="G12" t="s">
        <v>1509</v>
      </c>
      <c r="H12">
        <v>7898489771565</v>
      </c>
      <c r="I12">
        <v>1</v>
      </c>
      <c r="J12" t="s">
        <v>1509</v>
      </c>
      <c r="K12">
        <v>17898489771562</v>
      </c>
      <c r="L12">
        <v>11</v>
      </c>
      <c r="M12" t="s">
        <v>217</v>
      </c>
      <c r="Q12">
        <v>0</v>
      </c>
      <c r="S12">
        <v>7898489771565</v>
      </c>
      <c r="T12">
        <v>7898489771565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</row>
    <row r="13" spans="1:28">
      <c r="A13">
        <v>3</v>
      </c>
      <c r="B13">
        <v>1</v>
      </c>
      <c r="C13">
        <v>10100004</v>
      </c>
      <c r="D13" t="s">
        <v>350</v>
      </c>
      <c r="E13">
        <v>7898489771084</v>
      </c>
      <c r="F13">
        <v>1</v>
      </c>
      <c r="G13" t="s">
        <v>1509</v>
      </c>
      <c r="H13">
        <v>7898489771084</v>
      </c>
      <c r="I13">
        <v>1</v>
      </c>
      <c r="J13" t="s">
        <v>1509</v>
      </c>
      <c r="K13">
        <v>17898489771081</v>
      </c>
      <c r="L13">
        <v>19</v>
      </c>
      <c r="M13" t="s">
        <v>212</v>
      </c>
      <c r="Q13">
        <v>0</v>
      </c>
      <c r="S13">
        <v>7898489771084</v>
      </c>
      <c r="T13">
        <v>7898489771084</v>
      </c>
      <c r="U13">
        <v>0</v>
      </c>
      <c r="W13">
        <v>0</v>
      </c>
      <c r="X13">
        <v>0</v>
      </c>
      <c r="Y13">
        <v>0</v>
      </c>
      <c r="AA13">
        <v>0</v>
      </c>
    </row>
    <row r="14" spans="1:28">
      <c r="A14">
        <v>3</v>
      </c>
      <c r="B14">
        <v>1</v>
      </c>
      <c r="C14">
        <v>10100006</v>
      </c>
      <c r="D14" t="s">
        <v>351</v>
      </c>
      <c r="E14">
        <v>7898489771091</v>
      </c>
      <c r="F14">
        <v>1</v>
      </c>
      <c r="G14" t="s">
        <v>1509</v>
      </c>
      <c r="H14">
        <v>7898489771091</v>
      </c>
      <c r="I14">
        <v>1</v>
      </c>
      <c r="J14" t="s">
        <v>1509</v>
      </c>
      <c r="K14">
        <v>17898489771098</v>
      </c>
      <c r="L14">
        <v>19</v>
      </c>
      <c r="M14" t="s">
        <v>212</v>
      </c>
      <c r="Q14">
        <v>0</v>
      </c>
      <c r="S14">
        <v>7898489771091</v>
      </c>
      <c r="T14">
        <v>7898489771091</v>
      </c>
      <c r="U14">
        <v>0</v>
      </c>
      <c r="W14">
        <v>0</v>
      </c>
      <c r="X14">
        <v>0</v>
      </c>
      <c r="Y14">
        <v>0</v>
      </c>
      <c r="AA14">
        <v>0</v>
      </c>
    </row>
    <row r="15" spans="1:28">
      <c r="A15">
        <v>3</v>
      </c>
      <c r="B15">
        <v>1</v>
      </c>
      <c r="C15">
        <v>10100007</v>
      </c>
      <c r="D15" t="s">
        <v>334</v>
      </c>
      <c r="E15">
        <v>7898489771381</v>
      </c>
      <c r="F15">
        <v>1</v>
      </c>
      <c r="G15" t="s">
        <v>1509</v>
      </c>
      <c r="H15">
        <v>7898489771381</v>
      </c>
      <c r="I15">
        <v>1</v>
      </c>
      <c r="J15" t="s">
        <v>1509</v>
      </c>
      <c r="K15">
        <v>17898489771388</v>
      </c>
      <c r="L15">
        <v>11</v>
      </c>
      <c r="M15" t="s">
        <v>217</v>
      </c>
      <c r="Q15">
        <v>0</v>
      </c>
      <c r="S15">
        <v>7898489771381</v>
      </c>
      <c r="T15">
        <v>7898489771381</v>
      </c>
      <c r="U15">
        <v>0</v>
      </c>
      <c r="W15">
        <v>0</v>
      </c>
      <c r="X15">
        <v>0</v>
      </c>
      <c r="Y15">
        <v>0</v>
      </c>
      <c r="AA15">
        <v>0</v>
      </c>
    </row>
    <row r="16" spans="1:28">
      <c r="A16">
        <v>3</v>
      </c>
      <c r="B16">
        <v>1</v>
      </c>
      <c r="C16">
        <v>10100014</v>
      </c>
      <c r="D16" t="s">
        <v>336</v>
      </c>
      <c r="E16">
        <v>8423243009319</v>
      </c>
      <c r="F16">
        <v>1</v>
      </c>
      <c r="G16" t="s">
        <v>1509</v>
      </c>
      <c r="H16">
        <v>8423243009319</v>
      </c>
      <c r="I16">
        <v>1</v>
      </c>
      <c r="J16" t="s">
        <v>1509</v>
      </c>
      <c r="K16">
        <v>18423243009316</v>
      </c>
      <c r="L16">
        <v>11</v>
      </c>
      <c r="M16" t="s">
        <v>217</v>
      </c>
      <c r="Q16">
        <v>0</v>
      </c>
      <c r="S16">
        <v>8423243009319</v>
      </c>
      <c r="T16">
        <v>8423243009319</v>
      </c>
      <c r="U16">
        <v>0</v>
      </c>
      <c r="W16">
        <v>0</v>
      </c>
      <c r="X16">
        <v>0</v>
      </c>
      <c r="Y16">
        <v>0</v>
      </c>
      <c r="AA16">
        <v>0</v>
      </c>
    </row>
    <row r="17" spans="1:27">
      <c r="A17">
        <v>3</v>
      </c>
      <c r="B17">
        <v>1</v>
      </c>
      <c r="C17">
        <v>10100015</v>
      </c>
      <c r="D17" t="s">
        <v>337</v>
      </c>
      <c r="E17">
        <v>7898489771329</v>
      </c>
      <c r="F17">
        <v>1</v>
      </c>
      <c r="G17" t="s">
        <v>1509</v>
      </c>
      <c r="H17">
        <v>7898489771329</v>
      </c>
      <c r="I17">
        <v>1</v>
      </c>
      <c r="J17" t="s">
        <v>1509</v>
      </c>
      <c r="K17">
        <v>17896579950804</v>
      </c>
      <c r="L17">
        <v>11</v>
      </c>
      <c r="M17" t="s">
        <v>217</v>
      </c>
      <c r="Q17">
        <v>0</v>
      </c>
      <c r="S17">
        <v>7898489771329</v>
      </c>
      <c r="T17">
        <v>7898489771329</v>
      </c>
      <c r="U17">
        <v>0</v>
      </c>
      <c r="W17">
        <v>0</v>
      </c>
      <c r="X17">
        <v>0</v>
      </c>
      <c r="Y17">
        <v>0</v>
      </c>
      <c r="AA17">
        <v>0</v>
      </c>
    </row>
    <row r="18" spans="1:27">
      <c r="A18">
        <v>3</v>
      </c>
      <c r="B18">
        <v>1</v>
      </c>
      <c r="C18">
        <v>10100020</v>
      </c>
      <c r="D18" t="s">
        <v>344</v>
      </c>
      <c r="E18">
        <v>7898489771343</v>
      </c>
      <c r="F18">
        <v>1</v>
      </c>
      <c r="G18" t="s">
        <v>1509</v>
      </c>
      <c r="H18">
        <v>7898489771343</v>
      </c>
      <c r="I18">
        <v>1</v>
      </c>
      <c r="J18" t="s">
        <v>1509</v>
      </c>
      <c r="K18">
        <v>17898489771340</v>
      </c>
      <c r="L18">
        <v>19</v>
      </c>
      <c r="M18" t="s">
        <v>212</v>
      </c>
      <c r="Q18">
        <v>0</v>
      </c>
      <c r="S18">
        <v>7898489771343</v>
      </c>
      <c r="T18">
        <v>7898489771343</v>
      </c>
      <c r="U18">
        <v>0</v>
      </c>
      <c r="W18">
        <v>0</v>
      </c>
      <c r="X18">
        <v>0</v>
      </c>
      <c r="Y18">
        <v>0</v>
      </c>
      <c r="AA18">
        <v>0</v>
      </c>
    </row>
    <row r="19" spans="1:27">
      <c r="A19">
        <v>3</v>
      </c>
      <c r="B19">
        <v>1</v>
      </c>
      <c r="C19">
        <v>10100023</v>
      </c>
      <c r="D19" t="s">
        <v>345</v>
      </c>
      <c r="E19">
        <v>7898489770933</v>
      </c>
      <c r="F19">
        <v>1</v>
      </c>
      <c r="G19" t="s">
        <v>1509</v>
      </c>
      <c r="H19">
        <v>7898489770933</v>
      </c>
      <c r="I19">
        <v>1</v>
      </c>
      <c r="J19" t="s">
        <v>1509</v>
      </c>
      <c r="K19">
        <v>17898489770930</v>
      </c>
      <c r="L19">
        <v>19</v>
      </c>
      <c r="M19" t="s">
        <v>212</v>
      </c>
      <c r="Q19">
        <v>0</v>
      </c>
      <c r="S19">
        <v>7898489770933</v>
      </c>
      <c r="T19">
        <v>7898489770933</v>
      </c>
      <c r="U19">
        <v>0</v>
      </c>
      <c r="W19">
        <v>0</v>
      </c>
      <c r="X19">
        <v>0</v>
      </c>
      <c r="Y19">
        <v>0</v>
      </c>
      <c r="AA19">
        <v>0</v>
      </c>
    </row>
    <row r="20" spans="1:27">
      <c r="A20">
        <v>3</v>
      </c>
      <c r="B20">
        <v>1</v>
      </c>
      <c r="C20">
        <v>10100027</v>
      </c>
      <c r="D20" t="s">
        <v>346</v>
      </c>
      <c r="E20">
        <v>7898489770957</v>
      </c>
      <c r="F20">
        <v>1</v>
      </c>
      <c r="G20" t="s">
        <v>1509</v>
      </c>
      <c r="H20">
        <v>7898489770957</v>
      </c>
      <c r="I20">
        <v>1</v>
      </c>
      <c r="J20" t="s">
        <v>1509</v>
      </c>
      <c r="K20">
        <v>17898489770954</v>
      </c>
      <c r="L20">
        <v>19</v>
      </c>
      <c r="M20" t="s">
        <v>212</v>
      </c>
      <c r="Q20">
        <v>0</v>
      </c>
      <c r="S20">
        <v>7898489770957</v>
      </c>
      <c r="T20">
        <v>7898489770957</v>
      </c>
      <c r="U20">
        <v>0</v>
      </c>
      <c r="W20">
        <v>0</v>
      </c>
      <c r="X20">
        <v>0</v>
      </c>
      <c r="Y20">
        <v>0</v>
      </c>
      <c r="AA20">
        <v>0</v>
      </c>
    </row>
    <row r="21" spans="1:27">
      <c r="A21">
        <v>3</v>
      </c>
      <c r="B21">
        <v>1</v>
      </c>
      <c r="C21">
        <v>10100029</v>
      </c>
      <c r="D21" t="s">
        <v>347</v>
      </c>
      <c r="E21">
        <v>7898489771350</v>
      </c>
      <c r="F21">
        <v>1</v>
      </c>
      <c r="G21" t="s">
        <v>1509</v>
      </c>
      <c r="H21">
        <v>7898489771350</v>
      </c>
      <c r="I21">
        <v>1</v>
      </c>
      <c r="J21" t="s">
        <v>1509</v>
      </c>
      <c r="K21">
        <v>17898489771357</v>
      </c>
      <c r="L21">
        <v>19</v>
      </c>
      <c r="M21" t="s">
        <v>212</v>
      </c>
      <c r="Q21">
        <v>0</v>
      </c>
      <c r="S21">
        <v>7898489771350</v>
      </c>
      <c r="T21">
        <v>7898489771350</v>
      </c>
      <c r="U21">
        <v>0</v>
      </c>
      <c r="W21">
        <v>0</v>
      </c>
      <c r="X21">
        <v>0</v>
      </c>
      <c r="Y21">
        <v>0</v>
      </c>
      <c r="AA21">
        <v>0</v>
      </c>
    </row>
    <row r="22" spans="1:27">
      <c r="A22">
        <v>3</v>
      </c>
      <c r="B22">
        <v>1</v>
      </c>
      <c r="C22">
        <v>10100031</v>
      </c>
      <c r="D22" t="s">
        <v>348</v>
      </c>
      <c r="E22">
        <v>7898489770940</v>
      </c>
      <c r="F22">
        <v>1</v>
      </c>
      <c r="G22" t="s">
        <v>1509</v>
      </c>
      <c r="H22">
        <v>7898489770940</v>
      </c>
      <c r="I22">
        <v>1</v>
      </c>
      <c r="J22" t="s">
        <v>1509</v>
      </c>
      <c r="K22">
        <v>17898489770947</v>
      </c>
      <c r="L22">
        <v>19</v>
      </c>
      <c r="M22" t="s">
        <v>212</v>
      </c>
      <c r="Q22">
        <v>0</v>
      </c>
      <c r="S22">
        <v>7898489770940</v>
      </c>
      <c r="T22">
        <v>7898489770940</v>
      </c>
      <c r="U22">
        <v>0</v>
      </c>
      <c r="W22">
        <v>0</v>
      </c>
      <c r="X22">
        <v>0</v>
      </c>
      <c r="Y22">
        <v>0</v>
      </c>
      <c r="AA22">
        <v>0</v>
      </c>
    </row>
    <row r="23" spans="1:27">
      <c r="A23">
        <v>3</v>
      </c>
      <c r="B23">
        <v>1</v>
      </c>
      <c r="C23">
        <v>10100034</v>
      </c>
      <c r="D23" t="s">
        <v>360</v>
      </c>
      <c r="E23">
        <v>7898489770087</v>
      </c>
      <c r="F23">
        <v>1</v>
      </c>
      <c r="G23" t="s">
        <v>1509</v>
      </c>
      <c r="H23">
        <v>7898489770087</v>
      </c>
      <c r="I23">
        <v>1</v>
      </c>
      <c r="J23" t="s">
        <v>1509</v>
      </c>
      <c r="K23">
        <v>17898489770084</v>
      </c>
      <c r="L23">
        <v>13</v>
      </c>
      <c r="M23" t="s">
        <v>223</v>
      </c>
      <c r="Q23">
        <v>0</v>
      </c>
      <c r="S23">
        <v>7898489770087</v>
      </c>
      <c r="T23">
        <v>7898489770087</v>
      </c>
      <c r="U23">
        <v>0</v>
      </c>
      <c r="W23">
        <v>0</v>
      </c>
      <c r="X23">
        <v>0</v>
      </c>
      <c r="Y23">
        <v>0</v>
      </c>
      <c r="AA23">
        <v>0</v>
      </c>
    </row>
    <row r="24" spans="1:27">
      <c r="A24">
        <v>3</v>
      </c>
      <c r="B24">
        <v>1</v>
      </c>
      <c r="C24">
        <v>10100035</v>
      </c>
      <c r="D24" t="s">
        <v>361</v>
      </c>
      <c r="E24">
        <v>7898489770247</v>
      </c>
      <c r="F24">
        <v>1</v>
      </c>
      <c r="G24" t="s">
        <v>1509</v>
      </c>
      <c r="H24">
        <v>7898489770247</v>
      </c>
      <c r="I24">
        <v>1</v>
      </c>
      <c r="J24" t="s">
        <v>1509</v>
      </c>
      <c r="K24">
        <v>17898489770244</v>
      </c>
      <c r="L24">
        <v>13</v>
      </c>
      <c r="M24" t="s">
        <v>223</v>
      </c>
      <c r="Q24">
        <v>0</v>
      </c>
      <c r="S24">
        <v>7898489770247</v>
      </c>
      <c r="T24">
        <v>7898489770247</v>
      </c>
      <c r="U24">
        <v>0</v>
      </c>
      <c r="W24">
        <v>0</v>
      </c>
      <c r="X24">
        <v>0</v>
      </c>
      <c r="Y24">
        <v>0</v>
      </c>
      <c r="AA24">
        <v>0</v>
      </c>
    </row>
    <row r="25" spans="1:27">
      <c r="A25">
        <v>3</v>
      </c>
      <c r="B25">
        <v>1</v>
      </c>
      <c r="C25">
        <v>10100036</v>
      </c>
      <c r="D25" t="s">
        <v>362</v>
      </c>
      <c r="E25">
        <v>7898489770131</v>
      </c>
      <c r="F25">
        <v>1</v>
      </c>
      <c r="G25" t="s">
        <v>1509</v>
      </c>
      <c r="H25">
        <v>7898489770131</v>
      </c>
      <c r="I25">
        <v>1</v>
      </c>
      <c r="J25" t="s">
        <v>1509</v>
      </c>
      <c r="K25">
        <v>17898489770138</v>
      </c>
      <c r="L25">
        <v>13</v>
      </c>
      <c r="M25" t="s">
        <v>223</v>
      </c>
      <c r="Q25">
        <v>0</v>
      </c>
      <c r="S25">
        <v>7898489770131</v>
      </c>
      <c r="T25">
        <v>7898489770131</v>
      </c>
      <c r="U25">
        <v>0</v>
      </c>
      <c r="W25">
        <v>0</v>
      </c>
      <c r="X25">
        <v>0</v>
      </c>
      <c r="Y25">
        <v>0</v>
      </c>
      <c r="AA25">
        <v>0</v>
      </c>
    </row>
    <row r="26" spans="1:27">
      <c r="A26">
        <v>3</v>
      </c>
      <c r="B26">
        <v>1</v>
      </c>
      <c r="C26">
        <v>10100037</v>
      </c>
      <c r="D26" t="s">
        <v>352</v>
      </c>
      <c r="E26">
        <v>7898489770261</v>
      </c>
      <c r="F26">
        <v>1</v>
      </c>
      <c r="G26" t="s">
        <v>1509</v>
      </c>
      <c r="H26">
        <v>7898489770261</v>
      </c>
      <c r="I26">
        <v>1</v>
      </c>
      <c r="J26" t="s">
        <v>1509</v>
      </c>
      <c r="K26">
        <v>17898489770268</v>
      </c>
      <c r="L26">
        <v>19</v>
      </c>
      <c r="M26" t="s">
        <v>212</v>
      </c>
      <c r="Q26">
        <v>0</v>
      </c>
      <c r="S26">
        <v>7898489770261</v>
      </c>
      <c r="T26">
        <v>7898489770261</v>
      </c>
      <c r="U26">
        <v>0</v>
      </c>
      <c r="W26">
        <v>0</v>
      </c>
      <c r="X26">
        <v>0</v>
      </c>
      <c r="Y26">
        <v>0</v>
      </c>
      <c r="AA26">
        <v>0</v>
      </c>
    </row>
    <row r="27" spans="1:27">
      <c r="A27">
        <v>3</v>
      </c>
      <c r="B27">
        <v>1</v>
      </c>
      <c r="C27">
        <v>10100041</v>
      </c>
      <c r="D27" t="s">
        <v>396</v>
      </c>
      <c r="E27">
        <v>7898489770841</v>
      </c>
      <c r="F27">
        <v>1</v>
      </c>
      <c r="G27" t="s">
        <v>1509</v>
      </c>
      <c r="H27">
        <v>7898489770841</v>
      </c>
      <c r="I27">
        <v>1</v>
      </c>
      <c r="J27" t="s">
        <v>1509</v>
      </c>
      <c r="K27">
        <v>17898489770848</v>
      </c>
      <c r="L27">
        <v>11</v>
      </c>
      <c r="M27" t="s">
        <v>217</v>
      </c>
      <c r="Q27">
        <v>0</v>
      </c>
      <c r="S27">
        <v>7898489770841</v>
      </c>
      <c r="T27">
        <v>7898489770841</v>
      </c>
      <c r="U27">
        <v>0</v>
      </c>
      <c r="W27">
        <v>0</v>
      </c>
      <c r="X27">
        <v>0</v>
      </c>
      <c r="Y27">
        <v>0</v>
      </c>
      <c r="AA27">
        <v>0</v>
      </c>
    </row>
    <row r="28" spans="1:27">
      <c r="A28">
        <v>3</v>
      </c>
      <c r="B28">
        <v>1</v>
      </c>
      <c r="C28">
        <v>10100042</v>
      </c>
      <c r="D28" t="s">
        <v>353</v>
      </c>
      <c r="E28">
        <v>7898489770681</v>
      </c>
      <c r="F28">
        <v>1</v>
      </c>
      <c r="G28" t="s">
        <v>1509</v>
      </c>
      <c r="H28">
        <v>7898489770681</v>
      </c>
      <c r="I28">
        <v>1</v>
      </c>
      <c r="J28" t="s">
        <v>1509</v>
      </c>
      <c r="K28">
        <v>17898489770688</v>
      </c>
      <c r="L28">
        <v>19</v>
      </c>
      <c r="M28" t="s">
        <v>212</v>
      </c>
      <c r="Q28">
        <v>0</v>
      </c>
      <c r="S28">
        <v>7898489770681</v>
      </c>
      <c r="T28">
        <v>7898489770681</v>
      </c>
      <c r="U28">
        <v>0</v>
      </c>
      <c r="W28">
        <v>0</v>
      </c>
      <c r="X28">
        <v>0</v>
      </c>
      <c r="Y28">
        <v>0</v>
      </c>
      <c r="AA28">
        <v>0</v>
      </c>
    </row>
    <row r="29" spans="1:27">
      <c r="A29">
        <v>3</v>
      </c>
      <c r="B29">
        <v>1</v>
      </c>
      <c r="C29">
        <v>10100044</v>
      </c>
      <c r="D29" t="s">
        <v>397</v>
      </c>
      <c r="E29">
        <v>7898489770834</v>
      </c>
      <c r="F29">
        <v>1</v>
      </c>
      <c r="G29" t="s">
        <v>1509</v>
      </c>
      <c r="H29">
        <v>7898489770834</v>
      </c>
      <c r="I29">
        <v>1</v>
      </c>
      <c r="J29" t="s">
        <v>1509</v>
      </c>
      <c r="K29">
        <v>17898489770831</v>
      </c>
      <c r="L29">
        <v>11</v>
      </c>
      <c r="M29" t="s">
        <v>217</v>
      </c>
      <c r="Q29">
        <v>0</v>
      </c>
      <c r="S29">
        <v>7898489770834</v>
      </c>
      <c r="T29">
        <v>7898489770834</v>
      </c>
      <c r="U29">
        <v>0</v>
      </c>
      <c r="W29">
        <v>0</v>
      </c>
      <c r="X29">
        <v>0</v>
      </c>
      <c r="Y29">
        <v>0</v>
      </c>
      <c r="AA29">
        <v>0</v>
      </c>
    </row>
    <row r="30" spans="1:27">
      <c r="A30">
        <v>3</v>
      </c>
      <c r="B30">
        <v>1</v>
      </c>
      <c r="C30">
        <v>10100045</v>
      </c>
      <c r="D30" t="s">
        <v>354</v>
      </c>
      <c r="E30">
        <v>7898489770124</v>
      </c>
      <c r="F30">
        <v>1</v>
      </c>
      <c r="G30" t="s">
        <v>1509</v>
      </c>
      <c r="H30">
        <v>7898489770124</v>
      </c>
      <c r="I30">
        <v>1</v>
      </c>
      <c r="J30" t="s">
        <v>1509</v>
      </c>
      <c r="K30">
        <v>17898489770121</v>
      </c>
      <c r="L30">
        <v>19</v>
      </c>
      <c r="M30" t="s">
        <v>212</v>
      </c>
      <c r="Q30">
        <v>0</v>
      </c>
      <c r="S30">
        <v>7898489770124</v>
      </c>
      <c r="T30">
        <v>7898489770124</v>
      </c>
      <c r="U30">
        <v>0</v>
      </c>
      <c r="W30">
        <v>0</v>
      </c>
      <c r="X30">
        <v>0</v>
      </c>
      <c r="Y30">
        <v>0</v>
      </c>
      <c r="AA30">
        <v>0</v>
      </c>
    </row>
    <row r="31" spans="1:27">
      <c r="A31">
        <v>3</v>
      </c>
      <c r="B31">
        <v>1</v>
      </c>
      <c r="C31">
        <v>10100055</v>
      </c>
      <c r="D31" t="s">
        <v>416</v>
      </c>
      <c r="E31">
        <v>7898489771268</v>
      </c>
      <c r="F31">
        <v>1</v>
      </c>
      <c r="G31" t="s">
        <v>1509</v>
      </c>
      <c r="H31">
        <v>7898489771268</v>
      </c>
      <c r="I31">
        <v>1</v>
      </c>
      <c r="J31" t="s">
        <v>1509</v>
      </c>
      <c r="K31">
        <v>17898489771265</v>
      </c>
      <c r="L31">
        <v>11</v>
      </c>
      <c r="M31" t="s">
        <v>217</v>
      </c>
      <c r="Q31">
        <v>0</v>
      </c>
      <c r="S31">
        <v>7898489771268</v>
      </c>
      <c r="T31">
        <v>7898489771268</v>
      </c>
      <c r="U31">
        <v>0</v>
      </c>
      <c r="W31">
        <v>0</v>
      </c>
      <c r="X31">
        <v>0</v>
      </c>
      <c r="Y31">
        <v>0</v>
      </c>
      <c r="AA31">
        <v>0</v>
      </c>
    </row>
    <row r="32" spans="1:27">
      <c r="A32">
        <v>3</v>
      </c>
      <c r="B32">
        <v>1</v>
      </c>
      <c r="C32">
        <v>10100056</v>
      </c>
      <c r="D32" t="s">
        <v>417</v>
      </c>
      <c r="E32">
        <v>7898489771503</v>
      </c>
      <c r="F32">
        <v>1</v>
      </c>
      <c r="G32" t="s">
        <v>1509</v>
      </c>
      <c r="H32">
        <v>7898489771503</v>
      </c>
      <c r="I32">
        <v>1</v>
      </c>
      <c r="J32" t="s">
        <v>1509</v>
      </c>
      <c r="K32">
        <v>17898489771500</v>
      </c>
      <c r="L32">
        <v>11</v>
      </c>
      <c r="M32" t="s">
        <v>217</v>
      </c>
      <c r="Q32">
        <v>0</v>
      </c>
      <c r="S32">
        <v>7898489771503</v>
      </c>
      <c r="T32">
        <v>7898489771503</v>
      </c>
      <c r="U32">
        <v>0</v>
      </c>
      <c r="W32">
        <v>0</v>
      </c>
      <c r="X32">
        <v>0</v>
      </c>
      <c r="Y32">
        <v>0</v>
      </c>
      <c r="AA32">
        <v>0</v>
      </c>
    </row>
    <row r="33" spans="1:27">
      <c r="A33">
        <v>3</v>
      </c>
      <c r="B33">
        <v>1</v>
      </c>
      <c r="C33">
        <v>10100059</v>
      </c>
      <c r="D33" t="s">
        <v>418</v>
      </c>
      <c r="E33">
        <v>7898489771435</v>
      </c>
      <c r="F33">
        <v>1</v>
      </c>
      <c r="G33" t="s">
        <v>1509</v>
      </c>
      <c r="H33">
        <v>7898489771435</v>
      </c>
      <c r="I33">
        <v>1</v>
      </c>
      <c r="J33" t="s">
        <v>1509</v>
      </c>
      <c r="K33">
        <v>17898489771432</v>
      </c>
      <c r="L33">
        <v>11</v>
      </c>
      <c r="M33" t="s">
        <v>217</v>
      </c>
      <c r="Q33">
        <v>0</v>
      </c>
      <c r="S33">
        <v>7898489771435</v>
      </c>
      <c r="T33">
        <v>7898489771435</v>
      </c>
      <c r="U33">
        <v>0</v>
      </c>
      <c r="W33">
        <v>0</v>
      </c>
      <c r="X33">
        <v>0</v>
      </c>
      <c r="Y33">
        <v>0</v>
      </c>
      <c r="AA33">
        <v>0</v>
      </c>
    </row>
    <row r="34" spans="1:27">
      <c r="A34">
        <v>3</v>
      </c>
      <c r="B34">
        <v>1</v>
      </c>
      <c r="C34">
        <v>10100063</v>
      </c>
      <c r="D34" t="s">
        <v>419</v>
      </c>
      <c r="E34">
        <v>7898489771527</v>
      </c>
      <c r="F34">
        <v>1</v>
      </c>
      <c r="G34" t="s">
        <v>1509</v>
      </c>
      <c r="H34">
        <v>7898489771527</v>
      </c>
      <c r="I34">
        <v>1</v>
      </c>
      <c r="J34" t="s">
        <v>1509</v>
      </c>
      <c r="K34">
        <v>17898489771524</v>
      </c>
      <c r="L34">
        <v>11</v>
      </c>
      <c r="M34" t="s">
        <v>217</v>
      </c>
      <c r="Q34">
        <v>0</v>
      </c>
      <c r="S34">
        <v>7898489771527</v>
      </c>
      <c r="T34">
        <v>7898489771527</v>
      </c>
      <c r="U34">
        <v>0</v>
      </c>
      <c r="W34">
        <v>0</v>
      </c>
      <c r="X34">
        <v>0</v>
      </c>
      <c r="Y34">
        <v>0</v>
      </c>
      <c r="AA34">
        <v>0</v>
      </c>
    </row>
    <row r="35" spans="1:27">
      <c r="A35">
        <v>3</v>
      </c>
      <c r="B35">
        <v>1</v>
      </c>
      <c r="C35">
        <v>10100064</v>
      </c>
      <c r="D35" t="s">
        <v>420</v>
      </c>
      <c r="E35">
        <v>7898489771473</v>
      </c>
      <c r="F35">
        <v>1</v>
      </c>
      <c r="G35" t="s">
        <v>1509</v>
      </c>
      <c r="H35">
        <v>7898489771473</v>
      </c>
      <c r="I35">
        <v>1</v>
      </c>
      <c r="J35" t="s">
        <v>1509</v>
      </c>
      <c r="K35">
        <v>17898489771470</v>
      </c>
      <c r="L35">
        <v>11</v>
      </c>
      <c r="M35" t="s">
        <v>217</v>
      </c>
      <c r="Q35">
        <v>0</v>
      </c>
      <c r="S35">
        <v>7898489771473</v>
      </c>
      <c r="T35">
        <v>7898489771473</v>
      </c>
      <c r="U35">
        <v>0</v>
      </c>
      <c r="W35">
        <v>0</v>
      </c>
      <c r="X35">
        <v>0</v>
      </c>
      <c r="Y35">
        <v>0</v>
      </c>
      <c r="AA35">
        <v>0</v>
      </c>
    </row>
    <row r="36" spans="1:27">
      <c r="A36">
        <v>3</v>
      </c>
      <c r="B36">
        <v>1</v>
      </c>
      <c r="C36">
        <v>10100067</v>
      </c>
      <c r="D36" t="s">
        <v>421</v>
      </c>
      <c r="E36">
        <v>7898489771459</v>
      </c>
      <c r="F36">
        <v>1</v>
      </c>
      <c r="G36" t="s">
        <v>1509</v>
      </c>
      <c r="H36">
        <v>7898489771459</v>
      </c>
      <c r="I36">
        <v>1</v>
      </c>
      <c r="J36" t="s">
        <v>1509</v>
      </c>
      <c r="K36">
        <v>17898489771456</v>
      </c>
      <c r="L36">
        <v>11</v>
      </c>
      <c r="M36" t="s">
        <v>217</v>
      </c>
      <c r="Q36">
        <v>0</v>
      </c>
      <c r="S36">
        <v>7898489771459</v>
      </c>
      <c r="T36">
        <v>7898489771459</v>
      </c>
      <c r="U36">
        <v>0</v>
      </c>
      <c r="W36">
        <v>0</v>
      </c>
      <c r="X36">
        <v>0</v>
      </c>
      <c r="Y36">
        <v>0</v>
      </c>
      <c r="AA36">
        <v>0</v>
      </c>
    </row>
    <row r="37" spans="1:27">
      <c r="A37">
        <v>3</v>
      </c>
      <c r="B37">
        <v>1</v>
      </c>
      <c r="C37">
        <v>10100068</v>
      </c>
      <c r="D37" t="s">
        <v>422</v>
      </c>
      <c r="E37">
        <v>7898489771510</v>
      </c>
      <c r="F37">
        <v>1</v>
      </c>
      <c r="G37" t="s">
        <v>1509</v>
      </c>
      <c r="H37">
        <v>7898489771510</v>
      </c>
      <c r="I37">
        <v>1</v>
      </c>
      <c r="J37" t="s">
        <v>1509</v>
      </c>
      <c r="K37">
        <v>17898489771517</v>
      </c>
      <c r="L37">
        <v>11</v>
      </c>
      <c r="M37" t="s">
        <v>217</v>
      </c>
      <c r="Q37">
        <v>0</v>
      </c>
      <c r="S37">
        <v>7898489771510</v>
      </c>
      <c r="T37">
        <v>7898489771510</v>
      </c>
      <c r="U37">
        <v>0</v>
      </c>
      <c r="W37">
        <v>0</v>
      </c>
      <c r="X37">
        <v>0</v>
      </c>
      <c r="Y37">
        <v>0</v>
      </c>
      <c r="AA37">
        <v>0</v>
      </c>
    </row>
    <row r="38" spans="1:27">
      <c r="A38">
        <v>3</v>
      </c>
      <c r="B38">
        <v>1</v>
      </c>
      <c r="C38">
        <v>10100069</v>
      </c>
      <c r="D38" t="s">
        <v>423</v>
      </c>
      <c r="E38">
        <v>7898489771497</v>
      </c>
      <c r="F38">
        <v>1</v>
      </c>
      <c r="G38" t="s">
        <v>1509</v>
      </c>
      <c r="H38">
        <v>7898489771497</v>
      </c>
      <c r="I38">
        <v>1</v>
      </c>
      <c r="J38" t="s">
        <v>1509</v>
      </c>
      <c r="K38">
        <v>17898489771494</v>
      </c>
      <c r="L38">
        <v>11</v>
      </c>
      <c r="M38" t="s">
        <v>217</v>
      </c>
      <c r="Q38">
        <v>0</v>
      </c>
      <c r="S38">
        <v>7898489771497</v>
      </c>
      <c r="T38">
        <v>7898489771497</v>
      </c>
      <c r="U38">
        <v>0</v>
      </c>
      <c r="W38">
        <v>0</v>
      </c>
      <c r="X38">
        <v>0</v>
      </c>
      <c r="Y38">
        <v>0</v>
      </c>
      <c r="AA38">
        <v>0</v>
      </c>
    </row>
    <row r="39" spans="1:27">
      <c r="A39">
        <v>3</v>
      </c>
      <c r="B39">
        <v>1</v>
      </c>
      <c r="C39">
        <v>10100070</v>
      </c>
      <c r="D39" t="s">
        <v>424</v>
      </c>
      <c r="E39">
        <v>7898489771411</v>
      </c>
      <c r="F39">
        <v>1</v>
      </c>
      <c r="G39" t="s">
        <v>1509</v>
      </c>
      <c r="H39">
        <v>7898489771411</v>
      </c>
      <c r="I39">
        <v>1</v>
      </c>
      <c r="J39" t="s">
        <v>1509</v>
      </c>
      <c r="K39">
        <v>17898489771418</v>
      </c>
      <c r="L39">
        <v>11</v>
      </c>
      <c r="M39" t="s">
        <v>217</v>
      </c>
      <c r="Q39">
        <v>0</v>
      </c>
      <c r="S39">
        <v>7898489771411</v>
      </c>
      <c r="T39">
        <v>7898489771411</v>
      </c>
      <c r="U39">
        <v>0</v>
      </c>
      <c r="W39">
        <v>0</v>
      </c>
      <c r="X39">
        <v>0</v>
      </c>
      <c r="Y39">
        <v>0</v>
      </c>
      <c r="AA39">
        <v>0</v>
      </c>
    </row>
    <row r="40" spans="1:27">
      <c r="A40">
        <v>3</v>
      </c>
      <c r="B40">
        <v>1</v>
      </c>
      <c r="C40">
        <v>10100073</v>
      </c>
      <c r="D40" t="s">
        <v>425</v>
      </c>
      <c r="E40">
        <v>7898489771442</v>
      </c>
      <c r="F40">
        <v>1</v>
      </c>
      <c r="G40" t="s">
        <v>1509</v>
      </c>
      <c r="H40">
        <v>7898489771442</v>
      </c>
      <c r="I40">
        <v>1</v>
      </c>
      <c r="J40" t="s">
        <v>1509</v>
      </c>
      <c r="K40">
        <v>17898489771449</v>
      </c>
      <c r="L40">
        <v>11</v>
      </c>
      <c r="M40" t="s">
        <v>217</v>
      </c>
      <c r="Q40">
        <v>0</v>
      </c>
      <c r="S40">
        <v>7898489771442</v>
      </c>
      <c r="T40">
        <v>7898489771442</v>
      </c>
      <c r="U40">
        <v>0</v>
      </c>
      <c r="W40">
        <v>0</v>
      </c>
      <c r="X40">
        <v>0</v>
      </c>
      <c r="Y40">
        <v>0</v>
      </c>
      <c r="AA40">
        <v>0</v>
      </c>
    </row>
    <row r="41" spans="1:27">
      <c r="A41">
        <v>3</v>
      </c>
      <c r="B41">
        <v>1</v>
      </c>
      <c r="C41">
        <v>10100075</v>
      </c>
      <c r="D41" t="s">
        <v>378</v>
      </c>
      <c r="E41">
        <v>7898489771152</v>
      </c>
      <c r="F41">
        <v>1</v>
      </c>
      <c r="G41" t="s">
        <v>1509</v>
      </c>
      <c r="H41">
        <v>7898489771152</v>
      </c>
      <c r="I41">
        <v>1</v>
      </c>
      <c r="J41" t="s">
        <v>1509</v>
      </c>
      <c r="K41">
        <v>17898489771159</v>
      </c>
      <c r="L41">
        <v>19</v>
      </c>
      <c r="M41" t="s">
        <v>212</v>
      </c>
      <c r="Q41">
        <v>0</v>
      </c>
      <c r="S41">
        <v>7898489771152</v>
      </c>
      <c r="T41">
        <v>7898489771152</v>
      </c>
      <c r="U41">
        <v>0</v>
      </c>
      <c r="W41">
        <v>0</v>
      </c>
      <c r="X41">
        <v>0</v>
      </c>
      <c r="Y41">
        <v>0</v>
      </c>
      <c r="AA41">
        <v>0</v>
      </c>
    </row>
    <row r="42" spans="1:27">
      <c r="A42">
        <v>3</v>
      </c>
      <c r="B42">
        <v>1</v>
      </c>
      <c r="C42">
        <v>10100076</v>
      </c>
      <c r="D42" t="s">
        <v>426</v>
      </c>
      <c r="E42">
        <v>7898489771480</v>
      </c>
      <c r="F42">
        <v>1</v>
      </c>
      <c r="G42" t="s">
        <v>1509</v>
      </c>
      <c r="H42">
        <v>7898489771480</v>
      </c>
      <c r="I42">
        <v>1</v>
      </c>
      <c r="J42" t="s">
        <v>1509</v>
      </c>
      <c r="K42">
        <v>17898489771487</v>
      </c>
      <c r="L42">
        <v>11</v>
      </c>
      <c r="M42" t="s">
        <v>217</v>
      </c>
      <c r="Q42">
        <v>0</v>
      </c>
      <c r="S42">
        <v>7898489771480</v>
      </c>
      <c r="T42">
        <v>7898489771480</v>
      </c>
      <c r="U42">
        <v>0</v>
      </c>
      <c r="W42">
        <v>0</v>
      </c>
      <c r="X42">
        <v>0</v>
      </c>
      <c r="Y42">
        <v>0</v>
      </c>
      <c r="AA42">
        <v>0</v>
      </c>
    </row>
    <row r="43" spans="1:27">
      <c r="A43">
        <v>3</v>
      </c>
      <c r="B43">
        <v>1</v>
      </c>
      <c r="C43">
        <v>10100077</v>
      </c>
      <c r="D43" t="s">
        <v>427</v>
      </c>
      <c r="E43">
        <v>7898489771428</v>
      </c>
      <c r="F43">
        <v>1</v>
      </c>
      <c r="G43" t="s">
        <v>1509</v>
      </c>
      <c r="H43">
        <v>7898489771428</v>
      </c>
      <c r="I43">
        <v>1</v>
      </c>
      <c r="J43" t="s">
        <v>1509</v>
      </c>
      <c r="K43">
        <v>17898489771425</v>
      </c>
      <c r="L43">
        <v>11</v>
      </c>
      <c r="M43" t="s">
        <v>217</v>
      </c>
      <c r="Q43">
        <v>0</v>
      </c>
      <c r="S43">
        <v>7898489771428</v>
      </c>
      <c r="T43">
        <v>7898489771428</v>
      </c>
      <c r="U43">
        <v>0</v>
      </c>
      <c r="W43">
        <v>0</v>
      </c>
      <c r="X43">
        <v>0</v>
      </c>
      <c r="Y43">
        <v>0</v>
      </c>
      <c r="AA43">
        <v>0</v>
      </c>
    </row>
    <row r="44" spans="1:27">
      <c r="A44">
        <v>3</v>
      </c>
      <c r="B44">
        <v>1</v>
      </c>
      <c r="C44">
        <v>10100078</v>
      </c>
      <c r="D44" t="s">
        <v>428</v>
      </c>
      <c r="E44">
        <v>7898489771466</v>
      </c>
      <c r="F44">
        <v>1</v>
      </c>
      <c r="G44" t="s">
        <v>1509</v>
      </c>
      <c r="H44">
        <v>7898489771466</v>
      </c>
      <c r="I44">
        <v>1</v>
      </c>
      <c r="J44" t="s">
        <v>1509</v>
      </c>
      <c r="K44">
        <v>17898489771463</v>
      </c>
      <c r="L44">
        <v>11</v>
      </c>
      <c r="M44" t="s">
        <v>217</v>
      </c>
      <c r="Q44">
        <v>0</v>
      </c>
      <c r="S44">
        <v>7898489771466</v>
      </c>
      <c r="T44">
        <v>7898489771466</v>
      </c>
      <c r="U44">
        <v>0</v>
      </c>
      <c r="W44">
        <v>0</v>
      </c>
      <c r="X44">
        <v>0</v>
      </c>
      <c r="Y44">
        <v>0</v>
      </c>
      <c r="AA44">
        <v>0</v>
      </c>
    </row>
    <row r="45" spans="1:27">
      <c r="A45">
        <v>3</v>
      </c>
      <c r="B45">
        <v>1</v>
      </c>
      <c r="C45">
        <v>10100081</v>
      </c>
      <c r="D45" t="s">
        <v>429</v>
      </c>
      <c r="E45">
        <v>7898489770391</v>
      </c>
      <c r="F45">
        <v>1</v>
      </c>
      <c r="G45" t="s">
        <v>1509</v>
      </c>
      <c r="H45">
        <v>7898489770391</v>
      </c>
      <c r="I45">
        <v>1</v>
      </c>
      <c r="J45" t="s">
        <v>1509</v>
      </c>
      <c r="K45">
        <v>17898489770398</v>
      </c>
      <c r="L45">
        <v>11</v>
      </c>
      <c r="M45" t="s">
        <v>217</v>
      </c>
      <c r="Q45">
        <v>0</v>
      </c>
      <c r="S45">
        <v>7898489770391</v>
      </c>
      <c r="T45">
        <v>7898489770391</v>
      </c>
      <c r="U45">
        <v>0</v>
      </c>
      <c r="W45">
        <v>0</v>
      </c>
      <c r="X45">
        <v>0</v>
      </c>
      <c r="Y45">
        <v>0</v>
      </c>
      <c r="AA45">
        <v>0</v>
      </c>
    </row>
    <row r="46" spans="1:27">
      <c r="A46">
        <v>3</v>
      </c>
      <c r="B46">
        <v>1</v>
      </c>
      <c r="C46">
        <v>10100082</v>
      </c>
      <c r="D46" t="s">
        <v>430</v>
      </c>
      <c r="E46">
        <v>7898489771398</v>
      </c>
      <c r="F46">
        <v>1</v>
      </c>
      <c r="G46" t="s">
        <v>1509</v>
      </c>
      <c r="H46">
        <v>7898489771398</v>
      </c>
      <c r="I46">
        <v>1</v>
      </c>
      <c r="J46" t="s">
        <v>1509</v>
      </c>
      <c r="K46">
        <v>17898489771395</v>
      </c>
      <c r="L46">
        <v>11</v>
      </c>
      <c r="M46" t="s">
        <v>217</v>
      </c>
      <c r="Q46">
        <v>0</v>
      </c>
      <c r="S46">
        <v>7898489771398</v>
      </c>
      <c r="T46">
        <v>7898489771398</v>
      </c>
      <c r="U46">
        <v>0</v>
      </c>
      <c r="W46">
        <v>0</v>
      </c>
      <c r="X46">
        <v>0</v>
      </c>
      <c r="Y46">
        <v>0</v>
      </c>
      <c r="AA46">
        <v>0</v>
      </c>
    </row>
    <row r="47" spans="1:27">
      <c r="A47">
        <v>3</v>
      </c>
      <c r="B47">
        <v>1</v>
      </c>
      <c r="C47">
        <v>10100083</v>
      </c>
      <c r="D47" t="s">
        <v>431</v>
      </c>
      <c r="E47">
        <v>7898489771404</v>
      </c>
      <c r="F47">
        <v>1</v>
      </c>
      <c r="G47" t="s">
        <v>1509</v>
      </c>
      <c r="H47">
        <v>7898489771404</v>
      </c>
      <c r="I47">
        <v>1</v>
      </c>
      <c r="J47" t="s">
        <v>1509</v>
      </c>
      <c r="K47">
        <v>17898489771401</v>
      </c>
      <c r="L47">
        <v>11</v>
      </c>
      <c r="M47" t="s">
        <v>217</v>
      </c>
      <c r="Q47">
        <v>0</v>
      </c>
      <c r="S47">
        <v>7898489771404</v>
      </c>
      <c r="T47">
        <v>7898489771404</v>
      </c>
      <c r="U47">
        <v>0</v>
      </c>
      <c r="W47">
        <v>0</v>
      </c>
      <c r="X47">
        <v>0</v>
      </c>
      <c r="Y47">
        <v>0</v>
      </c>
      <c r="AA47">
        <v>0</v>
      </c>
    </row>
    <row r="48" spans="1:27">
      <c r="A48">
        <v>3</v>
      </c>
      <c r="B48">
        <v>1</v>
      </c>
      <c r="C48">
        <v>10100084</v>
      </c>
      <c r="D48" t="s">
        <v>379</v>
      </c>
      <c r="E48">
        <v>7898489771015</v>
      </c>
      <c r="F48">
        <v>1</v>
      </c>
      <c r="G48" t="s">
        <v>1509</v>
      </c>
      <c r="H48">
        <v>7898489771015</v>
      </c>
      <c r="I48">
        <v>1</v>
      </c>
      <c r="J48" t="s">
        <v>1509</v>
      </c>
      <c r="K48">
        <v>17898489771012</v>
      </c>
      <c r="L48">
        <v>11</v>
      </c>
      <c r="M48" t="s">
        <v>217</v>
      </c>
      <c r="Q48">
        <v>0</v>
      </c>
      <c r="S48">
        <v>7898489771015</v>
      </c>
      <c r="T48">
        <v>7898489771015</v>
      </c>
      <c r="U48">
        <v>0</v>
      </c>
      <c r="W48">
        <v>0</v>
      </c>
      <c r="X48">
        <v>0</v>
      </c>
      <c r="Y48">
        <v>0</v>
      </c>
      <c r="AA48">
        <v>0</v>
      </c>
    </row>
    <row r="49" spans="1:28">
      <c r="A49">
        <v>3</v>
      </c>
      <c r="B49">
        <v>1</v>
      </c>
      <c r="C49">
        <v>10100085</v>
      </c>
      <c r="D49" t="s">
        <v>355</v>
      </c>
      <c r="E49">
        <v>7898489771145</v>
      </c>
      <c r="F49">
        <v>1</v>
      </c>
      <c r="G49" t="s">
        <v>1509</v>
      </c>
      <c r="H49">
        <v>7898489771145</v>
      </c>
      <c r="I49">
        <v>1</v>
      </c>
      <c r="J49" t="s">
        <v>1509</v>
      </c>
      <c r="K49">
        <v>17898489771142</v>
      </c>
      <c r="L49">
        <v>19</v>
      </c>
      <c r="M49" t="s">
        <v>212</v>
      </c>
      <c r="Q49">
        <v>0</v>
      </c>
      <c r="S49">
        <v>7898489771145</v>
      </c>
      <c r="T49">
        <v>7898489771145</v>
      </c>
      <c r="U49">
        <v>0</v>
      </c>
      <c r="W49">
        <v>0</v>
      </c>
      <c r="X49">
        <v>0</v>
      </c>
      <c r="Y49">
        <v>0</v>
      </c>
      <c r="AA49">
        <v>0</v>
      </c>
    </row>
    <row r="50" spans="1:28">
      <c r="A50">
        <v>3</v>
      </c>
      <c r="B50">
        <v>1</v>
      </c>
      <c r="C50">
        <v>10100088</v>
      </c>
      <c r="D50" t="s">
        <v>368</v>
      </c>
      <c r="E50">
        <v>7898489770346</v>
      </c>
      <c r="F50">
        <v>1</v>
      </c>
      <c r="G50" t="s">
        <v>1509</v>
      </c>
      <c r="H50">
        <v>7898489770346</v>
      </c>
      <c r="I50">
        <v>1</v>
      </c>
      <c r="J50" t="s">
        <v>1509</v>
      </c>
      <c r="K50">
        <v>17898489770343</v>
      </c>
      <c r="L50">
        <v>13</v>
      </c>
      <c r="M50" t="s">
        <v>223</v>
      </c>
      <c r="Q50">
        <v>0</v>
      </c>
      <c r="S50">
        <v>7898489770346</v>
      </c>
      <c r="T50">
        <v>7898489770346</v>
      </c>
      <c r="U50">
        <v>0</v>
      </c>
      <c r="W50">
        <v>0</v>
      </c>
      <c r="X50">
        <v>0</v>
      </c>
      <c r="Y50">
        <v>0</v>
      </c>
      <c r="AA50">
        <v>0</v>
      </c>
    </row>
    <row r="51" spans="1:28">
      <c r="A51">
        <v>3</v>
      </c>
      <c r="B51">
        <v>1</v>
      </c>
      <c r="C51">
        <v>10100089</v>
      </c>
      <c r="D51" t="s">
        <v>369</v>
      </c>
      <c r="E51">
        <v>7898489770155</v>
      </c>
      <c r="F51">
        <v>1</v>
      </c>
      <c r="G51" t="s">
        <v>1509</v>
      </c>
      <c r="H51">
        <v>7898489770155</v>
      </c>
      <c r="I51">
        <v>1</v>
      </c>
      <c r="J51" t="s">
        <v>1509</v>
      </c>
      <c r="K51">
        <v>17898944946337</v>
      </c>
      <c r="L51">
        <v>13</v>
      </c>
      <c r="M51" t="s">
        <v>223</v>
      </c>
      <c r="Q51">
        <v>0</v>
      </c>
      <c r="S51">
        <v>7898489770155</v>
      </c>
      <c r="T51">
        <v>7898489770155</v>
      </c>
      <c r="U51">
        <v>0</v>
      </c>
      <c r="W51">
        <v>0</v>
      </c>
      <c r="X51">
        <v>0</v>
      </c>
      <c r="Y51">
        <v>0</v>
      </c>
      <c r="AA51">
        <v>0</v>
      </c>
    </row>
    <row r="52" spans="1:28">
      <c r="A52">
        <v>3</v>
      </c>
      <c r="B52">
        <v>1</v>
      </c>
      <c r="C52">
        <v>10100090</v>
      </c>
      <c r="D52" t="s">
        <v>370</v>
      </c>
      <c r="E52">
        <v>7898489770476</v>
      </c>
      <c r="F52">
        <v>1</v>
      </c>
      <c r="G52" t="s">
        <v>1509</v>
      </c>
      <c r="H52">
        <v>7898489770476</v>
      </c>
      <c r="I52">
        <v>1</v>
      </c>
      <c r="J52" t="s">
        <v>1509</v>
      </c>
      <c r="K52">
        <v>17898489770473</v>
      </c>
      <c r="L52">
        <v>13</v>
      </c>
      <c r="M52" t="s">
        <v>223</v>
      </c>
      <c r="Q52">
        <v>0</v>
      </c>
      <c r="S52">
        <v>7898489770476</v>
      </c>
      <c r="T52">
        <v>7898489770476</v>
      </c>
      <c r="U52">
        <v>0</v>
      </c>
      <c r="W52">
        <v>0</v>
      </c>
      <c r="X52">
        <v>0</v>
      </c>
      <c r="Y52">
        <v>0</v>
      </c>
      <c r="AA52">
        <v>0</v>
      </c>
    </row>
    <row r="53" spans="1:28">
      <c r="A53">
        <v>3</v>
      </c>
      <c r="B53">
        <v>1</v>
      </c>
      <c r="C53">
        <v>10100091</v>
      </c>
      <c r="D53" t="s">
        <v>371</v>
      </c>
      <c r="E53">
        <v>7898489770094</v>
      </c>
      <c r="F53">
        <v>1</v>
      </c>
      <c r="G53" t="s">
        <v>1509</v>
      </c>
      <c r="H53">
        <v>7898489770094</v>
      </c>
      <c r="I53">
        <v>1</v>
      </c>
      <c r="J53" t="s">
        <v>1509</v>
      </c>
      <c r="K53">
        <v>17898489770091</v>
      </c>
      <c r="L53">
        <v>13</v>
      </c>
      <c r="M53" t="s">
        <v>223</v>
      </c>
      <c r="Q53">
        <v>0</v>
      </c>
      <c r="S53">
        <v>7898489770094</v>
      </c>
      <c r="T53">
        <v>7898489770094</v>
      </c>
      <c r="U53">
        <v>0</v>
      </c>
      <c r="W53">
        <v>0</v>
      </c>
      <c r="X53">
        <v>0</v>
      </c>
      <c r="Y53">
        <v>0</v>
      </c>
      <c r="AA53">
        <v>0</v>
      </c>
    </row>
    <row r="54" spans="1:28">
      <c r="A54">
        <v>3</v>
      </c>
      <c r="B54">
        <v>1</v>
      </c>
      <c r="C54">
        <v>10100094</v>
      </c>
      <c r="D54" t="s">
        <v>372</v>
      </c>
      <c r="E54">
        <v>7898489771633</v>
      </c>
      <c r="F54">
        <v>1</v>
      </c>
      <c r="G54" t="s">
        <v>1509</v>
      </c>
      <c r="H54">
        <v>7898489771633</v>
      </c>
      <c r="I54">
        <v>1</v>
      </c>
      <c r="J54" t="s">
        <v>1509</v>
      </c>
      <c r="K54">
        <v>17898489771630</v>
      </c>
      <c r="L54">
        <v>13</v>
      </c>
      <c r="M54" t="s">
        <v>223</v>
      </c>
      <c r="Q54">
        <v>0</v>
      </c>
      <c r="S54">
        <v>7898489771633</v>
      </c>
      <c r="T54">
        <v>7898489771633</v>
      </c>
      <c r="U54">
        <v>0</v>
      </c>
      <c r="V54">
        <v>0</v>
      </c>
      <c r="W54">
        <v>0</v>
      </c>
      <c r="X54">
        <v>0</v>
      </c>
      <c r="Y54">
        <v>0</v>
      </c>
      <c r="AA54">
        <v>0</v>
      </c>
    </row>
    <row r="55" spans="1:28">
      <c r="A55">
        <v>3</v>
      </c>
      <c r="B55">
        <v>1</v>
      </c>
      <c r="C55">
        <v>10100095</v>
      </c>
      <c r="D55" t="s">
        <v>373</v>
      </c>
      <c r="E55">
        <v>7898489770803</v>
      </c>
      <c r="F55">
        <v>1</v>
      </c>
      <c r="G55" t="s">
        <v>1509</v>
      </c>
      <c r="H55">
        <v>7898489770803</v>
      </c>
      <c r="I55">
        <v>1</v>
      </c>
      <c r="J55" t="s">
        <v>1509</v>
      </c>
      <c r="K55">
        <v>17898489770800</v>
      </c>
      <c r="L55">
        <v>13</v>
      </c>
      <c r="M55" t="s">
        <v>223</v>
      </c>
      <c r="Q55">
        <v>0</v>
      </c>
      <c r="S55">
        <v>7898489770803</v>
      </c>
      <c r="T55">
        <v>7898489770803</v>
      </c>
      <c r="U55">
        <v>0</v>
      </c>
      <c r="W55">
        <v>0</v>
      </c>
      <c r="X55">
        <v>0</v>
      </c>
      <c r="Y55">
        <v>0</v>
      </c>
      <c r="AA55">
        <v>0</v>
      </c>
    </row>
    <row r="56" spans="1:28">
      <c r="A56">
        <v>3</v>
      </c>
      <c r="B56">
        <v>1</v>
      </c>
      <c r="C56">
        <v>10100096</v>
      </c>
      <c r="D56" t="s">
        <v>374</v>
      </c>
      <c r="E56">
        <v>7898489770797</v>
      </c>
      <c r="F56">
        <v>1</v>
      </c>
      <c r="G56" t="s">
        <v>1509</v>
      </c>
      <c r="H56">
        <v>7898489770797</v>
      </c>
      <c r="I56">
        <v>1</v>
      </c>
      <c r="J56" t="s">
        <v>1509</v>
      </c>
      <c r="K56">
        <v>17898489770794</v>
      </c>
      <c r="L56">
        <v>13</v>
      </c>
      <c r="M56" t="s">
        <v>223</v>
      </c>
      <c r="Q56">
        <v>0</v>
      </c>
      <c r="S56">
        <v>7898489770797</v>
      </c>
      <c r="T56">
        <v>7898489770797</v>
      </c>
      <c r="U56">
        <v>0</v>
      </c>
      <c r="W56">
        <v>0</v>
      </c>
      <c r="X56">
        <v>0</v>
      </c>
      <c r="Y56">
        <v>0</v>
      </c>
      <c r="AA56">
        <v>0</v>
      </c>
    </row>
    <row r="57" spans="1:28">
      <c r="A57">
        <v>3</v>
      </c>
      <c r="B57">
        <v>1</v>
      </c>
      <c r="C57">
        <v>10100097</v>
      </c>
      <c r="D57" t="s">
        <v>375</v>
      </c>
      <c r="E57">
        <v>7898489771640</v>
      </c>
      <c r="F57">
        <v>1</v>
      </c>
      <c r="G57" t="s">
        <v>1509</v>
      </c>
      <c r="H57">
        <v>7898489771640</v>
      </c>
      <c r="I57">
        <v>1</v>
      </c>
      <c r="J57" t="s">
        <v>1509</v>
      </c>
      <c r="K57">
        <v>17898489771647</v>
      </c>
      <c r="L57">
        <v>19</v>
      </c>
      <c r="M57" t="s">
        <v>212</v>
      </c>
      <c r="Q57">
        <v>0</v>
      </c>
      <c r="S57">
        <v>7898489771640</v>
      </c>
      <c r="T57">
        <v>7898489771640</v>
      </c>
      <c r="U57">
        <v>0</v>
      </c>
      <c r="V57">
        <v>0</v>
      </c>
      <c r="W57">
        <v>0</v>
      </c>
      <c r="X57">
        <v>0</v>
      </c>
      <c r="Y57">
        <v>0</v>
      </c>
      <c r="AA57">
        <v>0</v>
      </c>
    </row>
    <row r="58" spans="1:28" hidden="1"/>
    <row r="59" spans="1:28" hidden="1">
      <c r="A59" t="s">
        <v>1510</v>
      </c>
      <c r="B59" t="s">
        <v>227</v>
      </c>
      <c r="C59" t="s">
        <v>170</v>
      </c>
      <c r="D59" t="s">
        <v>163</v>
      </c>
      <c r="E59" t="s">
        <v>167</v>
      </c>
      <c r="F59" t="s">
        <v>165</v>
      </c>
      <c r="G59" t="s">
        <v>168</v>
      </c>
      <c r="H59" t="s">
        <v>1476</v>
      </c>
      <c r="I59" t="s">
        <v>231</v>
      </c>
      <c r="J59" t="s">
        <v>229</v>
      </c>
      <c r="K59" t="s">
        <v>1476</v>
      </c>
      <c r="L59" t="s">
        <v>231</v>
      </c>
      <c r="M59" t="s">
        <v>169</v>
      </c>
      <c r="N59" t="s">
        <v>162</v>
      </c>
      <c r="O59" t="s">
        <v>226</v>
      </c>
      <c r="P59" t="s">
        <v>228</v>
      </c>
      <c r="Q59" t="s">
        <v>164</v>
      </c>
      <c r="R59" t="s">
        <v>168</v>
      </c>
      <c r="S59" t="s">
        <v>1365</v>
      </c>
      <c r="T59" t="s">
        <v>164</v>
      </c>
    </row>
    <row r="60" spans="1:28" hidden="1">
      <c r="A60" t="s">
        <v>1477</v>
      </c>
      <c r="B60" t="s">
        <v>1478</v>
      </c>
      <c r="C60" t="s">
        <v>267</v>
      </c>
      <c r="D60" t="s">
        <v>1389</v>
      </c>
      <c r="P60">
        <v>11</v>
      </c>
      <c r="Q60" t="s">
        <v>1479</v>
      </c>
      <c r="R60" t="s">
        <v>1480</v>
      </c>
      <c r="S60" t="s">
        <v>1481</v>
      </c>
      <c r="T60" t="s">
        <v>1482</v>
      </c>
    </row>
    <row r="61" spans="1:28" hidden="1">
      <c r="A61" t="s">
        <v>1483</v>
      </c>
      <c r="B61" t="s">
        <v>1484</v>
      </c>
      <c r="C61" t="s">
        <v>1390</v>
      </c>
      <c r="D61" t="s">
        <v>1391</v>
      </c>
      <c r="R61" t="s">
        <v>1473</v>
      </c>
      <c r="S61" t="s">
        <v>1485</v>
      </c>
      <c r="T61" t="s">
        <v>1486</v>
      </c>
    </row>
    <row r="62" spans="1:28" hidden="1">
      <c r="G62" t="s">
        <v>1487</v>
      </c>
      <c r="H62" t="s">
        <v>1488</v>
      </c>
      <c r="I62" t="s">
        <v>1392</v>
      </c>
      <c r="J62" t="s">
        <v>1393</v>
      </c>
      <c r="R62" t="s">
        <v>1474</v>
      </c>
      <c r="S62" s="46">
        <v>45717.44027777778</v>
      </c>
      <c r="T62">
        <v>2</v>
      </c>
    </row>
    <row r="63" spans="1:28" hidden="1">
      <c r="A63" t="s">
        <v>226</v>
      </c>
      <c r="B63" t="s">
        <v>227</v>
      </c>
      <c r="C63" t="s">
        <v>1394</v>
      </c>
      <c r="D63" t="s">
        <v>1395</v>
      </c>
      <c r="E63" t="s">
        <v>167</v>
      </c>
      <c r="F63" t="s">
        <v>165</v>
      </c>
      <c r="G63" t="s">
        <v>168</v>
      </c>
      <c r="H63" t="s">
        <v>1476</v>
      </c>
      <c r="I63" t="s">
        <v>231</v>
      </c>
      <c r="J63" t="s">
        <v>229</v>
      </c>
      <c r="K63" t="s">
        <v>1476</v>
      </c>
      <c r="L63" t="s">
        <v>231</v>
      </c>
      <c r="M63" t="s">
        <v>169</v>
      </c>
      <c r="N63" t="s">
        <v>162</v>
      </c>
      <c r="O63" t="s">
        <v>226</v>
      </c>
      <c r="P63" t="s">
        <v>228</v>
      </c>
      <c r="Q63" t="s">
        <v>164</v>
      </c>
      <c r="R63" t="e">
        <f>-------Usua</f>
        <v>#NAME?</v>
      </c>
      <c r="S63" t="s">
        <v>1489</v>
      </c>
      <c r="T63" t="s">
        <v>226</v>
      </c>
    </row>
    <row r="64" spans="1:28" hidden="1">
      <c r="A64" t="s">
        <v>1490</v>
      </c>
      <c r="B64" t="s">
        <v>1491</v>
      </c>
      <c r="C64" t="s">
        <v>1362</v>
      </c>
      <c r="D64" t="s">
        <v>209</v>
      </c>
      <c r="E64" t="s">
        <v>1396</v>
      </c>
      <c r="F64" t="s">
        <v>1492</v>
      </c>
      <c r="G64" t="s">
        <v>209</v>
      </c>
      <c r="H64" t="s">
        <v>1493</v>
      </c>
      <c r="I64" t="s">
        <v>1494</v>
      </c>
      <c r="J64" t="s">
        <v>1495</v>
      </c>
      <c r="K64" t="s">
        <v>1363</v>
      </c>
      <c r="L64" t="s">
        <v>1496</v>
      </c>
      <c r="M64" t="s">
        <v>209</v>
      </c>
      <c r="N64" t="s">
        <v>1497</v>
      </c>
      <c r="O64" t="s">
        <v>1498</v>
      </c>
      <c r="P64" t="s">
        <v>1499</v>
      </c>
      <c r="Q64" t="s">
        <v>1500</v>
      </c>
      <c r="R64" t="s">
        <v>209</v>
      </c>
      <c r="S64" t="s">
        <v>1501</v>
      </c>
      <c r="T64" t="s">
        <v>1502</v>
      </c>
      <c r="U64" t="s">
        <v>1397</v>
      </c>
      <c r="V64" t="s">
        <v>1503</v>
      </c>
      <c r="W64" t="s">
        <v>1504</v>
      </c>
      <c r="X64" t="s">
        <v>1398</v>
      </c>
      <c r="Y64" t="s">
        <v>1505</v>
      </c>
      <c r="Z64" t="s">
        <v>1506</v>
      </c>
      <c r="AA64" t="s">
        <v>1507</v>
      </c>
      <c r="AB64" t="s">
        <v>1508</v>
      </c>
    </row>
    <row r="65" spans="1:28" hidden="1">
      <c r="A65" t="s">
        <v>1490</v>
      </c>
      <c r="B65" t="s">
        <v>1491</v>
      </c>
      <c r="C65" t="s">
        <v>1362</v>
      </c>
      <c r="D65" t="s">
        <v>209</v>
      </c>
      <c r="E65" t="s">
        <v>1396</v>
      </c>
      <c r="F65" t="s">
        <v>1492</v>
      </c>
      <c r="G65" t="s">
        <v>209</v>
      </c>
      <c r="H65" t="s">
        <v>1493</v>
      </c>
      <c r="I65" t="s">
        <v>1494</v>
      </c>
      <c r="J65" t="s">
        <v>1495</v>
      </c>
      <c r="K65" t="s">
        <v>1363</v>
      </c>
      <c r="L65" t="s">
        <v>1496</v>
      </c>
      <c r="M65" t="s">
        <v>209</v>
      </c>
      <c r="N65" t="s">
        <v>1497</v>
      </c>
      <c r="O65" t="s">
        <v>1498</v>
      </c>
      <c r="P65" t="s">
        <v>1499</v>
      </c>
      <c r="Q65" t="s">
        <v>1500</v>
      </c>
      <c r="R65" t="s">
        <v>209</v>
      </c>
      <c r="S65" t="s">
        <v>1501</v>
      </c>
      <c r="T65" t="s">
        <v>1502</v>
      </c>
      <c r="U65" t="s">
        <v>1397</v>
      </c>
      <c r="V65" t="s">
        <v>1503</v>
      </c>
      <c r="W65" t="s">
        <v>1504</v>
      </c>
      <c r="X65" t="s">
        <v>1398</v>
      </c>
      <c r="Y65" t="s">
        <v>1505</v>
      </c>
      <c r="Z65" t="s">
        <v>1506</v>
      </c>
      <c r="AA65" t="s">
        <v>1507</v>
      </c>
      <c r="AB65" t="s">
        <v>1508</v>
      </c>
    </row>
    <row r="66" spans="1:28" hidden="1">
      <c r="A66" t="s">
        <v>1490</v>
      </c>
      <c r="B66" t="s">
        <v>1491</v>
      </c>
      <c r="C66" t="s">
        <v>1362</v>
      </c>
      <c r="D66" t="s">
        <v>209</v>
      </c>
      <c r="E66" t="s">
        <v>1396</v>
      </c>
      <c r="F66" t="s">
        <v>1492</v>
      </c>
      <c r="G66" t="s">
        <v>209</v>
      </c>
      <c r="H66" t="s">
        <v>1493</v>
      </c>
      <c r="I66" t="s">
        <v>1494</v>
      </c>
      <c r="J66" t="s">
        <v>1495</v>
      </c>
      <c r="K66" t="s">
        <v>1363</v>
      </c>
      <c r="L66" t="s">
        <v>1496</v>
      </c>
      <c r="M66" t="s">
        <v>209</v>
      </c>
      <c r="N66" t="s">
        <v>1497</v>
      </c>
      <c r="O66" t="s">
        <v>1498</v>
      </c>
      <c r="P66" t="s">
        <v>1499</v>
      </c>
      <c r="Q66" t="s">
        <v>1500</v>
      </c>
      <c r="R66" t="s">
        <v>209</v>
      </c>
      <c r="S66" t="s">
        <v>1501</v>
      </c>
      <c r="T66" t="s">
        <v>1502</v>
      </c>
      <c r="U66" t="s">
        <v>1397</v>
      </c>
      <c r="V66" t="s">
        <v>1503</v>
      </c>
      <c r="W66" t="s">
        <v>1504</v>
      </c>
      <c r="X66" t="s">
        <v>1398</v>
      </c>
      <c r="Y66" t="s">
        <v>1505</v>
      </c>
      <c r="Z66" t="s">
        <v>1506</v>
      </c>
      <c r="AA66" t="s">
        <v>1507</v>
      </c>
      <c r="AB66" t="s">
        <v>1508</v>
      </c>
    </row>
    <row r="67" spans="1:28">
      <c r="A67">
        <v>3</v>
      </c>
      <c r="B67">
        <v>1</v>
      </c>
      <c r="C67">
        <v>10100098</v>
      </c>
      <c r="D67" t="s">
        <v>376</v>
      </c>
      <c r="E67">
        <v>7898489770780</v>
      </c>
      <c r="F67">
        <v>1</v>
      </c>
      <c r="G67" t="s">
        <v>1509</v>
      </c>
      <c r="H67">
        <v>7898489770780</v>
      </c>
      <c r="I67">
        <v>1</v>
      </c>
      <c r="J67" t="s">
        <v>1509</v>
      </c>
      <c r="K67">
        <v>17898489770787</v>
      </c>
      <c r="L67">
        <v>13</v>
      </c>
      <c r="M67" t="s">
        <v>223</v>
      </c>
      <c r="Q67">
        <v>0</v>
      </c>
      <c r="S67">
        <v>7898489770780</v>
      </c>
      <c r="T67">
        <v>7898489770780</v>
      </c>
      <c r="U67">
        <v>0</v>
      </c>
      <c r="W67">
        <v>0</v>
      </c>
      <c r="X67">
        <v>0</v>
      </c>
      <c r="Y67">
        <v>0</v>
      </c>
      <c r="AA67">
        <v>0</v>
      </c>
    </row>
    <row r="68" spans="1:28">
      <c r="A68">
        <v>3</v>
      </c>
      <c r="B68">
        <v>1</v>
      </c>
      <c r="C68">
        <v>10100100</v>
      </c>
      <c r="D68" t="s">
        <v>392</v>
      </c>
      <c r="E68">
        <v>7898927981877</v>
      </c>
      <c r="F68">
        <v>1</v>
      </c>
      <c r="G68" t="s">
        <v>1509</v>
      </c>
      <c r="H68">
        <v>7898927981877</v>
      </c>
      <c r="I68">
        <v>1</v>
      </c>
      <c r="J68" t="s">
        <v>1509</v>
      </c>
      <c r="K68">
        <v>17898927981874</v>
      </c>
      <c r="L68">
        <v>11</v>
      </c>
      <c r="M68" t="s">
        <v>217</v>
      </c>
      <c r="Q68">
        <v>0</v>
      </c>
      <c r="S68">
        <v>7898927981877</v>
      </c>
      <c r="T68">
        <v>7898927981877</v>
      </c>
      <c r="U68">
        <v>0</v>
      </c>
      <c r="W68">
        <v>0</v>
      </c>
      <c r="X68">
        <v>0</v>
      </c>
      <c r="Y68">
        <v>0</v>
      </c>
      <c r="AA68">
        <v>0</v>
      </c>
    </row>
    <row r="69" spans="1:28">
      <c r="A69">
        <v>3</v>
      </c>
      <c r="B69">
        <v>1</v>
      </c>
      <c r="C69">
        <v>10100101</v>
      </c>
      <c r="D69" t="s">
        <v>363</v>
      </c>
      <c r="E69">
        <v>7898489771176</v>
      </c>
      <c r="F69">
        <v>1</v>
      </c>
      <c r="G69" t="s">
        <v>1509</v>
      </c>
      <c r="H69">
        <v>7898489771176</v>
      </c>
      <c r="I69">
        <v>1</v>
      </c>
      <c r="J69" t="s">
        <v>1509</v>
      </c>
      <c r="K69">
        <v>17898489771173</v>
      </c>
      <c r="L69">
        <v>13</v>
      </c>
      <c r="M69" t="s">
        <v>223</v>
      </c>
      <c r="Q69">
        <v>0</v>
      </c>
      <c r="S69">
        <v>7898489771176</v>
      </c>
      <c r="T69">
        <v>7898489771176</v>
      </c>
      <c r="U69">
        <v>0</v>
      </c>
      <c r="W69">
        <v>0</v>
      </c>
      <c r="X69">
        <v>0</v>
      </c>
      <c r="Y69">
        <v>0</v>
      </c>
      <c r="AA69">
        <v>0</v>
      </c>
    </row>
    <row r="70" spans="1:28">
      <c r="A70">
        <v>3</v>
      </c>
      <c r="B70">
        <v>1</v>
      </c>
      <c r="C70">
        <v>10100102</v>
      </c>
      <c r="D70" t="s">
        <v>398</v>
      </c>
      <c r="E70">
        <v>7898489771336</v>
      </c>
      <c r="F70">
        <v>1</v>
      </c>
      <c r="G70" t="s">
        <v>1509</v>
      </c>
      <c r="H70">
        <v>7898489771336</v>
      </c>
      <c r="I70">
        <v>1</v>
      </c>
      <c r="J70" t="s">
        <v>1509</v>
      </c>
      <c r="K70">
        <v>17898489771333</v>
      </c>
      <c r="L70">
        <v>11</v>
      </c>
      <c r="M70" t="s">
        <v>217</v>
      </c>
      <c r="Q70">
        <v>0</v>
      </c>
      <c r="S70">
        <v>7898489771336</v>
      </c>
      <c r="T70">
        <v>7898489771336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</row>
    <row r="71" spans="1:28">
      <c r="A71">
        <v>3</v>
      </c>
      <c r="B71">
        <v>1</v>
      </c>
      <c r="C71">
        <v>10100103</v>
      </c>
      <c r="D71" t="s">
        <v>364</v>
      </c>
      <c r="E71">
        <v>7898489770148</v>
      </c>
      <c r="F71">
        <v>1</v>
      </c>
      <c r="G71" t="s">
        <v>1509</v>
      </c>
      <c r="H71">
        <v>7898489770148</v>
      </c>
      <c r="I71">
        <v>1</v>
      </c>
      <c r="J71" t="s">
        <v>1509</v>
      </c>
      <c r="K71">
        <v>17898489770145</v>
      </c>
      <c r="L71">
        <v>13</v>
      </c>
      <c r="M71" t="s">
        <v>223</v>
      </c>
      <c r="Q71">
        <v>0</v>
      </c>
      <c r="S71">
        <v>7898489770148</v>
      </c>
      <c r="T71">
        <v>7898489770148</v>
      </c>
      <c r="U71">
        <v>0</v>
      </c>
      <c r="W71">
        <v>0</v>
      </c>
      <c r="X71">
        <v>0</v>
      </c>
      <c r="Y71">
        <v>0</v>
      </c>
      <c r="AA71">
        <v>0</v>
      </c>
    </row>
    <row r="72" spans="1:28">
      <c r="A72">
        <v>3</v>
      </c>
      <c r="B72">
        <v>1</v>
      </c>
      <c r="C72">
        <v>10100104</v>
      </c>
      <c r="D72" t="s">
        <v>356</v>
      </c>
      <c r="E72">
        <v>7898489771107</v>
      </c>
      <c r="F72">
        <v>1</v>
      </c>
      <c r="G72" t="s">
        <v>1509</v>
      </c>
      <c r="H72">
        <v>7898489771107</v>
      </c>
      <c r="I72">
        <v>1</v>
      </c>
      <c r="J72" t="s">
        <v>1509</v>
      </c>
      <c r="K72">
        <v>17898489771104</v>
      </c>
      <c r="L72">
        <v>19</v>
      </c>
      <c r="M72" t="s">
        <v>212</v>
      </c>
      <c r="Q72">
        <v>0</v>
      </c>
      <c r="S72">
        <v>7898489771107</v>
      </c>
      <c r="T72">
        <v>7898489771107</v>
      </c>
      <c r="U72">
        <v>0</v>
      </c>
      <c r="W72">
        <v>0</v>
      </c>
      <c r="X72">
        <v>0</v>
      </c>
      <c r="Y72">
        <v>0</v>
      </c>
      <c r="AA72">
        <v>0</v>
      </c>
    </row>
    <row r="73" spans="1:28">
      <c r="A73">
        <v>3</v>
      </c>
      <c r="B73">
        <v>1</v>
      </c>
      <c r="C73">
        <v>10100105</v>
      </c>
      <c r="D73" t="s">
        <v>365</v>
      </c>
      <c r="E73">
        <v>7898489771169</v>
      </c>
      <c r="F73">
        <v>1</v>
      </c>
      <c r="G73" t="s">
        <v>1509</v>
      </c>
      <c r="H73">
        <v>7898489771169</v>
      </c>
      <c r="I73">
        <v>1</v>
      </c>
      <c r="J73" t="s">
        <v>1509</v>
      </c>
      <c r="K73">
        <v>17898489771166</v>
      </c>
      <c r="L73">
        <v>13</v>
      </c>
      <c r="M73" t="s">
        <v>223</v>
      </c>
      <c r="Q73">
        <v>0</v>
      </c>
      <c r="S73">
        <v>7898489771169</v>
      </c>
      <c r="T73">
        <v>7898489771169</v>
      </c>
      <c r="U73">
        <v>0</v>
      </c>
      <c r="W73">
        <v>0</v>
      </c>
      <c r="X73">
        <v>0</v>
      </c>
      <c r="Y73">
        <v>0</v>
      </c>
      <c r="AA73">
        <v>0</v>
      </c>
    </row>
    <row r="74" spans="1:28">
      <c r="A74">
        <v>3</v>
      </c>
      <c r="B74">
        <v>1</v>
      </c>
      <c r="C74">
        <v>10100106</v>
      </c>
      <c r="D74" t="s">
        <v>357</v>
      </c>
      <c r="E74">
        <v>7898489771114</v>
      </c>
      <c r="F74">
        <v>1</v>
      </c>
      <c r="G74" t="s">
        <v>1509</v>
      </c>
      <c r="H74">
        <v>7898489771114</v>
      </c>
      <c r="I74">
        <v>1</v>
      </c>
      <c r="J74" t="s">
        <v>1509</v>
      </c>
      <c r="K74">
        <v>17898489771111</v>
      </c>
      <c r="L74">
        <v>19</v>
      </c>
      <c r="M74" t="s">
        <v>212</v>
      </c>
      <c r="Q74">
        <v>0</v>
      </c>
      <c r="S74">
        <v>7898489771114</v>
      </c>
      <c r="T74">
        <v>7898489771114</v>
      </c>
      <c r="U74">
        <v>0</v>
      </c>
      <c r="W74">
        <v>0</v>
      </c>
      <c r="X74">
        <v>0</v>
      </c>
      <c r="Y74">
        <v>0</v>
      </c>
      <c r="AA74">
        <v>0</v>
      </c>
    </row>
    <row r="75" spans="1:28">
      <c r="A75">
        <v>3</v>
      </c>
      <c r="B75">
        <v>1</v>
      </c>
      <c r="C75">
        <v>10100107</v>
      </c>
      <c r="D75" t="s">
        <v>366</v>
      </c>
      <c r="E75">
        <v>7898489770162</v>
      </c>
      <c r="F75">
        <v>1</v>
      </c>
      <c r="G75" t="s">
        <v>1509</v>
      </c>
      <c r="H75">
        <v>7898489770162</v>
      </c>
      <c r="I75">
        <v>1</v>
      </c>
      <c r="J75" t="s">
        <v>1509</v>
      </c>
      <c r="K75">
        <v>17898489770169</v>
      </c>
      <c r="L75">
        <v>13</v>
      </c>
      <c r="M75" t="s">
        <v>223</v>
      </c>
      <c r="Q75">
        <v>0</v>
      </c>
      <c r="S75">
        <v>7898489770162</v>
      </c>
      <c r="T75">
        <v>7898489770162</v>
      </c>
      <c r="U75">
        <v>0</v>
      </c>
      <c r="W75">
        <v>0</v>
      </c>
      <c r="X75">
        <v>0</v>
      </c>
      <c r="Y75">
        <v>0</v>
      </c>
      <c r="AA75">
        <v>0</v>
      </c>
    </row>
    <row r="76" spans="1:28">
      <c r="A76">
        <v>3</v>
      </c>
      <c r="B76">
        <v>1</v>
      </c>
      <c r="C76">
        <v>10100108</v>
      </c>
      <c r="D76" t="s">
        <v>358</v>
      </c>
      <c r="E76">
        <v>7898489770698</v>
      </c>
      <c r="F76">
        <v>1</v>
      </c>
      <c r="G76" t="s">
        <v>1509</v>
      </c>
      <c r="H76">
        <v>7898489770698</v>
      </c>
      <c r="I76">
        <v>1</v>
      </c>
      <c r="J76" t="s">
        <v>1509</v>
      </c>
      <c r="K76">
        <v>17898489770695</v>
      </c>
      <c r="L76">
        <v>19</v>
      </c>
      <c r="M76" t="s">
        <v>212</v>
      </c>
      <c r="Q76">
        <v>0</v>
      </c>
      <c r="S76">
        <v>7898489770698</v>
      </c>
      <c r="T76">
        <v>7898489770698</v>
      </c>
      <c r="U76">
        <v>0</v>
      </c>
      <c r="W76">
        <v>0</v>
      </c>
      <c r="X76">
        <v>0</v>
      </c>
      <c r="Y76">
        <v>0</v>
      </c>
      <c r="AA76">
        <v>0</v>
      </c>
    </row>
    <row r="77" spans="1:28">
      <c r="A77">
        <v>3</v>
      </c>
      <c r="B77">
        <v>1</v>
      </c>
      <c r="C77">
        <v>10100110</v>
      </c>
      <c r="D77" t="s">
        <v>399</v>
      </c>
      <c r="E77">
        <v>7898489771541</v>
      </c>
      <c r="F77">
        <v>1</v>
      </c>
      <c r="G77" t="s">
        <v>1509</v>
      </c>
      <c r="H77">
        <v>7898489771541</v>
      </c>
      <c r="I77">
        <v>1</v>
      </c>
      <c r="J77" t="s">
        <v>1509</v>
      </c>
      <c r="K77">
        <v>17898489771548</v>
      </c>
      <c r="L77">
        <v>11</v>
      </c>
      <c r="M77" t="s">
        <v>217</v>
      </c>
      <c r="Q77">
        <v>0</v>
      </c>
      <c r="S77">
        <v>7898489771541</v>
      </c>
      <c r="T77">
        <v>7898489771541</v>
      </c>
      <c r="U77">
        <v>0</v>
      </c>
      <c r="V77">
        <v>0</v>
      </c>
      <c r="W77">
        <v>0</v>
      </c>
      <c r="X77">
        <v>0</v>
      </c>
      <c r="Y77">
        <v>0</v>
      </c>
      <c r="AA77">
        <v>0</v>
      </c>
    </row>
    <row r="78" spans="1:28">
      <c r="A78">
        <v>3</v>
      </c>
      <c r="B78">
        <v>1</v>
      </c>
      <c r="C78">
        <v>10100111</v>
      </c>
      <c r="D78" t="s">
        <v>402</v>
      </c>
      <c r="E78">
        <v>7898489771060</v>
      </c>
      <c r="F78">
        <v>1</v>
      </c>
      <c r="G78" t="s">
        <v>1509</v>
      </c>
      <c r="H78">
        <v>7898489771060</v>
      </c>
      <c r="I78">
        <v>1</v>
      </c>
      <c r="J78" t="s">
        <v>1509</v>
      </c>
      <c r="K78">
        <v>17898489771067</v>
      </c>
      <c r="L78">
        <v>11</v>
      </c>
      <c r="M78" t="s">
        <v>217</v>
      </c>
      <c r="Q78">
        <v>0</v>
      </c>
      <c r="S78">
        <v>7898489771060</v>
      </c>
      <c r="T78">
        <v>7898489771060</v>
      </c>
      <c r="U78">
        <v>0</v>
      </c>
      <c r="W78">
        <v>0</v>
      </c>
      <c r="X78">
        <v>0</v>
      </c>
      <c r="Y78">
        <v>0</v>
      </c>
      <c r="AA78">
        <v>0</v>
      </c>
    </row>
    <row r="79" spans="1:28">
      <c r="A79">
        <v>3</v>
      </c>
      <c r="B79">
        <v>1</v>
      </c>
      <c r="C79">
        <v>10100112</v>
      </c>
      <c r="D79" t="s">
        <v>403</v>
      </c>
      <c r="E79">
        <v>7898489771053</v>
      </c>
      <c r="F79">
        <v>1</v>
      </c>
      <c r="G79" t="s">
        <v>1509</v>
      </c>
      <c r="H79">
        <v>7898489771053</v>
      </c>
      <c r="I79">
        <v>1</v>
      </c>
      <c r="J79" t="s">
        <v>1509</v>
      </c>
      <c r="K79">
        <v>17898489771050</v>
      </c>
      <c r="L79">
        <v>11</v>
      </c>
      <c r="M79" t="s">
        <v>217</v>
      </c>
      <c r="Q79">
        <v>0</v>
      </c>
      <c r="S79">
        <v>7898489771053</v>
      </c>
      <c r="T79">
        <v>7898489771053</v>
      </c>
      <c r="U79">
        <v>0</v>
      </c>
      <c r="W79">
        <v>0</v>
      </c>
      <c r="X79">
        <v>0</v>
      </c>
      <c r="Y79">
        <v>0</v>
      </c>
      <c r="AA79">
        <v>0</v>
      </c>
    </row>
    <row r="80" spans="1:28">
      <c r="A80">
        <v>3</v>
      </c>
      <c r="B80">
        <v>1</v>
      </c>
      <c r="C80">
        <v>10100113</v>
      </c>
      <c r="D80" t="s">
        <v>404</v>
      </c>
      <c r="E80">
        <v>7898489771596</v>
      </c>
      <c r="F80">
        <v>1</v>
      </c>
      <c r="G80" t="s">
        <v>1509</v>
      </c>
      <c r="H80">
        <v>7898489771596</v>
      </c>
      <c r="I80">
        <v>1</v>
      </c>
      <c r="J80" t="s">
        <v>1509</v>
      </c>
      <c r="K80">
        <v>17898489771593</v>
      </c>
      <c r="L80">
        <v>16</v>
      </c>
      <c r="M80" t="s">
        <v>215</v>
      </c>
      <c r="Q80">
        <v>0</v>
      </c>
      <c r="S80">
        <v>7898489771596</v>
      </c>
      <c r="T80">
        <v>7898489771596</v>
      </c>
      <c r="U80">
        <v>0</v>
      </c>
      <c r="W80">
        <v>0</v>
      </c>
      <c r="X80">
        <v>0</v>
      </c>
      <c r="Y80">
        <v>0</v>
      </c>
      <c r="AA80">
        <v>0</v>
      </c>
    </row>
    <row r="81" spans="1:27">
      <c r="A81">
        <v>3</v>
      </c>
      <c r="B81">
        <v>1</v>
      </c>
      <c r="C81">
        <v>10100114</v>
      </c>
      <c r="D81" t="s">
        <v>405</v>
      </c>
      <c r="E81">
        <v>7898489771183</v>
      </c>
      <c r="F81">
        <v>1</v>
      </c>
      <c r="G81" t="s">
        <v>1509</v>
      </c>
      <c r="H81">
        <v>7898489771183</v>
      </c>
      <c r="I81">
        <v>1</v>
      </c>
      <c r="J81" t="s">
        <v>1509</v>
      </c>
      <c r="K81">
        <v>17898489771180</v>
      </c>
      <c r="L81">
        <v>11</v>
      </c>
      <c r="M81" t="s">
        <v>217</v>
      </c>
      <c r="Q81">
        <v>0</v>
      </c>
      <c r="S81">
        <v>7898489771183</v>
      </c>
      <c r="T81">
        <v>7898489771183</v>
      </c>
      <c r="U81">
        <v>0</v>
      </c>
      <c r="W81">
        <v>0</v>
      </c>
      <c r="X81">
        <v>0</v>
      </c>
      <c r="Y81">
        <v>0</v>
      </c>
      <c r="AA81">
        <v>0</v>
      </c>
    </row>
    <row r="82" spans="1:27">
      <c r="A82">
        <v>3</v>
      </c>
      <c r="B82">
        <v>1</v>
      </c>
      <c r="C82">
        <v>10100115</v>
      </c>
      <c r="D82" t="s">
        <v>406</v>
      </c>
      <c r="E82">
        <v>7898489771589</v>
      </c>
      <c r="F82">
        <v>1</v>
      </c>
      <c r="G82" t="s">
        <v>1509</v>
      </c>
      <c r="H82">
        <v>7898489771589</v>
      </c>
      <c r="I82">
        <v>1</v>
      </c>
      <c r="J82" t="s">
        <v>1509</v>
      </c>
      <c r="K82">
        <v>17898489771586</v>
      </c>
      <c r="L82">
        <v>16</v>
      </c>
      <c r="M82" t="s">
        <v>215</v>
      </c>
      <c r="Q82">
        <v>0</v>
      </c>
      <c r="S82">
        <v>7898489771589</v>
      </c>
      <c r="T82">
        <v>7898489771589</v>
      </c>
      <c r="U82">
        <v>0</v>
      </c>
      <c r="W82">
        <v>0</v>
      </c>
      <c r="X82">
        <v>0</v>
      </c>
      <c r="Y82">
        <v>0</v>
      </c>
      <c r="AA82">
        <v>0</v>
      </c>
    </row>
    <row r="83" spans="1:27">
      <c r="A83">
        <v>3</v>
      </c>
      <c r="B83">
        <v>1</v>
      </c>
      <c r="C83">
        <v>10100116</v>
      </c>
      <c r="D83" t="s">
        <v>407</v>
      </c>
      <c r="E83">
        <v>7898489771572</v>
      </c>
      <c r="F83">
        <v>1</v>
      </c>
      <c r="G83" t="s">
        <v>1509</v>
      </c>
      <c r="H83">
        <v>7898489771572</v>
      </c>
      <c r="I83">
        <v>1</v>
      </c>
      <c r="J83" t="s">
        <v>1509</v>
      </c>
      <c r="K83">
        <v>17898489771579</v>
      </c>
      <c r="L83">
        <v>16</v>
      </c>
      <c r="M83" t="s">
        <v>215</v>
      </c>
      <c r="Q83">
        <v>0</v>
      </c>
      <c r="S83">
        <v>7898489771572</v>
      </c>
      <c r="T83">
        <v>7898489771572</v>
      </c>
      <c r="U83">
        <v>0</v>
      </c>
      <c r="W83">
        <v>0</v>
      </c>
      <c r="X83">
        <v>0</v>
      </c>
      <c r="Y83">
        <v>0</v>
      </c>
      <c r="AA83">
        <v>0</v>
      </c>
    </row>
    <row r="84" spans="1:27">
      <c r="A84">
        <v>3</v>
      </c>
      <c r="B84">
        <v>1</v>
      </c>
      <c r="C84">
        <v>10100117</v>
      </c>
      <c r="D84" t="s">
        <v>408</v>
      </c>
      <c r="E84">
        <v>7898489771046</v>
      </c>
      <c r="F84">
        <v>1</v>
      </c>
      <c r="G84" t="s">
        <v>1509</v>
      </c>
      <c r="H84">
        <v>7898489771046</v>
      </c>
      <c r="I84">
        <v>1</v>
      </c>
      <c r="J84" t="s">
        <v>1509</v>
      </c>
      <c r="K84">
        <v>17898489771043</v>
      </c>
      <c r="L84">
        <v>11</v>
      </c>
      <c r="M84" t="s">
        <v>217</v>
      </c>
      <c r="Q84">
        <v>0</v>
      </c>
      <c r="S84">
        <v>7898489771046</v>
      </c>
      <c r="T84">
        <v>7898489771046</v>
      </c>
      <c r="U84">
        <v>0</v>
      </c>
      <c r="W84">
        <v>0</v>
      </c>
      <c r="X84">
        <v>0</v>
      </c>
      <c r="Y84">
        <v>0</v>
      </c>
      <c r="AA84">
        <v>0</v>
      </c>
    </row>
    <row r="85" spans="1:27">
      <c r="A85">
        <v>3</v>
      </c>
      <c r="B85">
        <v>1</v>
      </c>
      <c r="C85">
        <v>10100118</v>
      </c>
      <c r="D85" t="s">
        <v>409</v>
      </c>
      <c r="E85">
        <v>7898489771602</v>
      </c>
      <c r="F85">
        <v>1</v>
      </c>
      <c r="G85" t="s">
        <v>1509</v>
      </c>
      <c r="H85">
        <v>7898489771602</v>
      </c>
      <c r="I85">
        <v>1</v>
      </c>
      <c r="J85" t="s">
        <v>1509</v>
      </c>
      <c r="K85">
        <v>17898489771609</v>
      </c>
      <c r="L85">
        <v>16</v>
      </c>
      <c r="M85" t="s">
        <v>215</v>
      </c>
      <c r="Q85">
        <v>0</v>
      </c>
      <c r="S85">
        <v>7898489771602</v>
      </c>
      <c r="T85">
        <v>7898489771602</v>
      </c>
      <c r="U85">
        <v>0</v>
      </c>
      <c r="W85">
        <v>0</v>
      </c>
      <c r="X85">
        <v>0</v>
      </c>
      <c r="Y85">
        <v>0</v>
      </c>
      <c r="AA85">
        <v>0</v>
      </c>
    </row>
    <row r="86" spans="1:27">
      <c r="A86">
        <v>3</v>
      </c>
      <c r="B86">
        <v>1</v>
      </c>
      <c r="C86">
        <v>10100119</v>
      </c>
      <c r="D86" t="s">
        <v>380</v>
      </c>
      <c r="E86">
        <v>7898489771022</v>
      </c>
      <c r="F86">
        <v>1</v>
      </c>
      <c r="G86" t="s">
        <v>1509</v>
      </c>
      <c r="H86">
        <v>7898489771022</v>
      </c>
      <c r="I86">
        <v>1</v>
      </c>
      <c r="J86" t="s">
        <v>1509</v>
      </c>
      <c r="K86">
        <v>17898489771029</v>
      </c>
      <c r="L86">
        <v>11</v>
      </c>
      <c r="M86" t="s">
        <v>217</v>
      </c>
      <c r="Q86">
        <v>0</v>
      </c>
      <c r="S86">
        <v>7898489771022</v>
      </c>
      <c r="T86">
        <v>7898489771022</v>
      </c>
      <c r="U86">
        <v>0</v>
      </c>
      <c r="W86">
        <v>0</v>
      </c>
      <c r="X86">
        <v>0</v>
      </c>
      <c r="Y86">
        <v>0</v>
      </c>
      <c r="AA86">
        <v>0</v>
      </c>
    </row>
    <row r="87" spans="1:27">
      <c r="A87">
        <v>3</v>
      </c>
      <c r="B87">
        <v>1</v>
      </c>
      <c r="C87">
        <v>10100122</v>
      </c>
      <c r="D87" t="s">
        <v>393</v>
      </c>
      <c r="E87">
        <v>7898927981853</v>
      </c>
      <c r="F87">
        <v>1</v>
      </c>
      <c r="G87" t="s">
        <v>1509</v>
      </c>
      <c r="H87">
        <v>7898927981853</v>
      </c>
      <c r="I87">
        <v>1</v>
      </c>
      <c r="J87" t="s">
        <v>1509</v>
      </c>
      <c r="K87">
        <v>17898927981850</v>
      </c>
      <c r="L87">
        <v>19</v>
      </c>
      <c r="M87" t="s">
        <v>212</v>
      </c>
      <c r="Q87">
        <v>0</v>
      </c>
      <c r="S87">
        <v>7898927981853</v>
      </c>
      <c r="T87">
        <v>7898927981853</v>
      </c>
      <c r="U87">
        <v>0</v>
      </c>
      <c r="W87">
        <v>0</v>
      </c>
      <c r="X87">
        <v>0</v>
      </c>
      <c r="Y87">
        <v>0</v>
      </c>
      <c r="AA87">
        <v>0</v>
      </c>
    </row>
    <row r="88" spans="1:27">
      <c r="A88">
        <v>3</v>
      </c>
      <c r="B88">
        <v>1</v>
      </c>
      <c r="C88">
        <v>10100123</v>
      </c>
      <c r="D88" t="s">
        <v>394</v>
      </c>
      <c r="E88">
        <v>7898489770223</v>
      </c>
      <c r="F88">
        <v>1</v>
      </c>
      <c r="G88" t="s">
        <v>1509</v>
      </c>
      <c r="H88">
        <v>7898489770223</v>
      </c>
      <c r="I88">
        <v>1</v>
      </c>
      <c r="J88" t="s">
        <v>1509</v>
      </c>
      <c r="K88">
        <v>17898489770220</v>
      </c>
      <c r="L88">
        <v>11</v>
      </c>
      <c r="M88" t="s">
        <v>217</v>
      </c>
      <c r="Q88">
        <v>0</v>
      </c>
      <c r="S88">
        <v>7898489770223</v>
      </c>
      <c r="T88">
        <v>7898489770223</v>
      </c>
      <c r="U88">
        <v>0</v>
      </c>
      <c r="W88">
        <v>0</v>
      </c>
      <c r="X88">
        <v>0</v>
      </c>
      <c r="Y88">
        <v>0</v>
      </c>
      <c r="AA88">
        <v>0</v>
      </c>
    </row>
    <row r="89" spans="1:27">
      <c r="A89">
        <v>3</v>
      </c>
      <c r="B89">
        <v>1</v>
      </c>
      <c r="C89">
        <v>10100125</v>
      </c>
      <c r="D89" t="s">
        <v>339</v>
      </c>
      <c r="E89">
        <v>7898489770810</v>
      </c>
      <c r="F89">
        <v>1</v>
      </c>
      <c r="G89" t="s">
        <v>1509</v>
      </c>
      <c r="H89">
        <v>7898489770810</v>
      </c>
      <c r="I89">
        <v>1</v>
      </c>
      <c r="J89" t="s">
        <v>1509</v>
      </c>
      <c r="K89">
        <v>17898489770817</v>
      </c>
      <c r="L89">
        <v>11</v>
      </c>
      <c r="M89" t="s">
        <v>217</v>
      </c>
      <c r="Q89">
        <v>0</v>
      </c>
      <c r="S89">
        <v>7898489770810</v>
      </c>
      <c r="T89">
        <v>7898489770810</v>
      </c>
      <c r="U89">
        <v>0</v>
      </c>
      <c r="W89">
        <v>0</v>
      </c>
      <c r="X89">
        <v>0</v>
      </c>
      <c r="Y89">
        <v>0</v>
      </c>
      <c r="AA89">
        <v>0</v>
      </c>
    </row>
    <row r="90" spans="1:27">
      <c r="A90">
        <v>3</v>
      </c>
      <c r="B90">
        <v>1</v>
      </c>
      <c r="C90">
        <v>10100126</v>
      </c>
      <c r="D90" t="s">
        <v>340</v>
      </c>
      <c r="E90">
        <v>7898489770711</v>
      </c>
      <c r="F90">
        <v>1</v>
      </c>
      <c r="G90" t="s">
        <v>1509</v>
      </c>
      <c r="H90">
        <v>7898489770711</v>
      </c>
      <c r="I90">
        <v>1</v>
      </c>
      <c r="J90" t="s">
        <v>1509</v>
      </c>
      <c r="K90">
        <v>27898489770715</v>
      </c>
      <c r="L90">
        <v>11</v>
      </c>
      <c r="M90" t="s">
        <v>217</v>
      </c>
      <c r="Q90">
        <v>0</v>
      </c>
      <c r="S90">
        <v>7898489770711</v>
      </c>
      <c r="T90">
        <v>7898489770711</v>
      </c>
      <c r="U90">
        <v>0</v>
      </c>
      <c r="W90">
        <v>0</v>
      </c>
      <c r="X90">
        <v>0</v>
      </c>
      <c r="Y90">
        <v>0</v>
      </c>
      <c r="AA90">
        <v>0</v>
      </c>
    </row>
    <row r="91" spans="1:27">
      <c r="A91">
        <v>3</v>
      </c>
      <c r="B91">
        <v>1</v>
      </c>
      <c r="C91">
        <v>10100127</v>
      </c>
      <c r="D91" t="s">
        <v>341</v>
      </c>
      <c r="E91">
        <v>7898489771374</v>
      </c>
      <c r="F91">
        <v>1</v>
      </c>
      <c r="G91" t="s">
        <v>1509</v>
      </c>
      <c r="H91">
        <v>7898489771374</v>
      </c>
      <c r="I91">
        <v>1</v>
      </c>
      <c r="J91" t="s">
        <v>1509</v>
      </c>
      <c r="K91">
        <v>17898489771371</v>
      </c>
      <c r="L91">
        <v>11</v>
      </c>
      <c r="M91" t="s">
        <v>217</v>
      </c>
      <c r="Q91">
        <v>0</v>
      </c>
      <c r="S91">
        <v>7898489771374</v>
      </c>
      <c r="T91">
        <v>7898489771374</v>
      </c>
      <c r="U91">
        <v>0</v>
      </c>
      <c r="W91">
        <v>0</v>
      </c>
      <c r="X91">
        <v>0</v>
      </c>
      <c r="Y91">
        <v>0</v>
      </c>
      <c r="AA91">
        <v>0</v>
      </c>
    </row>
    <row r="92" spans="1:27">
      <c r="A92">
        <v>3</v>
      </c>
      <c r="B92">
        <v>1</v>
      </c>
      <c r="C92">
        <v>10100128</v>
      </c>
      <c r="D92" t="s">
        <v>342</v>
      </c>
      <c r="E92">
        <v>7898489771367</v>
      </c>
      <c r="F92">
        <v>1</v>
      </c>
      <c r="G92" t="s">
        <v>1509</v>
      </c>
      <c r="H92">
        <v>7898489771367</v>
      </c>
      <c r="I92">
        <v>1</v>
      </c>
      <c r="J92" t="s">
        <v>1509</v>
      </c>
      <c r="K92">
        <v>17898489771364</v>
      </c>
      <c r="L92">
        <v>11</v>
      </c>
      <c r="M92" t="s">
        <v>217</v>
      </c>
      <c r="Q92">
        <v>0</v>
      </c>
      <c r="S92">
        <v>7898489771367</v>
      </c>
      <c r="T92">
        <v>7898489771367</v>
      </c>
      <c r="U92">
        <v>0</v>
      </c>
      <c r="W92">
        <v>0</v>
      </c>
      <c r="X92">
        <v>0</v>
      </c>
      <c r="Y92">
        <v>0</v>
      </c>
      <c r="AA92">
        <v>0</v>
      </c>
    </row>
    <row r="93" spans="1:27">
      <c r="A93">
        <v>3</v>
      </c>
      <c r="B93">
        <v>1</v>
      </c>
      <c r="C93">
        <v>10100129</v>
      </c>
      <c r="D93" t="s">
        <v>359</v>
      </c>
      <c r="E93">
        <v>7898489771121</v>
      </c>
      <c r="F93">
        <v>1</v>
      </c>
      <c r="G93" t="s">
        <v>1509</v>
      </c>
      <c r="H93">
        <v>7898489771121</v>
      </c>
      <c r="I93">
        <v>1</v>
      </c>
      <c r="J93" t="s">
        <v>1509</v>
      </c>
      <c r="K93">
        <v>17898489771128</v>
      </c>
      <c r="L93">
        <v>19</v>
      </c>
      <c r="M93" t="s">
        <v>212</v>
      </c>
      <c r="Q93">
        <v>0</v>
      </c>
      <c r="S93">
        <v>7898489771121</v>
      </c>
      <c r="T93">
        <v>7898489771121</v>
      </c>
      <c r="U93">
        <v>0</v>
      </c>
      <c r="W93">
        <v>0</v>
      </c>
      <c r="X93">
        <v>0</v>
      </c>
      <c r="Y93">
        <v>0</v>
      </c>
      <c r="AA93">
        <v>0</v>
      </c>
    </row>
    <row r="94" spans="1:27">
      <c r="A94">
        <v>3</v>
      </c>
      <c r="B94">
        <v>1</v>
      </c>
      <c r="C94">
        <v>10100130</v>
      </c>
      <c r="D94" t="s">
        <v>400</v>
      </c>
      <c r="E94">
        <v>7898489771558</v>
      </c>
      <c r="F94">
        <v>1</v>
      </c>
      <c r="G94" t="s">
        <v>1509</v>
      </c>
      <c r="H94">
        <v>7898489771558</v>
      </c>
      <c r="I94">
        <v>1</v>
      </c>
      <c r="J94" t="s">
        <v>1509</v>
      </c>
      <c r="K94">
        <v>17898489771555</v>
      </c>
      <c r="L94">
        <v>11</v>
      </c>
      <c r="M94" t="s">
        <v>217</v>
      </c>
      <c r="Q94">
        <v>0</v>
      </c>
      <c r="S94">
        <v>7898489771558</v>
      </c>
      <c r="T94">
        <v>7898489771558</v>
      </c>
      <c r="U94">
        <v>0</v>
      </c>
      <c r="V94">
        <v>0</v>
      </c>
      <c r="W94">
        <v>0</v>
      </c>
      <c r="X94">
        <v>0</v>
      </c>
      <c r="Y94">
        <v>0</v>
      </c>
      <c r="AA94">
        <v>0</v>
      </c>
    </row>
    <row r="95" spans="1:27">
      <c r="A95">
        <v>3</v>
      </c>
      <c r="B95">
        <v>1</v>
      </c>
      <c r="C95">
        <v>10100131</v>
      </c>
      <c r="D95" t="s">
        <v>381</v>
      </c>
      <c r="E95">
        <v>7898489771930</v>
      </c>
      <c r="F95">
        <v>1</v>
      </c>
      <c r="G95" t="s">
        <v>1509</v>
      </c>
      <c r="H95">
        <v>7898489771930</v>
      </c>
      <c r="I95">
        <v>1</v>
      </c>
      <c r="J95" t="s">
        <v>1509</v>
      </c>
      <c r="K95">
        <v>17898489771937</v>
      </c>
      <c r="L95">
        <v>11</v>
      </c>
      <c r="M95" t="s">
        <v>217</v>
      </c>
      <c r="Q95">
        <v>0</v>
      </c>
      <c r="S95">
        <v>7898489771930</v>
      </c>
      <c r="T95">
        <v>7898489771930</v>
      </c>
      <c r="U95">
        <v>0</v>
      </c>
      <c r="V95">
        <v>0</v>
      </c>
      <c r="W95">
        <v>0</v>
      </c>
      <c r="X95">
        <v>0</v>
      </c>
      <c r="Y95">
        <v>0</v>
      </c>
      <c r="AA95">
        <v>0</v>
      </c>
    </row>
    <row r="96" spans="1:27">
      <c r="A96">
        <v>3</v>
      </c>
      <c r="B96">
        <v>1</v>
      </c>
      <c r="C96">
        <v>10100132</v>
      </c>
      <c r="D96" t="s">
        <v>382</v>
      </c>
      <c r="E96">
        <v>7898489771947</v>
      </c>
      <c r="F96">
        <v>1</v>
      </c>
      <c r="G96" t="s">
        <v>1509</v>
      </c>
      <c r="H96">
        <v>7898489771947</v>
      </c>
      <c r="I96">
        <v>1</v>
      </c>
      <c r="J96" t="s">
        <v>1509</v>
      </c>
      <c r="K96">
        <v>17898489771944</v>
      </c>
      <c r="L96">
        <v>11</v>
      </c>
      <c r="M96" t="s">
        <v>217</v>
      </c>
      <c r="Q96">
        <v>0</v>
      </c>
      <c r="S96">
        <v>7898489771947</v>
      </c>
      <c r="T96">
        <v>7898489771947</v>
      </c>
      <c r="U96">
        <v>0</v>
      </c>
      <c r="V96">
        <v>0</v>
      </c>
      <c r="W96">
        <v>0</v>
      </c>
      <c r="X96">
        <v>0</v>
      </c>
      <c r="Y96">
        <v>0</v>
      </c>
      <c r="AA96">
        <v>0</v>
      </c>
    </row>
    <row r="97" spans="1:27">
      <c r="A97">
        <v>3</v>
      </c>
      <c r="B97">
        <v>1</v>
      </c>
      <c r="C97">
        <v>10100133</v>
      </c>
      <c r="D97" t="s">
        <v>383</v>
      </c>
      <c r="E97">
        <v>7898489771954</v>
      </c>
      <c r="F97">
        <v>1</v>
      </c>
      <c r="G97" t="s">
        <v>1509</v>
      </c>
      <c r="H97">
        <v>7898489771954</v>
      </c>
      <c r="I97">
        <v>1</v>
      </c>
      <c r="J97" t="s">
        <v>1509</v>
      </c>
      <c r="K97">
        <v>17898489771951</v>
      </c>
      <c r="L97">
        <v>11</v>
      </c>
      <c r="M97" t="s">
        <v>217</v>
      </c>
      <c r="Q97">
        <v>0</v>
      </c>
      <c r="S97">
        <v>7898489771954</v>
      </c>
      <c r="T97">
        <v>7898489771954</v>
      </c>
      <c r="U97">
        <v>0</v>
      </c>
      <c r="V97">
        <v>0</v>
      </c>
      <c r="W97">
        <v>0</v>
      </c>
      <c r="X97">
        <v>0</v>
      </c>
      <c r="Y97">
        <v>0</v>
      </c>
      <c r="AA97">
        <v>0</v>
      </c>
    </row>
    <row r="98" spans="1:27">
      <c r="A98">
        <v>3</v>
      </c>
      <c r="B98">
        <v>1</v>
      </c>
      <c r="C98">
        <v>10100134</v>
      </c>
      <c r="D98" t="s">
        <v>384</v>
      </c>
      <c r="E98">
        <v>7898489772036</v>
      </c>
      <c r="F98">
        <v>1</v>
      </c>
      <c r="G98" t="s">
        <v>1509</v>
      </c>
      <c r="H98">
        <v>7898489772036</v>
      </c>
      <c r="I98">
        <v>1</v>
      </c>
      <c r="J98" t="s">
        <v>1509</v>
      </c>
      <c r="K98">
        <v>17898489772033</v>
      </c>
      <c r="L98">
        <v>11</v>
      </c>
      <c r="M98" t="s">
        <v>217</v>
      </c>
      <c r="Q98">
        <v>0</v>
      </c>
      <c r="S98">
        <v>7898489772036</v>
      </c>
      <c r="T98">
        <v>7898489772036</v>
      </c>
      <c r="U98">
        <v>0</v>
      </c>
      <c r="V98">
        <v>0</v>
      </c>
      <c r="W98">
        <v>0</v>
      </c>
      <c r="X98">
        <v>0</v>
      </c>
      <c r="Y98">
        <v>0</v>
      </c>
      <c r="AA98">
        <v>0</v>
      </c>
    </row>
    <row r="99" spans="1:27">
      <c r="A99">
        <v>3</v>
      </c>
      <c r="B99">
        <v>1</v>
      </c>
      <c r="C99">
        <v>10100135</v>
      </c>
      <c r="D99" t="s">
        <v>385</v>
      </c>
      <c r="E99">
        <v>7898489771961</v>
      </c>
      <c r="F99">
        <v>1</v>
      </c>
      <c r="G99" t="s">
        <v>1509</v>
      </c>
      <c r="H99">
        <v>7898489771961</v>
      </c>
      <c r="I99">
        <v>1</v>
      </c>
      <c r="J99" t="s">
        <v>1509</v>
      </c>
      <c r="K99">
        <v>17898489771968</v>
      </c>
      <c r="L99">
        <v>11</v>
      </c>
      <c r="M99" t="s">
        <v>217</v>
      </c>
      <c r="Q99">
        <v>0</v>
      </c>
      <c r="S99">
        <v>7898489771961</v>
      </c>
      <c r="T99">
        <v>7898489771961</v>
      </c>
      <c r="U99">
        <v>0</v>
      </c>
      <c r="V99">
        <v>0</v>
      </c>
      <c r="W99">
        <v>0</v>
      </c>
      <c r="X99">
        <v>0</v>
      </c>
      <c r="Y99">
        <v>0</v>
      </c>
      <c r="AA99">
        <v>0</v>
      </c>
    </row>
    <row r="100" spans="1:27">
      <c r="A100">
        <v>3</v>
      </c>
      <c r="B100">
        <v>1</v>
      </c>
      <c r="C100">
        <v>10100136</v>
      </c>
      <c r="D100" t="s">
        <v>386</v>
      </c>
      <c r="E100">
        <v>7898489771978</v>
      </c>
      <c r="F100">
        <v>1</v>
      </c>
      <c r="G100" t="s">
        <v>1509</v>
      </c>
      <c r="H100">
        <v>7898489771978</v>
      </c>
      <c r="I100">
        <v>1</v>
      </c>
      <c r="J100" t="s">
        <v>1509</v>
      </c>
      <c r="K100">
        <v>17898489771975</v>
      </c>
      <c r="L100">
        <v>11</v>
      </c>
      <c r="M100" t="s">
        <v>217</v>
      </c>
      <c r="Q100">
        <v>0</v>
      </c>
      <c r="S100">
        <v>7898489771978</v>
      </c>
      <c r="T100">
        <v>7898489771978</v>
      </c>
      <c r="U100">
        <v>0</v>
      </c>
      <c r="V100">
        <v>0</v>
      </c>
      <c r="W100">
        <v>0</v>
      </c>
      <c r="X100">
        <v>0</v>
      </c>
      <c r="Y100">
        <v>0</v>
      </c>
      <c r="AA100">
        <v>0</v>
      </c>
    </row>
    <row r="101" spans="1:27">
      <c r="A101">
        <v>3</v>
      </c>
      <c r="B101">
        <v>1</v>
      </c>
      <c r="C101">
        <v>10100137</v>
      </c>
      <c r="D101" t="s">
        <v>387</v>
      </c>
      <c r="E101">
        <v>7898489771992</v>
      </c>
      <c r="F101">
        <v>1</v>
      </c>
      <c r="G101" t="s">
        <v>1509</v>
      </c>
      <c r="H101">
        <v>7898489771992</v>
      </c>
      <c r="I101">
        <v>1</v>
      </c>
      <c r="J101" t="s">
        <v>1509</v>
      </c>
      <c r="K101">
        <v>17898489771999</v>
      </c>
      <c r="L101">
        <v>11</v>
      </c>
      <c r="M101" t="s">
        <v>217</v>
      </c>
      <c r="Q101">
        <v>0</v>
      </c>
      <c r="S101">
        <v>7898489771992</v>
      </c>
      <c r="T101">
        <v>7898489771992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v>0</v>
      </c>
    </row>
    <row r="102" spans="1:27">
      <c r="A102">
        <v>3</v>
      </c>
      <c r="B102">
        <v>1</v>
      </c>
      <c r="C102">
        <v>10100138</v>
      </c>
      <c r="D102" t="s">
        <v>388</v>
      </c>
      <c r="E102">
        <v>7898489772067</v>
      </c>
      <c r="F102">
        <v>1</v>
      </c>
      <c r="G102" t="s">
        <v>1509</v>
      </c>
      <c r="H102">
        <v>7898489772067</v>
      </c>
      <c r="I102">
        <v>1</v>
      </c>
      <c r="J102" t="s">
        <v>1509</v>
      </c>
      <c r="K102">
        <v>17898489772064</v>
      </c>
      <c r="L102">
        <v>11</v>
      </c>
      <c r="M102" t="s">
        <v>217</v>
      </c>
      <c r="Q102">
        <v>0</v>
      </c>
      <c r="S102">
        <v>7898489772067</v>
      </c>
      <c r="T102">
        <v>7898489772067</v>
      </c>
      <c r="U102">
        <v>0</v>
      </c>
      <c r="V102">
        <v>0</v>
      </c>
      <c r="W102">
        <v>0</v>
      </c>
      <c r="X102">
        <v>0</v>
      </c>
      <c r="Y102">
        <v>0</v>
      </c>
      <c r="AA102">
        <v>0</v>
      </c>
    </row>
    <row r="103" spans="1:27">
      <c r="A103">
        <v>3</v>
      </c>
      <c r="B103">
        <v>1</v>
      </c>
      <c r="C103">
        <v>10100139</v>
      </c>
      <c r="D103" t="s">
        <v>389</v>
      </c>
      <c r="E103">
        <v>7898489771985</v>
      </c>
      <c r="F103">
        <v>1</v>
      </c>
      <c r="G103" t="s">
        <v>1509</v>
      </c>
      <c r="H103">
        <v>7898489771985</v>
      </c>
      <c r="I103">
        <v>1</v>
      </c>
      <c r="J103" t="s">
        <v>1509</v>
      </c>
      <c r="K103">
        <v>17898489771982</v>
      </c>
      <c r="L103">
        <v>11</v>
      </c>
      <c r="M103" t="s">
        <v>217</v>
      </c>
      <c r="Q103">
        <v>0</v>
      </c>
      <c r="S103">
        <v>7898489771985</v>
      </c>
      <c r="T103">
        <v>7898489771985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0</v>
      </c>
    </row>
    <row r="104" spans="1:27">
      <c r="A104">
        <v>3</v>
      </c>
      <c r="B104">
        <v>1</v>
      </c>
      <c r="C104">
        <v>10100140</v>
      </c>
      <c r="D104" t="s">
        <v>390</v>
      </c>
      <c r="E104">
        <v>7898489772012</v>
      </c>
      <c r="F104">
        <v>1</v>
      </c>
      <c r="G104" t="s">
        <v>1509</v>
      </c>
      <c r="H104">
        <v>7898489772012</v>
      </c>
      <c r="I104">
        <v>1</v>
      </c>
      <c r="J104" t="s">
        <v>1509</v>
      </c>
      <c r="K104">
        <v>17898489772019</v>
      </c>
      <c r="L104">
        <v>11</v>
      </c>
      <c r="M104" t="s">
        <v>217</v>
      </c>
      <c r="Q104">
        <v>0</v>
      </c>
      <c r="S104">
        <v>7898489772012</v>
      </c>
      <c r="T104">
        <v>7898489772012</v>
      </c>
      <c r="U104">
        <v>0</v>
      </c>
      <c r="V104">
        <v>0</v>
      </c>
      <c r="W104">
        <v>0</v>
      </c>
      <c r="X104">
        <v>0</v>
      </c>
      <c r="Y104">
        <v>0</v>
      </c>
      <c r="AA104">
        <v>0</v>
      </c>
    </row>
    <row r="105" spans="1:27">
      <c r="A105">
        <v>3</v>
      </c>
      <c r="B105">
        <v>1</v>
      </c>
      <c r="C105">
        <v>10100141</v>
      </c>
      <c r="D105" t="s">
        <v>391</v>
      </c>
      <c r="E105">
        <v>7898489772050</v>
      </c>
      <c r="F105">
        <v>1</v>
      </c>
      <c r="G105" t="s">
        <v>1509</v>
      </c>
      <c r="H105">
        <v>7898489772050</v>
      </c>
      <c r="I105">
        <v>1</v>
      </c>
      <c r="J105" t="s">
        <v>1509</v>
      </c>
      <c r="K105">
        <v>17898489772057</v>
      </c>
      <c r="L105">
        <v>11</v>
      </c>
      <c r="M105" t="s">
        <v>217</v>
      </c>
      <c r="Q105">
        <v>0</v>
      </c>
      <c r="S105">
        <v>7898489772050</v>
      </c>
      <c r="T105">
        <v>7898489772050</v>
      </c>
      <c r="U105">
        <v>0</v>
      </c>
      <c r="V105">
        <v>0</v>
      </c>
      <c r="W105">
        <v>0</v>
      </c>
      <c r="X105">
        <v>0</v>
      </c>
      <c r="Y105">
        <v>0</v>
      </c>
      <c r="AA105">
        <v>0</v>
      </c>
    </row>
    <row r="106" spans="1:27">
      <c r="A106">
        <v>3</v>
      </c>
      <c r="B106">
        <v>1</v>
      </c>
      <c r="C106">
        <v>10100142</v>
      </c>
      <c r="D106" t="s">
        <v>401</v>
      </c>
      <c r="E106">
        <v>7898489772104</v>
      </c>
      <c r="F106">
        <v>1</v>
      </c>
      <c r="G106" t="s">
        <v>1509</v>
      </c>
      <c r="H106">
        <v>7898489772104</v>
      </c>
      <c r="I106">
        <v>1</v>
      </c>
      <c r="J106" t="s">
        <v>1509</v>
      </c>
      <c r="K106">
        <v>17898489772101</v>
      </c>
      <c r="L106">
        <v>11</v>
      </c>
      <c r="M106" t="s">
        <v>217</v>
      </c>
      <c r="Q106">
        <v>0</v>
      </c>
      <c r="S106">
        <v>7898489772104</v>
      </c>
      <c r="T106">
        <v>7898489772104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</row>
    <row r="107" spans="1:27">
      <c r="A107">
        <v>3</v>
      </c>
      <c r="B107">
        <v>1</v>
      </c>
      <c r="C107">
        <v>10100144</v>
      </c>
      <c r="D107" t="s">
        <v>410</v>
      </c>
      <c r="E107">
        <v>7898489772111</v>
      </c>
      <c r="F107">
        <v>1</v>
      </c>
      <c r="G107" t="s">
        <v>1509</v>
      </c>
      <c r="H107">
        <v>7898489772111</v>
      </c>
      <c r="I107">
        <v>1</v>
      </c>
      <c r="J107" t="s">
        <v>1509</v>
      </c>
      <c r="K107">
        <v>17898489772118</v>
      </c>
      <c r="L107">
        <v>11</v>
      </c>
      <c r="M107" t="s">
        <v>217</v>
      </c>
      <c r="Q107">
        <v>0</v>
      </c>
      <c r="S107">
        <v>7898489772111</v>
      </c>
      <c r="T107">
        <v>7898489772111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</row>
    <row r="108" spans="1:27">
      <c r="A108">
        <v>3</v>
      </c>
      <c r="B108">
        <v>1</v>
      </c>
      <c r="C108">
        <v>10100145</v>
      </c>
      <c r="D108" t="s">
        <v>411</v>
      </c>
      <c r="E108">
        <v>7898489772135</v>
      </c>
      <c r="F108">
        <v>1</v>
      </c>
      <c r="G108" t="s">
        <v>1509</v>
      </c>
      <c r="H108">
        <v>7898489772135</v>
      </c>
      <c r="I108">
        <v>1</v>
      </c>
      <c r="J108" t="s">
        <v>1509</v>
      </c>
      <c r="K108">
        <v>17898489772132</v>
      </c>
      <c r="L108">
        <v>11</v>
      </c>
      <c r="M108" t="s">
        <v>217</v>
      </c>
      <c r="Q108">
        <v>0</v>
      </c>
      <c r="S108">
        <v>7898489772135</v>
      </c>
      <c r="T108">
        <v>7898489772135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0</v>
      </c>
    </row>
    <row r="109" spans="1:27">
      <c r="A109">
        <v>3</v>
      </c>
      <c r="B109">
        <v>1</v>
      </c>
      <c r="C109">
        <v>10100146</v>
      </c>
      <c r="D109" t="s">
        <v>412</v>
      </c>
      <c r="E109">
        <v>7898489772142</v>
      </c>
      <c r="F109">
        <v>1</v>
      </c>
      <c r="G109" t="s">
        <v>1509</v>
      </c>
      <c r="H109">
        <v>7898489772142</v>
      </c>
      <c r="I109">
        <v>1</v>
      </c>
      <c r="J109" t="s">
        <v>1509</v>
      </c>
      <c r="K109">
        <v>17898489772149</v>
      </c>
      <c r="L109">
        <v>11</v>
      </c>
      <c r="M109" t="s">
        <v>217</v>
      </c>
      <c r="Q109">
        <v>0</v>
      </c>
      <c r="S109">
        <v>7898489772142</v>
      </c>
      <c r="T109">
        <v>7898489772142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0</v>
      </c>
    </row>
    <row r="110" spans="1:27">
      <c r="A110">
        <v>3</v>
      </c>
      <c r="B110">
        <v>1</v>
      </c>
      <c r="C110">
        <v>10100147</v>
      </c>
      <c r="D110" t="s">
        <v>413</v>
      </c>
      <c r="E110">
        <v>7898489772159</v>
      </c>
      <c r="F110">
        <v>1</v>
      </c>
      <c r="G110" t="s">
        <v>1509</v>
      </c>
      <c r="H110">
        <v>7898489772159</v>
      </c>
      <c r="I110">
        <v>1</v>
      </c>
      <c r="J110" t="s">
        <v>1509</v>
      </c>
      <c r="K110">
        <v>17898489772156</v>
      </c>
      <c r="L110">
        <v>11</v>
      </c>
      <c r="M110" t="s">
        <v>217</v>
      </c>
      <c r="Q110">
        <v>0</v>
      </c>
      <c r="S110">
        <v>7898489772159</v>
      </c>
      <c r="T110">
        <v>7898489772159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0</v>
      </c>
    </row>
    <row r="111" spans="1:27">
      <c r="A111">
        <v>3</v>
      </c>
      <c r="B111">
        <v>1</v>
      </c>
      <c r="C111">
        <v>10100148</v>
      </c>
      <c r="D111" t="s">
        <v>414</v>
      </c>
      <c r="E111">
        <v>7898489772128</v>
      </c>
      <c r="F111">
        <v>1</v>
      </c>
      <c r="G111" t="s">
        <v>1509</v>
      </c>
      <c r="H111">
        <v>7898489772128</v>
      </c>
      <c r="I111">
        <v>1</v>
      </c>
      <c r="J111" t="s">
        <v>1509</v>
      </c>
      <c r="K111">
        <v>17898489772125</v>
      </c>
      <c r="L111">
        <v>11</v>
      </c>
      <c r="M111" t="s">
        <v>217</v>
      </c>
      <c r="Q111">
        <v>0</v>
      </c>
      <c r="S111">
        <v>7898489772128</v>
      </c>
      <c r="T111">
        <v>7898489772128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</row>
    <row r="112" spans="1:27">
      <c r="A112">
        <v>3</v>
      </c>
      <c r="B112">
        <v>1</v>
      </c>
      <c r="C112">
        <v>10100149</v>
      </c>
      <c r="D112" t="s">
        <v>338</v>
      </c>
      <c r="E112">
        <v>7898489772166</v>
      </c>
      <c r="F112">
        <v>1</v>
      </c>
      <c r="G112" t="s">
        <v>1509</v>
      </c>
      <c r="H112">
        <v>7898489772166</v>
      </c>
      <c r="I112">
        <v>1</v>
      </c>
      <c r="J112" t="s">
        <v>1509</v>
      </c>
      <c r="K112">
        <v>17898489772163</v>
      </c>
      <c r="L112">
        <v>11</v>
      </c>
      <c r="M112" t="s">
        <v>217</v>
      </c>
      <c r="Q112">
        <v>0</v>
      </c>
      <c r="S112">
        <v>7898489772166</v>
      </c>
      <c r="T112">
        <v>7898489772166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v>0</v>
      </c>
    </row>
    <row r="113" spans="1:28">
      <c r="A113">
        <v>3</v>
      </c>
      <c r="B113">
        <v>1</v>
      </c>
      <c r="C113">
        <v>10100150</v>
      </c>
      <c r="D113" t="s">
        <v>367</v>
      </c>
      <c r="E113">
        <v>7898489770001</v>
      </c>
      <c r="F113">
        <v>1</v>
      </c>
      <c r="G113" t="s">
        <v>1509</v>
      </c>
      <c r="H113">
        <v>7898489770001</v>
      </c>
      <c r="I113">
        <v>1</v>
      </c>
      <c r="J113" t="s">
        <v>1509</v>
      </c>
      <c r="K113">
        <v>17898489770008</v>
      </c>
      <c r="L113">
        <v>11</v>
      </c>
      <c r="M113" t="s">
        <v>217</v>
      </c>
      <c r="Q113">
        <v>0</v>
      </c>
      <c r="S113">
        <v>7898489770001</v>
      </c>
      <c r="T113">
        <v>7898489770001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0</v>
      </c>
    </row>
    <row r="114" spans="1:28">
      <c r="A114">
        <v>3</v>
      </c>
      <c r="B114">
        <v>1</v>
      </c>
      <c r="C114">
        <v>10100151</v>
      </c>
      <c r="D114" t="s">
        <v>1350</v>
      </c>
      <c r="E114">
        <v>7898489771923</v>
      </c>
      <c r="F114">
        <v>1</v>
      </c>
      <c r="G114" t="s">
        <v>1509</v>
      </c>
      <c r="H114">
        <v>7898489771923</v>
      </c>
      <c r="I114">
        <v>1</v>
      </c>
      <c r="J114" t="s">
        <v>1509</v>
      </c>
      <c r="K114">
        <v>17898489771920</v>
      </c>
      <c r="L114">
        <v>16</v>
      </c>
      <c r="M114" t="s">
        <v>215</v>
      </c>
      <c r="Q114">
        <v>0</v>
      </c>
      <c r="S114">
        <v>7898489771923</v>
      </c>
      <c r="T114">
        <v>7898489771923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</row>
    <row r="115" spans="1:28" hidden="1"/>
    <row r="116" spans="1:28" hidden="1">
      <c r="A116" t="s">
        <v>1510</v>
      </c>
      <c r="B116" t="s">
        <v>227</v>
      </c>
      <c r="C116" t="s">
        <v>170</v>
      </c>
      <c r="D116" t="s">
        <v>163</v>
      </c>
      <c r="E116" t="s">
        <v>167</v>
      </c>
      <c r="F116" t="s">
        <v>165</v>
      </c>
      <c r="G116" t="s">
        <v>168</v>
      </c>
      <c r="H116" t="s">
        <v>1476</v>
      </c>
      <c r="I116" t="s">
        <v>231</v>
      </c>
      <c r="J116" t="s">
        <v>229</v>
      </c>
      <c r="K116" t="s">
        <v>1476</v>
      </c>
      <c r="L116" t="s">
        <v>231</v>
      </c>
      <c r="M116" t="s">
        <v>169</v>
      </c>
      <c r="N116" t="s">
        <v>162</v>
      </c>
      <c r="O116" t="s">
        <v>226</v>
      </c>
      <c r="P116" t="s">
        <v>228</v>
      </c>
      <c r="Q116" t="s">
        <v>164</v>
      </c>
      <c r="R116" t="s">
        <v>168</v>
      </c>
      <c r="S116" t="s">
        <v>1365</v>
      </c>
      <c r="T116" t="s">
        <v>164</v>
      </c>
    </row>
    <row r="117" spans="1:28" hidden="1">
      <c r="A117" t="s">
        <v>1477</v>
      </c>
      <c r="B117" t="s">
        <v>1478</v>
      </c>
      <c r="C117" t="s">
        <v>267</v>
      </c>
      <c r="D117" t="s">
        <v>1389</v>
      </c>
      <c r="P117">
        <v>11</v>
      </c>
      <c r="Q117" t="s">
        <v>1479</v>
      </c>
      <c r="R117" t="s">
        <v>1480</v>
      </c>
      <c r="S117" t="s">
        <v>1481</v>
      </c>
      <c r="T117" t="s">
        <v>1482</v>
      </c>
    </row>
    <row r="118" spans="1:28" hidden="1">
      <c r="A118" t="s">
        <v>1483</v>
      </c>
      <c r="B118" t="s">
        <v>1484</v>
      </c>
      <c r="C118" t="s">
        <v>1390</v>
      </c>
      <c r="D118" t="s">
        <v>1391</v>
      </c>
      <c r="R118" t="s">
        <v>1473</v>
      </c>
      <c r="S118" t="s">
        <v>1485</v>
      </c>
      <c r="T118" t="s">
        <v>1486</v>
      </c>
    </row>
    <row r="119" spans="1:28" hidden="1">
      <c r="G119" t="s">
        <v>1487</v>
      </c>
      <c r="H119" t="s">
        <v>1488</v>
      </c>
      <c r="I119" t="s">
        <v>1392</v>
      </c>
      <c r="J119" t="s">
        <v>1393</v>
      </c>
      <c r="R119" t="s">
        <v>1474</v>
      </c>
      <c r="S119" s="46">
        <v>45717.44027777778</v>
      </c>
      <c r="T119">
        <v>3</v>
      </c>
    </row>
    <row r="120" spans="1:28" hidden="1">
      <c r="A120" t="s">
        <v>226</v>
      </c>
      <c r="B120" t="s">
        <v>227</v>
      </c>
      <c r="C120" t="s">
        <v>1394</v>
      </c>
      <c r="D120" t="s">
        <v>1395</v>
      </c>
      <c r="E120" t="s">
        <v>167</v>
      </c>
      <c r="F120" t="s">
        <v>165</v>
      </c>
      <c r="G120" t="s">
        <v>168</v>
      </c>
      <c r="H120" t="s">
        <v>1476</v>
      </c>
      <c r="I120" t="s">
        <v>231</v>
      </c>
      <c r="J120" t="s">
        <v>229</v>
      </c>
      <c r="K120" t="s">
        <v>1476</v>
      </c>
      <c r="L120" t="s">
        <v>231</v>
      </c>
      <c r="M120" t="s">
        <v>169</v>
      </c>
      <c r="N120" t="s">
        <v>162</v>
      </c>
      <c r="O120" t="s">
        <v>226</v>
      </c>
      <c r="P120" t="s">
        <v>228</v>
      </c>
      <c r="Q120" t="s">
        <v>164</v>
      </c>
      <c r="R120" t="e">
        <f>-------Usua</f>
        <v>#NAME?</v>
      </c>
      <c r="S120" t="s">
        <v>1489</v>
      </c>
      <c r="T120" t="s">
        <v>226</v>
      </c>
    </row>
    <row r="121" spans="1:28" hidden="1">
      <c r="A121" t="s">
        <v>1490</v>
      </c>
      <c r="B121" t="s">
        <v>1491</v>
      </c>
      <c r="C121" t="s">
        <v>1362</v>
      </c>
      <c r="D121" t="s">
        <v>209</v>
      </c>
      <c r="E121" t="s">
        <v>1396</v>
      </c>
      <c r="F121" t="s">
        <v>1492</v>
      </c>
      <c r="G121" t="s">
        <v>209</v>
      </c>
      <c r="H121" t="s">
        <v>1493</v>
      </c>
      <c r="I121" t="s">
        <v>1494</v>
      </c>
      <c r="J121" t="s">
        <v>1495</v>
      </c>
      <c r="K121" t="s">
        <v>1363</v>
      </c>
      <c r="L121" t="s">
        <v>1496</v>
      </c>
      <c r="M121" t="s">
        <v>209</v>
      </c>
      <c r="N121" t="s">
        <v>1497</v>
      </c>
      <c r="O121" t="s">
        <v>1498</v>
      </c>
      <c r="P121" t="s">
        <v>1499</v>
      </c>
      <c r="Q121" t="s">
        <v>1500</v>
      </c>
      <c r="R121" t="s">
        <v>209</v>
      </c>
      <c r="S121" t="s">
        <v>1501</v>
      </c>
      <c r="T121" t="s">
        <v>1502</v>
      </c>
      <c r="U121" t="s">
        <v>1397</v>
      </c>
      <c r="V121" t="s">
        <v>1503</v>
      </c>
      <c r="W121" t="s">
        <v>1504</v>
      </c>
      <c r="X121" t="s">
        <v>1398</v>
      </c>
      <c r="Y121" t="s">
        <v>1505</v>
      </c>
      <c r="Z121" t="s">
        <v>1506</v>
      </c>
      <c r="AA121" t="s">
        <v>1507</v>
      </c>
      <c r="AB121" t="s">
        <v>1508</v>
      </c>
    </row>
    <row r="122" spans="1:28" hidden="1">
      <c r="A122" t="s">
        <v>1490</v>
      </c>
      <c r="B122" t="s">
        <v>1491</v>
      </c>
      <c r="C122" t="s">
        <v>1362</v>
      </c>
      <c r="D122" t="s">
        <v>209</v>
      </c>
      <c r="E122" t="s">
        <v>1396</v>
      </c>
      <c r="F122" t="s">
        <v>1492</v>
      </c>
      <c r="G122" t="s">
        <v>209</v>
      </c>
      <c r="H122" t="s">
        <v>1493</v>
      </c>
      <c r="I122" t="s">
        <v>1494</v>
      </c>
      <c r="J122" t="s">
        <v>1495</v>
      </c>
      <c r="K122" t="s">
        <v>1363</v>
      </c>
      <c r="L122" t="s">
        <v>1496</v>
      </c>
      <c r="M122" t="s">
        <v>209</v>
      </c>
      <c r="N122" t="s">
        <v>1497</v>
      </c>
      <c r="O122" t="s">
        <v>1498</v>
      </c>
      <c r="P122" t="s">
        <v>1499</v>
      </c>
      <c r="Q122" t="s">
        <v>1500</v>
      </c>
      <c r="R122" t="s">
        <v>209</v>
      </c>
      <c r="S122" t="s">
        <v>1501</v>
      </c>
      <c r="T122" t="s">
        <v>1502</v>
      </c>
      <c r="U122" t="s">
        <v>1397</v>
      </c>
      <c r="V122" t="s">
        <v>1503</v>
      </c>
      <c r="W122" t="s">
        <v>1504</v>
      </c>
      <c r="X122" t="s">
        <v>1398</v>
      </c>
      <c r="Y122" t="s">
        <v>1505</v>
      </c>
      <c r="Z122" t="s">
        <v>1506</v>
      </c>
      <c r="AA122" t="s">
        <v>1507</v>
      </c>
      <c r="AB122" t="s">
        <v>1508</v>
      </c>
    </row>
    <row r="123" spans="1:28" hidden="1">
      <c r="A123" t="s">
        <v>1490</v>
      </c>
      <c r="B123" t="s">
        <v>1491</v>
      </c>
      <c r="C123" t="s">
        <v>1362</v>
      </c>
      <c r="D123" t="s">
        <v>209</v>
      </c>
      <c r="E123" t="s">
        <v>1396</v>
      </c>
      <c r="F123" t="s">
        <v>1492</v>
      </c>
      <c r="G123" t="s">
        <v>209</v>
      </c>
      <c r="H123" t="s">
        <v>1493</v>
      </c>
      <c r="I123" t="s">
        <v>1494</v>
      </c>
      <c r="J123" t="s">
        <v>1495</v>
      </c>
      <c r="K123" t="s">
        <v>1363</v>
      </c>
      <c r="L123" t="s">
        <v>1496</v>
      </c>
      <c r="M123" t="s">
        <v>209</v>
      </c>
      <c r="N123" t="s">
        <v>1497</v>
      </c>
      <c r="O123" t="s">
        <v>1498</v>
      </c>
      <c r="P123" t="s">
        <v>1499</v>
      </c>
      <c r="Q123" t="s">
        <v>1500</v>
      </c>
      <c r="R123" t="s">
        <v>209</v>
      </c>
      <c r="S123" t="s">
        <v>1501</v>
      </c>
      <c r="T123" t="s">
        <v>1502</v>
      </c>
      <c r="U123" t="s">
        <v>1397</v>
      </c>
      <c r="V123" t="s">
        <v>1503</v>
      </c>
      <c r="W123" t="s">
        <v>1504</v>
      </c>
      <c r="X123" t="s">
        <v>1398</v>
      </c>
      <c r="Y123" t="s">
        <v>1505</v>
      </c>
      <c r="Z123" t="s">
        <v>1506</v>
      </c>
      <c r="AA123" t="s">
        <v>1507</v>
      </c>
      <c r="AB123" t="s">
        <v>1508</v>
      </c>
    </row>
    <row r="124" spans="1:28">
      <c r="A124">
        <v>3</v>
      </c>
      <c r="B124">
        <v>1</v>
      </c>
      <c r="C124">
        <v>10100152</v>
      </c>
      <c r="D124" t="s">
        <v>1351</v>
      </c>
      <c r="E124">
        <v>7898489771909</v>
      </c>
      <c r="F124">
        <v>1</v>
      </c>
      <c r="G124" t="s">
        <v>1509</v>
      </c>
      <c r="H124">
        <v>7898489771909</v>
      </c>
      <c r="I124">
        <v>1</v>
      </c>
      <c r="J124" t="s">
        <v>1509</v>
      </c>
      <c r="K124">
        <v>17898489771906</v>
      </c>
      <c r="L124">
        <v>16</v>
      </c>
      <c r="M124" t="s">
        <v>215</v>
      </c>
      <c r="Q124">
        <v>0</v>
      </c>
      <c r="S124">
        <v>7898489771909</v>
      </c>
      <c r="T124">
        <v>7898489771909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v>0</v>
      </c>
    </row>
    <row r="125" spans="1:28">
      <c r="A125">
        <v>3</v>
      </c>
      <c r="B125">
        <v>1</v>
      </c>
      <c r="C125">
        <v>10100153</v>
      </c>
      <c r="D125" t="s">
        <v>1352</v>
      </c>
      <c r="E125">
        <v>7898489771893</v>
      </c>
      <c r="F125">
        <v>1</v>
      </c>
      <c r="G125" t="s">
        <v>1509</v>
      </c>
      <c r="H125">
        <v>7898489771893</v>
      </c>
      <c r="I125">
        <v>1</v>
      </c>
      <c r="J125" t="s">
        <v>1509</v>
      </c>
      <c r="K125">
        <v>17898489771890</v>
      </c>
      <c r="L125">
        <v>16</v>
      </c>
      <c r="M125" t="s">
        <v>215</v>
      </c>
      <c r="Q125">
        <v>0</v>
      </c>
      <c r="S125">
        <v>7898489771893</v>
      </c>
      <c r="T125">
        <v>7898489771893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0</v>
      </c>
    </row>
    <row r="126" spans="1:28">
      <c r="A126">
        <v>3</v>
      </c>
      <c r="B126">
        <v>1</v>
      </c>
      <c r="C126">
        <v>10100154</v>
      </c>
      <c r="D126" t="s">
        <v>1353</v>
      </c>
      <c r="E126">
        <v>7898489771916</v>
      </c>
      <c r="F126">
        <v>1</v>
      </c>
      <c r="G126" t="s">
        <v>1509</v>
      </c>
      <c r="H126">
        <v>7898489771916</v>
      </c>
      <c r="I126">
        <v>1</v>
      </c>
      <c r="J126" t="s">
        <v>1509</v>
      </c>
      <c r="K126">
        <v>17898489771913</v>
      </c>
      <c r="L126">
        <v>16</v>
      </c>
      <c r="M126" t="s">
        <v>215</v>
      </c>
      <c r="Q126">
        <v>0</v>
      </c>
      <c r="S126">
        <v>7898489771916</v>
      </c>
      <c r="T126">
        <v>7898489771916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0</v>
      </c>
    </row>
    <row r="127" spans="1:28">
      <c r="A127">
        <v>3</v>
      </c>
      <c r="B127">
        <v>1</v>
      </c>
      <c r="C127">
        <v>10100155</v>
      </c>
      <c r="D127" t="s">
        <v>1354</v>
      </c>
      <c r="E127">
        <v>7898489771886</v>
      </c>
      <c r="F127">
        <v>1</v>
      </c>
      <c r="G127" t="s">
        <v>1509</v>
      </c>
      <c r="H127">
        <v>7898489771886</v>
      </c>
      <c r="I127">
        <v>1</v>
      </c>
      <c r="J127" t="s">
        <v>1509</v>
      </c>
      <c r="K127">
        <v>17898489771883</v>
      </c>
      <c r="L127">
        <v>16</v>
      </c>
      <c r="M127" t="s">
        <v>215</v>
      </c>
      <c r="Q127">
        <v>0</v>
      </c>
      <c r="S127">
        <v>7898489771886</v>
      </c>
      <c r="T127">
        <v>7898489771886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0</v>
      </c>
    </row>
    <row r="128" spans="1:28">
      <c r="A128">
        <v>3</v>
      </c>
      <c r="B128">
        <v>1</v>
      </c>
      <c r="C128">
        <v>10300001</v>
      </c>
      <c r="D128" t="s">
        <v>755</v>
      </c>
      <c r="E128">
        <v>7896019607636</v>
      </c>
      <c r="F128">
        <v>1</v>
      </c>
      <c r="G128" t="s">
        <v>1509</v>
      </c>
      <c r="H128">
        <v>7896019607636</v>
      </c>
      <c r="I128">
        <v>1</v>
      </c>
      <c r="J128" t="s">
        <v>1509</v>
      </c>
      <c r="K128">
        <v>17896019607633</v>
      </c>
      <c r="L128">
        <v>24</v>
      </c>
      <c r="M128" t="s">
        <v>1177</v>
      </c>
      <c r="Q128">
        <v>0</v>
      </c>
      <c r="S128">
        <v>7896019607636</v>
      </c>
      <c r="T128">
        <v>7896019607636</v>
      </c>
      <c r="U128">
        <v>0</v>
      </c>
      <c r="V128">
        <v>7896019607636</v>
      </c>
      <c r="W128">
        <v>1</v>
      </c>
      <c r="X128">
        <v>1</v>
      </c>
      <c r="Y128">
        <v>1</v>
      </c>
      <c r="Z128" t="s">
        <v>1511</v>
      </c>
      <c r="AA128" t="s">
        <v>1512</v>
      </c>
      <c r="AB128">
        <v>0.2</v>
      </c>
    </row>
    <row r="129" spans="1:28">
      <c r="A129">
        <v>3</v>
      </c>
      <c r="B129">
        <v>1</v>
      </c>
      <c r="C129">
        <v>10300004</v>
      </c>
      <c r="D129" t="s">
        <v>661</v>
      </c>
      <c r="E129">
        <v>7622210661852</v>
      </c>
      <c r="F129">
        <v>1</v>
      </c>
      <c r="G129" t="s">
        <v>1509</v>
      </c>
      <c r="H129">
        <v>7622210661852</v>
      </c>
      <c r="I129">
        <v>1</v>
      </c>
      <c r="J129" t="s">
        <v>1509</v>
      </c>
      <c r="K129">
        <v>17622210661880</v>
      </c>
      <c r="L129">
        <v>28</v>
      </c>
      <c r="M129" t="s">
        <v>214</v>
      </c>
      <c r="Q129">
        <v>0</v>
      </c>
      <c r="S129">
        <v>7622210661852</v>
      </c>
      <c r="T129">
        <v>7622210661852</v>
      </c>
      <c r="U129">
        <v>0</v>
      </c>
      <c r="V129">
        <v>7622210661852</v>
      </c>
      <c r="W129">
        <v>1</v>
      </c>
      <c r="X129">
        <v>1</v>
      </c>
      <c r="Y129">
        <v>0</v>
      </c>
      <c r="AA129">
        <v>0</v>
      </c>
    </row>
    <row r="130" spans="1:28">
      <c r="A130">
        <v>3</v>
      </c>
      <c r="B130">
        <v>1</v>
      </c>
      <c r="C130">
        <v>10300006</v>
      </c>
      <c r="D130" t="s">
        <v>662</v>
      </c>
      <c r="E130">
        <v>7622210661906</v>
      </c>
      <c r="F130">
        <v>1</v>
      </c>
      <c r="G130" t="s">
        <v>1509</v>
      </c>
      <c r="H130">
        <v>7622210661906</v>
      </c>
      <c r="I130">
        <v>1</v>
      </c>
      <c r="J130" t="s">
        <v>1509</v>
      </c>
      <c r="K130">
        <v>17622210661927</v>
      </c>
      <c r="L130">
        <v>47</v>
      </c>
      <c r="M130" t="s">
        <v>220</v>
      </c>
      <c r="N130">
        <v>76222106</v>
      </c>
      <c r="O130">
        <v>619</v>
      </c>
      <c r="P130">
        <v>13</v>
      </c>
      <c r="Q130">
        <v>93</v>
      </c>
      <c r="R130" t="s">
        <v>1513</v>
      </c>
      <c r="S130">
        <v>7622210661913</v>
      </c>
      <c r="T130">
        <v>7622210661906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</row>
    <row r="131" spans="1:28">
      <c r="A131">
        <v>3</v>
      </c>
      <c r="B131">
        <v>1</v>
      </c>
      <c r="C131">
        <v>10300008</v>
      </c>
      <c r="D131" t="s">
        <v>663</v>
      </c>
      <c r="E131">
        <v>7622210661746</v>
      </c>
      <c r="F131">
        <v>1</v>
      </c>
      <c r="G131" t="s">
        <v>1509</v>
      </c>
      <c r="H131">
        <v>7622210661746</v>
      </c>
      <c r="I131">
        <v>1</v>
      </c>
      <c r="J131" t="s">
        <v>1509</v>
      </c>
      <c r="K131">
        <v>17622210661750</v>
      </c>
      <c r="L131">
        <v>28</v>
      </c>
      <c r="M131" t="s">
        <v>214</v>
      </c>
      <c r="Q131">
        <v>0</v>
      </c>
      <c r="S131">
        <v>7622210661746</v>
      </c>
      <c r="T131">
        <v>7622210661746</v>
      </c>
      <c r="U131">
        <v>0</v>
      </c>
      <c r="V131">
        <v>7622210661746</v>
      </c>
      <c r="W131">
        <v>1</v>
      </c>
      <c r="X131">
        <v>1</v>
      </c>
      <c r="Y131">
        <v>0</v>
      </c>
      <c r="AA131">
        <v>0</v>
      </c>
    </row>
    <row r="132" spans="1:28">
      <c r="A132">
        <v>3</v>
      </c>
      <c r="B132">
        <v>1</v>
      </c>
      <c r="C132">
        <v>10300010</v>
      </c>
      <c r="D132" t="s">
        <v>664</v>
      </c>
      <c r="E132">
        <v>7622210661777</v>
      </c>
      <c r="F132">
        <v>1</v>
      </c>
      <c r="G132" t="s">
        <v>1509</v>
      </c>
      <c r="H132">
        <v>7622210661777</v>
      </c>
      <c r="I132">
        <v>1</v>
      </c>
      <c r="J132" t="s">
        <v>1509</v>
      </c>
      <c r="K132">
        <v>17622210661781</v>
      </c>
      <c r="L132">
        <v>28</v>
      </c>
      <c r="M132" t="s">
        <v>214</v>
      </c>
      <c r="Q132">
        <v>0</v>
      </c>
      <c r="S132">
        <v>7622210661777</v>
      </c>
      <c r="T132">
        <v>7622210661777</v>
      </c>
      <c r="U132">
        <v>0</v>
      </c>
      <c r="V132">
        <v>7622210661777</v>
      </c>
      <c r="W132">
        <v>1</v>
      </c>
      <c r="X132">
        <v>1</v>
      </c>
      <c r="Y132">
        <v>0</v>
      </c>
      <c r="AA132">
        <v>0</v>
      </c>
    </row>
    <row r="133" spans="1:28">
      <c r="A133">
        <v>3</v>
      </c>
      <c r="B133">
        <v>1</v>
      </c>
      <c r="C133">
        <v>10300012</v>
      </c>
      <c r="D133" t="s">
        <v>665</v>
      </c>
      <c r="E133">
        <v>7622210661807</v>
      </c>
      <c r="F133">
        <v>1</v>
      </c>
      <c r="G133" t="s">
        <v>1509</v>
      </c>
      <c r="H133">
        <v>7622210661807</v>
      </c>
      <c r="I133">
        <v>1</v>
      </c>
      <c r="J133" t="s">
        <v>1509</v>
      </c>
      <c r="K133">
        <v>17622210661965</v>
      </c>
      <c r="L133">
        <v>47</v>
      </c>
      <c r="M133" t="s">
        <v>220</v>
      </c>
      <c r="N133">
        <v>76222106</v>
      </c>
      <c r="O133">
        <v>619</v>
      </c>
      <c r="P133">
        <v>51</v>
      </c>
      <c r="Q133">
        <v>93</v>
      </c>
      <c r="R133" t="s">
        <v>1513</v>
      </c>
      <c r="S133">
        <v>7622210661951</v>
      </c>
      <c r="T133">
        <v>7622210661807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v>0</v>
      </c>
    </row>
    <row r="134" spans="1:28">
      <c r="A134">
        <v>3</v>
      </c>
      <c r="B134">
        <v>1</v>
      </c>
      <c r="C134">
        <v>10300014</v>
      </c>
      <c r="D134" t="s">
        <v>666</v>
      </c>
      <c r="E134">
        <v>7622210661814</v>
      </c>
      <c r="F134">
        <v>1</v>
      </c>
      <c r="G134" t="s">
        <v>1509</v>
      </c>
      <c r="H134">
        <v>7622210661814</v>
      </c>
      <c r="I134">
        <v>1</v>
      </c>
      <c r="J134" t="s">
        <v>1509</v>
      </c>
      <c r="K134">
        <v>17622210661828</v>
      </c>
      <c r="L134">
        <v>28</v>
      </c>
      <c r="M134" t="s">
        <v>214</v>
      </c>
      <c r="Q134">
        <v>0</v>
      </c>
      <c r="S134">
        <v>7622210661814</v>
      </c>
      <c r="T134">
        <v>7622210661814</v>
      </c>
      <c r="U134">
        <v>0</v>
      </c>
      <c r="V134">
        <v>7622210661814</v>
      </c>
      <c r="W134">
        <v>1</v>
      </c>
      <c r="X134">
        <v>1</v>
      </c>
      <c r="Y134">
        <v>0</v>
      </c>
      <c r="AA134">
        <v>0</v>
      </c>
    </row>
    <row r="135" spans="1:28">
      <c r="A135">
        <v>3</v>
      </c>
      <c r="B135">
        <v>1</v>
      </c>
      <c r="C135">
        <v>10300023</v>
      </c>
      <c r="D135" t="s">
        <v>706</v>
      </c>
      <c r="E135">
        <v>7622210576071</v>
      </c>
      <c r="F135">
        <v>1</v>
      </c>
      <c r="G135" t="s">
        <v>1509</v>
      </c>
      <c r="H135">
        <v>7622210576071</v>
      </c>
      <c r="I135">
        <v>1</v>
      </c>
      <c r="J135" t="s">
        <v>1509</v>
      </c>
      <c r="K135">
        <v>17622210576061</v>
      </c>
      <c r="L135">
        <v>20</v>
      </c>
      <c r="M135" t="s">
        <v>222</v>
      </c>
      <c r="Q135">
        <v>0</v>
      </c>
      <c r="S135">
        <v>7622210576071</v>
      </c>
      <c r="T135">
        <v>7622210576071</v>
      </c>
      <c r="U135">
        <v>0</v>
      </c>
      <c r="V135">
        <v>7622210576071</v>
      </c>
      <c r="W135">
        <v>1</v>
      </c>
      <c r="X135">
        <v>1</v>
      </c>
      <c r="Y135">
        <v>0</v>
      </c>
      <c r="AA135">
        <v>0</v>
      </c>
    </row>
    <row r="136" spans="1:28">
      <c r="A136">
        <v>3</v>
      </c>
      <c r="B136">
        <v>1</v>
      </c>
      <c r="C136">
        <v>10300025</v>
      </c>
      <c r="D136" t="s">
        <v>707</v>
      </c>
      <c r="E136">
        <v>7622210575975</v>
      </c>
      <c r="F136">
        <v>1</v>
      </c>
      <c r="G136" t="s">
        <v>1509</v>
      </c>
      <c r="H136">
        <v>7622210575975</v>
      </c>
      <c r="I136">
        <v>1</v>
      </c>
      <c r="J136" t="s">
        <v>1509</v>
      </c>
      <c r="K136">
        <v>17622210575965</v>
      </c>
      <c r="L136">
        <v>40</v>
      </c>
      <c r="M136" t="s">
        <v>1178</v>
      </c>
      <c r="Q136">
        <v>0</v>
      </c>
      <c r="S136">
        <v>7622210575975</v>
      </c>
      <c r="T136">
        <v>7622210575975</v>
      </c>
      <c r="U136">
        <v>0</v>
      </c>
      <c r="V136">
        <v>7622210575975</v>
      </c>
      <c r="W136">
        <v>1</v>
      </c>
      <c r="X136">
        <v>1</v>
      </c>
      <c r="Y136">
        <v>1</v>
      </c>
      <c r="Z136" t="s">
        <v>1511</v>
      </c>
      <c r="AA136" t="s">
        <v>1514</v>
      </c>
      <c r="AB136">
        <v>0.10100000000000001</v>
      </c>
    </row>
    <row r="137" spans="1:28">
      <c r="A137">
        <v>3</v>
      </c>
      <c r="B137">
        <v>1</v>
      </c>
      <c r="C137">
        <v>10300026</v>
      </c>
      <c r="D137" t="s">
        <v>708</v>
      </c>
      <c r="E137">
        <v>7622210833389</v>
      </c>
      <c r="F137">
        <v>1</v>
      </c>
      <c r="G137" t="s">
        <v>1509</v>
      </c>
      <c r="H137">
        <v>7622210833389</v>
      </c>
      <c r="I137">
        <v>1</v>
      </c>
      <c r="J137" t="s">
        <v>1509</v>
      </c>
      <c r="K137">
        <v>17622210576047</v>
      </c>
      <c r="L137">
        <v>40</v>
      </c>
      <c r="M137" t="s">
        <v>1178</v>
      </c>
      <c r="Q137">
        <v>0</v>
      </c>
      <c r="S137">
        <v>7622210833389</v>
      </c>
      <c r="T137">
        <v>7622210833389</v>
      </c>
      <c r="U137">
        <v>0</v>
      </c>
      <c r="V137">
        <v>7622210833389</v>
      </c>
      <c r="W137">
        <v>1</v>
      </c>
      <c r="X137">
        <v>1</v>
      </c>
      <c r="Y137">
        <v>1</v>
      </c>
      <c r="Z137" t="s">
        <v>1511</v>
      </c>
      <c r="AA137" t="s">
        <v>1514</v>
      </c>
      <c r="AB137">
        <v>0.10100000000000001</v>
      </c>
    </row>
    <row r="138" spans="1:28">
      <c r="A138">
        <v>3</v>
      </c>
      <c r="B138">
        <v>1</v>
      </c>
      <c r="C138">
        <v>10300030</v>
      </c>
      <c r="D138" t="s">
        <v>709</v>
      </c>
      <c r="E138">
        <v>7622210576156</v>
      </c>
      <c r="F138">
        <v>1</v>
      </c>
      <c r="G138" t="s">
        <v>1509</v>
      </c>
      <c r="H138">
        <v>7622210576156</v>
      </c>
      <c r="I138">
        <v>1</v>
      </c>
      <c r="J138" t="s">
        <v>1509</v>
      </c>
      <c r="K138">
        <v>17622210576146</v>
      </c>
      <c r="L138">
        <v>20</v>
      </c>
      <c r="M138" t="s">
        <v>222</v>
      </c>
      <c r="Q138">
        <v>0</v>
      </c>
      <c r="S138">
        <v>7622210576156</v>
      </c>
      <c r="T138">
        <v>7622210576156</v>
      </c>
      <c r="U138">
        <v>0</v>
      </c>
      <c r="V138">
        <v>7622210576156</v>
      </c>
      <c r="W138">
        <v>1</v>
      </c>
      <c r="X138">
        <v>1</v>
      </c>
      <c r="Y138">
        <v>0</v>
      </c>
      <c r="AA138">
        <v>0</v>
      </c>
    </row>
    <row r="139" spans="1:28">
      <c r="A139">
        <v>3</v>
      </c>
      <c r="B139">
        <v>1</v>
      </c>
      <c r="C139">
        <v>10300031</v>
      </c>
      <c r="D139" t="s">
        <v>710</v>
      </c>
      <c r="E139">
        <v>7622210575999</v>
      </c>
      <c r="F139">
        <v>1</v>
      </c>
      <c r="G139" t="s">
        <v>1509</v>
      </c>
      <c r="H139">
        <v>7622210575999</v>
      </c>
      <c r="I139">
        <v>1</v>
      </c>
      <c r="J139" t="s">
        <v>1509</v>
      </c>
      <c r="K139">
        <v>17622210575989</v>
      </c>
      <c r="L139">
        <v>40</v>
      </c>
      <c r="M139" t="s">
        <v>1178</v>
      </c>
      <c r="Q139">
        <v>0</v>
      </c>
      <c r="S139">
        <v>7622210575999</v>
      </c>
      <c r="T139">
        <v>7622210575999</v>
      </c>
      <c r="U139">
        <v>0</v>
      </c>
      <c r="V139">
        <v>7622210575999</v>
      </c>
      <c r="W139">
        <v>1</v>
      </c>
      <c r="X139">
        <v>1</v>
      </c>
      <c r="Y139">
        <v>1</v>
      </c>
      <c r="Z139" t="s">
        <v>1511</v>
      </c>
      <c r="AA139" t="s">
        <v>1514</v>
      </c>
      <c r="AB139">
        <v>0.10100000000000001</v>
      </c>
    </row>
    <row r="140" spans="1:28">
      <c r="A140">
        <v>3</v>
      </c>
      <c r="B140">
        <v>1</v>
      </c>
      <c r="C140">
        <v>10300032</v>
      </c>
      <c r="D140" t="s">
        <v>711</v>
      </c>
      <c r="E140">
        <v>7622300989316</v>
      </c>
      <c r="F140">
        <v>1</v>
      </c>
      <c r="G140" t="s">
        <v>1509</v>
      </c>
      <c r="H140">
        <v>7622300989316</v>
      </c>
      <c r="I140">
        <v>1</v>
      </c>
      <c r="J140" t="s">
        <v>1509</v>
      </c>
      <c r="K140">
        <v>17622210576030</v>
      </c>
      <c r="L140">
        <v>40</v>
      </c>
      <c r="M140" t="s">
        <v>1178</v>
      </c>
      <c r="Q140">
        <v>0</v>
      </c>
      <c r="S140">
        <v>7622300989316</v>
      </c>
      <c r="T140">
        <v>7622300989316</v>
      </c>
      <c r="U140">
        <v>0</v>
      </c>
      <c r="V140">
        <v>7622300989316</v>
      </c>
      <c r="W140">
        <v>1</v>
      </c>
      <c r="X140">
        <v>1</v>
      </c>
      <c r="Y140">
        <v>1</v>
      </c>
      <c r="Z140" t="s">
        <v>1511</v>
      </c>
      <c r="AA140" t="s">
        <v>1514</v>
      </c>
      <c r="AB140">
        <v>0.10100000000000001</v>
      </c>
    </row>
    <row r="141" spans="1:28">
      <c r="A141">
        <v>3</v>
      </c>
      <c r="B141">
        <v>1</v>
      </c>
      <c r="C141">
        <v>10300033</v>
      </c>
      <c r="D141" t="s">
        <v>712</v>
      </c>
      <c r="E141">
        <v>7622300988470</v>
      </c>
      <c r="F141">
        <v>1</v>
      </c>
      <c r="G141" t="s">
        <v>1509</v>
      </c>
      <c r="H141">
        <v>7622300988470</v>
      </c>
      <c r="I141">
        <v>1</v>
      </c>
      <c r="J141" t="s">
        <v>1509</v>
      </c>
      <c r="K141">
        <v>17622210566352</v>
      </c>
      <c r="L141">
        <v>45</v>
      </c>
      <c r="M141" t="s">
        <v>1179</v>
      </c>
      <c r="N141">
        <v>76222105</v>
      </c>
      <c r="O141">
        <v>663</v>
      </c>
      <c r="P141">
        <v>62</v>
      </c>
      <c r="Q141">
        <v>103</v>
      </c>
      <c r="R141" t="s">
        <v>1515</v>
      </c>
      <c r="S141">
        <v>7622210566362</v>
      </c>
      <c r="T141">
        <v>7622300988470</v>
      </c>
      <c r="U141">
        <v>0</v>
      </c>
      <c r="V141">
        <v>7622210566362</v>
      </c>
      <c r="W141">
        <v>24</v>
      </c>
      <c r="X141">
        <v>1</v>
      </c>
      <c r="Y141">
        <v>1</v>
      </c>
      <c r="Z141" t="s">
        <v>1511</v>
      </c>
      <c r="AA141" t="s">
        <v>1516</v>
      </c>
      <c r="AB141">
        <v>4.4999999999999998E-2</v>
      </c>
    </row>
    <row r="142" spans="1:28">
      <c r="A142">
        <v>3</v>
      </c>
      <c r="B142">
        <v>1</v>
      </c>
      <c r="C142">
        <v>10300034</v>
      </c>
      <c r="D142" t="s">
        <v>713</v>
      </c>
      <c r="E142">
        <v>7622210566409</v>
      </c>
      <c r="F142">
        <v>1</v>
      </c>
      <c r="G142" t="s">
        <v>1509</v>
      </c>
      <c r="H142">
        <v>7622210566409</v>
      </c>
      <c r="I142">
        <v>1</v>
      </c>
      <c r="J142" t="s">
        <v>1509</v>
      </c>
      <c r="K142">
        <v>17622210566383</v>
      </c>
      <c r="L142">
        <v>45</v>
      </c>
      <c r="M142" t="s">
        <v>1179</v>
      </c>
      <c r="N142">
        <v>76222105</v>
      </c>
      <c r="O142">
        <v>663</v>
      </c>
      <c r="P142">
        <v>93</v>
      </c>
      <c r="Q142">
        <v>103</v>
      </c>
      <c r="R142" t="s">
        <v>1515</v>
      </c>
      <c r="S142">
        <v>7622210566393</v>
      </c>
      <c r="T142">
        <v>7622210566409</v>
      </c>
      <c r="U142">
        <v>0</v>
      </c>
      <c r="V142">
        <v>7622210566393</v>
      </c>
      <c r="W142">
        <v>24</v>
      </c>
      <c r="X142">
        <v>1</v>
      </c>
      <c r="Y142">
        <v>0</v>
      </c>
      <c r="AA142">
        <v>0</v>
      </c>
    </row>
    <row r="143" spans="1:28">
      <c r="A143">
        <v>3</v>
      </c>
      <c r="B143">
        <v>1</v>
      </c>
      <c r="C143">
        <v>10300035</v>
      </c>
      <c r="D143" t="s">
        <v>714</v>
      </c>
      <c r="E143">
        <v>7622300988517</v>
      </c>
      <c r="F143">
        <v>1</v>
      </c>
      <c r="G143" t="s">
        <v>1509</v>
      </c>
      <c r="H143">
        <v>7622300988517</v>
      </c>
      <c r="I143">
        <v>1</v>
      </c>
      <c r="J143" t="s">
        <v>1509</v>
      </c>
      <c r="K143">
        <v>17622210566321</v>
      </c>
      <c r="L143">
        <v>45</v>
      </c>
      <c r="M143" t="s">
        <v>1179</v>
      </c>
      <c r="N143">
        <v>76222105</v>
      </c>
      <c r="O143">
        <v>663</v>
      </c>
      <c r="P143">
        <v>31</v>
      </c>
      <c r="Q143">
        <v>103</v>
      </c>
      <c r="R143" t="s">
        <v>1515</v>
      </c>
      <c r="S143">
        <v>7622210566331</v>
      </c>
      <c r="T143">
        <v>7622300988517</v>
      </c>
      <c r="U143">
        <v>0</v>
      </c>
      <c r="V143">
        <v>7622210566331</v>
      </c>
      <c r="W143">
        <v>24</v>
      </c>
      <c r="X143">
        <v>1</v>
      </c>
      <c r="Y143">
        <v>0</v>
      </c>
      <c r="AA143">
        <v>0</v>
      </c>
    </row>
    <row r="144" spans="1:28">
      <c r="A144">
        <v>3</v>
      </c>
      <c r="B144">
        <v>1</v>
      </c>
      <c r="C144">
        <v>10300037</v>
      </c>
      <c r="D144" t="s">
        <v>715</v>
      </c>
      <c r="E144">
        <v>7622210572080</v>
      </c>
      <c r="F144">
        <v>1</v>
      </c>
      <c r="G144" t="s">
        <v>1509</v>
      </c>
      <c r="H144">
        <v>7622210572080</v>
      </c>
      <c r="I144">
        <v>1</v>
      </c>
      <c r="J144" t="s">
        <v>1509</v>
      </c>
      <c r="K144">
        <v>17622210572070</v>
      </c>
      <c r="L144">
        <v>209</v>
      </c>
      <c r="M144" t="s">
        <v>1180</v>
      </c>
      <c r="Q144">
        <v>0</v>
      </c>
      <c r="S144">
        <v>7622210572080</v>
      </c>
      <c r="T144">
        <v>7622210572080</v>
      </c>
      <c r="U144">
        <v>0</v>
      </c>
      <c r="V144">
        <v>7622210572080</v>
      </c>
      <c r="W144">
        <v>1</v>
      </c>
      <c r="X144">
        <v>1</v>
      </c>
      <c r="Y144">
        <v>0</v>
      </c>
      <c r="AA144">
        <v>0</v>
      </c>
    </row>
    <row r="145" spans="1:28">
      <c r="A145">
        <v>3</v>
      </c>
      <c r="B145">
        <v>1</v>
      </c>
      <c r="C145">
        <v>10300038</v>
      </c>
      <c r="D145" t="s">
        <v>716</v>
      </c>
      <c r="E145">
        <v>7622210572066</v>
      </c>
      <c r="F145">
        <v>1</v>
      </c>
      <c r="G145" t="s">
        <v>1509</v>
      </c>
      <c r="H145">
        <v>7622210572066</v>
      </c>
      <c r="I145">
        <v>1</v>
      </c>
      <c r="J145" t="s">
        <v>1509</v>
      </c>
      <c r="K145">
        <v>17622210572056</v>
      </c>
      <c r="L145">
        <v>209</v>
      </c>
      <c r="M145" t="s">
        <v>1180</v>
      </c>
      <c r="Q145">
        <v>0</v>
      </c>
      <c r="S145">
        <v>7622210572066</v>
      </c>
      <c r="T145">
        <v>7622210572066</v>
      </c>
      <c r="U145">
        <v>0</v>
      </c>
      <c r="V145">
        <v>7622210572066</v>
      </c>
      <c r="W145">
        <v>1</v>
      </c>
      <c r="X145">
        <v>1</v>
      </c>
      <c r="Y145">
        <v>0</v>
      </c>
      <c r="AA145">
        <v>0</v>
      </c>
    </row>
    <row r="146" spans="1:28">
      <c r="A146">
        <v>3</v>
      </c>
      <c r="B146">
        <v>1</v>
      </c>
      <c r="C146">
        <v>10300046</v>
      </c>
      <c r="D146" t="s">
        <v>760</v>
      </c>
      <c r="E146">
        <v>7622210561862</v>
      </c>
      <c r="F146">
        <v>1</v>
      </c>
      <c r="G146" t="s">
        <v>1509</v>
      </c>
      <c r="H146">
        <v>7622210561862</v>
      </c>
      <c r="I146">
        <v>1</v>
      </c>
      <c r="J146" t="s">
        <v>1509</v>
      </c>
      <c r="K146">
        <v>17622210561852</v>
      </c>
      <c r="L146">
        <v>12</v>
      </c>
      <c r="M146" t="s">
        <v>1181</v>
      </c>
      <c r="Q146">
        <v>0</v>
      </c>
      <c r="S146">
        <v>7622210561862</v>
      </c>
      <c r="T146">
        <v>7622210561862</v>
      </c>
      <c r="U146">
        <v>0</v>
      </c>
      <c r="V146">
        <v>7622210561862</v>
      </c>
      <c r="W146">
        <v>1</v>
      </c>
      <c r="X146">
        <v>1</v>
      </c>
      <c r="Y146">
        <v>0</v>
      </c>
      <c r="AA146">
        <v>0</v>
      </c>
    </row>
    <row r="147" spans="1:28">
      <c r="A147">
        <v>3</v>
      </c>
      <c r="B147">
        <v>1</v>
      </c>
      <c r="C147">
        <v>10300047</v>
      </c>
      <c r="D147" t="s">
        <v>761</v>
      </c>
      <c r="E147">
        <v>7622210561909</v>
      </c>
      <c r="F147">
        <v>1</v>
      </c>
      <c r="G147" t="s">
        <v>1509</v>
      </c>
      <c r="H147">
        <v>7622210561909</v>
      </c>
      <c r="I147">
        <v>1</v>
      </c>
      <c r="J147" t="s">
        <v>1509</v>
      </c>
      <c r="K147">
        <v>17622210561890</v>
      </c>
      <c r="L147">
        <v>12</v>
      </c>
      <c r="M147" t="s">
        <v>1181</v>
      </c>
      <c r="Q147">
        <v>0</v>
      </c>
      <c r="S147">
        <v>7622210561909</v>
      </c>
      <c r="T147">
        <v>7622210561909</v>
      </c>
      <c r="U147">
        <v>0</v>
      </c>
      <c r="V147">
        <v>7622210561909</v>
      </c>
      <c r="W147">
        <v>1</v>
      </c>
      <c r="X147">
        <v>1</v>
      </c>
      <c r="Y147">
        <v>0</v>
      </c>
      <c r="AA147">
        <v>0</v>
      </c>
    </row>
    <row r="148" spans="1:28">
      <c r="A148">
        <v>3</v>
      </c>
      <c r="B148">
        <v>1</v>
      </c>
      <c r="C148">
        <v>10300048</v>
      </c>
      <c r="D148" t="s">
        <v>762</v>
      </c>
      <c r="E148">
        <v>7622210527837</v>
      </c>
      <c r="F148">
        <v>1</v>
      </c>
      <c r="G148" t="s">
        <v>1509</v>
      </c>
      <c r="H148">
        <v>7622210527837</v>
      </c>
      <c r="I148">
        <v>1</v>
      </c>
      <c r="J148" t="s">
        <v>1509</v>
      </c>
      <c r="K148">
        <v>17622210527827</v>
      </c>
      <c r="L148">
        <v>12</v>
      </c>
      <c r="M148" t="s">
        <v>1181</v>
      </c>
      <c r="Q148">
        <v>0</v>
      </c>
      <c r="S148">
        <v>7622210527837</v>
      </c>
      <c r="T148">
        <v>7622210527837</v>
      </c>
      <c r="U148">
        <v>0</v>
      </c>
      <c r="V148">
        <v>7622210527837</v>
      </c>
      <c r="W148">
        <v>1</v>
      </c>
      <c r="X148">
        <v>1</v>
      </c>
      <c r="Y148">
        <v>0</v>
      </c>
      <c r="AA148">
        <v>0</v>
      </c>
    </row>
    <row r="149" spans="1:28">
      <c r="A149">
        <v>3</v>
      </c>
      <c r="B149">
        <v>1</v>
      </c>
      <c r="C149">
        <v>10300049</v>
      </c>
      <c r="D149" t="s">
        <v>757</v>
      </c>
      <c r="E149">
        <v>7622210561800</v>
      </c>
      <c r="F149">
        <v>1</v>
      </c>
      <c r="G149" t="s">
        <v>1509</v>
      </c>
      <c r="H149">
        <v>7622210561800</v>
      </c>
      <c r="I149">
        <v>1</v>
      </c>
      <c r="J149" t="s">
        <v>1509</v>
      </c>
      <c r="K149">
        <v>17622210561791</v>
      </c>
      <c r="L149">
        <v>49</v>
      </c>
      <c r="M149" t="s">
        <v>1182</v>
      </c>
      <c r="N149">
        <v>76222105</v>
      </c>
      <c r="O149">
        <v>620</v>
      </c>
      <c r="P149">
        <v>81</v>
      </c>
      <c r="Q149">
        <v>73</v>
      </c>
      <c r="R149" t="s">
        <v>1517</v>
      </c>
      <c r="S149">
        <v>7622210562081</v>
      </c>
      <c r="T149">
        <v>7622210561800</v>
      </c>
      <c r="U149">
        <v>0</v>
      </c>
      <c r="V149">
        <v>7622210562081</v>
      </c>
      <c r="W149">
        <v>12</v>
      </c>
      <c r="X149">
        <v>1</v>
      </c>
      <c r="Y149">
        <v>0</v>
      </c>
      <c r="AA149">
        <v>0</v>
      </c>
    </row>
    <row r="150" spans="1:28">
      <c r="A150">
        <v>3</v>
      </c>
      <c r="B150">
        <v>1</v>
      </c>
      <c r="C150">
        <v>10300050</v>
      </c>
      <c r="D150" t="s">
        <v>763</v>
      </c>
      <c r="E150">
        <v>7622210561848</v>
      </c>
      <c r="F150">
        <v>1</v>
      </c>
      <c r="G150" t="s">
        <v>1509</v>
      </c>
      <c r="H150">
        <v>7622210561848</v>
      </c>
      <c r="I150">
        <v>1</v>
      </c>
      <c r="J150" t="s">
        <v>1509</v>
      </c>
      <c r="K150">
        <v>17622210561838</v>
      </c>
      <c r="L150">
        <v>12</v>
      </c>
      <c r="M150" t="s">
        <v>1181</v>
      </c>
      <c r="Q150">
        <v>0</v>
      </c>
      <c r="S150">
        <v>7622210561848</v>
      </c>
      <c r="T150">
        <v>7622210561848</v>
      </c>
      <c r="U150">
        <v>0</v>
      </c>
      <c r="V150">
        <v>7622210561848</v>
      </c>
      <c r="W150">
        <v>1</v>
      </c>
      <c r="X150">
        <v>1</v>
      </c>
      <c r="Y150">
        <v>0</v>
      </c>
      <c r="AA150">
        <v>0</v>
      </c>
    </row>
    <row r="151" spans="1:28">
      <c r="A151">
        <v>3</v>
      </c>
      <c r="B151">
        <v>1</v>
      </c>
      <c r="C151">
        <v>10300051</v>
      </c>
      <c r="D151" t="s">
        <v>758</v>
      </c>
      <c r="E151">
        <v>7622210561947</v>
      </c>
      <c r="F151">
        <v>1</v>
      </c>
      <c r="G151" t="s">
        <v>1509</v>
      </c>
      <c r="H151">
        <v>7622210561947</v>
      </c>
      <c r="I151">
        <v>1</v>
      </c>
      <c r="J151" t="s">
        <v>1509</v>
      </c>
      <c r="K151">
        <v>17622210561937</v>
      </c>
      <c r="L151">
        <v>49</v>
      </c>
      <c r="M151" t="s">
        <v>1182</v>
      </c>
      <c r="N151">
        <v>76222105</v>
      </c>
      <c r="O151">
        <v>620</v>
      </c>
      <c r="P151">
        <v>74</v>
      </c>
      <c r="Q151">
        <v>73</v>
      </c>
      <c r="R151" t="s">
        <v>1517</v>
      </c>
      <c r="S151">
        <v>7622210562074</v>
      </c>
      <c r="T151">
        <v>7622210561947</v>
      </c>
      <c r="U151">
        <v>0</v>
      </c>
      <c r="V151">
        <v>7622210562074</v>
      </c>
      <c r="W151">
        <v>12</v>
      </c>
      <c r="X151">
        <v>1</v>
      </c>
      <c r="Y151">
        <v>0</v>
      </c>
      <c r="AA151">
        <v>0</v>
      </c>
    </row>
    <row r="152" spans="1:28">
      <c r="A152">
        <v>3</v>
      </c>
      <c r="B152">
        <v>1</v>
      </c>
      <c r="C152">
        <v>10300052</v>
      </c>
      <c r="D152" t="s">
        <v>764</v>
      </c>
      <c r="E152">
        <v>7622210561886</v>
      </c>
      <c r="F152">
        <v>1</v>
      </c>
      <c r="G152" t="s">
        <v>1509</v>
      </c>
      <c r="H152">
        <v>7622210561886</v>
      </c>
      <c r="I152">
        <v>1</v>
      </c>
      <c r="J152" t="s">
        <v>1509</v>
      </c>
      <c r="K152">
        <v>17622210561876</v>
      </c>
      <c r="L152">
        <v>12</v>
      </c>
      <c r="M152" t="s">
        <v>1181</v>
      </c>
      <c r="Q152">
        <v>0</v>
      </c>
      <c r="S152">
        <v>7622210561886</v>
      </c>
      <c r="T152">
        <v>7622210561886</v>
      </c>
      <c r="U152">
        <v>0</v>
      </c>
      <c r="V152">
        <v>7622210561886</v>
      </c>
      <c r="W152">
        <v>1</v>
      </c>
      <c r="X152">
        <v>1</v>
      </c>
      <c r="Y152">
        <v>0</v>
      </c>
      <c r="AA152">
        <v>0</v>
      </c>
    </row>
    <row r="153" spans="1:28">
      <c r="A153">
        <v>3</v>
      </c>
      <c r="B153">
        <v>1</v>
      </c>
      <c r="C153">
        <v>10300053</v>
      </c>
      <c r="D153" t="s">
        <v>759</v>
      </c>
      <c r="E153">
        <v>7622210561961</v>
      </c>
      <c r="F153">
        <v>1</v>
      </c>
      <c r="G153" t="s">
        <v>1509</v>
      </c>
      <c r="H153">
        <v>7622210561961</v>
      </c>
      <c r="I153">
        <v>1</v>
      </c>
      <c r="J153" t="s">
        <v>1509</v>
      </c>
      <c r="K153">
        <v>17622210561951</v>
      </c>
      <c r="L153">
        <v>49</v>
      </c>
      <c r="M153" t="s">
        <v>1182</v>
      </c>
      <c r="N153">
        <v>76222105</v>
      </c>
      <c r="O153">
        <v>621</v>
      </c>
      <c r="P153">
        <v>35</v>
      </c>
      <c r="Q153">
        <v>73</v>
      </c>
      <c r="R153" t="s">
        <v>1517</v>
      </c>
      <c r="S153">
        <v>7622210562135</v>
      </c>
      <c r="T153">
        <v>7622210561961</v>
      </c>
      <c r="U153">
        <v>0</v>
      </c>
      <c r="V153">
        <v>7622210562135</v>
      </c>
      <c r="W153">
        <v>12</v>
      </c>
      <c r="X153">
        <v>1</v>
      </c>
      <c r="Y153">
        <v>0</v>
      </c>
      <c r="AA153">
        <v>0</v>
      </c>
    </row>
    <row r="154" spans="1:28">
      <c r="A154">
        <v>3</v>
      </c>
      <c r="B154">
        <v>1</v>
      </c>
      <c r="C154">
        <v>10300054</v>
      </c>
      <c r="D154" t="s">
        <v>765</v>
      </c>
      <c r="E154">
        <v>7622210561985</v>
      </c>
      <c r="F154">
        <v>1</v>
      </c>
      <c r="G154" t="s">
        <v>1509</v>
      </c>
      <c r="H154">
        <v>7622210561985</v>
      </c>
      <c r="I154">
        <v>1</v>
      </c>
      <c r="J154" t="s">
        <v>1509</v>
      </c>
      <c r="K154">
        <v>17622210561975</v>
      </c>
      <c r="L154">
        <v>12</v>
      </c>
      <c r="M154" t="s">
        <v>1181</v>
      </c>
      <c r="Q154">
        <v>0</v>
      </c>
      <c r="S154">
        <v>7622210561985</v>
      </c>
      <c r="T154">
        <v>7622210561985</v>
      </c>
      <c r="U154">
        <v>0</v>
      </c>
      <c r="V154">
        <v>7622210561985</v>
      </c>
      <c r="W154">
        <v>1</v>
      </c>
      <c r="X154">
        <v>1</v>
      </c>
      <c r="Y154">
        <v>0</v>
      </c>
      <c r="AA154">
        <v>0</v>
      </c>
    </row>
    <row r="155" spans="1:28">
      <c r="A155">
        <v>3</v>
      </c>
      <c r="B155">
        <v>1</v>
      </c>
      <c r="C155">
        <v>10300058</v>
      </c>
      <c r="D155" t="s">
        <v>766</v>
      </c>
      <c r="E155">
        <v>7895800116500</v>
      </c>
      <c r="F155">
        <v>1</v>
      </c>
      <c r="G155" t="s">
        <v>1509</v>
      </c>
      <c r="H155">
        <v>7895800116500</v>
      </c>
      <c r="I155">
        <v>1</v>
      </c>
      <c r="J155" t="s">
        <v>1509</v>
      </c>
      <c r="K155">
        <v>47895800116508</v>
      </c>
      <c r="L155">
        <v>29</v>
      </c>
      <c r="M155" t="s">
        <v>216</v>
      </c>
      <c r="Q155">
        <v>0</v>
      </c>
      <c r="S155">
        <v>7895800116500</v>
      </c>
      <c r="T155">
        <v>7895800116500</v>
      </c>
      <c r="U155">
        <v>0</v>
      </c>
      <c r="V155">
        <v>7895800116500</v>
      </c>
      <c r="W155">
        <v>1</v>
      </c>
      <c r="X155">
        <v>1</v>
      </c>
      <c r="Y155">
        <v>0</v>
      </c>
      <c r="AA155">
        <v>0</v>
      </c>
    </row>
    <row r="156" spans="1:28">
      <c r="A156">
        <v>3</v>
      </c>
      <c r="B156">
        <v>1</v>
      </c>
      <c r="C156">
        <v>10300060</v>
      </c>
      <c r="D156" t="s">
        <v>767</v>
      </c>
      <c r="E156">
        <v>7895800116258</v>
      </c>
      <c r="F156">
        <v>1</v>
      </c>
      <c r="G156" t="s">
        <v>1509</v>
      </c>
      <c r="H156">
        <v>7895800116258</v>
      </c>
      <c r="I156">
        <v>1</v>
      </c>
      <c r="J156" t="s">
        <v>1509</v>
      </c>
      <c r="K156">
        <v>47895800116256</v>
      </c>
      <c r="L156">
        <v>29</v>
      </c>
      <c r="M156" t="s">
        <v>216</v>
      </c>
      <c r="Q156">
        <v>0</v>
      </c>
      <c r="S156">
        <v>7895800116258</v>
      </c>
      <c r="T156">
        <v>7895800116258</v>
      </c>
      <c r="U156">
        <v>0</v>
      </c>
      <c r="V156">
        <v>7895800116258</v>
      </c>
      <c r="W156">
        <v>1</v>
      </c>
      <c r="X156">
        <v>1</v>
      </c>
      <c r="Y156">
        <v>0</v>
      </c>
      <c r="AA156">
        <v>0</v>
      </c>
    </row>
    <row r="157" spans="1:28">
      <c r="A157">
        <v>3</v>
      </c>
      <c r="B157">
        <v>1</v>
      </c>
      <c r="C157">
        <v>10300066</v>
      </c>
      <c r="D157" t="s">
        <v>682</v>
      </c>
      <c r="E157">
        <v>7622210565563</v>
      </c>
      <c r="F157">
        <v>1</v>
      </c>
      <c r="G157" t="s">
        <v>1509</v>
      </c>
      <c r="H157">
        <v>7622210565563</v>
      </c>
      <c r="I157">
        <v>1</v>
      </c>
      <c r="J157" t="s">
        <v>1509</v>
      </c>
      <c r="K157">
        <v>17622210565553</v>
      </c>
      <c r="L157">
        <v>32</v>
      </c>
      <c r="M157" t="s">
        <v>1183</v>
      </c>
      <c r="Q157">
        <v>0</v>
      </c>
      <c r="S157">
        <v>7622210565563</v>
      </c>
      <c r="T157">
        <v>7622210565563</v>
      </c>
      <c r="U157">
        <v>0</v>
      </c>
      <c r="V157">
        <v>7622210565563</v>
      </c>
      <c r="W157">
        <v>1</v>
      </c>
      <c r="X157">
        <v>1</v>
      </c>
      <c r="Y157">
        <v>1</v>
      </c>
      <c r="Z157" t="s">
        <v>1511</v>
      </c>
      <c r="AA157" t="s">
        <v>1518</v>
      </c>
      <c r="AB157">
        <v>0.13200000000000001</v>
      </c>
    </row>
    <row r="158" spans="1:28">
      <c r="A158">
        <v>3</v>
      </c>
      <c r="B158">
        <v>1</v>
      </c>
      <c r="C158">
        <v>10300074</v>
      </c>
      <c r="D158" t="s">
        <v>628</v>
      </c>
      <c r="E158">
        <v>7622210696373</v>
      </c>
      <c r="F158">
        <v>1</v>
      </c>
      <c r="G158" t="s">
        <v>1509</v>
      </c>
      <c r="H158">
        <v>7622210696373</v>
      </c>
      <c r="I158">
        <v>1</v>
      </c>
      <c r="J158" t="s">
        <v>1509</v>
      </c>
      <c r="K158">
        <v>17622210696417</v>
      </c>
      <c r="L158">
        <v>50</v>
      </c>
      <c r="M158" t="s">
        <v>1184</v>
      </c>
      <c r="N158">
        <v>76222106</v>
      </c>
      <c r="O158">
        <v>963</v>
      </c>
      <c r="P158">
        <v>97</v>
      </c>
      <c r="Q158">
        <v>95</v>
      </c>
      <c r="R158" t="s">
        <v>1519</v>
      </c>
      <c r="S158">
        <v>7622210696397</v>
      </c>
      <c r="T158">
        <v>7622210696373</v>
      </c>
      <c r="U158">
        <v>0</v>
      </c>
      <c r="V158">
        <v>7622210696397</v>
      </c>
      <c r="W158">
        <v>15</v>
      </c>
      <c r="X158">
        <v>1</v>
      </c>
      <c r="Y158">
        <v>0</v>
      </c>
      <c r="AA158">
        <v>0</v>
      </c>
    </row>
    <row r="159" spans="1:28">
      <c r="A159">
        <v>3</v>
      </c>
      <c r="B159">
        <v>1</v>
      </c>
      <c r="C159">
        <v>10300081</v>
      </c>
      <c r="D159" t="s">
        <v>629</v>
      </c>
      <c r="E159">
        <v>7622210696632</v>
      </c>
      <c r="F159">
        <v>1</v>
      </c>
      <c r="G159" t="s">
        <v>1509</v>
      </c>
      <c r="H159">
        <v>7622210696632</v>
      </c>
      <c r="I159">
        <v>1</v>
      </c>
      <c r="J159" t="s">
        <v>1509</v>
      </c>
      <c r="K159">
        <v>17622210696653</v>
      </c>
      <c r="L159">
        <v>50</v>
      </c>
      <c r="M159" t="s">
        <v>1184</v>
      </c>
      <c r="N159">
        <v>76222106</v>
      </c>
      <c r="O159">
        <v>966</v>
      </c>
      <c r="P159">
        <v>49</v>
      </c>
      <c r="Q159">
        <v>95</v>
      </c>
      <c r="R159" t="s">
        <v>1519</v>
      </c>
      <c r="S159">
        <v>7622210696649</v>
      </c>
      <c r="T159">
        <v>7622210696632</v>
      </c>
      <c r="U159">
        <v>0</v>
      </c>
      <c r="V159">
        <v>7622210696649</v>
      </c>
      <c r="W159">
        <v>15</v>
      </c>
      <c r="X159">
        <v>1</v>
      </c>
      <c r="Y159">
        <v>0</v>
      </c>
      <c r="AA159">
        <v>0</v>
      </c>
    </row>
    <row r="160" spans="1:28">
      <c r="A160">
        <v>3</v>
      </c>
      <c r="B160">
        <v>1</v>
      </c>
      <c r="C160">
        <v>10300083</v>
      </c>
      <c r="D160" t="s">
        <v>630</v>
      </c>
      <c r="E160">
        <v>7622210696328</v>
      </c>
      <c r="F160">
        <v>1</v>
      </c>
      <c r="G160" t="s">
        <v>1509</v>
      </c>
      <c r="H160">
        <v>7622210696328</v>
      </c>
      <c r="I160">
        <v>1</v>
      </c>
      <c r="J160" t="s">
        <v>1509</v>
      </c>
      <c r="K160">
        <v>17622210696356</v>
      </c>
      <c r="L160">
        <v>50</v>
      </c>
      <c r="M160" t="s">
        <v>1184</v>
      </c>
      <c r="N160">
        <v>76222106</v>
      </c>
      <c r="O160">
        <v>963</v>
      </c>
      <c r="P160">
        <v>35</v>
      </c>
      <c r="Q160">
        <v>95</v>
      </c>
      <c r="R160" t="s">
        <v>1519</v>
      </c>
      <c r="S160">
        <v>7622210696335</v>
      </c>
      <c r="T160">
        <v>7622210696328</v>
      </c>
      <c r="U160">
        <v>0</v>
      </c>
      <c r="V160">
        <v>7622210696335</v>
      </c>
      <c r="W160">
        <v>15</v>
      </c>
      <c r="X160">
        <v>1</v>
      </c>
      <c r="Y160">
        <v>0</v>
      </c>
      <c r="AA160">
        <v>0</v>
      </c>
    </row>
    <row r="161" spans="1:27">
      <c r="A161">
        <v>3</v>
      </c>
      <c r="B161">
        <v>1</v>
      </c>
      <c r="C161">
        <v>10300085</v>
      </c>
      <c r="D161" t="s">
        <v>631</v>
      </c>
      <c r="E161">
        <v>7622210696595</v>
      </c>
      <c r="F161">
        <v>1</v>
      </c>
      <c r="G161" t="s">
        <v>1509</v>
      </c>
      <c r="H161">
        <v>7622210696595</v>
      </c>
      <c r="I161">
        <v>1</v>
      </c>
      <c r="J161" t="s">
        <v>1509</v>
      </c>
      <c r="K161">
        <v>17622210696615</v>
      </c>
      <c r="L161">
        <v>50</v>
      </c>
      <c r="M161" t="s">
        <v>1184</v>
      </c>
      <c r="N161">
        <v>76222106</v>
      </c>
      <c r="O161">
        <v>966</v>
      </c>
      <c r="P161">
        <v>1</v>
      </c>
      <c r="Q161">
        <v>95</v>
      </c>
      <c r="R161" t="s">
        <v>1519</v>
      </c>
      <c r="S161">
        <v>7622210696601</v>
      </c>
      <c r="T161">
        <v>7622210696595</v>
      </c>
      <c r="U161">
        <v>0</v>
      </c>
      <c r="V161">
        <v>7622210696601</v>
      </c>
      <c r="W161">
        <v>15</v>
      </c>
      <c r="X161">
        <v>1</v>
      </c>
      <c r="Y161">
        <v>0</v>
      </c>
      <c r="AA161">
        <v>0</v>
      </c>
    </row>
    <row r="162" spans="1:27">
      <c r="A162">
        <v>3</v>
      </c>
      <c r="B162">
        <v>1</v>
      </c>
      <c r="C162">
        <v>10300087</v>
      </c>
      <c r="D162" t="s">
        <v>632</v>
      </c>
      <c r="E162">
        <v>7622210696441</v>
      </c>
      <c r="F162">
        <v>1</v>
      </c>
      <c r="G162" t="s">
        <v>1509</v>
      </c>
      <c r="H162">
        <v>7622210696441</v>
      </c>
      <c r="I162">
        <v>1</v>
      </c>
      <c r="J162" t="s">
        <v>1509</v>
      </c>
      <c r="K162">
        <v>17622210696462</v>
      </c>
      <c r="L162">
        <v>50</v>
      </c>
      <c r="M162" t="s">
        <v>1184</v>
      </c>
      <c r="N162">
        <v>76222106</v>
      </c>
      <c r="O162">
        <v>964</v>
      </c>
      <c r="P162">
        <v>58</v>
      </c>
      <c r="Q162">
        <v>95</v>
      </c>
      <c r="R162" t="s">
        <v>1519</v>
      </c>
      <c r="S162">
        <v>7622210696458</v>
      </c>
      <c r="T162">
        <v>7622210696441</v>
      </c>
      <c r="U162">
        <v>0</v>
      </c>
      <c r="V162">
        <v>7622210696458</v>
      </c>
      <c r="W162">
        <v>15</v>
      </c>
      <c r="X162">
        <v>1</v>
      </c>
      <c r="Y162">
        <v>0</v>
      </c>
      <c r="AA162">
        <v>0</v>
      </c>
    </row>
    <row r="163" spans="1:27">
      <c r="A163">
        <v>3</v>
      </c>
      <c r="B163">
        <v>1</v>
      </c>
      <c r="C163">
        <v>10300089</v>
      </c>
      <c r="D163" t="s">
        <v>633</v>
      </c>
      <c r="E163">
        <v>7622210696489</v>
      </c>
      <c r="F163">
        <v>1</v>
      </c>
      <c r="G163" t="s">
        <v>1509</v>
      </c>
      <c r="H163">
        <v>7622210696489</v>
      </c>
      <c r="I163">
        <v>1</v>
      </c>
      <c r="J163" t="s">
        <v>1509</v>
      </c>
      <c r="K163">
        <v>17622210696509</v>
      </c>
      <c r="L163">
        <v>50</v>
      </c>
      <c r="M163" t="s">
        <v>1184</v>
      </c>
      <c r="N163">
        <v>76222106</v>
      </c>
      <c r="O163">
        <v>964</v>
      </c>
      <c r="P163">
        <v>96</v>
      </c>
      <c r="Q163">
        <v>95</v>
      </c>
      <c r="R163" t="s">
        <v>1519</v>
      </c>
      <c r="S163">
        <v>7622210696496</v>
      </c>
      <c r="T163">
        <v>7622210696489</v>
      </c>
      <c r="U163">
        <v>0</v>
      </c>
      <c r="V163">
        <v>7622210696496</v>
      </c>
      <c r="W163">
        <v>15</v>
      </c>
      <c r="X163">
        <v>1</v>
      </c>
      <c r="Y163">
        <v>0</v>
      </c>
      <c r="AA163">
        <v>0</v>
      </c>
    </row>
    <row r="164" spans="1:27">
      <c r="A164">
        <v>3</v>
      </c>
      <c r="B164">
        <v>1</v>
      </c>
      <c r="C164">
        <v>10300095</v>
      </c>
      <c r="D164" t="s">
        <v>634</v>
      </c>
      <c r="E164">
        <v>7622210696670</v>
      </c>
      <c r="F164">
        <v>1</v>
      </c>
      <c r="G164" t="s">
        <v>1509</v>
      </c>
      <c r="H164">
        <v>7622210696670</v>
      </c>
      <c r="I164">
        <v>1</v>
      </c>
      <c r="J164" t="s">
        <v>1509</v>
      </c>
      <c r="K164">
        <v>17622210696691</v>
      </c>
      <c r="L164">
        <v>50</v>
      </c>
      <c r="M164" t="s">
        <v>1184</v>
      </c>
      <c r="N164">
        <v>76222106</v>
      </c>
      <c r="O164">
        <v>966</v>
      </c>
      <c r="P164">
        <v>87</v>
      </c>
      <c r="Q164">
        <v>95</v>
      </c>
      <c r="R164" t="s">
        <v>1519</v>
      </c>
      <c r="S164">
        <v>7622210696687</v>
      </c>
      <c r="T164">
        <v>7622210696670</v>
      </c>
      <c r="U164">
        <v>0</v>
      </c>
      <c r="V164">
        <v>7622210696687</v>
      </c>
      <c r="W164">
        <v>15</v>
      </c>
      <c r="X164">
        <v>1</v>
      </c>
      <c r="Y164">
        <v>0</v>
      </c>
      <c r="AA164">
        <v>0</v>
      </c>
    </row>
    <row r="165" spans="1:27">
      <c r="A165">
        <v>3</v>
      </c>
      <c r="B165">
        <v>1</v>
      </c>
      <c r="C165">
        <v>10300100</v>
      </c>
      <c r="D165" t="s">
        <v>667</v>
      </c>
      <c r="E165">
        <v>7622210782298</v>
      </c>
      <c r="F165">
        <v>1</v>
      </c>
      <c r="G165" t="s">
        <v>1509</v>
      </c>
      <c r="H165">
        <v>7622210782298</v>
      </c>
      <c r="I165">
        <v>1</v>
      </c>
      <c r="J165" t="s">
        <v>1509</v>
      </c>
      <c r="K165">
        <v>17622210782301</v>
      </c>
      <c r="L165">
        <v>24</v>
      </c>
      <c r="M165" t="s">
        <v>1177</v>
      </c>
      <c r="Q165">
        <v>0</v>
      </c>
      <c r="S165">
        <v>7622210782298</v>
      </c>
      <c r="T165">
        <v>7622210782298</v>
      </c>
      <c r="U165">
        <v>0</v>
      </c>
      <c r="V165">
        <v>7622210782298</v>
      </c>
      <c r="W165">
        <v>1</v>
      </c>
      <c r="X165">
        <v>1</v>
      </c>
      <c r="Y165">
        <v>0</v>
      </c>
      <c r="AA165">
        <v>0</v>
      </c>
    </row>
    <row r="166" spans="1:27">
      <c r="A166">
        <v>3</v>
      </c>
      <c r="B166">
        <v>1</v>
      </c>
      <c r="C166">
        <v>10300101</v>
      </c>
      <c r="D166" t="s">
        <v>668</v>
      </c>
      <c r="E166">
        <v>7622210782878</v>
      </c>
      <c r="F166">
        <v>1</v>
      </c>
      <c r="G166" t="s">
        <v>1509</v>
      </c>
      <c r="H166">
        <v>7622210782878</v>
      </c>
      <c r="I166">
        <v>1</v>
      </c>
      <c r="J166" t="s">
        <v>1509</v>
      </c>
      <c r="K166">
        <v>17622210782882</v>
      </c>
      <c r="L166">
        <v>24</v>
      </c>
      <c r="M166" t="s">
        <v>1177</v>
      </c>
      <c r="Q166">
        <v>0</v>
      </c>
      <c r="S166">
        <v>7622210782878</v>
      </c>
      <c r="T166">
        <v>7622210782878</v>
      </c>
      <c r="U166">
        <v>0</v>
      </c>
      <c r="V166">
        <v>7622210782878</v>
      </c>
      <c r="W166">
        <v>1</v>
      </c>
      <c r="X166">
        <v>1</v>
      </c>
      <c r="Y166">
        <v>0</v>
      </c>
      <c r="AA166">
        <v>0</v>
      </c>
    </row>
    <row r="167" spans="1:27">
      <c r="A167">
        <v>3</v>
      </c>
      <c r="B167">
        <v>1</v>
      </c>
      <c r="C167">
        <v>10300103</v>
      </c>
      <c r="D167" t="s">
        <v>669</v>
      </c>
      <c r="E167">
        <v>7622210782915</v>
      </c>
      <c r="F167">
        <v>1</v>
      </c>
      <c r="G167" t="s">
        <v>1509</v>
      </c>
      <c r="H167">
        <v>7622210782915</v>
      </c>
      <c r="I167">
        <v>1</v>
      </c>
      <c r="J167" t="s">
        <v>1509</v>
      </c>
      <c r="K167">
        <v>17622210782929</v>
      </c>
      <c r="L167">
        <v>24</v>
      </c>
      <c r="M167" t="s">
        <v>1177</v>
      </c>
      <c r="Q167">
        <v>0</v>
      </c>
      <c r="S167">
        <v>7622210782915</v>
      </c>
      <c r="T167">
        <v>7622210782915</v>
      </c>
      <c r="U167">
        <v>0</v>
      </c>
      <c r="V167">
        <v>7622210782915</v>
      </c>
      <c r="W167">
        <v>1</v>
      </c>
      <c r="X167">
        <v>1</v>
      </c>
      <c r="Y167">
        <v>0</v>
      </c>
      <c r="AA167">
        <v>0</v>
      </c>
    </row>
    <row r="168" spans="1:27">
      <c r="A168">
        <v>3</v>
      </c>
      <c r="B168">
        <v>1</v>
      </c>
      <c r="C168">
        <v>10300105</v>
      </c>
      <c r="D168" t="s">
        <v>674</v>
      </c>
      <c r="E168" s="69">
        <v>7622210568847</v>
      </c>
      <c r="F168">
        <v>1</v>
      </c>
      <c r="G168" t="s">
        <v>1509</v>
      </c>
      <c r="H168" s="69">
        <v>7622210568847</v>
      </c>
      <c r="I168">
        <v>1</v>
      </c>
      <c r="J168" t="s">
        <v>1509</v>
      </c>
      <c r="K168" s="69">
        <v>17622210568837</v>
      </c>
      <c r="L168">
        <v>31</v>
      </c>
      <c r="M168" t="s">
        <v>1185</v>
      </c>
      <c r="Q168">
        <v>0</v>
      </c>
      <c r="S168">
        <v>7622210568847</v>
      </c>
      <c r="T168">
        <v>7622210568847</v>
      </c>
      <c r="U168">
        <v>0</v>
      </c>
      <c r="V168">
        <v>7622210568847</v>
      </c>
      <c r="W168">
        <v>1</v>
      </c>
      <c r="X168">
        <v>1</v>
      </c>
      <c r="Y168">
        <v>0</v>
      </c>
      <c r="AA168">
        <v>0</v>
      </c>
    </row>
    <row r="169" spans="1:27">
      <c r="A169">
        <v>3</v>
      </c>
      <c r="B169">
        <v>1</v>
      </c>
      <c r="C169">
        <v>10300106</v>
      </c>
      <c r="D169" t="s">
        <v>675</v>
      </c>
      <c r="E169">
        <v>7622210568816</v>
      </c>
      <c r="F169">
        <v>1</v>
      </c>
      <c r="G169" t="s">
        <v>1509</v>
      </c>
      <c r="H169">
        <v>7622210568816</v>
      </c>
      <c r="I169">
        <v>1</v>
      </c>
      <c r="J169" t="s">
        <v>1509</v>
      </c>
      <c r="K169">
        <v>17622210568806</v>
      </c>
      <c r="L169">
        <v>31</v>
      </c>
      <c r="M169" t="s">
        <v>1185</v>
      </c>
      <c r="Q169">
        <v>0</v>
      </c>
      <c r="S169">
        <v>7622210568816</v>
      </c>
      <c r="T169">
        <v>7622210568816</v>
      </c>
      <c r="U169">
        <v>0</v>
      </c>
      <c r="V169">
        <v>7622210568816</v>
      </c>
      <c r="W169">
        <v>1</v>
      </c>
      <c r="X169">
        <v>1</v>
      </c>
      <c r="Y169">
        <v>0</v>
      </c>
      <c r="AA169">
        <v>0</v>
      </c>
    </row>
    <row r="170" spans="1:27">
      <c r="A170">
        <v>3</v>
      </c>
      <c r="B170">
        <v>1</v>
      </c>
      <c r="C170">
        <v>10300110</v>
      </c>
      <c r="D170" t="s">
        <v>670</v>
      </c>
      <c r="E170">
        <v>7622300992330</v>
      </c>
      <c r="F170">
        <v>1</v>
      </c>
      <c r="G170" t="s">
        <v>1509</v>
      </c>
      <c r="H170">
        <v>7622300992330</v>
      </c>
      <c r="I170">
        <v>1</v>
      </c>
      <c r="J170" t="s">
        <v>1509</v>
      </c>
      <c r="K170">
        <v>17622300992344</v>
      </c>
      <c r="L170">
        <v>16</v>
      </c>
      <c r="M170" t="s">
        <v>215</v>
      </c>
      <c r="Q170">
        <v>0</v>
      </c>
      <c r="S170">
        <v>7622300992330</v>
      </c>
      <c r="T170">
        <v>7622300992330</v>
      </c>
      <c r="U170">
        <v>0</v>
      </c>
      <c r="V170">
        <v>7622300992330</v>
      </c>
      <c r="W170">
        <v>1</v>
      </c>
      <c r="X170">
        <v>1</v>
      </c>
      <c r="Y170">
        <v>0</v>
      </c>
      <c r="AA170">
        <v>0</v>
      </c>
    </row>
    <row r="171" spans="1:27">
      <c r="A171">
        <v>3</v>
      </c>
      <c r="B171">
        <v>1</v>
      </c>
      <c r="C171">
        <v>10300112</v>
      </c>
      <c r="D171" t="s">
        <v>671</v>
      </c>
      <c r="E171">
        <v>7622300992293</v>
      </c>
      <c r="F171">
        <v>1</v>
      </c>
      <c r="G171" t="s">
        <v>1509</v>
      </c>
      <c r="H171">
        <v>7622300992293</v>
      </c>
      <c r="I171">
        <v>1</v>
      </c>
      <c r="J171" t="s">
        <v>1509</v>
      </c>
      <c r="K171">
        <v>17622300992382</v>
      </c>
      <c r="L171">
        <v>31</v>
      </c>
      <c r="M171" t="s">
        <v>1185</v>
      </c>
      <c r="Q171">
        <v>0</v>
      </c>
      <c r="S171">
        <v>7622300992293</v>
      </c>
      <c r="T171">
        <v>7622300992293</v>
      </c>
      <c r="U171">
        <v>0</v>
      </c>
      <c r="V171">
        <v>7622300992293</v>
      </c>
      <c r="W171">
        <v>1</v>
      </c>
      <c r="X171">
        <v>1</v>
      </c>
      <c r="Y171">
        <v>0</v>
      </c>
      <c r="AA171">
        <v>0</v>
      </c>
    </row>
    <row r="172" spans="1:27" hidden="1"/>
    <row r="173" spans="1:27" hidden="1">
      <c r="A173" t="s">
        <v>1510</v>
      </c>
      <c r="B173" t="s">
        <v>227</v>
      </c>
      <c r="C173" t="s">
        <v>170</v>
      </c>
      <c r="D173" t="s">
        <v>163</v>
      </c>
      <c r="E173" t="s">
        <v>167</v>
      </c>
      <c r="F173" t="s">
        <v>165</v>
      </c>
      <c r="G173" t="s">
        <v>168</v>
      </c>
      <c r="H173" t="s">
        <v>1476</v>
      </c>
      <c r="I173" t="s">
        <v>231</v>
      </c>
      <c r="J173" t="s">
        <v>229</v>
      </c>
      <c r="K173" t="s">
        <v>1476</v>
      </c>
      <c r="L173" t="s">
        <v>231</v>
      </c>
      <c r="M173" t="s">
        <v>169</v>
      </c>
      <c r="N173" t="s">
        <v>162</v>
      </c>
      <c r="O173" t="s">
        <v>226</v>
      </c>
      <c r="P173" t="s">
        <v>228</v>
      </c>
      <c r="Q173" t="s">
        <v>164</v>
      </c>
      <c r="R173" t="s">
        <v>168</v>
      </c>
      <c r="S173" t="s">
        <v>1365</v>
      </c>
      <c r="T173" t="s">
        <v>164</v>
      </c>
    </row>
    <row r="174" spans="1:27" hidden="1">
      <c r="A174" t="s">
        <v>1477</v>
      </c>
      <c r="B174" t="s">
        <v>1478</v>
      </c>
      <c r="C174" t="s">
        <v>267</v>
      </c>
      <c r="D174" t="s">
        <v>1389</v>
      </c>
      <c r="P174">
        <v>11</v>
      </c>
      <c r="Q174" t="s">
        <v>1479</v>
      </c>
      <c r="R174" t="s">
        <v>1480</v>
      </c>
      <c r="S174" t="s">
        <v>1481</v>
      </c>
      <c r="T174" t="s">
        <v>1482</v>
      </c>
    </row>
    <row r="175" spans="1:27" hidden="1">
      <c r="A175" t="s">
        <v>1483</v>
      </c>
      <c r="B175" t="s">
        <v>1484</v>
      </c>
      <c r="C175" t="s">
        <v>1390</v>
      </c>
      <c r="D175" t="s">
        <v>1391</v>
      </c>
      <c r="R175" t="s">
        <v>1473</v>
      </c>
      <c r="S175" t="s">
        <v>1485</v>
      </c>
      <c r="T175" t="s">
        <v>1486</v>
      </c>
    </row>
    <row r="176" spans="1:27" hidden="1">
      <c r="G176" t="s">
        <v>1487</v>
      </c>
      <c r="H176" t="s">
        <v>1488</v>
      </c>
      <c r="I176" t="s">
        <v>1392</v>
      </c>
      <c r="J176" t="s">
        <v>1393</v>
      </c>
      <c r="R176" t="s">
        <v>1474</v>
      </c>
      <c r="S176" s="46">
        <v>45717.44027777778</v>
      </c>
      <c r="T176">
        <v>4</v>
      </c>
    </row>
    <row r="177" spans="1:28" hidden="1">
      <c r="A177" t="s">
        <v>226</v>
      </c>
      <c r="B177" t="s">
        <v>227</v>
      </c>
      <c r="C177" t="s">
        <v>1394</v>
      </c>
      <c r="D177" t="s">
        <v>1395</v>
      </c>
      <c r="E177" t="s">
        <v>167</v>
      </c>
      <c r="F177" t="s">
        <v>165</v>
      </c>
      <c r="G177" t="s">
        <v>168</v>
      </c>
      <c r="H177" t="s">
        <v>1476</v>
      </c>
      <c r="I177" t="s">
        <v>231</v>
      </c>
      <c r="J177" t="s">
        <v>229</v>
      </c>
      <c r="K177" t="s">
        <v>1476</v>
      </c>
      <c r="L177" t="s">
        <v>231</v>
      </c>
      <c r="M177" t="s">
        <v>169</v>
      </c>
      <c r="N177" t="s">
        <v>162</v>
      </c>
      <c r="O177" t="s">
        <v>226</v>
      </c>
      <c r="P177" t="s">
        <v>228</v>
      </c>
      <c r="Q177" t="s">
        <v>164</v>
      </c>
      <c r="R177" t="e">
        <f>-------Usua</f>
        <v>#NAME?</v>
      </c>
      <c r="S177" t="s">
        <v>1489</v>
      </c>
      <c r="T177" t="s">
        <v>226</v>
      </c>
    </row>
    <row r="178" spans="1:28" hidden="1">
      <c r="A178" t="s">
        <v>1490</v>
      </c>
      <c r="B178" t="s">
        <v>1491</v>
      </c>
      <c r="C178" t="s">
        <v>1362</v>
      </c>
      <c r="D178" t="s">
        <v>209</v>
      </c>
      <c r="E178" t="s">
        <v>1396</v>
      </c>
      <c r="F178" t="s">
        <v>1492</v>
      </c>
      <c r="G178" t="s">
        <v>209</v>
      </c>
      <c r="H178" t="s">
        <v>1493</v>
      </c>
      <c r="I178" t="s">
        <v>1494</v>
      </c>
      <c r="J178" t="s">
        <v>1495</v>
      </c>
      <c r="K178" t="s">
        <v>1363</v>
      </c>
      <c r="L178" t="s">
        <v>1496</v>
      </c>
      <c r="M178" t="s">
        <v>209</v>
      </c>
      <c r="N178" t="s">
        <v>1497</v>
      </c>
      <c r="O178" t="s">
        <v>1498</v>
      </c>
      <c r="P178" t="s">
        <v>1499</v>
      </c>
      <c r="Q178" t="s">
        <v>1500</v>
      </c>
      <c r="R178" t="s">
        <v>209</v>
      </c>
      <c r="S178" t="s">
        <v>1501</v>
      </c>
      <c r="T178" t="s">
        <v>1502</v>
      </c>
      <c r="U178" t="s">
        <v>1397</v>
      </c>
      <c r="V178" t="s">
        <v>1503</v>
      </c>
      <c r="W178" t="s">
        <v>1504</v>
      </c>
      <c r="X178" t="s">
        <v>1398</v>
      </c>
      <c r="Y178" t="s">
        <v>1505</v>
      </c>
      <c r="Z178" t="s">
        <v>1506</v>
      </c>
      <c r="AA178" t="s">
        <v>1507</v>
      </c>
      <c r="AB178" t="s">
        <v>1508</v>
      </c>
    </row>
    <row r="179" spans="1:28" hidden="1">
      <c r="A179" t="s">
        <v>1490</v>
      </c>
      <c r="B179" t="s">
        <v>1491</v>
      </c>
      <c r="C179" t="s">
        <v>1362</v>
      </c>
      <c r="D179" t="s">
        <v>209</v>
      </c>
      <c r="E179" t="s">
        <v>1396</v>
      </c>
      <c r="F179" t="s">
        <v>1492</v>
      </c>
      <c r="G179" t="s">
        <v>209</v>
      </c>
      <c r="H179" t="s">
        <v>1493</v>
      </c>
      <c r="I179" t="s">
        <v>1494</v>
      </c>
      <c r="J179" t="s">
        <v>1495</v>
      </c>
      <c r="K179" t="s">
        <v>1363</v>
      </c>
      <c r="L179" t="s">
        <v>1496</v>
      </c>
      <c r="M179" t="s">
        <v>209</v>
      </c>
      <c r="N179" t="s">
        <v>1497</v>
      </c>
      <c r="O179" t="s">
        <v>1498</v>
      </c>
      <c r="P179" t="s">
        <v>1499</v>
      </c>
      <c r="Q179" t="s">
        <v>1500</v>
      </c>
      <c r="R179" t="s">
        <v>209</v>
      </c>
      <c r="S179" t="s">
        <v>1501</v>
      </c>
      <c r="T179" t="s">
        <v>1502</v>
      </c>
      <c r="U179" t="s">
        <v>1397</v>
      </c>
      <c r="V179" t="s">
        <v>1503</v>
      </c>
      <c r="W179" t="s">
        <v>1504</v>
      </c>
      <c r="X179" t="s">
        <v>1398</v>
      </c>
      <c r="Y179" t="s">
        <v>1505</v>
      </c>
      <c r="Z179" t="s">
        <v>1506</v>
      </c>
      <c r="AA179" t="s">
        <v>1507</v>
      </c>
      <c r="AB179" t="s">
        <v>1508</v>
      </c>
    </row>
    <row r="180" spans="1:28" hidden="1">
      <c r="A180" t="s">
        <v>1490</v>
      </c>
      <c r="B180" t="s">
        <v>1491</v>
      </c>
      <c r="C180" t="s">
        <v>1362</v>
      </c>
      <c r="D180" t="s">
        <v>209</v>
      </c>
      <c r="E180" t="s">
        <v>1396</v>
      </c>
      <c r="F180" t="s">
        <v>1492</v>
      </c>
      <c r="G180" t="s">
        <v>209</v>
      </c>
      <c r="H180" t="s">
        <v>1493</v>
      </c>
      <c r="I180" t="s">
        <v>1494</v>
      </c>
      <c r="J180" t="s">
        <v>1495</v>
      </c>
      <c r="K180" t="s">
        <v>1363</v>
      </c>
      <c r="L180" t="s">
        <v>1496</v>
      </c>
      <c r="M180" t="s">
        <v>209</v>
      </c>
      <c r="N180" t="s">
        <v>1497</v>
      </c>
      <c r="O180" t="s">
        <v>1498</v>
      </c>
      <c r="P180" t="s">
        <v>1499</v>
      </c>
      <c r="Q180" t="s">
        <v>1500</v>
      </c>
      <c r="R180" t="s">
        <v>209</v>
      </c>
      <c r="S180" t="s">
        <v>1501</v>
      </c>
      <c r="T180" t="s">
        <v>1502</v>
      </c>
      <c r="U180" t="s">
        <v>1397</v>
      </c>
      <c r="V180" t="s">
        <v>1503</v>
      </c>
      <c r="W180" t="s">
        <v>1504</v>
      </c>
      <c r="X180" t="s">
        <v>1398</v>
      </c>
      <c r="Y180" t="s">
        <v>1505</v>
      </c>
      <c r="Z180" t="s">
        <v>1506</v>
      </c>
      <c r="AA180" t="s">
        <v>1507</v>
      </c>
      <c r="AB180" t="s">
        <v>1508</v>
      </c>
    </row>
    <row r="181" spans="1:28">
      <c r="A181">
        <v>3</v>
      </c>
      <c r="B181">
        <v>1</v>
      </c>
      <c r="C181">
        <v>10300115</v>
      </c>
      <c r="D181" t="s">
        <v>676</v>
      </c>
      <c r="E181">
        <v>7622300990749</v>
      </c>
      <c r="F181">
        <v>1</v>
      </c>
      <c r="G181" t="s">
        <v>1509</v>
      </c>
      <c r="H181">
        <v>7622300990749</v>
      </c>
      <c r="I181">
        <v>1</v>
      </c>
      <c r="J181" t="s">
        <v>1509</v>
      </c>
      <c r="K181">
        <v>17622300990753</v>
      </c>
      <c r="L181">
        <v>16</v>
      </c>
      <c r="M181" t="s">
        <v>215</v>
      </c>
      <c r="Q181">
        <v>0</v>
      </c>
      <c r="S181">
        <v>7622300990749</v>
      </c>
      <c r="T181">
        <v>7622300990749</v>
      </c>
      <c r="U181">
        <v>0</v>
      </c>
      <c r="V181">
        <v>7622300990749</v>
      </c>
      <c r="W181">
        <v>1</v>
      </c>
      <c r="X181">
        <v>1</v>
      </c>
      <c r="Y181">
        <v>0</v>
      </c>
      <c r="AA181">
        <v>0</v>
      </c>
    </row>
    <row r="182" spans="1:28">
      <c r="A182">
        <v>3</v>
      </c>
      <c r="B182">
        <v>1</v>
      </c>
      <c r="C182">
        <v>10300118</v>
      </c>
      <c r="D182" t="s">
        <v>677</v>
      </c>
      <c r="E182">
        <v>7622300990701</v>
      </c>
      <c r="F182">
        <v>1</v>
      </c>
      <c r="G182" t="s">
        <v>1509</v>
      </c>
      <c r="H182">
        <v>7622300990701</v>
      </c>
      <c r="I182">
        <v>1</v>
      </c>
      <c r="J182" t="s">
        <v>1509</v>
      </c>
      <c r="K182">
        <v>17622300990715</v>
      </c>
      <c r="L182">
        <v>31</v>
      </c>
      <c r="M182" t="s">
        <v>1185</v>
      </c>
      <c r="Q182">
        <v>0</v>
      </c>
      <c r="S182">
        <v>7622300990701</v>
      </c>
      <c r="T182">
        <v>7622300990701</v>
      </c>
      <c r="U182">
        <v>0</v>
      </c>
      <c r="V182">
        <v>7622300990701</v>
      </c>
      <c r="W182">
        <v>1</v>
      </c>
      <c r="X182">
        <v>1</v>
      </c>
      <c r="Y182">
        <v>1</v>
      </c>
      <c r="Z182" t="s">
        <v>1511</v>
      </c>
      <c r="AA182" t="s">
        <v>1520</v>
      </c>
      <c r="AB182">
        <v>0.14399999999999999</v>
      </c>
    </row>
    <row r="183" spans="1:28">
      <c r="A183">
        <v>3</v>
      </c>
      <c r="B183">
        <v>1</v>
      </c>
      <c r="C183">
        <v>10300119</v>
      </c>
      <c r="D183" t="s">
        <v>678</v>
      </c>
      <c r="E183">
        <v>7622210641151</v>
      </c>
      <c r="F183">
        <v>1</v>
      </c>
      <c r="G183" t="s">
        <v>1509</v>
      </c>
      <c r="H183">
        <v>7622210641151</v>
      </c>
      <c r="I183">
        <v>1</v>
      </c>
      <c r="J183" t="s">
        <v>1509</v>
      </c>
      <c r="K183">
        <v>17622210641219</v>
      </c>
      <c r="L183">
        <v>31</v>
      </c>
      <c r="M183" t="s">
        <v>1185</v>
      </c>
      <c r="Q183">
        <v>0</v>
      </c>
      <c r="S183">
        <v>7622210641151</v>
      </c>
      <c r="T183">
        <v>7622210641151</v>
      </c>
      <c r="U183">
        <v>0</v>
      </c>
      <c r="V183">
        <v>7622210641151</v>
      </c>
      <c r="W183">
        <v>1</v>
      </c>
      <c r="X183">
        <v>1</v>
      </c>
      <c r="Y183">
        <v>1</v>
      </c>
      <c r="Z183" t="s">
        <v>1511</v>
      </c>
      <c r="AA183" t="s">
        <v>1521</v>
      </c>
      <c r="AB183">
        <v>0.14099999999999999</v>
      </c>
    </row>
    <row r="184" spans="1:28">
      <c r="A184">
        <v>3</v>
      </c>
      <c r="B184">
        <v>1</v>
      </c>
      <c r="C184">
        <v>10300121</v>
      </c>
      <c r="D184" t="s">
        <v>679</v>
      </c>
      <c r="E184">
        <v>7622210641632</v>
      </c>
      <c r="F184">
        <v>1</v>
      </c>
      <c r="G184" t="s">
        <v>1509</v>
      </c>
      <c r="H184">
        <v>7622210641632</v>
      </c>
      <c r="I184">
        <v>1</v>
      </c>
      <c r="J184" t="s">
        <v>1509</v>
      </c>
      <c r="K184">
        <v>17622210641646</v>
      </c>
      <c r="L184">
        <v>31</v>
      </c>
      <c r="M184" t="s">
        <v>1185</v>
      </c>
      <c r="Q184">
        <v>0</v>
      </c>
      <c r="S184">
        <v>7622210641632</v>
      </c>
      <c r="T184">
        <v>7622210641632</v>
      </c>
      <c r="U184">
        <v>0</v>
      </c>
      <c r="V184">
        <v>7622210641632</v>
      </c>
      <c r="W184">
        <v>1</v>
      </c>
      <c r="X184">
        <v>1</v>
      </c>
      <c r="Y184">
        <v>1</v>
      </c>
      <c r="Z184" t="s">
        <v>1511</v>
      </c>
      <c r="AA184" t="s">
        <v>1521</v>
      </c>
      <c r="AB184">
        <v>0.14099999999999999</v>
      </c>
    </row>
    <row r="185" spans="1:28">
      <c r="A185">
        <v>3</v>
      </c>
      <c r="B185">
        <v>1</v>
      </c>
      <c r="C185">
        <v>10300122</v>
      </c>
      <c r="D185" t="s">
        <v>680</v>
      </c>
      <c r="E185">
        <v>7622210644534</v>
      </c>
      <c r="F185">
        <v>1</v>
      </c>
      <c r="G185" t="s">
        <v>1509</v>
      </c>
      <c r="H185">
        <v>7622210644534</v>
      </c>
      <c r="I185">
        <v>1</v>
      </c>
      <c r="J185" t="s">
        <v>1509</v>
      </c>
      <c r="K185">
        <v>17622210644548</v>
      </c>
      <c r="L185">
        <v>31</v>
      </c>
      <c r="M185" t="s">
        <v>1185</v>
      </c>
      <c r="Q185">
        <v>0</v>
      </c>
      <c r="S185">
        <v>7622210644534</v>
      </c>
      <c r="T185">
        <v>7622210644534</v>
      </c>
      <c r="U185">
        <v>0</v>
      </c>
      <c r="V185">
        <v>7622210644534</v>
      </c>
      <c r="W185">
        <v>1</v>
      </c>
      <c r="X185">
        <v>1</v>
      </c>
      <c r="Y185">
        <v>1</v>
      </c>
      <c r="Z185" t="s">
        <v>1511</v>
      </c>
      <c r="AA185" t="s">
        <v>1521</v>
      </c>
      <c r="AB185">
        <v>0.14099999999999999</v>
      </c>
    </row>
    <row r="186" spans="1:28">
      <c r="A186">
        <v>3</v>
      </c>
      <c r="B186">
        <v>1</v>
      </c>
      <c r="C186">
        <v>10300124</v>
      </c>
      <c r="D186" t="s">
        <v>672</v>
      </c>
      <c r="E186">
        <v>7622210661609</v>
      </c>
      <c r="F186">
        <v>1</v>
      </c>
      <c r="G186" t="s">
        <v>1509</v>
      </c>
      <c r="H186">
        <v>7622210661609</v>
      </c>
      <c r="I186">
        <v>1</v>
      </c>
      <c r="J186" t="s">
        <v>1509</v>
      </c>
      <c r="K186">
        <v>17622210661613</v>
      </c>
      <c r="L186">
        <v>30</v>
      </c>
      <c r="M186" t="s">
        <v>1186</v>
      </c>
      <c r="Q186">
        <v>0</v>
      </c>
      <c r="S186">
        <v>7622210661609</v>
      </c>
      <c r="T186">
        <v>7622210661609</v>
      </c>
      <c r="U186">
        <v>0</v>
      </c>
      <c r="V186">
        <v>7622210661609</v>
      </c>
      <c r="W186">
        <v>1</v>
      </c>
      <c r="X186">
        <v>1</v>
      </c>
      <c r="Y186">
        <v>0</v>
      </c>
      <c r="AA186">
        <v>0</v>
      </c>
    </row>
    <row r="187" spans="1:28">
      <c r="A187">
        <v>3</v>
      </c>
      <c r="B187">
        <v>1</v>
      </c>
      <c r="C187">
        <v>10300125</v>
      </c>
      <c r="D187" t="s">
        <v>673</v>
      </c>
      <c r="E187">
        <v>7622210661661</v>
      </c>
      <c r="F187">
        <v>1</v>
      </c>
      <c r="G187" t="s">
        <v>1509</v>
      </c>
      <c r="H187">
        <v>7622210661661</v>
      </c>
      <c r="I187">
        <v>1</v>
      </c>
      <c r="J187" t="s">
        <v>1509</v>
      </c>
      <c r="K187">
        <v>17622210661675</v>
      </c>
      <c r="L187">
        <v>30</v>
      </c>
      <c r="M187" t="s">
        <v>1186</v>
      </c>
      <c r="Q187">
        <v>0</v>
      </c>
      <c r="S187">
        <v>7622210661661</v>
      </c>
      <c r="T187">
        <v>7622210661661</v>
      </c>
      <c r="U187">
        <v>0</v>
      </c>
      <c r="V187">
        <v>7622210661661</v>
      </c>
      <c r="W187">
        <v>1</v>
      </c>
      <c r="X187">
        <v>1</v>
      </c>
      <c r="Y187">
        <v>0</v>
      </c>
      <c r="AA187">
        <v>0</v>
      </c>
    </row>
    <row r="188" spans="1:28">
      <c r="A188">
        <v>3</v>
      </c>
      <c r="B188">
        <v>1</v>
      </c>
      <c r="C188">
        <v>10300132</v>
      </c>
      <c r="D188" t="s">
        <v>683</v>
      </c>
      <c r="E188">
        <v>7622210754813</v>
      </c>
      <c r="F188">
        <v>1</v>
      </c>
      <c r="G188" t="s">
        <v>1509</v>
      </c>
      <c r="H188">
        <v>7622210754813</v>
      </c>
      <c r="I188">
        <v>1</v>
      </c>
      <c r="J188" t="s">
        <v>1509</v>
      </c>
      <c r="K188">
        <v>17622210964530</v>
      </c>
      <c r="L188">
        <v>24</v>
      </c>
      <c r="M188" t="s">
        <v>1177</v>
      </c>
      <c r="Q188">
        <v>0</v>
      </c>
      <c r="S188">
        <v>7622210754813</v>
      </c>
      <c r="T188">
        <v>7622210754813</v>
      </c>
      <c r="U188">
        <v>0</v>
      </c>
      <c r="V188">
        <v>7622210754813</v>
      </c>
      <c r="W188">
        <v>1</v>
      </c>
      <c r="X188">
        <v>1</v>
      </c>
      <c r="Y188">
        <v>0</v>
      </c>
      <c r="AA188">
        <v>0</v>
      </c>
    </row>
    <row r="189" spans="1:28">
      <c r="A189">
        <v>3</v>
      </c>
      <c r="B189">
        <v>1</v>
      </c>
      <c r="C189">
        <v>10300133</v>
      </c>
      <c r="D189" t="s">
        <v>684</v>
      </c>
      <c r="E189">
        <v>7622210754714</v>
      </c>
      <c r="F189">
        <v>1</v>
      </c>
      <c r="G189" t="s">
        <v>1509</v>
      </c>
      <c r="H189">
        <v>7622210754714</v>
      </c>
      <c r="I189">
        <v>1</v>
      </c>
      <c r="J189" t="s">
        <v>1509</v>
      </c>
      <c r="K189">
        <v>17622210964349</v>
      </c>
      <c r="L189">
        <v>24</v>
      </c>
      <c r="M189" t="s">
        <v>1177</v>
      </c>
      <c r="Q189">
        <v>0</v>
      </c>
      <c r="S189">
        <v>7622210754714</v>
      </c>
      <c r="T189">
        <v>7622210754714</v>
      </c>
      <c r="U189">
        <v>0</v>
      </c>
      <c r="V189">
        <v>7622210754714</v>
      </c>
      <c r="W189">
        <v>1</v>
      </c>
      <c r="X189">
        <v>1</v>
      </c>
      <c r="Y189">
        <v>0</v>
      </c>
      <c r="AA189">
        <v>0</v>
      </c>
    </row>
    <row r="190" spans="1:28">
      <c r="A190">
        <v>3</v>
      </c>
      <c r="B190">
        <v>1</v>
      </c>
      <c r="C190">
        <v>10300137</v>
      </c>
      <c r="D190" t="s">
        <v>731</v>
      </c>
      <c r="E190">
        <v>7622210573322</v>
      </c>
      <c r="F190">
        <v>1</v>
      </c>
      <c r="G190" t="s">
        <v>1509</v>
      </c>
      <c r="H190">
        <v>7622210573322</v>
      </c>
      <c r="I190">
        <v>1</v>
      </c>
      <c r="J190" t="s">
        <v>1509</v>
      </c>
      <c r="K190">
        <v>17622210573305</v>
      </c>
      <c r="L190">
        <v>49</v>
      </c>
      <c r="M190" t="s">
        <v>1182</v>
      </c>
      <c r="N190">
        <v>76222105</v>
      </c>
      <c r="O190">
        <v>733</v>
      </c>
      <c r="P190">
        <v>15</v>
      </c>
      <c r="Q190">
        <v>73</v>
      </c>
      <c r="R190" t="s">
        <v>1517</v>
      </c>
      <c r="S190">
        <v>7622210573315</v>
      </c>
      <c r="T190">
        <v>7622210573322</v>
      </c>
      <c r="U190">
        <v>0</v>
      </c>
      <c r="V190">
        <v>7622210573315</v>
      </c>
      <c r="W190">
        <v>12</v>
      </c>
      <c r="X190">
        <v>1</v>
      </c>
      <c r="Y190">
        <v>1</v>
      </c>
      <c r="Z190" t="s">
        <v>1511</v>
      </c>
      <c r="AA190" t="s">
        <v>1522</v>
      </c>
      <c r="AB190">
        <v>3.4000000000000002E-2</v>
      </c>
    </row>
    <row r="191" spans="1:28">
      <c r="A191">
        <v>3</v>
      </c>
      <c r="B191">
        <v>1</v>
      </c>
      <c r="C191">
        <v>10300138</v>
      </c>
      <c r="D191" t="s">
        <v>735</v>
      </c>
      <c r="E191">
        <v>7622210674050</v>
      </c>
      <c r="F191">
        <v>1</v>
      </c>
      <c r="G191" t="s">
        <v>1509</v>
      </c>
      <c r="H191">
        <v>7622210674050</v>
      </c>
      <c r="I191">
        <v>1</v>
      </c>
      <c r="J191" t="s">
        <v>1509</v>
      </c>
      <c r="K191">
        <v>17622210674095</v>
      </c>
      <c r="L191">
        <v>41</v>
      </c>
      <c r="M191" t="s">
        <v>1187</v>
      </c>
      <c r="N191">
        <v>76222106</v>
      </c>
      <c r="O191">
        <v>740</v>
      </c>
      <c r="P191">
        <v>74</v>
      </c>
      <c r="Q191">
        <v>75</v>
      </c>
      <c r="R191" t="s">
        <v>1523</v>
      </c>
      <c r="S191">
        <v>7622210674074</v>
      </c>
      <c r="T191">
        <v>7622210674050</v>
      </c>
      <c r="U191">
        <v>0</v>
      </c>
      <c r="V191">
        <v>7622210674050</v>
      </c>
      <c r="W191">
        <v>17</v>
      </c>
      <c r="X191">
        <v>17</v>
      </c>
      <c r="Y191">
        <v>1</v>
      </c>
      <c r="Z191" t="s">
        <v>1511</v>
      </c>
      <c r="AA191" t="s">
        <v>1524</v>
      </c>
      <c r="AB191">
        <v>0.08</v>
      </c>
    </row>
    <row r="192" spans="1:28">
      <c r="A192">
        <v>3</v>
      </c>
      <c r="B192">
        <v>1</v>
      </c>
      <c r="C192">
        <v>10300142</v>
      </c>
      <c r="D192" t="s">
        <v>746</v>
      </c>
      <c r="E192">
        <v>7622210709363</v>
      </c>
      <c r="F192">
        <v>1</v>
      </c>
      <c r="G192" t="s">
        <v>1509</v>
      </c>
      <c r="H192">
        <v>7622210709363</v>
      </c>
      <c r="I192">
        <v>1</v>
      </c>
      <c r="J192" t="s">
        <v>1509</v>
      </c>
      <c r="K192">
        <v>17622210709421</v>
      </c>
      <c r="L192">
        <v>33</v>
      </c>
      <c r="M192" t="s">
        <v>213</v>
      </c>
      <c r="N192">
        <v>76222107</v>
      </c>
      <c r="O192">
        <v>94</v>
      </c>
      <c r="P192">
        <v>0</v>
      </c>
      <c r="Q192">
        <v>73</v>
      </c>
      <c r="R192" t="s">
        <v>1517</v>
      </c>
      <c r="S192">
        <v>7622210709400</v>
      </c>
      <c r="T192">
        <v>7622210709363</v>
      </c>
      <c r="U192">
        <v>0</v>
      </c>
      <c r="V192">
        <v>7622210709363</v>
      </c>
      <c r="W192">
        <v>12</v>
      </c>
      <c r="X192">
        <v>12</v>
      </c>
      <c r="Y192">
        <v>0</v>
      </c>
      <c r="AA192">
        <v>0</v>
      </c>
    </row>
    <row r="193" spans="1:28">
      <c r="A193">
        <v>3</v>
      </c>
      <c r="B193">
        <v>1</v>
      </c>
      <c r="C193">
        <v>10300144</v>
      </c>
      <c r="D193" t="s">
        <v>807</v>
      </c>
      <c r="E193">
        <v>7622300119621</v>
      </c>
      <c r="F193">
        <v>1</v>
      </c>
      <c r="G193" t="s">
        <v>1509</v>
      </c>
      <c r="H193">
        <v>7622300119621</v>
      </c>
      <c r="I193">
        <v>1</v>
      </c>
      <c r="J193" t="s">
        <v>1509</v>
      </c>
      <c r="K193">
        <v>17622300119604</v>
      </c>
      <c r="L193">
        <v>43</v>
      </c>
      <c r="M193" t="s">
        <v>219</v>
      </c>
      <c r="N193">
        <v>76223001</v>
      </c>
      <c r="O193">
        <v>196</v>
      </c>
      <c r="P193">
        <v>7</v>
      </c>
      <c r="Q193">
        <v>73</v>
      </c>
      <c r="R193" t="s">
        <v>1517</v>
      </c>
      <c r="S193">
        <v>7622300119621</v>
      </c>
      <c r="T193">
        <v>7622300119621</v>
      </c>
      <c r="U193">
        <v>0</v>
      </c>
      <c r="V193">
        <v>7622300119621</v>
      </c>
      <c r="W193">
        <v>1</v>
      </c>
      <c r="X193">
        <v>1</v>
      </c>
      <c r="Y193">
        <v>1</v>
      </c>
      <c r="Z193" t="s">
        <v>1511</v>
      </c>
      <c r="AA193" t="s">
        <v>1525</v>
      </c>
      <c r="AB193">
        <v>0.1</v>
      </c>
    </row>
    <row r="194" spans="1:28">
      <c r="A194">
        <v>3</v>
      </c>
      <c r="B194">
        <v>1</v>
      </c>
      <c r="C194">
        <v>10300145</v>
      </c>
      <c r="D194" t="s">
        <v>808</v>
      </c>
      <c r="E194">
        <v>7622300119652</v>
      </c>
      <c r="F194">
        <v>1</v>
      </c>
      <c r="G194" t="s">
        <v>1509</v>
      </c>
      <c r="H194">
        <v>7622300119652</v>
      </c>
      <c r="I194">
        <v>1</v>
      </c>
      <c r="J194" t="s">
        <v>1509</v>
      </c>
      <c r="K194">
        <v>17622300119635</v>
      </c>
      <c r="L194">
        <v>33</v>
      </c>
      <c r="M194" t="s">
        <v>213</v>
      </c>
      <c r="N194">
        <v>76223001</v>
      </c>
      <c r="O194">
        <v>196</v>
      </c>
      <c r="P194">
        <v>38</v>
      </c>
      <c r="Q194">
        <v>72</v>
      </c>
      <c r="R194" t="s">
        <v>1526</v>
      </c>
      <c r="S194">
        <v>7622300119652</v>
      </c>
      <c r="T194">
        <v>7622300119652</v>
      </c>
      <c r="U194">
        <v>0</v>
      </c>
      <c r="V194">
        <v>7622300119652</v>
      </c>
      <c r="W194">
        <v>1</v>
      </c>
      <c r="X194">
        <v>1</v>
      </c>
      <c r="Y194">
        <v>1</v>
      </c>
      <c r="Z194" t="s">
        <v>1511</v>
      </c>
      <c r="AA194" t="s">
        <v>1527</v>
      </c>
      <c r="AB194">
        <v>0.25</v>
      </c>
    </row>
    <row r="195" spans="1:28">
      <c r="A195">
        <v>3</v>
      </c>
      <c r="B195">
        <v>1</v>
      </c>
      <c r="C195">
        <v>10300150</v>
      </c>
      <c r="D195" t="s">
        <v>635</v>
      </c>
      <c r="E195">
        <v>7622210570031</v>
      </c>
      <c r="F195">
        <v>1</v>
      </c>
      <c r="G195" t="s">
        <v>1509</v>
      </c>
      <c r="H195">
        <v>7622210570031</v>
      </c>
      <c r="I195">
        <v>1</v>
      </c>
      <c r="J195" t="s">
        <v>1509</v>
      </c>
      <c r="K195">
        <v>17622210570014</v>
      </c>
      <c r="L195">
        <v>50</v>
      </c>
      <c r="M195" t="s">
        <v>1184</v>
      </c>
      <c r="N195">
        <v>76222105</v>
      </c>
      <c r="O195">
        <v>700</v>
      </c>
      <c r="P195">
        <v>24</v>
      </c>
      <c r="Q195">
        <v>95</v>
      </c>
      <c r="R195" t="s">
        <v>1519</v>
      </c>
      <c r="S195">
        <v>7622210570024</v>
      </c>
      <c r="T195">
        <v>7622210570031</v>
      </c>
      <c r="U195">
        <v>0</v>
      </c>
      <c r="V195">
        <v>7622210570024</v>
      </c>
      <c r="W195">
        <v>15</v>
      </c>
      <c r="X195">
        <v>1</v>
      </c>
      <c r="Y195">
        <v>0</v>
      </c>
      <c r="AA195">
        <v>0</v>
      </c>
    </row>
    <row r="196" spans="1:28">
      <c r="A196">
        <v>3</v>
      </c>
      <c r="B196">
        <v>1</v>
      </c>
      <c r="C196">
        <v>10300152</v>
      </c>
      <c r="D196" t="s">
        <v>636</v>
      </c>
      <c r="E196">
        <v>7622210569912</v>
      </c>
      <c r="F196">
        <v>1</v>
      </c>
      <c r="G196" t="s">
        <v>1509</v>
      </c>
      <c r="H196">
        <v>7622210569912</v>
      </c>
      <c r="I196">
        <v>1</v>
      </c>
      <c r="J196" t="s">
        <v>1509</v>
      </c>
      <c r="K196">
        <v>17622210569896</v>
      </c>
      <c r="L196">
        <v>50</v>
      </c>
      <c r="M196" t="s">
        <v>1184</v>
      </c>
      <c r="N196">
        <v>76222105</v>
      </c>
      <c r="O196">
        <v>699</v>
      </c>
      <c r="P196">
        <v>5</v>
      </c>
      <c r="Q196">
        <v>95</v>
      </c>
      <c r="R196" t="s">
        <v>1519</v>
      </c>
      <c r="S196">
        <v>7622210569905</v>
      </c>
      <c r="T196">
        <v>7622210569912</v>
      </c>
      <c r="U196">
        <v>0</v>
      </c>
      <c r="V196">
        <v>7622210569905</v>
      </c>
      <c r="W196">
        <v>15</v>
      </c>
      <c r="X196">
        <v>1</v>
      </c>
      <c r="Y196">
        <v>0</v>
      </c>
      <c r="AA196">
        <v>0</v>
      </c>
    </row>
    <row r="197" spans="1:28">
      <c r="A197">
        <v>3</v>
      </c>
      <c r="B197">
        <v>1</v>
      </c>
      <c r="C197">
        <v>10300153</v>
      </c>
      <c r="D197" t="s">
        <v>637</v>
      </c>
      <c r="E197">
        <v>7622210529589</v>
      </c>
      <c r="F197">
        <v>1</v>
      </c>
      <c r="G197" t="s">
        <v>1509</v>
      </c>
      <c r="H197">
        <v>7622210529589</v>
      </c>
      <c r="I197">
        <v>1</v>
      </c>
      <c r="J197" t="s">
        <v>1509</v>
      </c>
      <c r="K197">
        <v>17622210529562</v>
      </c>
      <c r="L197">
        <v>50</v>
      </c>
      <c r="M197" t="s">
        <v>1184</v>
      </c>
      <c r="N197">
        <v>76222105</v>
      </c>
      <c r="O197">
        <v>295</v>
      </c>
      <c r="P197">
        <v>72</v>
      </c>
      <c r="Q197">
        <v>95</v>
      </c>
      <c r="R197" t="s">
        <v>1519</v>
      </c>
      <c r="S197">
        <v>7622210529572</v>
      </c>
      <c r="T197">
        <v>7622210529589</v>
      </c>
      <c r="U197">
        <v>0</v>
      </c>
      <c r="V197">
        <v>7622210529572</v>
      </c>
      <c r="W197">
        <v>15</v>
      </c>
      <c r="X197">
        <v>1</v>
      </c>
      <c r="Y197">
        <v>0</v>
      </c>
      <c r="AA197">
        <v>0</v>
      </c>
    </row>
    <row r="198" spans="1:28">
      <c r="A198">
        <v>3</v>
      </c>
      <c r="B198">
        <v>1</v>
      </c>
      <c r="C198">
        <v>10300155</v>
      </c>
      <c r="D198" t="s">
        <v>638</v>
      </c>
      <c r="E198">
        <v>7622210569882</v>
      </c>
      <c r="F198">
        <v>1</v>
      </c>
      <c r="G198" t="s">
        <v>1509</v>
      </c>
      <c r="H198">
        <v>7622210569882</v>
      </c>
      <c r="I198">
        <v>1</v>
      </c>
      <c r="J198" t="s">
        <v>1509</v>
      </c>
      <c r="K198">
        <v>17622210569865</v>
      </c>
      <c r="L198">
        <v>50</v>
      </c>
      <c r="M198" t="s">
        <v>1184</v>
      </c>
      <c r="N198">
        <v>76222105</v>
      </c>
      <c r="O198">
        <v>698</v>
      </c>
      <c r="P198">
        <v>75</v>
      </c>
      <c r="Q198">
        <v>95</v>
      </c>
      <c r="R198" t="s">
        <v>1519</v>
      </c>
      <c r="S198">
        <v>7622210569875</v>
      </c>
      <c r="T198">
        <v>7622210569882</v>
      </c>
      <c r="U198">
        <v>0</v>
      </c>
      <c r="V198">
        <v>7622210569875</v>
      </c>
      <c r="W198">
        <v>15</v>
      </c>
      <c r="X198">
        <v>1</v>
      </c>
      <c r="Y198">
        <v>0</v>
      </c>
      <c r="AA198">
        <v>0</v>
      </c>
    </row>
    <row r="199" spans="1:28">
      <c r="A199">
        <v>3</v>
      </c>
      <c r="B199">
        <v>1</v>
      </c>
      <c r="C199">
        <v>10300158</v>
      </c>
      <c r="D199" t="s">
        <v>639</v>
      </c>
      <c r="E199">
        <v>7622210569790</v>
      </c>
      <c r="F199">
        <v>1</v>
      </c>
      <c r="G199" t="s">
        <v>1509</v>
      </c>
      <c r="H199">
        <v>7622210569790</v>
      </c>
      <c r="I199">
        <v>1</v>
      </c>
      <c r="J199" t="s">
        <v>1509</v>
      </c>
      <c r="K199">
        <v>17622210569773</v>
      </c>
      <c r="L199">
        <v>50</v>
      </c>
      <c r="M199" t="s">
        <v>1184</v>
      </c>
      <c r="N199">
        <v>76222105</v>
      </c>
      <c r="O199">
        <v>697</v>
      </c>
      <c r="P199">
        <v>83</v>
      </c>
      <c r="Q199">
        <v>95</v>
      </c>
      <c r="R199" t="s">
        <v>1519</v>
      </c>
      <c r="S199">
        <v>7622210569783</v>
      </c>
      <c r="T199">
        <v>7622210569790</v>
      </c>
      <c r="U199">
        <v>0</v>
      </c>
      <c r="V199">
        <v>7622210569783</v>
      </c>
      <c r="W199">
        <v>15</v>
      </c>
      <c r="X199">
        <v>1</v>
      </c>
      <c r="Y199">
        <v>0</v>
      </c>
      <c r="AA199">
        <v>0</v>
      </c>
    </row>
    <row r="200" spans="1:28">
      <c r="A200">
        <v>3</v>
      </c>
      <c r="B200">
        <v>1</v>
      </c>
      <c r="C200">
        <v>10300160</v>
      </c>
      <c r="D200" t="s">
        <v>640</v>
      </c>
      <c r="E200">
        <v>7622210569974</v>
      </c>
      <c r="F200">
        <v>1</v>
      </c>
      <c r="G200" t="s">
        <v>1509</v>
      </c>
      <c r="H200">
        <v>7622210569974</v>
      </c>
      <c r="I200">
        <v>1</v>
      </c>
      <c r="J200" t="s">
        <v>1509</v>
      </c>
      <c r="K200">
        <v>17622210569957</v>
      </c>
      <c r="L200">
        <v>50</v>
      </c>
      <c r="M200" t="s">
        <v>1184</v>
      </c>
      <c r="N200">
        <v>76222105</v>
      </c>
      <c r="O200">
        <v>699</v>
      </c>
      <c r="P200">
        <v>67</v>
      </c>
      <c r="Q200">
        <v>95</v>
      </c>
      <c r="R200" t="s">
        <v>1519</v>
      </c>
      <c r="S200">
        <v>7622210569967</v>
      </c>
      <c r="T200">
        <v>7622210569974</v>
      </c>
      <c r="U200">
        <v>0</v>
      </c>
      <c r="V200">
        <v>7622210569967</v>
      </c>
      <c r="W200">
        <v>15</v>
      </c>
      <c r="X200">
        <v>1</v>
      </c>
      <c r="Y200">
        <v>0</v>
      </c>
      <c r="AA200">
        <v>0</v>
      </c>
    </row>
    <row r="201" spans="1:28">
      <c r="A201">
        <v>3</v>
      </c>
      <c r="B201">
        <v>1</v>
      </c>
      <c r="C201">
        <v>10300161</v>
      </c>
      <c r="D201" t="s">
        <v>641</v>
      </c>
      <c r="E201">
        <v>7622210529923</v>
      </c>
      <c r="F201">
        <v>1</v>
      </c>
      <c r="G201" t="s">
        <v>1509</v>
      </c>
      <c r="H201">
        <v>7622210529923</v>
      </c>
      <c r="I201">
        <v>1</v>
      </c>
      <c r="J201" t="s">
        <v>1509</v>
      </c>
      <c r="K201">
        <v>17622210529906</v>
      </c>
      <c r="L201">
        <v>50</v>
      </c>
      <c r="M201" t="s">
        <v>1184</v>
      </c>
      <c r="N201">
        <v>76222105</v>
      </c>
      <c r="O201">
        <v>299</v>
      </c>
      <c r="P201">
        <v>16</v>
      </c>
      <c r="Q201">
        <v>95</v>
      </c>
      <c r="R201" t="s">
        <v>1519</v>
      </c>
      <c r="S201">
        <v>7622210529916</v>
      </c>
      <c r="T201">
        <v>7622210529923</v>
      </c>
      <c r="U201">
        <v>0</v>
      </c>
      <c r="V201">
        <v>7622210529916</v>
      </c>
      <c r="W201">
        <v>15</v>
      </c>
      <c r="X201">
        <v>1</v>
      </c>
      <c r="Y201">
        <v>0</v>
      </c>
      <c r="AA201">
        <v>0</v>
      </c>
    </row>
    <row r="202" spans="1:28">
      <c r="A202">
        <v>3</v>
      </c>
      <c r="B202">
        <v>1</v>
      </c>
      <c r="C202">
        <v>10300164</v>
      </c>
      <c r="D202" t="s">
        <v>642</v>
      </c>
      <c r="E202">
        <v>7622210570000</v>
      </c>
      <c r="F202">
        <v>1</v>
      </c>
      <c r="G202" t="s">
        <v>1509</v>
      </c>
      <c r="H202">
        <v>7622210570000</v>
      </c>
      <c r="I202">
        <v>1</v>
      </c>
      <c r="J202" t="s">
        <v>1509</v>
      </c>
      <c r="K202">
        <v>17622210569988</v>
      </c>
      <c r="L202">
        <v>50</v>
      </c>
      <c r="M202" t="s">
        <v>1184</v>
      </c>
      <c r="N202">
        <v>76222105</v>
      </c>
      <c r="O202">
        <v>699</v>
      </c>
      <c r="P202">
        <v>98</v>
      </c>
      <c r="Q202">
        <v>95</v>
      </c>
      <c r="R202" t="s">
        <v>1519</v>
      </c>
      <c r="S202">
        <v>7622210569998</v>
      </c>
      <c r="T202">
        <v>7622210570000</v>
      </c>
      <c r="U202">
        <v>0</v>
      </c>
      <c r="V202">
        <v>7622210569998</v>
      </c>
      <c r="W202">
        <v>15</v>
      </c>
      <c r="X202">
        <v>1</v>
      </c>
      <c r="Y202">
        <v>0</v>
      </c>
      <c r="AA202">
        <v>0</v>
      </c>
    </row>
    <row r="203" spans="1:28">
      <c r="A203">
        <v>3</v>
      </c>
      <c r="B203">
        <v>1</v>
      </c>
      <c r="C203">
        <v>10300167</v>
      </c>
      <c r="D203" t="s">
        <v>643</v>
      </c>
      <c r="E203">
        <v>7622210569851</v>
      </c>
      <c r="F203">
        <v>1</v>
      </c>
      <c r="G203" t="s">
        <v>1509</v>
      </c>
      <c r="H203">
        <v>7622210569851</v>
      </c>
      <c r="I203">
        <v>1</v>
      </c>
      <c r="J203" t="s">
        <v>1509</v>
      </c>
      <c r="K203">
        <v>17622210569834</v>
      </c>
      <c r="L203">
        <v>50</v>
      </c>
      <c r="M203" t="s">
        <v>1184</v>
      </c>
      <c r="N203">
        <v>76222105</v>
      </c>
      <c r="O203">
        <v>698</v>
      </c>
      <c r="P203">
        <v>44</v>
      </c>
      <c r="Q203">
        <v>95</v>
      </c>
      <c r="R203" t="s">
        <v>1519</v>
      </c>
      <c r="S203">
        <v>7622210569844</v>
      </c>
      <c r="T203">
        <v>7622210569851</v>
      </c>
      <c r="U203">
        <v>0</v>
      </c>
      <c r="V203">
        <v>7622210569844</v>
      </c>
      <c r="W203">
        <v>15</v>
      </c>
      <c r="X203">
        <v>1</v>
      </c>
      <c r="Y203">
        <v>0</v>
      </c>
      <c r="AA203">
        <v>0</v>
      </c>
    </row>
    <row r="204" spans="1:28">
      <c r="A204">
        <v>3</v>
      </c>
      <c r="B204">
        <v>1</v>
      </c>
      <c r="C204">
        <v>10300168</v>
      </c>
      <c r="D204" t="s">
        <v>644</v>
      </c>
      <c r="E204">
        <v>7622210529947</v>
      </c>
      <c r="F204">
        <v>1</v>
      </c>
      <c r="G204" t="s">
        <v>1509</v>
      </c>
      <c r="H204">
        <v>7622210529947</v>
      </c>
      <c r="I204">
        <v>1</v>
      </c>
      <c r="J204" t="s">
        <v>1509</v>
      </c>
      <c r="K204">
        <v>17622210529937</v>
      </c>
      <c r="L204">
        <v>50</v>
      </c>
      <c r="M204" t="s">
        <v>1184</v>
      </c>
      <c r="N204">
        <v>76222105</v>
      </c>
      <c r="O204">
        <v>299</v>
      </c>
      <c r="P204">
        <v>54</v>
      </c>
      <c r="Q204">
        <v>95</v>
      </c>
      <c r="R204" t="s">
        <v>1519</v>
      </c>
      <c r="S204">
        <v>7622210529954</v>
      </c>
      <c r="T204">
        <v>7622210529947</v>
      </c>
      <c r="U204">
        <v>0</v>
      </c>
      <c r="V204">
        <v>7622210529954</v>
      </c>
      <c r="W204">
        <v>15</v>
      </c>
      <c r="X204">
        <v>1</v>
      </c>
      <c r="Y204">
        <v>0</v>
      </c>
      <c r="AA204">
        <v>0</v>
      </c>
    </row>
    <row r="205" spans="1:28">
      <c r="A205">
        <v>3</v>
      </c>
      <c r="B205">
        <v>1</v>
      </c>
      <c r="C205">
        <v>10300170</v>
      </c>
      <c r="D205" t="s">
        <v>645</v>
      </c>
      <c r="E205">
        <v>7622210569820</v>
      </c>
      <c r="F205">
        <v>1</v>
      </c>
      <c r="G205" t="s">
        <v>1509</v>
      </c>
      <c r="H205">
        <v>7622210569820</v>
      </c>
      <c r="I205">
        <v>1</v>
      </c>
      <c r="J205" t="s">
        <v>1509</v>
      </c>
      <c r="K205">
        <v>17622210569803</v>
      </c>
      <c r="L205">
        <v>50</v>
      </c>
      <c r="M205" t="s">
        <v>1184</v>
      </c>
      <c r="N205">
        <v>76222105</v>
      </c>
      <c r="O205">
        <v>698</v>
      </c>
      <c r="P205">
        <v>13</v>
      </c>
      <c r="Q205">
        <v>95</v>
      </c>
      <c r="R205" t="s">
        <v>1519</v>
      </c>
      <c r="S205">
        <v>7622210569813</v>
      </c>
      <c r="T205">
        <v>7622210569820</v>
      </c>
      <c r="U205">
        <v>0</v>
      </c>
      <c r="V205">
        <v>7622210569813</v>
      </c>
      <c r="W205">
        <v>15</v>
      </c>
      <c r="X205">
        <v>1</v>
      </c>
      <c r="Y205">
        <v>0</v>
      </c>
      <c r="AA205">
        <v>0</v>
      </c>
    </row>
    <row r="206" spans="1:28">
      <c r="A206">
        <v>3</v>
      </c>
      <c r="B206">
        <v>1</v>
      </c>
      <c r="C206">
        <v>10300174</v>
      </c>
      <c r="D206" t="s">
        <v>646</v>
      </c>
      <c r="E206">
        <v>7622210569943</v>
      </c>
      <c r="F206">
        <v>1</v>
      </c>
      <c r="G206" t="s">
        <v>1509</v>
      </c>
      <c r="H206">
        <v>7622210569943</v>
      </c>
      <c r="I206">
        <v>1</v>
      </c>
      <c r="J206" t="s">
        <v>1509</v>
      </c>
      <c r="K206">
        <v>17622210569926</v>
      </c>
      <c r="L206">
        <v>50</v>
      </c>
      <c r="M206" t="s">
        <v>1184</v>
      </c>
      <c r="N206">
        <v>76222105</v>
      </c>
      <c r="O206">
        <v>699</v>
      </c>
      <c r="P206">
        <v>36</v>
      </c>
      <c r="Q206">
        <v>95</v>
      </c>
      <c r="R206" t="s">
        <v>1519</v>
      </c>
      <c r="S206">
        <v>7622210569936</v>
      </c>
      <c r="T206">
        <v>7622210569943</v>
      </c>
      <c r="U206">
        <v>0</v>
      </c>
      <c r="V206">
        <v>7622210569936</v>
      </c>
      <c r="W206">
        <v>15</v>
      </c>
      <c r="X206">
        <v>1</v>
      </c>
      <c r="Y206">
        <v>0</v>
      </c>
      <c r="AA206">
        <v>0</v>
      </c>
    </row>
    <row r="207" spans="1:28">
      <c r="A207">
        <v>3</v>
      </c>
      <c r="B207">
        <v>1</v>
      </c>
      <c r="C207">
        <v>10300175</v>
      </c>
      <c r="D207" t="s">
        <v>809</v>
      </c>
      <c r="E207">
        <v>7622300860059</v>
      </c>
      <c r="F207">
        <v>1</v>
      </c>
      <c r="G207" t="s">
        <v>1509</v>
      </c>
      <c r="H207">
        <v>7622300860059</v>
      </c>
      <c r="I207">
        <v>1</v>
      </c>
      <c r="J207" t="s">
        <v>1509</v>
      </c>
      <c r="K207">
        <v>17622300860070</v>
      </c>
      <c r="L207">
        <v>44</v>
      </c>
      <c r="M207" t="s">
        <v>1399</v>
      </c>
      <c r="N207">
        <v>76223008</v>
      </c>
      <c r="O207">
        <v>600</v>
      </c>
      <c r="P207">
        <v>66</v>
      </c>
      <c r="Q207">
        <v>95</v>
      </c>
      <c r="R207" t="s">
        <v>1519</v>
      </c>
      <c r="S207">
        <v>7622300860066</v>
      </c>
      <c r="T207">
        <v>7622300860059</v>
      </c>
      <c r="U207">
        <v>0</v>
      </c>
      <c r="V207">
        <v>7622300860066</v>
      </c>
      <c r="W207">
        <v>15</v>
      </c>
      <c r="X207">
        <v>1</v>
      </c>
      <c r="Y207">
        <v>0</v>
      </c>
      <c r="AA207">
        <v>0</v>
      </c>
    </row>
    <row r="208" spans="1:28">
      <c r="A208">
        <v>3</v>
      </c>
      <c r="B208">
        <v>1</v>
      </c>
      <c r="C208">
        <v>10300177</v>
      </c>
      <c r="D208" t="s">
        <v>810</v>
      </c>
      <c r="E208">
        <v>7622300859978</v>
      </c>
      <c r="F208">
        <v>1</v>
      </c>
      <c r="G208" t="s">
        <v>1509</v>
      </c>
      <c r="H208">
        <v>7622300859978</v>
      </c>
      <c r="I208">
        <v>1</v>
      </c>
      <c r="J208" t="s">
        <v>1509</v>
      </c>
      <c r="K208">
        <v>17622300859999</v>
      </c>
      <c r="L208">
        <v>44</v>
      </c>
      <c r="M208" t="s">
        <v>1399</v>
      </c>
      <c r="N208">
        <v>76223008</v>
      </c>
      <c r="O208">
        <v>599</v>
      </c>
      <c r="P208">
        <v>85</v>
      </c>
      <c r="Q208">
        <v>95</v>
      </c>
      <c r="R208" t="s">
        <v>1519</v>
      </c>
      <c r="S208">
        <v>7622300859985</v>
      </c>
      <c r="T208">
        <v>7622300859978</v>
      </c>
      <c r="U208">
        <v>0</v>
      </c>
      <c r="V208">
        <v>7622300859985</v>
      </c>
      <c r="W208">
        <v>15</v>
      </c>
      <c r="X208">
        <v>1</v>
      </c>
      <c r="Y208">
        <v>0</v>
      </c>
      <c r="AA208">
        <v>0</v>
      </c>
    </row>
    <row r="209" spans="1:28">
      <c r="A209">
        <v>3</v>
      </c>
      <c r="B209">
        <v>1</v>
      </c>
      <c r="C209">
        <v>10300178</v>
      </c>
      <c r="D209" t="s">
        <v>811</v>
      </c>
      <c r="E209">
        <v>7622300859930</v>
      </c>
      <c r="F209">
        <v>1</v>
      </c>
      <c r="G209" t="s">
        <v>1509</v>
      </c>
      <c r="H209">
        <v>7622300859930</v>
      </c>
      <c r="I209">
        <v>1</v>
      </c>
      <c r="J209" t="s">
        <v>1509</v>
      </c>
      <c r="K209">
        <v>17622300859951</v>
      </c>
      <c r="L209">
        <v>44</v>
      </c>
      <c r="M209" t="s">
        <v>1399</v>
      </c>
      <c r="N209">
        <v>76223008</v>
      </c>
      <c r="O209">
        <v>599</v>
      </c>
      <c r="P209">
        <v>47</v>
      </c>
      <c r="Q209">
        <v>95</v>
      </c>
      <c r="R209" t="s">
        <v>1519</v>
      </c>
      <c r="S209">
        <v>7622300859947</v>
      </c>
      <c r="T209">
        <v>7622300859930</v>
      </c>
      <c r="U209">
        <v>0</v>
      </c>
      <c r="V209">
        <v>7622300859947</v>
      </c>
      <c r="W209">
        <v>15</v>
      </c>
      <c r="X209">
        <v>1</v>
      </c>
      <c r="Y209">
        <v>0</v>
      </c>
      <c r="AA209">
        <v>0</v>
      </c>
    </row>
    <row r="210" spans="1:28">
      <c r="A210">
        <v>3</v>
      </c>
      <c r="B210">
        <v>1</v>
      </c>
      <c r="C210">
        <v>10300179</v>
      </c>
      <c r="D210" t="s">
        <v>812</v>
      </c>
      <c r="E210">
        <v>7622300859893</v>
      </c>
      <c r="F210">
        <v>1</v>
      </c>
      <c r="G210" t="s">
        <v>1509</v>
      </c>
      <c r="H210">
        <v>7622300859893</v>
      </c>
      <c r="I210">
        <v>1</v>
      </c>
      <c r="J210" t="s">
        <v>1509</v>
      </c>
      <c r="K210">
        <v>17622300859913</v>
      </c>
      <c r="L210">
        <v>44</v>
      </c>
      <c r="M210" t="s">
        <v>1399</v>
      </c>
      <c r="N210">
        <v>76223008</v>
      </c>
      <c r="O210">
        <v>599</v>
      </c>
      <c r="P210">
        <v>9</v>
      </c>
      <c r="Q210">
        <v>95</v>
      </c>
      <c r="R210" t="s">
        <v>1519</v>
      </c>
      <c r="S210">
        <v>7622300859909</v>
      </c>
      <c r="T210">
        <v>7622300859893</v>
      </c>
      <c r="U210">
        <v>0</v>
      </c>
      <c r="V210">
        <v>7622300859909</v>
      </c>
      <c r="W210">
        <v>15</v>
      </c>
      <c r="X210">
        <v>1</v>
      </c>
      <c r="Y210">
        <v>0</v>
      </c>
      <c r="AA210">
        <v>0</v>
      </c>
    </row>
    <row r="211" spans="1:28">
      <c r="A211">
        <v>3</v>
      </c>
      <c r="B211">
        <v>1</v>
      </c>
      <c r="C211">
        <v>10300182</v>
      </c>
      <c r="D211" t="s">
        <v>813</v>
      </c>
      <c r="E211">
        <v>7622300859855</v>
      </c>
      <c r="F211">
        <v>1</v>
      </c>
      <c r="G211" t="s">
        <v>1509</v>
      </c>
      <c r="H211">
        <v>7622300859855</v>
      </c>
      <c r="I211">
        <v>1</v>
      </c>
      <c r="J211" t="s">
        <v>1509</v>
      </c>
      <c r="K211">
        <v>17622300859876</v>
      </c>
      <c r="L211">
        <v>44</v>
      </c>
      <c r="M211" t="s">
        <v>1399</v>
      </c>
      <c r="N211">
        <v>76223008</v>
      </c>
      <c r="O211">
        <v>598</v>
      </c>
      <c r="P211">
        <v>62</v>
      </c>
      <c r="Q211">
        <v>95</v>
      </c>
      <c r="R211" t="s">
        <v>1519</v>
      </c>
      <c r="S211">
        <v>7622300859862</v>
      </c>
      <c r="T211">
        <v>7622300859855</v>
      </c>
      <c r="U211">
        <v>0</v>
      </c>
      <c r="V211">
        <v>7622300859862</v>
      </c>
      <c r="W211">
        <v>15</v>
      </c>
      <c r="X211">
        <v>1</v>
      </c>
      <c r="Y211">
        <v>0</v>
      </c>
      <c r="AA211">
        <v>0</v>
      </c>
    </row>
    <row r="212" spans="1:28">
      <c r="A212">
        <v>3</v>
      </c>
      <c r="B212">
        <v>1</v>
      </c>
      <c r="C212">
        <v>10300183</v>
      </c>
      <c r="D212" t="s">
        <v>814</v>
      </c>
      <c r="E212">
        <v>7622300859817</v>
      </c>
      <c r="F212">
        <v>1</v>
      </c>
      <c r="G212" t="s">
        <v>1509</v>
      </c>
      <c r="H212">
        <v>7622300859817</v>
      </c>
      <c r="I212">
        <v>1</v>
      </c>
      <c r="J212" t="s">
        <v>1509</v>
      </c>
      <c r="K212">
        <v>17622300859838</v>
      </c>
      <c r="L212">
        <v>44</v>
      </c>
      <c r="M212" t="s">
        <v>1399</v>
      </c>
      <c r="N212">
        <v>76223008</v>
      </c>
      <c r="O212">
        <v>598</v>
      </c>
      <c r="P212">
        <v>24</v>
      </c>
      <c r="Q212">
        <v>95</v>
      </c>
      <c r="R212" t="s">
        <v>1519</v>
      </c>
      <c r="S212">
        <v>7622300859824</v>
      </c>
      <c r="T212">
        <v>7622300859817</v>
      </c>
      <c r="U212">
        <v>0</v>
      </c>
      <c r="V212">
        <v>7622300859824</v>
      </c>
      <c r="W212">
        <v>15</v>
      </c>
      <c r="X212">
        <v>1</v>
      </c>
      <c r="Y212">
        <v>0</v>
      </c>
      <c r="AA212">
        <v>0</v>
      </c>
    </row>
    <row r="213" spans="1:28">
      <c r="A213">
        <v>3</v>
      </c>
      <c r="B213">
        <v>1</v>
      </c>
      <c r="C213">
        <v>10300184</v>
      </c>
      <c r="D213" t="s">
        <v>815</v>
      </c>
      <c r="E213">
        <v>7622300859770</v>
      </c>
      <c r="F213">
        <v>1</v>
      </c>
      <c r="G213" t="s">
        <v>1509</v>
      </c>
      <c r="H213">
        <v>7622300859770</v>
      </c>
      <c r="I213">
        <v>1</v>
      </c>
      <c r="J213" t="s">
        <v>1509</v>
      </c>
      <c r="K213">
        <v>17622300859791</v>
      </c>
      <c r="L213">
        <v>44</v>
      </c>
      <c r="M213" t="s">
        <v>1399</v>
      </c>
      <c r="N213">
        <v>76223008</v>
      </c>
      <c r="O213">
        <v>597</v>
      </c>
      <c r="P213">
        <v>87</v>
      </c>
      <c r="Q213">
        <v>95</v>
      </c>
      <c r="R213" t="s">
        <v>1519</v>
      </c>
      <c r="S213">
        <v>7622300859787</v>
      </c>
      <c r="T213">
        <v>7622300859770</v>
      </c>
      <c r="U213">
        <v>0</v>
      </c>
      <c r="V213">
        <v>7622300859787</v>
      </c>
      <c r="W213">
        <v>15</v>
      </c>
      <c r="X213">
        <v>1</v>
      </c>
      <c r="Y213">
        <v>0</v>
      </c>
      <c r="AA213">
        <v>0</v>
      </c>
    </row>
    <row r="214" spans="1:28">
      <c r="A214">
        <v>3</v>
      </c>
      <c r="B214">
        <v>1</v>
      </c>
      <c r="C214">
        <v>10300186</v>
      </c>
      <c r="D214" t="s">
        <v>816</v>
      </c>
      <c r="E214">
        <v>7893333229001</v>
      </c>
      <c r="F214">
        <v>1</v>
      </c>
      <c r="G214" t="s">
        <v>1509</v>
      </c>
      <c r="H214">
        <v>7893333229001</v>
      </c>
      <c r="I214">
        <v>1</v>
      </c>
      <c r="J214" t="s">
        <v>1509</v>
      </c>
      <c r="K214">
        <v>17893333229008</v>
      </c>
      <c r="L214">
        <v>33</v>
      </c>
      <c r="M214" t="s">
        <v>213</v>
      </c>
      <c r="Q214">
        <v>0</v>
      </c>
      <c r="S214">
        <v>7893333229001</v>
      </c>
      <c r="T214">
        <v>7893333229001</v>
      </c>
      <c r="U214">
        <v>0</v>
      </c>
      <c r="V214">
        <v>7893333229001</v>
      </c>
      <c r="W214">
        <v>1</v>
      </c>
      <c r="X214">
        <v>1</v>
      </c>
      <c r="Y214">
        <v>0</v>
      </c>
      <c r="AA214">
        <v>0</v>
      </c>
    </row>
    <row r="215" spans="1:28">
      <c r="A215">
        <v>3</v>
      </c>
      <c r="B215">
        <v>1</v>
      </c>
      <c r="C215">
        <v>10300187</v>
      </c>
      <c r="D215" t="s">
        <v>817</v>
      </c>
      <c r="E215">
        <v>7622300172824</v>
      </c>
      <c r="F215">
        <v>1</v>
      </c>
      <c r="G215" t="s">
        <v>1509</v>
      </c>
      <c r="H215">
        <v>7622300172824</v>
      </c>
      <c r="I215">
        <v>1</v>
      </c>
      <c r="J215" t="s">
        <v>1509</v>
      </c>
      <c r="K215">
        <v>17622210574821</v>
      </c>
      <c r="L215">
        <v>43</v>
      </c>
      <c r="M215" t="s">
        <v>219</v>
      </c>
      <c r="N215">
        <v>76223001</v>
      </c>
      <c r="O215">
        <v>728</v>
      </c>
      <c r="P215">
        <v>17</v>
      </c>
      <c r="Q215">
        <v>73</v>
      </c>
      <c r="R215" t="s">
        <v>1517</v>
      </c>
      <c r="S215">
        <v>7622300172817</v>
      </c>
      <c r="T215">
        <v>7622300172824</v>
      </c>
      <c r="U215">
        <v>0</v>
      </c>
      <c r="V215">
        <v>7622300172817</v>
      </c>
      <c r="W215">
        <v>12</v>
      </c>
      <c r="X215">
        <v>1</v>
      </c>
      <c r="Y215">
        <v>0</v>
      </c>
      <c r="AA215">
        <v>0</v>
      </c>
    </row>
    <row r="216" spans="1:28">
      <c r="A216">
        <v>3</v>
      </c>
      <c r="B216">
        <v>1</v>
      </c>
      <c r="C216">
        <v>10300188</v>
      </c>
      <c r="D216" t="s">
        <v>818</v>
      </c>
      <c r="E216">
        <v>7622300172992</v>
      </c>
      <c r="F216">
        <v>1</v>
      </c>
      <c r="G216" t="s">
        <v>1509</v>
      </c>
      <c r="H216">
        <v>7622300172992</v>
      </c>
      <c r="I216">
        <v>1</v>
      </c>
      <c r="J216" t="s">
        <v>1509</v>
      </c>
      <c r="K216">
        <v>17622300172982</v>
      </c>
      <c r="L216">
        <v>43</v>
      </c>
      <c r="M216" t="s">
        <v>219</v>
      </c>
      <c r="N216">
        <v>76223001</v>
      </c>
      <c r="O216">
        <v>729</v>
      </c>
      <c r="P216">
        <v>85</v>
      </c>
      <c r="Q216">
        <v>73</v>
      </c>
      <c r="R216" t="s">
        <v>1517</v>
      </c>
      <c r="S216">
        <v>7622300172985</v>
      </c>
      <c r="T216">
        <v>7622300172992</v>
      </c>
      <c r="U216">
        <v>0</v>
      </c>
      <c r="V216">
        <v>7622300172985</v>
      </c>
      <c r="W216">
        <v>12</v>
      </c>
      <c r="X216">
        <v>1</v>
      </c>
      <c r="Y216">
        <v>0</v>
      </c>
      <c r="AA216">
        <v>0</v>
      </c>
    </row>
    <row r="217" spans="1:28">
      <c r="A217">
        <v>3</v>
      </c>
      <c r="B217">
        <v>1</v>
      </c>
      <c r="C217">
        <v>10300189</v>
      </c>
      <c r="D217" t="s">
        <v>819</v>
      </c>
      <c r="E217">
        <v>7622300172787</v>
      </c>
      <c r="F217">
        <v>1</v>
      </c>
      <c r="G217" t="s">
        <v>1509</v>
      </c>
      <c r="H217">
        <v>7622300172787</v>
      </c>
      <c r="I217">
        <v>1</v>
      </c>
      <c r="J217" t="s">
        <v>1509</v>
      </c>
      <c r="K217">
        <v>17622210574838</v>
      </c>
      <c r="L217">
        <v>43</v>
      </c>
      <c r="M217" t="s">
        <v>219</v>
      </c>
      <c r="N217">
        <v>76223001</v>
      </c>
      <c r="O217">
        <v>727</v>
      </c>
      <c r="P217">
        <v>70</v>
      </c>
      <c r="Q217">
        <v>73</v>
      </c>
      <c r="R217" t="s">
        <v>1517</v>
      </c>
      <c r="S217">
        <v>7622300172770</v>
      </c>
      <c r="T217">
        <v>7622300172787</v>
      </c>
      <c r="U217">
        <v>0</v>
      </c>
      <c r="V217">
        <v>7622300172770</v>
      </c>
      <c r="W217">
        <v>12</v>
      </c>
      <c r="X217">
        <v>1</v>
      </c>
      <c r="Y217">
        <v>0</v>
      </c>
      <c r="AA217">
        <v>0</v>
      </c>
    </row>
    <row r="218" spans="1:28">
      <c r="A218">
        <v>3</v>
      </c>
      <c r="B218">
        <v>1</v>
      </c>
      <c r="C218">
        <v>10300191</v>
      </c>
      <c r="D218" t="s">
        <v>820</v>
      </c>
      <c r="E218">
        <v>7622300172879</v>
      </c>
      <c r="F218">
        <v>1</v>
      </c>
      <c r="G218" t="s">
        <v>1509</v>
      </c>
      <c r="H218">
        <v>7622300172879</v>
      </c>
      <c r="I218">
        <v>1</v>
      </c>
      <c r="J218" t="s">
        <v>1509</v>
      </c>
      <c r="K218">
        <v>17622210574814</v>
      </c>
      <c r="L218">
        <v>43</v>
      </c>
      <c r="M218" t="s">
        <v>219</v>
      </c>
      <c r="N218">
        <v>76223001</v>
      </c>
      <c r="O218">
        <v>728</v>
      </c>
      <c r="P218">
        <v>62</v>
      </c>
      <c r="Q218">
        <v>73</v>
      </c>
      <c r="R218" t="s">
        <v>1517</v>
      </c>
      <c r="S218">
        <v>7622300172862</v>
      </c>
      <c r="T218">
        <v>7622300172879</v>
      </c>
      <c r="U218">
        <v>0</v>
      </c>
      <c r="V218">
        <v>7622300172862</v>
      </c>
      <c r="W218">
        <v>12</v>
      </c>
      <c r="X218">
        <v>1</v>
      </c>
      <c r="Y218">
        <v>0</v>
      </c>
      <c r="AA218">
        <v>0</v>
      </c>
    </row>
    <row r="219" spans="1:28">
      <c r="A219">
        <v>3</v>
      </c>
      <c r="B219">
        <v>1</v>
      </c>
      <c r="C219">
        <v>10300192</v>
      </c>
      <c r="D219" t="s">
        <v>821</v>
      </c>
      <c r="E219">
        <v>7622300172893</v>
      </c>
      <c r="F219">
        <v>1</v>
      </c>
      <c r="G219" t="s">
        <v>1509</v>
      </c>
      <c r="H219">
        <v>7622300172893</v>
      </c>
      <c r="I219">
        <v>1</v>
      </c>
      <c r="J219" t="s">
        <v>1509</v>
      </c>
      <c r="K219">
        <v>17622210574807</v>
      </c>
      <c r="L219">
        <v>43</v>
      </c>
      <c r="M219" t="s">
        <v>219</v>
      </c>
      <c r="N219">
        <v>76223001</v>
      </c>
      <c r="O219">
        <v>728</v>
      </c>
      <c r="P219">
        <v>86</v>
      </c>
      <c r="Q219">
        <v>73</v>
      </c>
      <c r="R219" t="s">
        <v>1517</v>
      </c>
      <c r="S219">
        <v>7622300172886</v>
      </c>
      <c r="T219">
        <v>7622300172893</v>
      </c>
      <c r="U219">
        <v>0</v>
      </c>
      <c r="V219">
        <v>7622300172886</v>
      </c>
      <c r="W219">
        <v>12</v>
      </c>
      <c r="X219">
        <v>1</v>
      </c>
      <c r="Y219">
        <v>0</v>
      </c>
      <c r="AA219">
        <v>0</v>
      </c>
    </row>
    <row r="220" spans="1:28">
      <c r="A220">
        <v>3</v>
      </c>
      <c r="B220">
        <v>1</v>
      </c>
      <c r="C220">
        <v>10300193</v>
      </c>
      <c r="D220" t="s">
        <v>822</v>
      </c>
      <c r="E220">
        <v>7622300172947</v>
      </c>
      <c r="F220">
        <v>1</v>
      </c>
      <c r="G220" t="s">
        <v>1509</v>
      </c>
      <c r="H220">
        <v>7622300172947</v>
      </c>
      <c r="I220">
        <v>1</v>
      </c>
      <c r="J220" t="s">
        <v>1509</v>
      </c>
      <c r="K220">
        <v>17622210574791</v>
      </c>
      <c r="L220">
        <v>43</v>
      </c>
      <c r="M220" t="s">
        <v>219</v>
      </c>
      <c r="N220">
        <v>76223001</v>
      </c>
      <c r="O220">
        <v>729</v>
      </c>
      <c r="P220">
        <v>30</v>
      </c>
      <c r="Q220">
        <v>73</v>
      </c>
      <c r="R220" t="s">
        <v>1517</v>
      </c>
      <c r="S220">
        <v>7622300172930</v>
      </c>
      <c r="T220">
        <v>7622300172947</v>
      </c>
      <c r="U220">
        <v>0</v>
      </c>
      <c r="V220">
        <v>7622300172930</v>
      </c>
      <c r="W220">
        <v>12</v>
      </c>
      <c r="X220">
        <v>1</v>
      </c>
      <c r="Y220">
        <v>0</v>
      </c>
      <c r="AA220">
        <v>0</v>
      </c>
    </row>
    <row r="221" spans="1:28">
      <c r="A221">
        <v>3</v>
      </c>
      <c r="B221">
        <v>1</v>
      </c>
      <c r="C221">
        <v>10300196</v>
      </c>
      <c r="D221" t="s">
        <v>775</v>
      </c>
      <c r="E221">
        <v>7622210956002</v>
      </c>
      <c r="F221">
        <v>1</v>
      </c>
      <c r="G221" t="s">
        <v>1509</v>
      </c>
      <c r="H221">
        <v>7622210956002</v>
      </c>
      <c r="I221">
        <v>1</v>
      </c>
      <c r="J221" t="s">
        <v>1509</v>
      </c>
      <c r="K221">
        <v>17622210956054</v>
      </c>
      <c r="L221">
        <v>29</v>
      </c>
      <c r="M221" t="s">
        <v>216</v>
      </c>
      <c r="Q221">
        <v>0</v>
      </c>
      <c r="S221">
        <v>7622210956002</v>
      </c>
      <c r="T221">
        <v>7622210956002</v>
      </c>
      <c r="U221">
        <v>0</v>
      </c>
      <c r="V221">
        <v>7622210956002</v>
      </c>
      <c r="W221">
        <v>1</v>
      </c>
      <c r="X221">
        <v>1</v>
      </c>
      <c r="Y221">
        <v>0</v>
      </c>
      <c r="AA221">
        <v>0</v>
      </c>
    </row>
    <row r="222" spans="1:28">
      <c r="A222">
        <v>3</v>
      </c>
      <c r="B222">
        <v>1</v>
      </c>
      <c r="C222">
        <v>10300197</v>
      </c>
      <c r="D222" t="s">
        <v>768</v>
      </c>
      <c r="E222">
        <v>78938793</v>
      </c>
      <c r="F222">
        <v>1</v>
      </c>
      <c r="G222" t="s">
        <v>1509</v>
      </c>
      <c r="H222">
        <v>78938793</v>
      </c>
      <c r="I222">
        <v>1</v>
      </c>
      <c r="J222" t="s">
        <v>1509</v>
      </c>
      <c r="K222">
        <v>17622210812640</v>
      </c>
      <c r="L222">
        <v>89</v>
      </c>
      <c r="M222" t="s">
        <v>1400</v>
      </c>
      <c r="N222">
        <v>76222108</v>
      </c>
      <c r="O222">
        <v>126</v>
      </c>
      <c r="P222">
        <v>36</v>
      </c>
      <c r="Q222">
        <v>97</v>
      </c>
      <c r="R222" t="s">
        <v>1528</v>
      </c>
      <c r="S222">
        <v>7622210812636</v>
      </c>
      <c r="T222">
        <v>78938793</v>
      </c>
      <c r="U222">
        <v>0</v>
      </c>
      <c r="V222">
        <v>7622210812636</v>
      </c>
      <c r="W222">
        <v>21</v>
      </c>
      <c r="X222">
        <v>1</v>
      </c>
      <c r="Y222">
        <v>1</v>
      </c>
      <c r="Z222" t="s">
        <v>1511</v>
      </c>
      <c r="AA222" t="s">
        <v>1529</v>
      </c>
      <c r="AB222">
        <v>2.8000000000000001E-2</v>
      </c>
    </row>
    <row r="223" spans="1:28">
      <c r="A223">
        <v>3</v>
      </c>
      <c r="B223">
        <v>1</v>
      </c>
      <c r="C223">
        <v>10300203</v>
      </c>
      <c r="D223" t="s">
        <v>776</v>
      </c>
      <c r="E223">
        <v>7622210956200</v>
      </c>
      <c r="F223">
        <v>1</v>
      </c>
      <c r="G223" t="s">
        <v>1509</v>
      </c>
      <c r="H223">
        <v>7622210956200</v>
      </c>
      <c r="I223">
        <v>1</v>
      </c>
      <c r="J223" t="s">
        <v>1509</v>
      </c>
      <c r="K223">
        <v>17622210956214</v>
      </c>
      <c r="L223">
        <v>29</v>
      </c>
      <c r="M223" t="s">
        <v>216</v>
      </c>
      <c r="Q223">
        <v>0</v>
      </c>
      <c r="S223">
        <v>7622210956200</v>
      </c>
      <c r="T223">
        <v>7622210956200</v>
      </c>
      <c r="U223">
        <v>0</v>
      </c>
      <c r="V223">
        <v>7622210956200</v>
      </c>
      <c r="W223">
        <v>1</v>
      </c>
      <c r="X223">
        <v>1</v>
      </c>
      <c r="Y223">
        <v>0</v>
      </c>
      <c r="AA223">
        <v>0</v>
      </c>
    </row>
    <row r="224" spans="1:28">
      <c r="A224">
        <v>3</v>
      </c>
      <c r="B224">
        <v>1</v>
      </c>
      <c r="C224">
        <v>10300206</v>
      </c>
      <c r="D224" t="s">
        <v>769</v>
      </c>
      <c r="E224">
        <v>78938816</v>
      </c>
      <c r="F224">
        <v>1</v>
      </c>
      <c r="G224" t="s">
        <v>1509</v>
      </c>
      <c r="H224">
        <v>78938816</v>
      </c>
      <c r="I224">
        <v>1</v>
      </c>
      <c r="J224" t="s">
        <v>1509</v>
      </c>
      <c r="K224">
        <v>17622210878967</v>
      </c>
      <c r="L224">
        <v>89</v>
      </c>
      <c r="M224" t="s">
        <v>1400</v>
      </c>
      <c r="N224">
        <v>76222108</v>
      </c>
      <c r="O224">
        <v>789</v>
      </c>
      <c r="P224">
        <v>46</v>
      </c>
      <c r="Q224">
        <v>97</v>
      </c>
      <c r="R224" t="s">
        <v>1528</v>
      </c>
      <c r="S224">
        <v>7622210878946</v>
      </c>
      <c r="T224">
        <v>78938816</v>
      </c>
      <c r="U224">
        <v>0</v>
      </c>
      <c r="V224">
        <v>7622210878946</v>
      </c>
      <c r="W224">
        <v>21</v>
      </c>
      <c r="X224">
        <v>1</v>
      </c>
      <c r="Y224">
        <v>1</v>
      </c>
      <c r="Z224" t="s">
        <v>1511</v>
      </c>
      <c r="AA224" t="s">
        <v>1529</v>
      </c>
      <c r="AB224">
        <v>2.8000000000000001E-2</v>
      </c>
    </row>
    <row r="225" spans="1:28">
      <c r="A225">
        <v>3</v>
      </c>
      <c r="B225">
        <v>1</v>
      </c>
      <c r="C225">
        <v>10300211</v>
      </c>
      <c r="D225" t="s">
        <v>770</v>
      </c>
      <c r="E225">
        <v>78938854</v>
      </c>
      <c r="F225">
        <v>1</v>
      </c>
      <c r="G225" t="s">
        <v>1509</v>
      </c>
      <c r="H225">
        <v>78938854</v>
      </c>
      <c r="I225">
        <v>1</v>
      </c>
      <c r="J225" t="s">
        <v>1509</v>
      </c>
      <c r="K225">
        <v>17622210858297</v>
      </c>
      <c r="L225">
        <v>89</v>
      </c>
      <c r="M225" t="s">
        <v>1400</v>
      </c>
      <c r="N225">
        <v>76222108</v>
      </c>
      <c r="O225">
        <v>582</v>
      </c>
      <c r="P225">
        <v>45</v>
      </c>
      <c r="Q225">
        <v>97</v>
      </c>
      <c r="R225" t="s">
        <v>1528</v>
      </c>
      <c r="S225">
        <v>7622210858245</v>
      </c>
      <c r="T225">
        <v>78938854</v>
      </c>
      <c r="U225">
        <v>0</v>
      </c>
      <c r="V225">
        <v>7622210858245</v>
      </c>
      <c r="W225">
        <v>21</v>
      </c>
      <c r="X225">
        <v>1</v>
      </c>
      <c r="Y225">
        <v>1</v>
      </c>
      <c r="Z225" t="s">
        <v>1511</v>
      </c>
      <c r="AA225" t="s">
        <v>1529</v>
      </c>
      <c r="AB225">
        <v>2.8000000000000001E-2</v>
      </c>
    </row>
    <row r="226" spans="1:28">
      <c r="A226">
        <v>3</v>
      </c>
      <c r="B226">
        <v>1</v>
      </c>
      <c r="C226">
        <v>10300215</v>
      </c>
      <c r="D226" t="s">
        <v>771</v>
      </c>
      <c r="E226">
        <v>78938878</v>
      </c>
      <c r="F226">
        <v>1</v>
      </c>
      <c r="G226" t="s">
        <v>1509</v>
      </c>
      <c r="H226">
        <v>78938878</v>
      </c>
      <c r="I226">
        <v>1</v>
      </c>
      <c r="J226" t="s">
        <v>1509</v>
      </c>
      <c r="K226">
        <v>17622210875201</v>
      </c>
      <c r="L226">
        <v>89</v>
      </c>
      <c r="M226" t="s">
        <v>1400</v>
      </c>
      <c r="N226">
        <v>76222108</v>
      </c>
      <c r="O226">
        <v>751</v>
      </c>
      <c r="P226">
        <v>98</v>
      </c>
      <c r="Q226">
        <v>97</v>
      </c>
      <c r="R226" t="s">
        <v>1528</v>
      </c>
      <c r="S226">
        <v>7622210875198</v>
      </c>
      <c r="T226">
        <v>78938878</v>
      </c>
      <c r="U226">
        <v>0</v>
      </c>
      <c r="V226">
        <v>7622210875198</v>
      </c>
      <c r="W226">
        <v>21</v>
      </c>
      <c r="X226">
        <v>1</v>
      </c>
      <c r="Y226">
        <v>1</v>
      </c>
      <c r="Z226" t="s">
        <v>1511</v>
      </c>
      <c r="AA226" t="s">
        <v>1529</v>
      </c>
      <c r="AB226">
        <v>2.8000000000000001E-2</v>
      </c>
    </row>
    <row r="227" spans="1:28">
      <c r="A227">
        <v>3</v>
      </c>
      <c r="B227">
        <v>1</v>
      </c>
      <c r="C227">
        <v>10300218</v>
      </c>
      <c r="D227" t="s">
        <v>777</v>
      </c>
      <c r="E227">
        <v>7622210956798</v>
      </c>
      <c r="F227">
        <v>1</v>
      </c>
      <c r="G227" t="s">
        <v>1509</v>
      </c>
      <c r="H227">
        <v>7622210956798</v>
      </c>
      <c r="I227">
        <v>1</v>
      </c>
      <c r="J227" t="s">
        <v>1509</v>
      </c>
      <c r="K227">
        <v>17622210956801</v>
      </c>
      <c r="L227">
        <v>29</v>
      </c>
      <c r="M227" t="s">
        <v>216</v>
      </c>
      <c r="Q227">
        <v>0</v>
      </c>
      <c r="S227">
        <v>7622210956798</v>
      </c>
      <c r="T227">
        <v>7622210956798</v>
      </c>
      <c r="U227">
        <v>0</v>
      </c>
      <c r="V227">
        <v>7622210956798</v>
      </c>
      <c r="W227">
        <v>1</v>
      </c>
      <c r="X227">
        <v>1</v>
      </c>
      <c r="Y227">
        <v>0</v>
      </c>
      <c r="AA227">
        <v>0</v>
      </c>
    </row>
    <row r="228" spans="1:28">
      <c r="A228">
        <v>3</v>
      </c>
      <c r="B228">
        <v>1</v>
      </c>
      <c r="C228">
        <v>10300219</v>
      </c>
      <c r="D228" t="s">
        <v>772</v>
      </c>
      <c r="E228">
        <v>78938830</v>
      </c>
      <c r="F228">
        <v>1</v>
      </c>
      <c r="G228" t="s">
        <v>1509</v>
      </c>
      <c r="H228">
        <v>78938830</v>
      </c>
      <c r="I228">
        <v>1</v>
      </c>
      <c r="J228" t="s">
        <v>1509</v>
      </c>
      <c r="K228">
        <v>17622210857269</v>
      </c>
      <c r="L228">
        <v>89</v>
      </c>
      <c r="M228" t="s">
        <v>1400</v>
      </c>
      <c r="N228">
        <v>76222108</v>
      </c>
      <c r="O228">
        <v>572</v>
      </c>
      <c r="P228">
        <v>55</v>
      </c>
      <c r="Q228">
        <v>97</v>
      </c>
      <c r="R228" t="s">
        <v>1528</v>
      </c>
      <c r="S228">
        <v>7622210857255</v>
      </c>
      <c r="T228">
        <v>78938830</v>
      </c>
      <c r="U228">
        <v>0</v>
      </c>
      <c r="V228">
        <v>7622210857255</v>
      </c>
      <c r="W228">
        <v>21</v>
      </c>
      <c r="X228">
        <v>1</v>
      </c>
      <c r="Y228">
        <v>1</v>
      </c>
      <c r="Z228" t="s">
        <v>1511</v>
      </c>
      <c r="AA228" t="s">
        <v>1529</v>
      </c>
      <c r="AB228">
        <v>2.8000000000000001E-2</v>
      </c>
    </row>
    <row r="229" spans="1:28" hidden="1"/>
    <row r="230" spans="1:28" hidden="1">
      <c r="A230" t="s">
        <v>1510</v>
      </c>
      <c r="B230" t="s">
        <v>227</v>
      </c>
      <c r="C230" t="s">
        <v>170</v>
      </c>
      <c r="D230" t="s">
        <v>163</v>
      </c>
      <c r="E230" t="s">
        <v>167</v>
      </c>
      <c r="F230" t="s">
        <v>165</v>
      </c>
      <c r="G230" t="s">
        <v>168</v>
      </c>
      <c r="H230" t="s">
        <v>1476</v>
      </c>
      <c r="I230" t="s">
        <v>231</v>
      </c>
      <c r="J230" t="s">
        <v>229</v>
      </c>
      <c r="K230" t="s">
        <v>1476</v>
      </c>
      <c r="L230" t="s">
        <v>231</v>
      </c>
      <c r="M230" t="s">
        <v>169</v>
      </c>
      <c r="N230" t="s">
        <v>162</v>
      </c>
      <c r="O230" t="s">
        <v>226</v>
      </c>
      <c r="P230" t="s">
        <v>228</v>
      </c>
      <c r="Q230" t="s">
        <v>164</v>
      </c>
      <c r="R230" t="s">
        <v>168</v>
      </c>
      <c r="S230" t="s">
        <v>1365</v>
      </c>
      <c r="T230" t="s">
        <v>164</v>
      </c>
    </row>
    <row r="231" spans="1:28" hidden="1">
      <c r="A231" t="s">
        <v>1477</v>
      </c>
      <c r="B231" t="s">
        <v>1478</v>
      </c>
      <c r="C231" t="s">
        <v>267</v>
      </c>
      <c r="D231" t="s">
        <v>1389</v>
      </c>
      <c r="P231">
        <v>11</v>
      </c>
      <c r="Q231" t="s">
        <v>1479</v>
      </c>
      <c r="R231" t="s">
        <v>1480</v>
      </c>
      <c r="S231" t="s">
        <v>1481</v>
      </c>
      <c r="T231" t="s">
        <v>1482</v>
      </c>
    </row>
    <row r="232" spans="1:28" hidden="1">
      <c r="A232" t="s">
        <v>1483</v>
      </c>
      <c r="B232" t="s">
        <v>1484</v>
      </c>
      <c r="C232" t="s">
        <v>1390</v>
      </c>
      <c r="D232" t="s">
        <v>1391</v>
      </c>
      <c r="R232" t="s">
        <v>1473</v>
      </c>
      <c r="S232" t="s">
        <v>1485</v>
      </c>
      <c r="T232" t="s">
        <v>1486</v>
      </c>
    </row>
    <row r="233" spans="1:28" hidden="1">
      <c r="G233" t="s">
        <v>1487</v>
      </c>
      <c r="H233" t="s">
        <v>1488</v>
      </c>
      <c r="I233" t="s">
        <v>1392</v>
      </c>
      <c r="J233" t="s">
        <v>1393</v>
      </c>
      <c r="R233" t="s">
        <v>1474</v>
      </c>
      <c r="S233" s="46">
        <v>45717.44027777778</v>
      </c>
      <c r="T233">
        <v>5</v>
      </c>
    </row>
    <row r="234" spans="1:28" hidden="1">
      <c r="A234" t="s">
        <v>226</v>
      </c>
      <c r="B234" t="s">
        <v>227</v>
      </c>
      <c r="C234" t="s">
        <v>1394</v>
      </c>
      <c r="D234" t="s">
        <v>1395</v>
      </c>
      <c r="E234" t="s">
        <v>167</v>
      </c>
      <c r="F234" t="s">
        <v>165</v>
      </c>
      <c r="G234" t="s">
        <v>168</v>
      </c>
      <c r="H234" t="s">
        <v>1476</v>
      </c>
      <c r="I234" t="s">
        <v>231</v>
      </c>
      <c r="J234" t="s">
        <v>229</v>
      </c>
      <c r="K234" t="s">
        <v>1476</v>
      </c>
      <c r="L234" t="s">
        <v>231</v>
      </c>
      <c r="M234" t="s">
        <v>169</v>
      </c>
      <c r="N234" t="s">
        <v>162</v>
      </c>
      <c r="O234" t="s">
        <v>226</v>
      </c>
      <c r="P234" t="s">
        <v>228</v>
      </c>
      <c r="Q234" t="s">
        <v>164</v>
      </c>
      <c r="R234" t="e">
        <f>-------Usua</f>
        <v>#NAME?</v>
      </c>
      <c r="S234" t="s">
        <v>1489</v>
      </c>
      <c r="T234" t="s">
        <v>226</v>
      </c>
    </row>
    <row r="235" spans="1:28" hidden="1">
      <c r="A235" t="s">
        <v>1490</v>
      </c>
      <c r="B235" t="s">
        <v>1491</v>
      </c>
      <c r="C235" t="s">
        <v>1362</v>
      </c>
      <c r="D235" t="s">
        <v>209</v>
      </c>
      <c r="E235" t="s">
        <v>1396</v>
      </c>
      <c r="F235" t="s">
        <v>1492</v>
      </c>
      <c r="G235" t="s">
        <v>209</v>
      </c>
      <c r="H235" t="s">
        <v>1493</v>
      </c>
      <c r="I235" t="s">
        <v>1494</v>
      </c>
      <c r="J235" t="s">
        <v>1495</v>
      </c>
      <c r="K235" t="s">
        <v>1363</v>
      </c>
      <c r="L235" t="s">
        <v>1496</v>
      </c>
      <c r="M235" t="s">
        <v>209</v>
      </c>
      <c r="N235" t="s">
        <v>1497</v>
      </c>
      <c r="O235" t="s">
        <v>1498</v>
      </c>
      <c r="P235" t="s">
        <v>1499</v>
      </c>
      <c r="Q235" t="s">
        <v>1500</v>
      </c>
      <c r="R235" t="s">
        <v>209</v>
      </c>
      <c r="S235" t="s">
        <v>1501</v>
      </c>
      <c r="T235" t="s">
        <v>1502</v>
      </c>
      <c r="U235" t="s">
        <v>1397</v>
      </c>
      <c r="V235" t="s">
        <v>1503</v>
      </c>
      <c r="W235" t="s">
        <v>1504</v>
      </c>
      <c r="X235" t="s">
        <v>1398</v>
      </c>
      <c r="Y235" t="s">
        <v>1505</v>
      </c>
      <c r="Z235" t="s">
        <v>1506</v>
      </c>
      <c r="AA235" t="s">
        <v>1507</v>
      </c>
      <c r="AB235" t="s">
        <v>1508</v>
      </c>
    </row>
    <row r="236" spans="1:28" hidden="1">
      <c r="A236" t="s">
        <v>1490</v>
      </c>
      <c r="B236" t="s">
        <v>1491</v>
      </c>
      <c r="C236" t="s">
        <v>1362</v>
      </c>
      <c r="D236" t="s">
        <v>209</v>
      </c>
      <c r="E236" t="s">
        <v>1396</v>
      </c>
      <c r="F236" t="s">
        <v>1492</v>
      </c>
      <c r="G236" t="s">
        <v>209</v>
      </c>
      <c r="H236" t="s">
        <v>1493</v>
      </c>
      <c r="I236" t="s">
        <v>1494</v>
      </c>
      <c r="J236" t="s">
        <v>1495</v>
      </c>
      <c r="K236" t="s">
        <v>1363</v>
      </c>
      <c r="L236" t="s">
        <v>1496</v>
      </c>
      <c r="M236" t="s">
        <v>209</v>
      </c>
      <c r="N236" t="s">
        <v>1497</v>
      </c>
      <c r="O236" t="s">
        <v>1498</v>
      </c>
      <c r="P236" t="s">
        <v>1499</v>
      </c>
      <c r="Q236" t="s">
        <v>1500</v>
      </c>
      <c r="R236" t="s">
        <v>209</v>
      </c>
      <c r="S236" t="s">
        <v>1501</v>
      </c>
      <c r="T236" t="s">
        <v>1502</v>
      </c>
      <c r="U236" t="s">
        <v>1397</v>
      </c>
      <c r="V236" t="s">
        <v>1503</v>
      </c>
      <c r="W236" t="s">
        <v>1504</v>
      </c>
      <c r="X236" t="s">
        <v>1398</v>
      </c>
      <c r="Y236" t="s">
        <v>1505</v>
      </c>
      <c r="Z236" t="s">
        <v>1506</v>
      </c>
      <c r="AA236" t="s">
        <v>1507</v>
      </c>
      <c r="AB236" t="s">
        <v>1508</v>
      </c>
    </row>
    <row r="237" spans="1:28" hidden="1">
      <c r="A237" t="s">
        <v>1490</v>
      </c>
      <c r="B237" t="s">
        <v>1491</v>
      </c>
      <c r="C237" t="s">
        <v>1362</v>
      </c>
      <c r="D237" t="s">
        <v>209</v>
      </c>
      <c r="E237" t="s">
        <v>1396</v>
      </c>
      <c r="F237" t="s">
        <v>1492</v>
      </c>
      <c r="G237" t="s">
        <v>209</v>
      </c>
      <c r="H237" t="s">
        <v>1493</v>
      </c>
      <c r="I237" t="s">
        <v>1494</v>
      </c>
      <c r="J237" t="s">
        <v>1495</v>
      </c>
      <c r="K237" t="s">
        <v>1363</v>
      </c>
      <c r="L237" t="s">
        <v>1496</v>
      </c>
      <c r="M237" t="s">
        <v>209</v>
      </c>
      <c r="N237" t="s">
        <v>1497</v>
      </c>
      <c r="O237" t="s">
        <v>1498</v>
      </c>
      <c r="P237" t="s">
        <v>1499</v>
      </c>
      <c r="Q237" t="s">
        <v>1500</v>
      </c>
      <c r="R237" t="s">
        <v>209</v>
      </c>
      <c r="S237" t="s">
        <v>1501</v>
      </c>
      <c r="T237" t="s">
        <v>1502</v>
      </c>
      <c r="U237" t="s">
        <v>1397</v>
      </c>
      <c r="V237" t="s">
        <v>1503</v>
      </c>
      <c r="W237" t="s">
        <v>1504</v>
      </c>
      <c r="X237" t="s">
        <v>1398</v>
      </c>
      <c r="Y237" t="s">
        <v>1505</v>
      </c>
      <c r="Z237" t="s">
        <v>1506</v>
      </c>
      <c r="AA237" t="s">
        <v>1507</v>
      </c>
      <c r="AB237" t="s">
        <v>1508</v>
      </c>
    </row>
    <row r="238" spans="1:28">
      <c r="A238">
        <v>3</v>
      </c>
      <c r="B238">
        <v>1</v>
      </c>
      <c r="C238">
        <v>10300230</v>
      </c>
      <c r="D238" t="s">
        <v>778</v>
      </c>
      <c r="E238">
        <v>7622210956118</v>
      </c>
      <c r="F238">
        <v>1</v>
      </c>
      <c r="G238" t="s">
        <v>1509</v>
      </c>
      <c r="H238">
        <v>7622210956118</v>
      </c>
      <c r="I238">
        <v>1</v>
      </c>
      <c r="J238" t="s">
        <v>1509</v>
      </c>
      <c r="K238">
        <v>17622210956146</v>
      </c>
      <c r="L238">
        <v>29</v>
      </c>
      <c r="M238" t="s">
        <v>216</v>
      </c>
      <c r="Q238">
        <v>0</v>
      </c>
      <c r="S238">
        <v>7622210956118</v>
      </c>
      <c r="T238">
        <v>7622210956118</v>
      </c>
      <c r="U238">
        <v>0</v>
      </c>
      <c r="V238">
        <v>7622210956118</v>
      </c>
      <c r="W238">
        <v>1</v>
      </c>
      <c r="X238">
        <v>1</v>
      </c>
      <c r="Y238">
        <v>0</v>
      </c>
      <c r="AA238">
        <v>0</v>
      </c>
    </row>
    <row r="239" spans="1:28">
      <c r="A239">
        <v>3</v>
      </c>
      <c r="B239">
        <v>1</v>
      </c>
      <c r="C239">
        <v>10300231</v>
      </c>
      <c r="D239" t="s">
        <v>773</v>
      </c>
      <c r="E239">
        <v>78938847</v>
      </c>
      <c r="F239">
        <v>1</v>
      </c>
      <c r="G239" t="s">
        <v>1509</v>
      </c>
      <c r="H239">
        <v>78938847</v>
      </c>
      <c r="I239">
        <v>1</v>
      </c>
      <c r="J239" t="s">
        <v>1509</v>
      </c>
      <c r="K239">
        <v>17622210857788</v>
      </c>
      <c r="L239">
        <v>89</v>
      </c>
      <c r="M239" t="s">
        <v>1400</v>
      </c>
      <c r="N239">
        <v>76222108</v>
      </c>
      <c r="O239">
        <v>577</v>
      </c>
      <c r="P239">
        <v>74</v>
      </c>
      <c r="Q239">
        <v>97</v>
      </c>
      <c r="R239" t="s">
        <v>1528</v>
      </c>
      <c r="S239">
        <v>7622210857774</v>
      </c>
      <c r="T239">
        <v>78938847</v>
      </c>
      <c r="U239">
        <v>0</v>
      </c>
      <c r="V239">
        <v>7622210857774</v>
      </c>
      <c r="W239">
        <v>21</v>
      </c>
      <c r="X239">
        <v>1</v>
      </c>
      <c r="Y239">
        <v>1</v>
      </c>
      <c r="Z239" t="s">
        <v>1511</v>
      </c>
      <c r="AA239" t="s">
        <v>1529</v>
      </c>
      <c r="AB239">
        <v>2.8000000000000001E-2</v>
      </c>
    </row>
    <row r="240" spans="1:28">
      <c r="A240">
        <v>3</v>
      </c>
      <c r="B240">
        <v>1</v>
      </c>
      <c r="C240">
        <v>10300236</v>
      </c>
      <c r="D240" t="s">
        <v>774</v>
      </c>
      <c r="E240">
        <v>78938861</v>
      </c>
      <c r="F240">
        <v>1</v>
      </c>
      <c r="G240" t="s">
        <v>1509</v>
      </c>
      <c r="H240">
        <v>78938861</v>
      </c>
      <c r="I240">
        <v>1</v>
      </c>
      <c r="J240" t="s">
        <v>1509</v>
      </c>
      <c r="K240">
        <v>17622210854916</v>
      </c>
      <c r="L240">
        <v>89</v>
      </c>
      <c r="M240" t="s">
        <v>1400</v>
      </c>
      <c r="N240">
        <v>76222108</v>
      </c>
      <c r="O240">
        <v>548</v>
      </c>
      <c r="P240">
        <v>96</v>
      </c>
      <c r="Q240">
        <v>97</v>
      </c>
      <c r="R240" t="s">
        <v>1528</v>
      </c>
      <c r="S240">
        <v>7622210854896</v>
      </c>
      <c r="T240">
        <v>78938861</v>
      </c>
      <c r="U240">
        <v>0</v>
      </c>
      <c r="V240">
        <v>7622210854896</v>
      </c>
      <c r="W240">
        <v>21</v>
      </c>
      <c r="X240">
        <v>1</v>
      </c>
      <c r="Y240">
        <v>1</v>
      </c>
      <c r="Z240" t="s">
        <v>1511</v>
      </c>
      <c r="AA240" t="s">
        <v>1529</v>
      </c>
      <c r="AB240">
        <v>2.8000000000000001E-2</v>
      </c>
    </row>
    <row r="241" spans="1:28">
      <c r="A241">
        <v>3</v>
      </c>
      <c r="B241">
        <v>1</v>
      </c>
      <c r="C241">
        <v>10300237</v>
      </c>
      <c r="D241" t="s">
        <v>732</v>
      </c>
      <c r="E241">
        <v>7622210411501</v>
      </c>
      <c r="F241">
        <v>1</v>
      </c>
      <c r="G241" t="s">
        <v>1509</v>
      </c>
      <c r="H241">
        <v>7622210411501</v>
      </c>
      <c r="I241">
        <v>1</v>
      </c>
      <c r="J241" t="s">
        <v>1509</v>
      </c>
      <c r="K241">
        <v>17622300867123</v>
      </c>
      <c r="L241">
        <v>49</v>
      </c>
      <c r="M241" t="s">
        <v>1182</v>
      </c>
      <c r="N241">
        <v>76223008</v>
      </c>
      <c r="O241">
        <v>671</v>
      </c>
      <c r="P241">
        <v>19</v>
      </c>
      <c r="Q241">
        <v>96</v>
      </c>
      <c r="R241" t="s">
        <v>1530</v>
      </c>
      <c r="S241">
        <v>7622300867119</v>
      </c>
      <c r="T241">
        <v>7622210411501</v>
      </c>
      <c r="U241">
        <v>0</v>
      </c>
      <c r="V241">
        <v>7622300867119</v>
      </c>
      <c r="W241">
        <v>18</v>
      </c>
      <c r="X241">
        <v>1</v>
      </c>
      <c r="Y241">
        <v>0</v>
      </c>
      <c r="AA241">
        <v>0</v>
      </c>
    </row>
    <row r="242" spans="1:28">
      <c r="A242">
        <v>3</v>
      </c>
      <c r="B242">
        <v>1</v>
      </c>
      <c r="C242">
        <v>10300240</v>
      </c>
      <c r="D242" t="s">
        <v>736</v>
      </c>
      <c r="E242">
        <v>7622210674432</v>
      </c>
      <c r="F242">
        <v>1</v>
      </c>
      <c r="G242" t="s">
        <v>1509</v>
      </c>
      <c r="H242">
        <v>7622210674432</v>
      </c>
      <c r="I242">
        <v>1</v>
      </c>
      <c r="J242" t="s">
        <v>1509</v>
      </c>
      <c r="K242">
        <v>17622210674453</v>
      </c>
      <c r="L242">
        <v>41</v>
      </c>
      <c r="M242" t="s">
        <v>1187</v>
      </c>
      <c r="N242">
        <v>76222106</v>
      </c>
      <c r="O242">
        <v>744</v>
      </c>
      <c r="P242">
        <v>49</v>
      </c>
      <c r="Q242">
        <v>75</v>
      </c>
      <c r="R242" t="s">
        <v>1523</v>
      </c>
      <c r="S242">
        <v>7622210674449</v>
      </c>
      <c r="T242">
        <v>7622210674432</v>
      </c>
      <c r="U242">
        <v>0</v>
      </c>
      <c r="V242">
        <v>7622210674432</v>
      </c>
      <c r="W242">
        <v>17</v>
      </c>
      <c r="X242">
        <v>17</v>
      </c>
      <c r="Y242">
        <v>1</v>
      </c>
      <c r="Z242" t="s">
        <v>1511</v>
      </c>
      <c r="AA242" t="s">
        <v>1524</v>
      </c>
      <c r="AB242">
        <v>0.08</v>
      </c>
    </row>
    <row r="243" spans="1:28">
      <c r="A243">
        <v>3</v>
      </c>
      <c r="B243">
        <v>1</v>
      </c>
      <c r="C243">
        <v>10300245</v>
      </c>
      <c r="D243" t="s">
        <v>733</v>
      </c>
      <c r="E243">
        <v>7622210573384</v>
      </c>
      <c r="F243">
        <v>1</v>
      </c>
      <c r="G243" t="s">
        <v>1509</v>
      </c>
      <c r="H243">
        <v>7622210573384</v>
      </c>
      <c r="I243">
        <v>1</v>
      </c>
      <c r="J243" t="s">
        <v>1509</v>
      </c>
      <c r="K243">
        <v>17622210573367</v>
      </c>
      <c r="L243">
        <v>49</v>
      </c>
      <c r="M243" t="s">
        <v>1182</v>
      </c>
      <c r="N243">
        <v>76222105</v>
      </c>
      <c r="O243">
        <v>733</v>
      </c>
      <c r="P243">
        <v>77</v>
      </c>
      <c r="Q243">
        <v>73</v>
      </c>
      <c r="R243" t="s">
        <v>1517</v>
      </c>
      <c r="S243">
        <v>7622210573377</v>
      </c>
      <c r="T243">
        <v>7622210573384</v>
      </c>
      <c r="U243">
        <v>0</v>
      </c>
      <c r="V243">
        <v>7622210573377</v>
      </c>
      <c r="W243">
        <v>12</v>
      </c>
      <c r="X243">
        <v>1</v>
      </c>
      <c r="Y243">
        <v>1</v>
      </c>
      <c r="Z243" t="s">
        <v>1511</v>
      </c>
      <c r="AA243" t="s">
        <v>1522</v>
      </c>
      <c r="AB243">
        <v>3.4000000000000002E-2</v>
      </c>
    </row>
    <row r="244" spans="1:28">
      <c r="A244">
        <v>3</v>
      </c>
      <c r="B244">
        <v>1</v>
      </c>
      <c r="C244">
        <v>10300246</v>
      </c>
      <c r="D244" t="s">
        <v>737</v>
      </c>
      <c r="E244">
        <v>7622210673831</v>
      </c>
      <c r="F244">
        <v>1</v>
      </c>
      <c r="G244" t="s">
        <v>1509</v>
      </c>
      <c r="H244">
        <v>7622210673831</v>
      </c>
      <c r="I244">
        <v>1</v>
      </c>
      <c r="J244" t="s">
        <v>1509</v>
      </c>
      <c r="K244">
        <v>17622210674040</v>
      </c>
      <c r="L244">
        <v>41</v>
      </c>
      <c r="M244" t="s">
        <v>1187</v>
      </c>
      <c r="N244">
        <v>76222106</v>
      </c>
      <c r="O244">
        <v>740</v>
      </c>
      <c r="P244">
        <v>29</v>
      </c>
      <c r="Q244">
        <v>75</v>
      </c>
      <c r="R244" t="s">
        <v>1523</v>
      </c>
      <c r="S244">
        <v>7622210674029</v>
      </c>
      <c r="T244">
        <v>7622210673831</v>
      </c>
      <c r="U244">
        <v>0</v>
      </c>
      <c r="V244">
        <v>7622210673831</v>
      </c>
      <c r="W244">
        <v>17</v>
      </c>
      <c r="X244">
        <v>17</v>
      </c>
      <c r="Y244">
        <v>1</v>
      </c>
      <c r="Z244" t="s">
        <v>1511</v>
      </c>
      <c r="AA244" t="s">
        <v>1524</v>
      </c>
      <c r="AB244">
        <v>0.08</v>
      </c>
    </row>
    <row r="245" spans="1:28">
      <c r="A245">
        <v>3</v>
      </c>
      <c r="B245">
        <v>1</v>
      </c>
      <c r="C245">
        <v>10300258</v>
      </c>
      <c r="D245" t="s">
        <v>719</v>
      </c>
      <c r="E245">
        <v>7622210699992</v>
      </c>
      <c r="F245">
        <v>1</v>
      </c>
      <c r="G245" t="s">
        <v>1509</v>
      </c>
      <c r="H245">
        <v>7622210699992</v>
      </c>
      <c r="I245">
        <v>1</v>
      </c>
      <c r="J245" t="s">
        <v>1509</v>
      </c>
      <c r="K245">
        <v>17622210700015</v>
      </c>
      <c r="L245">
        <v>41</v>
      </c>
      <c r="M245" t="s">
        <v>1187</v>
      </c>
      <c r="N245">
        <v>76222107</v>
      </c>
      <c r="O245">
        <v>0</v>
      </c>
      <c r="P245">
        <v>1</v>
      </c>
      <c r="Q245">
        <v>75</v>
      </c>
      <c r="R245" t="s">
        <v>1523</v>
      </c>
      <c r="S245">
        <v>7622210700001</v>
      </c>
      <c r="T245">
        <v>7622210699992</v>
      </c>
      <c r="U245">
        <v>0</v>
      </c>
      <c r="V245">
        <v>7622210699992</v>
      </c>
      <c r="W245">
        <v>17</v>
      </c>
      <c r="X245">
        <v>17</v>
      </c>
      <c r="Y245">
        <v>0</v>
      </c>
      <c r="AA245">
        <v>0</v>
      </c>
    </row>
    <row r="246" spans="1:28">
      <c r="A246">
        <v>3</v>
      </c>
      <c r="B246">
        <v>1</v>
      </c>
      <c r="C246">
        <v>10300259</v>
      </c>
      <c r="D246" t="s">
        <v>720</v>
      </c>
      <c r="E246">
        <v>7622210689658</v>
      </c>
      <c r="F246">
        <v>1</v>
      </c>
      <c r="G246" t="s">
        <v>1509</v>
      </c>
      <c r="H246">
        <v>7622210689658</v>
      </c>
      <c r="I246">
        <v>1</v>
      </c>
      <c r="J246" t="s">
        <v>1509</v>
      </c>
      <c r="K246">
        <v>17622210689679</v>
      </c>
      <c r="L246">
        <v>41</v>
      </c>
      <c r="M246" t="s">
        <v>1187</v>
      </c>
      <c r="N246">
        <v>76222106</v>
      </c>
      <c r="O246">
        <v>896</v>
      </c>
      <c r="P246">
        <v>65</v>
      </c>
      <c r="Q246">
        <v>75</v>
      </c>
      <c r="R246" t="s">
        <v>1523</v>
      </c>
      <c r="S246">
        <v>7622210689665</v>
      </c>
      <c r="T246">
        <v>7622210689658</v>
      </c>
      <c r="U246">
        <v>0</v>
      </c>
      <c r="V246">
        <v>7622210689658</v>
      </c>
      <c r="W246">
        <v>17</v>
      </c>
      <c r="X246">
        <v>17</v>
      </c>
      <c r="Y246">
        <v>0</v>
      </c>
      <c r="AA246">
        <v>0</v>
      </c>
    </row>
    <row r="247" spans="1:28">
      <c r="A247">
        <v>3</v>
      </c>
      <c r="B247">
        <v>1</v>
      </c>
      <c r="C247">
        <v>10300262</v>
      </c>
      <c r="D247" t="s">
        <v>721</v>
      </c>
      <c r="E247">
        <v>7622210732316</v>
      </c>
      <c r="F247">
        <v>1</v>
      </c>
      <c r="G247" t="s">
        <v>1509</v>
      </c>
      <c r="H247">
        <v>7622210732316</v>
      </c>
      <c r="I247">
        <v>1</v>
      </c>
      <c r="J247" t="s">
        <v>1509</v>
      </c>
      <c r="K247">
        <v>17622210732337</v>
      </c>
      <c r="L247">
        <v>41</v>
      </c>
      <c r="M247" t="s">
        <v>1187</v>
      </c>
      <c r="N247">
        <v>76222107</v>
      </c>
      <c r="O247">
        <v>323</v>
      </c>
      <c r="P247">
        <v>23</v>
      </c>
      <c r="Q247">
        <v>75</v>
      </c>
      <c r="R247" t="s">
        <v>1523</v>
      </c>
      <c r="S247">
        <v>7622210732323</v>
      </c>
      <c r="T247">
        <v>7622210732316</v>
      </c>
      <c r="U247">
        <v>0</v>
      </c>
      <c r="V247">
        <v>7622210732316</v>
      </c>
      <c r="W247">
        <v>17</v>
      </c>
      <c r="X247">
        <v>17</v>
      </c>
      <c r="Y247">
        <v>0</v>
      </c>
      <c r="AA247">
        <v>0</v>
      </c>
    </row>
    <row r="248" spans="1:28">
      <c r="A248">
        <v>3</v>
      </c>
      <c r="B248">
        <v>1</v>
      </c>
      <c r="C248">
        <v>10300263</v>
      </c>
      <c r="D248" t="s">
        <v>722</v>
      </c>
      <c r="E248">
        <v>7622210689573</v>
      </c>
      <c r="F248">
        <v>1</v>
      </c>
      <c r="G248" t="s">
        <v>1509</v>
      </c>
      <c r="H248">
        <v>7622210689573</v>
      </c>
      <c r="I248">
        <v>1</v>
      </c>
      <c r="J248" t="s">
        <v>1509</v>
      </c>
      <c r="K248">
        <v>17622210689631</v>
      </c>
      <c r="L248">
        <v>41</v>
      </c>
      <c r="M248" t="s">
        <v>1187</v>
      </c>
      <c r="N248">
        <v>76222106</v>
      </c>
      <c r="O248">
        <v>896</v>
      </c>
      <c r="P248">
        <v>27</v>
      </c>
      <c r="Q248">
        <v>75</v>
      </c>
      <c r="R248" t="s">
        <v>1523</v>
      </c>
      <c r="S248">
        <v>7622210689627</v>
      </c>
      <c r="T248">
        <v>7622210689573</v>
      </c>
      <c r="U248">
        <v>0</v>
      </c>
      <c r="V248">
        <v>7622210689573</v>
      </c>
      <c r="W248">
        <v>17</v>
      </c>
      <c r="X248">
        <v>17</v>
      </c>
      <c r="Y248">
        <v>0</v>
      </c>
      <c r="AA248">
        <v>0</v>
      </c>
    </row>
    <row r="249" spans="1:28">
      <c r="A249">
        <v>3</v>
      </c>
      <c r="B249">
        <v>1</v>
      </c>
      <c r="C249">
        <v>10300264</v>
      </c>
      <c r="D249" t="s">
        <v>723</v>
      </c>
      <c r="E249">
        <v>7622210529985</v>
      </c>
      <c r="F249">
        <v>1</v>
      </c>
      <c r="G249" t="s">
        <v>1509</v>
      </c>
      <c r="H249">
        <v>7622210529985</v>
      </c>
      <c r="I249">
        <v>1</v>
      </c>
      <c r="J249" t="s">
        <v>1509</v>
      </c>
      <c r="K249">
        <v>17622210529968</v>
      </c>
      <c r="L249">
        <v>41</v>
      </c>
      <c r="M249" t="s">
        <v>1187</v>
      </c>
      <c r="N249">
        <v>76222105</v>
      </c>
      <c r="O249">
        <v>299</v>
      </c>
      <c r="P249">
        <v>78</v>
      </c>
      <c r="Q249">
        <v>75</v>
      </c>
      <c r="R249" t="s">
        <v>1523</v>
      </c>
      <c r="S249">
        <v>7622210529978</v>
      </c>
      <c r="T249">
        <v>7622210529985</v>
      </c>
      <c r="U249">
        <v>0</v>
      </c>
      <c r="V249">
        <v>7622210529985</v>
      </c>
      <c r="W249">
        <v>17</v>
      </c>
      <c r="X249">
        <v>17</v>
      </c>
      <c r="Y249">
        <v>0</v>
      </c>
      <c r="AA249">
        <v>0</v>
      </c>
    </row>
    <row r="250" spans="1:28">
      <c r="A250">
        <v>3</v>
      </c>
      <c r="B250">
        <v>1</v>
      </c>
      <c r="C250">
        <v>10300265</v>
      </c>
      <c r="D250" t="s">
        <v>724</v>
      </c>
      <c r="E250">
        <v>7622210570567</v>
      </c>
      <c r="F250">
        <v>1</v>
      </c>
      <c r="G250" t="s">
        <v>1509</v>
      </c>
      <c r="H250">
        <v>7622210570567</v>
      </c>
      <c r="I250">
        <v>1</v>
      </c>
      <c r="J250" t="s">
        <v>1509</v>
      </c>
      <c r="K250">
        <v>17622210570540</v>
      </c>
      <c r="L250">
        <v>41</v>
      </c>
      <c r="M250" t="s">
        <v>1187</v>
      </c>
      <c r="N250">
        <v>76222105</v>
      </c>
      <c r="O250">
        <v>705</v>
      </c>
      <c r="P250">
        <v>50</v>
      </c>
      <c r="Q250">
        <v>75</v>
      </c>
      <c r="R250" t="s">
        <v>1523</v>
      </c>
      <c r="S250">
        <v>7622210570550</v>
      </c>
      <c r="T250">
        <v>7622210570567</v>
      </c>
      <c r="U250">
        <v>0</v>
      </c>
      <c r="V250">
        <v>7622210570567</v>
      </c>
      <c r="W250">
        <v>17</v>
      </c>
      <c r="X250">
        <v>17</v>
      </c>
      <c r="Y250">
        <v>0</v>
      </c>
      <c r="AA250">
        <v>0</v>
      </c>
    </row>
    <row r="251" spans="1:28">
      <c r="A251">
        <v>3</v>
      </c>
      <c r="B251">
        <v>1</v>
      </c>
      <c r="C251">
        <v>10300266</v>
      </c>
      <c r="D251" t="s">
        <v>725</v>
      </c>
      <c r="E251">
        <v>7622210570598</v>
      </c>
      <c r="F251">
        <v>1</v>
      </c>
      <c r="G251" t="s">
        <v>1509</v>
      </c>
      <c r="H251">
        <v>7622210570598</v>
      </c>
      <c r="I251">
        <v>1</v>
      </c>
      <c r="J251" t="s">
        <v>1509</v>
      </c>
      <c r="K251">
        <v>17622210570571</v>
      </c>
      <c r="L251">
        <v>41</v>
      </c>
      <c r="M251" t="s">
        <v>1187</v>
      </c>
      <c r="N251">
        <v>76222105</v>
      </c>
      <c r="O251">
        <v>705</v>
      </c>
      <c r="P251">
        <v>81</v>
      </c>
      <c r="Q251">
        <v>75</v>
      </c>
      <c r="R251" t="s">
        <v>1523</v>
      </c>
      <c r="S251">
        <v>7622210570581</v>
      </c>
      <c r="T251">
        <v>7622210570598</v>
      </c>
      <c r="U251">
        <v>0</v>
      </c>
      <c r="V251">
        <v>7622210570598</v>
      </c>
      <c r="W251">
        <v>17</v>
      </c>
      <c r="X251">
        <v>17</v>
      </c>
      <c r="Y251">
        <v>0</v>
      </c>
      <c r="AA251">
        <v>0</v>
      </c>
    </row>
    <row r="252" spans="1:28">
      <c r="A252">
        <v>3</v>
      </c>
      <c r="B252">
        <v>1</v>
      </c>
      <c r="C252">
        <v>10300267</v>
      </c>
      <c r="D252" t="s">
        <v>726</v>
      </c>
      <c r="E252">
        <v>7622210570536</v>
      </c>
      <c r="F252">
        <v>1</v>
      </c>
      <c r="G252" t="s">
        <v>1509</v>
      </c>
      <c r="H252">
        <v>7622210570536</v>
      </c>
      <c r="I252">
        <v>1</v>
      </c>
      <c r="J252" t="s">
        <v>1509</v>
      </c>
      <c r="K252">
        <v>17622210570519</v>
      </c>
      <c r="L252">
        <v>41</v>
      </c>
      <c r="M252" t="s">
        <v>1187</v>
      </c>
      <c r="N252">
        <v>76222105</v>
      </c>
      <c r="O252">
        <v>705</v>
      </c>
      <c r="P252">
        <v>29</v>
      </c>
      <c r="Q252">
        <v>75</v>
      </c>
      <c r="R252" t="s">
        <v>1523</v>
      </c>
      <c r="S252">
        <v>7622210570529</v>
      </c>
      <c r="T252">
        <v>7622210570536</v>
      </c>
      <c r="U252">
        <v>0</v>
      </c>
      <c r="V252">
        <v>7622210570536</v>
      </c>
      <c r="W252">
        <v>17</v>
      </c>
      <c r="X252">
        <v>17</v>
      </c>
      <c r="Y252">
        <v>0</v>
      </c>
      <c r="AA252">
        <v>0</v>
      </c>
    </row>
    <row r="253" spans="1:28">
      <c r="A253">
        <v>3</v>
      </c>
      <c r="B253">
        <v>1</v>
      </c>
      <c r="C253">
        <v>10300270</v>
      </c>
      <c r="D253" t="s">
        <v>738</v>
      </c>
      <c r="E253">
        <v>7622210575630</v>
      </c>
      <c r="F253">
        <v>1</v>
      </c>
      <c r="G253" t="s">
        <v>1509</v>
      </c>
      <c r="H253">
        <v>7622210575630</v>
      </c>
      <c r="I253">
        <v>1</v>
      </c>
      <c r="J253" t="s">
        <v>1509</v>
      </c>
      <c r="K253">
        <v>17622210674286</v>
      </c>
      <c r="L253">
        <v>41</v>
      </c>
      <c r="M253" t="s">
        <v>1187</v>
      </c>
      <c r="N253">
        <v>76222106</v>
      </c>
      <c r="O253">
        <v>742</v>
      </c>
      <c r="P253">
        <v>72</v>
      </c>
      <c r="Q253">
        <v>75</v>
      </c>
      <c r="R253" t="s">
        <v>1523</v>
      </c>
      <c r="S253">
        <v>7622210674272</v>
      </c>
      <c r="T253">
        <v>7622210575630</v>
      </c>
      <c r="U253">
        <v>0</v>
      </c>
      <c r="V253">
        <v>7622210575630</v>
      </c>
      <c r="W253">
        <v>17</v>
      </c>
      <c r="X253">
        <v>17</v>
      </c>
      <c r="Y253">
        <v>1</v>
      </c>
      <c r="Z253" t="s">
        <v>1511</v>
      </c>
      <c r="AA253" t="s">
        <v>1524</v>
      </c>
      <c r="AB253">
        <v>0.08</v>
      </c>
    </row>
    <row r="254" spans="1:28">
      <c r="A254">
        <v>3</v>
      </c>
      <c r="B254">
        <v>1</v>
      </c>
      <c r="C254">
        <v>10300274</v>
      </c>
      <c r="D254" t="s">
        <v>739</v>
      </c>
      <c r="E254">
        <v>7622210567567</v>
      </c>
      <c r="F254">
        <v>1</v>
      </c>
      <c r="G254" t="s">
        <v>1509</v>
      </c>
      <c r="H254">
        <v>7622210567567</v>
      </c>
      <c r="I254">
        <v>1</v>
      </c>
      <c r="J254" t="s">
        <v>1509</v>
      </c>
      <c r="K254">
        <v>17622210567540</v>
      </c>
      <c r="L254">
        <v>41</v>
      </c>
      <c r="M254" t="s">
        <v>1187</v>
      </c>
      <c r="N254">
        <v>76222105</v>
      </c>
      <c r="O254">
        <v>675</v>
      </c>
      <c r="P254">
        <v>50</v>
      </c>
      <c r="Q254">
        <v>75</v>
      </c>
      <c r="R254" t="s">
        <v>1523</v>
      </c>
      <c r="S254">
        <v>7622210567550</v>
      </c>
      <c r="T254">
        <v>7622210567567</v>
      </c>
      <c r="U254">
        <v>0</v>
      </c>
      <c r="V254">
        <v>7622210567567</v>
      </c>
      <c r="W254">
        <v>17</v>
      </c>
      <c r="X254">
        <v>17</v>
      </c>
      <c r="Y254">
        <v>1</v>
      </c>
      <c r="Z254" t="s">
        <v>1511</v>
      </c>
      <c r="AA254" t="s">
        <v>1531</v>
      </c>
      <c r="AB254">
        <v>0.09</v>
      </c>
    </row>
    <row r="255" spans="1:28">
      <c r="A255">
        <v>3</v>
      </c>
      <c r="B255">
        <v>1</v>
      </c>
      <c r="C255">
        <v>10300275</v>
      </c>
      <c r="D255" t="s">
        <v>740</v>
      </c>
      <c r="E255">
        <v>7622210528216</v>
      </c>
      <c r="F255">
        <v>1</v>
      </c>
      <c r="G255" t="s">
        <v>1509</v>
      </c>
      <c r="H255">
        <v>7622210528216</v>
      </c>
      <c r="I255">
        <v>1</v>
      </c>
      <c r="J255" t="s">
        <v>1509</v>
      </c>
      <c r="K255">
        <v>17622210528190</v>
      </c>
      <c r="L255">
        <v>41</v>
      </c>
      <c r="M255" t="s">
        <v>1187</v>
      </c>
      <c r="N255">
        <v>76222105</v>
      </c>
      <c r="O255">
        <v>282</v>
      </c>
      <c r="P255">
        <v>9</v>
      </c>
      <c r="Q255">
        <v>75</v>
      </c>
      <c r="R255" t="s">
        <v>1523</v>
      </c>
      <c r="S255">
        <v>7622210528209</v>
      </c>
      <c r="T255">
        <v>7622210528216</v>
      </c>
      <c r="U255">
        <v>0</v>
      </c>
      <c r="V255">
        <v>7622210528216</v>
      </c>
      <c r="W255">
        <v>17</v>
      </c>
      <c r="X255">
        <v>17</v>
      </c>
      <c r="Y255">
        <v>1</v>
      </c>
      <c r="Z255" t="s">
        <v>1511</v>
      </c>
      <c r="AA255" t="s">
        <v>1532</v>
      </c>
      <c r="AB255">
        <v>9.8000000000000004E-2</v>
      </c>
    </row>
    <row r="256" spans="1:28">
      <c r="A256">
        <v>3</v>
      </c>
      <c r="B256">
        <v>1</v>
      </c>
      <c r="C256">
        <v>10300276</v>
      </c>
      <c r="D256" t="s">
        <v>741</v>
      </c>
      <c r="E256">
        <v>7622210528186</v>
      </c>
      <c r="F256">
        <v>1</v>
      </c>
      <c r="G256" t="s">
        <v>1509</v>
      </c>
      <c r="H256">
        <v>7622210528186</v>
      </c>
      <c r="I256">
        <v>1</v>
      </c>
      <c r="J256" t="s">
        <v>1509</v>
      </c>
      <c r="K256">
        <v>17622210528169</v>
      </c>
      <c r="L256">
        <v>41</v>
      </c>
      <c r="M256" t="s">
        <v>1187</v>
      </c>
      <c r="N256">
        <v>76222105</v>
      </c>
      <c r="O256">
        <v>281</v>
      </c>
      <c r="P256">
        <v>79</v>
      </c>
      <c r="Q256">
        <v>75</v>
      </c>
      <c r="R256" t="s">
        <v>1523</v>
      </c>
      <c r="S256">
        <v>7622210528179</v>
      </c>
      <c r="T256">
        <v>7622210528186</v>
      </c>
      <c r="U256">
        <v>0</v>
      </c>
      <c r="V256">
        <v>7622210528186</v>
      </c>
      <c r="W256">
        <v>17</v>
      </c>
      <c r="X256">
        <v>17</v>
      </c>
      <c r="Y256">
        <v>1</v>
      </c>
      <c r="Z256" t="s">
        <v>1511</v>
      </c>
      <c r="AA256" t="s">
        <v>1532</v>
      </c>
      <c r="AB256">
        <v>9.8000000000000004E-2</v>
      </c>
    </row>
    <row r="257" spans="1:28">
      <c r="A257">
        <v>3</v>
      </c>
      <c r="B257">
        <v>1</v>
      </c>
      <c r="C257">
        <v>10300280</v>
      </c>
      <c r="D257" t="s">
        <v>742</v>
      </c>
      <c r="E257">
        <v>7622210674357</v>
      </c>
      <c r="F257">
        <v>1</v>
      </c>
      <c r="G257" t="s">
        <v>1509</v>
      </c>
      <c r="H257">
        <v>7622210674357</v>
      </c>
      <c r="I257">
        <v>1</v>
      </c>
      <c r="J257" t="s">
        <v>1509</v>
      </c>
      <c r="K257">
        <v>17622210674378</v>
      </c>
      <c r="L257">
        <v>41</v>
      </c>
      <c r="M257" t="s">
        <v>1187</v>
      </c>
      <c r="N257">
        <v>76222106</v>
      </c>
      <c r="O257">
        <v>743</v>
      </c>
      <c r="P257">
        <v>64</v>
      </c>
      <c r="Q257">
        <v>75</v>
      </c>
      <c r="R257" t="s">
        <v>1523</v>
      </c>
      <c r="S257">
        <v>7622210674364</v>
      </c>
      <c r="T257">
        <v>7622210674357</v>
      </c>
      <c r="U257">
        <v>0</v>
      </c>
      <c r="V257">
        <v>7622210674357</v>
      </c>
      <c r="W257">
        <v>17</v>
      </c>
      <c r="X257">
        <v>17</v>
      </c>
      <c r="Y257">
        <v>0</v>
      </c>
      <c r="AA257">
        <v>0</v>
      </c>
    </row>
    <row r="258" spans="1:28">
      <c r="A258">
        <v>3</v>
      </c>
      <c r="B258">
        <v>1</v>
      </c>
      <c r="C258">
        <v>10300285</v>
      </c>
      <c r="D258" t="s">
        <v>734</v>
      </c>
      <c r="E258">
        <v>7622210573353</v>
      </c>
      <c r="F258">
        <v>1</v>
      </c>
      <c r="G258" t="s">
        <v>1509</v>
      </c>
      <c r="H258">
        <v>7622210573353</v>
      </c>
      <c r="I258">
        <v>1</v>
      </c>
      <c r="J258" t="s">
        <v>1509</v>
      </c>
      <c r="K258">
        <v>17622210573336</v>
      </c>
      <c r="L258">
        <v>49</v>
      </c>
      <c r="M258" t="s">
        <v>1182</v>
      </c>
      <c r="N258">
        <v>76222105</v>
      </c>
      <c r="O258">
        <v>733</v>
      </c>
      <c r="P258">
        <v>46</v>
      </c>
      <c r="Q258">
        <v>73</v>
      </c>
      <c r="R258" t="s">
        <v>1517</v>
      </c>
      <c r="S258">
        <v>7622210573346</v>
      </c>
      <c r="T258">
        <v>7622210573353</v>
      </c>
      <c r="U258">
        <v>0</v>
      </c>
      <c r="V258">
        <v>7622210573346</v>
      </c>
      <c r="W258">
        <v>12</v>
      </c>
      <c r="X258">
        <v>1</v>
      </c>
      <c r="Y258">
        <v>1</v>
      </c>
      <c r="Z258" t="s">
        <v>1511</v>
      </c>
      <c r="AA258" t="s">
        <v>1522</v>
      </c>
      <c r="AB258">
        <v>3.4000000000000002E-2</v>
      </c>
    </row>
    <row r="259" spans="1:28">
      <c r="A259">
        <v>3</v>
      </c>
      <c r="B259">
        <v>1</v>
      </c>
      <c r="C259">
        <v>10300286</v>
      </c>
      <c r="D259" t="s">
        <v>743</v>
      </c>
      <c r="E259">
        <v>7622210674319</v>
      </c>
      <c r="F259">
        <v>1</v>
      </c>
      <c r="G259" t="s">
        <v>1509</v>
      </c>
      <c r="H259">
        <v>7622210674319</v>
      </c>
      <c r="I259">
        <v>1</v>
      </c>
      <c r="J259" t="s">
        <v>1509</v>
      </c>
      <c r="K259">
        <v>17622210674330</v>
      </c>
      <c r="L259">
        <v>41</v>
      </c>
      <c r="M259" t="s">
        <v>1187</v>
      </c>
      <c r="N259">
        <v>76222106</v>
      </c>
      <c r="O259">
        <v>743</v>
      </c>
      <c r="P259">
        <v>26</v>
      </c>
      <c r="Q259">
        <v>75</v>
      </c>
      <c r="R259" t="s">
        <v>1523</v>
      </c>
      <c r="S259">
        <v>7622210674326</v>
      </c>
      <c r="T259">
        <v>7622210674319</v>
      </c>
      <c r="U259">
        <v>0</v>
      </c>
      <c r="V259">
        <v>7622210674319</v>
      </c>
      <c r="W259">
        <v>17</v>
      </c>
      <c r="X259">
        <v>17</v>
      </c>
      <c r="Y259">
        <v>1</v>
      </c>
      <c r="Z259" t="s">
        <v>1511</v>
      </c>
      <c r="AA259" t="s">
        <v>1524</v>
      </c>
      <c r="AB259">
        <v>0.08</v>
      </c>
    </row>
    <row r="260" spans="1:28">
      <c r="A260">
        <v>3</v>
      </c>
      <c r="B260">
        <v>1</v>
      </c>
      <c r="C260">
        <v>10300295</v>
      </c>
      <c r="D260" t="s">
        <v>717</v>
      </c>
      <c r="E260">
        <v>7622210596413</v>
      </c>
      <c r="F260">
        <v>1</v>
      </c>
      <c r="G260" t="s">
        <v>1509</v>
      </c>
      <c r="H260">
        <v>7622210596413</v>
      </c>
      <c r="I260">
        <v>1</v>
      </c>
      <c r="J260" t="s">
        <v>1509</v>
      </c>
      <c r="K260">
        <v>17622210596427</v>
      </c>
      <c r="L260">
        <v>24</v>
      </c>
      <c r="M260" t="s">
        <v>1177</v>
      </c>
      <c r="Q260">
        <v>0</v>
      </c>
      <c r="S260">
        <v>7622210596413</v>
      </c>
      <c r="T260">
        <v>7622210596413</v>
      </c>
      <c r="U260">
        <v>0</v>
      </c>
      <c r="V260">
        <v>7622210596413</v>
      </c>
      <c r="W260">
        <v>1</v>
      </c>
      <c r="X260">
        <v>1</v>
      </c>
      <c r="Y260">
        <v>1</v>
      </c>
      <c r="Z260" t="s">
        <v>1511</v>
      </c>
      <c r="AA260" t="s">
        <v>1533</v>
      </c>
      <c r="AB260">
        <v>0.251</v>
      </c>
    </row>
    <row r="261" spans="1:28">
      <c r="A261">
        <v>3</v>
      </c>
      <c r="B261">
        <v>1</v>
      </c>
      <c r="C261">
        <v>10300296</v>
      </c>
      <c r="D261" t="s">
        <v>718</v>
      </c>
      <c r="E261">
        <v>7622210568601</v>
      </c>
      <c r="F261">
        <v>1</v>
      </c>
      <c r="G261" t="s">
        <v>1509</v>
      </c>
      <c r="H261">
        <v>7622210568601</v>
      </c>
      <c r="I261">
        <v>1</v>
      </c>
      <c r="J261" t="s">
        <v>1509</v>
      </c>
      <c r="K261">
        <v>17622210568592</v>
      </c>
      <c r="L261">
        <v>24</v>
      </c>
      <c r="M261" t="s">
        <v>1177</v>
      </c>
      <c r="Q261">
        <v>0</v>
      </c>
      <c r="S261">
        <v>7622210568601</v>
      </c>
      <c r="T261">
        <v>7622210568601</v>
      </c>
      <c r="U261">
        <v>1</v>
      </c>
      <c r="V261">
        <v>7622210568601</v>
      </c>
      <c r="W261">
        <v>1</v>
      </c>
      <c r="X261">
        <v>1</v>
      </c>
      <c r="Y261">
        <v>1</v>
      </c>
      <c r="Z261" t="s">
        <v>1511</v>
      </c>
      <c r="AA261" t="s">
        <v>1534</v>
      </c>
      <c r="AB261">
        <v>0.22</v>
      </c>
    </row>
    <row r="262" spans="1:28">
      <c r="A262">
        <v>3</v>
      </c>
      <c r="B262">
        <v>1</v>
      </c>
      <c r="C262">
        <v>10300299</v>
      </c>
      <c r="D262" t="s">
        <v>685</v>
      </c>
      <c r="E262">
        <v>7622300873455</v>
      </c>
      <c r="F262">
        <v>1</v>
      </c>
      <c r="G262" t="s">
        <v>1509</v>
      </c>
      <c r="H262">
        <v>7622300873455</v>
      </c>
      <c r="I262">
        <v>1</v>
      </c>
      <c r="J262" t="s">
        <v>1509</v>
      </c>
      <c r="K262">
        <v>17622300873476</v>
      </c>
      <c r="L262">
        <v>126</v>
      </c>
      <c r="M262" t="s">
        <v>1401</v>
      </c>
      <c r="N262">
        <v>76223008</v>
      </c>
      <c r="O262">
        <v>734</v>
      </c>
      <c r="P262">
        <v>62</v>
      </c>
      <c r="Q262">
        <v>104</v>
      </c>
      <c r="R262" t="s">
        <v>1535</v>
      </c>
      <c r="S262">
        <v>7622300873462</v>
      </c>
      <c r="T262">
        <v>7622300873455</v>
      </c>
      <c r="U262">
        <v>0</v>
      </c>
      <c r="V262">
        <v>7622300873462</v>
      </c>
      <c r="W262">
        <v>8</v>
      </c>
      <c r="X262">
        <v>1</v>
      </c>
      <c r="Y262">
        <v>0</v>
      </c>
      <c r="AA262">
        <v>0</v>
      </c>
    </row>
    <row r="263" spans="1:28">
      <c r="A263">
        <v>3</v>
      </c>
      <c r="B263">
        <v>1</v>
      </c>
      <c r="C263">
        <v>10300300</v>
      </c>
      <c r="D263" t="s">
        <v>686</v>
      </c>
      <c r="E263">
        <v>7622210565938</v>
      </c>
      <c r="F263">
        <v>1</v>
      </c>
      <c r="G263" t="s">
        <v>1509</v>
      </c>
      <c r="H263">
        <v>7622210565938</v>
      </c>
      <c r="I263">
        <v>1</v>
      </c>
      <c r="J263" t="s">
        <v>1509</v>
      </c>
      <c r="K263">
        <v>17622210565911</v>
      </c>
      <c r="L263">
        <v>14</v>
      </c>
      <c r="M263" t="s">
        <v>221</v>
      </c>
      <c r="Q263">
        <v>0</v>
      </c>
      <c r="S263">
        <v>7622210565938</v>
      </c>
      <c r="T263">
        <v>7622210565938</v>
      </c>
      <c r="U263">
        <v>0</v>
      </c>
      <c r="V263">
        <v>7622210565938</v>
      </c>
      <c r="W263">
        <v>1</v>
      </c>
      <c r="X263">
        <v>1</v>
      </c>
      <c r="Y263">
        <v>0</v>
      </c>
      <c r="AA263">
        <v>0</v>
      </c>
    </row>
    <row r="264" spans="1:28">
      <c r="A264">
        <v>3</v>
      </c>
      <c r="B264">
        <v>1</v>
      </c>
      <c r="C264">
        <v>10300301</v>
      </c>
      <c r="D264" t="s">
        <v>687</v>
      </c>
      <c r="E264">
        <v>7622300873509</v>
      </c>
      <c r="F264">
        <v>1</v>
      </c>
      <c r="G264" t="s">
        <v>1509</v>
      </c>
      <c r="H264">
        <v>7622300873509</v>
      </c>
      <c r="I264">
        <v>1</v>
      </c>
      <c r="J264" t="s">
        <v>1509</v>
      </c>
      <c r="K264">
        <v>17622300873513</v>
      </c>
      <c r="L264">
        <v>23</v>
      </c>
      <c r="M264" t="s">
        <v>1188</v>
      </c>
      <c r="Q264">
        <v>0</v>
      </c>
      <c r="S264">
        <v>7622300873509</v>
      </c>
      <c r="T264">
        <v>7622300873509</v>
      </c>
      <c r="U264">
        <v>0</v>
      </c>
      <c r="V264">
        <v>7622300873509</v>
      </c>
      <c r="W264">
        <v>1</v>
      </c>
      <c r="X264">
        <v>1</v>
      </c>
      <c r="Y264">
        <v>0</v>
      </c>
      <c r="AA264">
        <v>0</v>
      </c>
    </row>
    <row r="265" spans="1:28">
      <c r="A265">
        <v>3</v>
      </c>
      <c r="B265">
        <v>1</v>
      </c>
      <c r="C265">
        <v>10300302</v>
      </c>
      <c r="D265" t="s">
        <v>688</v>
      </c>
      <c r="E265">
        <v>7622300873554</v>
      </c>
      <c r="F265">
        <v>1</v>
      </c>
      <c r="G265" t="s">
        <v>1509</v>
      </c>
      <c r="H265">
        <v>7622300873554</v>
      </c>
      <c r="I265">
        <v>1</v>
      </c>
      <c r="J265" t="s">
        <v>1509</v>
      </c>
      <c r="K265">
        <v>17622300873568</v>
      </c>
      <c r="L265">
        <v>33</v>
      </c>
      <c r="M265" t="s">
        <v>213</v>
      </c>
      <c r="Q265">
        <v>0</v>
      </c>
      <c r="S265">
        <v>7622300873554</v>
      </c>
      <c r="T265">
        <v>7622300873554</v>
      </c>
      <c r="U265">
        <v>1</v>
      </c>
      <c r="V265">
        <v>7622300873554</v>
      </c>
      <c r="W265">
        <v>1</v>
      </c>
      <c r="X265">
        <v>1</v>
      </c>
      <c r="Y265">
        <v>1</v>
      </c>
      <c r="Z265" t="s">
        <v>1511</v>
      </c>
      <c r="AA265" t="s">
        <v>1531</v>
      </c>
      <c r="AB265">
        <v>0.09</v>
      </c>
    </row>
    <row r="266" spans="1:28">
      <c r="A266">
        <v>3</v>
      </c>
      <c r="B266">
        <v>1</v>
      </c>
      <c r="C266">
        <v>10300303</v>
      </c>
      <c r="D266" t="s">
        <v>689</v>
      </c>
      <c r="E266">
        <v>7622300830090</v>
      </c>
      <c r="F266">
        <v>1</v>
      </c>
      <c r="G266" t="s">
        <v>1509</v>
      </c>
      <c r="H266">
        <v>7622300830090</v>
      </c>
      <c r="I266">
        <v>1</v>
      </c>
      <c r="J266" t="s">
        <v>1509</v>
      </c>
      <c r="K266">
        <v>17622300830110</v>
      </c>
      <c r="L266">
        <v>23</v>
      </c>
      <c r="M266" t="s">
        <v>1188</v>
      </c>
      <c r="Q266">
        <v>0</v>
      </c>
      <c r="S266">
        <v>7622300830090</v>
      </c>
      <c r="T266">
        <v>7622300830090</v>
      </c>
      <c r="U266">
        <v>0</v>
      </c>
      <c r="V266">
        <v>7622300830090</v>
      </c>
      <c r="W266">
        <v>1</v>
      </c>
      <c r="X266">
        <v>1</v>
      </c>
      <c r="Y266">
        <v>0</v>
      </c>
      <c r="AA266">
        <v>0</v>
      </c>
    </row>
    <row r="267" spans="1:28">
      <c r="A267">
        <v>3</v>
      </c>
      <c r="B267">
        <v>1</v>
      </c>
      <c r="C267">
        <v>10300306</v>
      </c>
      <c r="D267" t="s">
        <v>690</v>
      </c>
      <c r="E267">
        <v>7622300989446</v>
      </c>
      <c r="F267">
        <v>1</v>
      </c>
      <c r="G267" t="s">
        <v>1509</v>
      </c>
      <c r="H267">
        <v>7622300989446</v>
      </c>
      <c r="I267">
        <v>1</v>
      </c>
      <c r="J267" t="s">
        <v>1509</v>
      </c>
      <c r="K267">
        <v>17622300989450</v>
      </c>
      <c r="L267">
        <v>23</v>
      </c>
      <c r="M267" t="s">
        <v>1188</v>
      </c>
      <c r="Q267">
        <v>0</v>
      </c>
      <c r="S267">
        <v>7622300989446</v>
      </c>
      <c r="T267">
        <v>7622300989446</v>
      </c>
      <c r="U267">
        <v>0</v>
      </c>
      <c r="V267">
        <v>7622300989446</v>
      </c>
      <c r="W267">
        <v>1</v>
      </c>
      <c r="X267">
        <v>1</v>
      </c>
      <c r="Y267">
        <v>0</v>
      </c>
      <c r="AA267">
        <v>0</v>
      </c>
    </row>
    <row r="268" spans="1:28">
      <c r="A268">
        <v>3</v>
      </c>
      <c r="B268">
        <v>1</v>
      </c>
      <c r="C268">
        <v>10300307</v>
      </c>
      <c r="D268" t="s">
        <v>691</v>
      </c>
      <c r="E268">
        <v>7622300989408</v>
      </c>
      <c r="F268">
        <v>1</v>
      </c>
      <c r="G268" t="s">
        <v>1509</v>
      </c>
      <c r="H268">
        <v>7622300989408</v>
      </c>
      <c r="I268">
        <v>1</v>
      </c>
      <c r="J268" t="s">
        <v>1509</v>
      </c>
      <c r="K268">
        <v>17622300989474</v>
      </c>
      <c r="L268">
        <v>33</v>
      </c>
      <c r="M268" t="s">
        <v>213</v>
      </c>
      <c r="Q268">
        <v>0</v>
      </c>
      <c r="S268">
        <v>7622300989408</v>
      </c>
      <c r="T268">
        <v>7622300989408</v>
      </c>
      <c r="U268">
        <v>0</v>
      </c>
      <c r="V268">
        <v>7622300989408</v>
      </c>
      <c r="W268">
        <v>1</v>
      </c>
      <c r="X268">
        <v>1</v>
      </c>
      <c r="Y268">
        <v>1</v>
      </c>
      <c r="Z268" t="s">
        <v>1511</v>
      </c>
      <c r="AA268" t="s">
        <v>1531</v>
      </c>
      <c r="AB268">
        <v>0.09</v>
      </c>
    </row>
    <row r="269" spans="1:28">
      <c r="A269">
        <v>3</v>
      </c>
      <c r="B269">
        <v>1</v>
      </c>
      <c r="C269">
        <v>10300308</v>
      </c>
      <c r="D269" t="s">
        <v>692</v>
      </c>
      <c r="E269">
        <v>7622210933454</v>
      </c>
      <c r="F269">
        <v>1</v>
      </c>
      <c r="G269" t="s">
        <v>1509</v>
      </c>
      <c r="H269">
        <v>7622210933454</v>
      </c>
      <c r="I269">
        <v>1</v>
      </c>
      <c r="J269" t="s">
        <v>1509</v>
      </c>
      <c r="K269">
        <v>17622210933475</v>
      </c>
      <c r="L269">
        <v>29</v>
      </c>
      <c r="M269" t="s">
        <v>216</v>
      </c>
      <c r="N269">
        <v>76222109</v>
      </c>
      <c r="O269">
        <v>334</v>
      </c>
      <c r="P269">
        <v>61</v>
      </c>
      <c r="Q269">
        <v>94</v>
      </c>
      <c r="R269" t="s">
        <v>1536</v>
      </c>
      <c r="S269">
        <v>7622210933461</v>
      </c>
      <c r="T269">
        <v>7622210933454</v>
      </c>
      <c r="U269">
        <v>0</v>
      </c>
      <c r="V269">
        <v>7622210933461</v>
      </c>
      <c r="W269">
        <v>10</v>
      </c>
      <c r="X269">
        <v>1</v>
      </c>
      <c r="Y269">
        <v>0</v>
      </c>
      <c r="AA269">
        <v>0</v>
      </c>
    </row>
    <row r="270" spans="1:28">
      <c r="A270">
        <v>3</v>
      </c>
      <c r="B270">
        <v>1</v>
      </c>
      <c r="C270">
        <v>10300310</v>
      </c>
      <c r="D270" t="s">
        <v>693</v>
      </c>
      <c r="E270">
        <v>7622210530073</v>
      </c>
      <c r="F270">
        <v>1</v>
      </c>
      <c r="G270" t="s">
        <v>1509</v>
      </c>
      <c r="H270">
        <v>7622210530073</v>
      </c>
      <c r="I270">
        <v>1</v>
      </c>
      <c r="J270" t="s">
        <v>1509</v>
      </c>
      <c r="K270">
        <v>17622210530056</v>
      </c>
      <c r="L270">
        <v>206</v>
      </c>
      <c r="M270" t="s">
        <v>1402</v>
      </c>
      <c r="N270">
        <v>76222105</v>
      </c>
      <c r="O270">
        <v>300</v>
      </c>
      <c r="P270">
        <v>66</v>
      </c>
      <c r="Q270">
        <v>113</v>
      </c>
      <c r="R270" t="s">
        <v>1537</v>
      </c>
      <c r="S270">
        <v>7622210530066</v>
      </c>
      <c r="T270">
        <v>7622210530073</v>
      </c>
      <c r="U270">
        <v>0</v>
      </c>
      <c r="V270">
        <v>7622210530066</v>
      </c>
      <c r="W270">
        <v>16</v>
      </c>
      <c r="X270">
        <v>1</v>
      </c>
      <c r="Y270">
        <v>0</v>
      </c>
      <c r="AA270">
        <v>0</v>
      </c>
    </row>
    <row r="271" spans="1:28">
      <c r="A271">
        <v>3</v>
      </c>
      <c r="B271">
        <v>1</v>
      </c>
      <c r="C271">
        <v>10300311</v>
      </c>
      <c r="D271" t="s">
        <v>694</v>
      </c>
      <c r="E271">
        <v>7622300830083</v>
      </c>
      <c r="F271">
        <v>1</v>
      </c>
      <c r="G271" t="s">
        <v>1509</v>
      </c>
      <c r="H271">
        <v>7622300830083</v>
      </c>
      <c r="I271">
        <v>1</v>
      </c>
      <c r="J271" t="s">
        <v>1509</v>
      </c>
      <c r="K271">
        <v>17622300830141</v>
      </c>
      <c r="L271">
        <v>126</v>
      </c>
      <c r="M271" t="s">
        <v>1401</v>
      </c>
      <c r="N271">
        <v>76223008</v>
      </c>
      <c r="O271">
        <v>301</v>
      </c>
      <c r="P271">
        <v>20</v>
      </c>
      <c r="Q271">
        <v>104</v>
      </c>
      <c r="R271" t="s">
        <v>1535</v>
      </c>
      <c r="S271">
        <v>7622300830120</v>
      </c>
      <c r="T271">
        <v>7622300830083</v>
      </c>
      <c r="U271">
        <v>0</v>
      </c>
      <c r="V271">
        <v>7622300830120</v>
      </c>
      <c r="W271">
        <v>8</v>
      </c>
      <c r="X271">
        <v>1</v>
      </c>
      <c r="Y271">
        <v>0</v>
      </c>
      <c r="AA271">
        <v>0</v>
      </c>
    </row>
    <row r="272" spans="1:28">
      <c r="A272">
        <v>3</v>
      </c>
      <c r="B272">
        <v>1</v>
      </c>
      <c r="C272">
        <v>10300312</v>
      </c>
      <c r="D272" t="s">
        <v>695</v>
      </c>
      <c r="E272">
        <v>7622210794765</v>
      </c>
      <c r="F272">
        <v>1</v>
      </c>
      <c r="G272" t="s">
        <v>1509</v>
      </c>
      <c r="H272">
        <v>7622210794765</v>
      </c>
      <c r="I272">
        <v>1</v>
      </c>
      <c r="J272" t="s">
        <v>1509</v>
      </c>
      <c r="K272">
        <v>17622210794779</v>
      </c>
      <c r="L272">
        <v>14</v>
      </c>
      <c r="M272" t="s">
        <v>221</v>
      </c>
      <c r="Q272">
        <v>0</v>
      </c>
      <c r="S272">
        <v>7622210794765</v>
      </c>
      <c r="T272">
        <v>7622210794765</v>
      </c>
      <c r="U272">
        <v>0</v>
      </c>
      <c r="V272">
        <v>7622210794765</v>
      </c>
      <c r="W272">
        <v>1</v>
      </c>
      <c r="X272">
        <v>1</v>
      </c>
      <c r="Y272">
        <v>0</v>
      </c>
      <c r="AA272">
        <v>0</v>
      </c>
    </row>
    <row r="273" spans="1:28">
      <c r="A273">
        <v>3</v>
      </c>
      <c r="B273">
        <v>1</v>
      </c>
      <c r="C273">
        <v>10300313</v>
      </c>
      <c r="D273" t="s">
        <v>696</v>
      </c>
      <c r="E273">
        <v>7622300830151</v>
      </c>
      <c r="F273">
        <v>1</v>
      </c>
      <c r="G273" t="s">
        <v>1509</v>
      </c>
      <c r="H273">
        <v>7622300830151</v>
      </c>
      <c r="I273">
        <v>1</v>
      </c>
      <c r="J273" t="s">
        <v>1509</v>
      </c>
      <c r="K273">
        <v>17622300830172</v>
      </c>
      <c r="L273">
        <v>33</v>
      </c>
      <c r="M273" t="s">
        <v>213</v>
      </c>
      <c r="Q273">
        <v>0</v>
      </c>
      <c r="S273">
        <v>7622300830151</v>
      </c>
      <c r="T273">
        <v>7622300830151</v>
      </c>
      <c r="U273">
        <v>0</v>
      </c>
      <c r="V273">
        <v>7622300830151</v>
      </c>
      <c r="W273">
        <v>1</v>
      </c>
      <c r="X273">
        <v>1</v>
      </c>
      <c r="Y273">
        <v>1</v>
      </c>
      <c r="Z273" t="s">
        <v>1511</v>
      </c>
      <c r="AA273" t="s">
        <v>1531</v>
      </c>
      <c r="AB273">
        <v>0.09</v>
      </c>
    </row>
    <row r="274" spans="1:28">
      <c r="A274">
        <v>3</v>
      </c>
      <c r="B274">
        <v>1</v>
      </c>
      <c r="C274">
        <v>10300315</v>
      </c>
      <c r="D274" t="s">
        <v>727</v>
      </c>
      <c r="E274">
        <v>7896019602105</v>
      </c>
      <c r="F274">
        <v>1</v>
      </c>
      <c r="G274" t="s">
        <v>1509</v>
      </c>
      <c r="H274">
        <v>7896019602105</v>
      </c>
      <c r="I274">
        <v>1</v>
      </c>
      <c r="J274" t="s">
        <v>1509</v>
      </c>
      <c r="K274">
        <v>17896019602133</v>
      </c>
      <c r="L274">
        <v>10</v>
      </c>
      <c r="M274" t="s">
        <v>211</v>
      </c>
      <c r="Q274">
        <v>0</v>
      </c>
      <c r="S274">
        <v>7896019602105</v>
      </c>
      <c r="T274">
        <v>7896019602105</v>
      </c>
      <c r="U274">
        <v>0</v>
      </c>
      <c r="V274">
        <v>7896019602105</v>
      </c>
      <c r="W274">
        <v>1</v>
      </c>
      <c r="X274">
        <v>1</v>
      </c>
      <c r="Y274">
        <v>0</v>
      </c>
      <c r="AA274">
        <v>0</v>
      </c>
    </row>
    <row r="275" spans="1:28">
      <c r="A275">
        <v>3</v>
      </c>
      <c r="B275">
        <v>1</v>
      </c>
      <c r="C275">
        <v>10300318</v>
      </c>
      <c r="D275" t="s">
        <v>728</v>
      </c>
      <c r="E275">
        <v>7622210570116</v>
      </c>
      <c r="F275">
        <v>1</v>
      </c>
      <c r="G275" t="s">
        <v>1509</v>
      </c>
      <c r="H275">
        <v>7622210570116</v>
      </c>
      <c r="I275">
        <v>1</v>
      </c>
      <c r="J275" t="s">
        <v>1509</v>
      </c>
      <c r="K275">
        <v>17622210570090</v>
      </c>
      <c r="L275">
        <v>81</v>
      </c>
      <c r="M275" t="s">
        <v>1403</v>
      </c>
      <c r="N275">
        <v>76222105</v>
      </c>
      <c r="O275">
        <v>701</v>
      </c>
      <c r="P275">
        <v>9</v>
      </c>
      <c r="Q275">
        <v>95</v>
      </c>
      <c r="R275" t="s">
        <v>1519</v>
      </c>
      <c r="S275">
        <v>7622210570109</v>
      </c>
      <c r="T275">
        <v>7622210570116</v>
      </c>
      <c r="U275">
        <v>0</v>
      </c>
      <c r="V275">
        <v>7622210570109</v>
      </c>
      <c r="W275">
        <v>15</v>
      </c>
      <c r="X275">
        <v>1</v>
      </c>
      <c r="Y275">
        <v>1</v>
      </c>
      <c r="Z275" t="s">
        <v>1511</v>
      </c>
      <c r="AA275" t="s">
        <v>1538</v>
      </c>
      <c r="AB275">
        <v>2.5000000000000001E-2</v>
      </c>
    </row>
    <row r="276" spans="1:28">
      <c r="A276">
        <v>3</v>
      </c>
      <c r="B276">
        <v>1</v>
      </c>
      <c r="C276">
        <v>10300320</v>
      </c>
      <c r="D276" t="s">
        <v>823</v>
      </c>
      <c r="E276">
        <v>7622300285975</v>
      </c>
      <c r="F276">
        <v>1</v>
      </c>
      <c r="G276" t="s">
        <v>1509</v>
      </c>
      <c r="H276">
        <v>7622300285975</v>
      </c>
      <c r="I276">
        <v>1</v>
      </c>
      <c r="J276" t="s">
        <v>1509</v>
      </c>
      <c r="K276">
        <v>17622300285965</v>
      </c>
      <c r="L276">
        <v>33</v>
      </c>
      <c r="M276" t="s">
        <v>213</v>
      </c>
      <c r="N276">
        <v>76223002</v>
      </c>
      <c r="O276">
        <v>859</v>
      </c>
      <c r="P276">
        <v>68</v>
      </c>
      <c r="Q276">
        <v>73</v>
      </c>
      <c r="R276" t="s">
        <v>1517</v>
      </c>
      <c r="S276">
        <v>7622300285968</v>
      </c>
      <c r="T276">
        <v>7622300285975</v>
      </c>
      <c r="U276">
        <v>0</v>
      </c>
      <c r="V276">
        <v>7622300285968</v>
      </c>
      <c r="W276">
        <v>12</v>
      </c>
      <c r="X276">
        <v>1</v>
      </c>
      <c r="Y276">
        <v>0</v>
      </c>
      <c r="AA276">
        <v>0</v>
      </c>
    </row>
    <row r="277" spans="1:28">
      <c r="A277">
        <v>3</v>
      </c>
      <c r="B277">
        <v>1</v>
      </c>
      <c r="C277">
        <v>10300323</v>
      </c>
      <c r="D277" t="s">
        <v>824</v>
      </c>
      <c r="E277">
        <v>7622300286019</v>
      </c>
      <c r="F277">
        <v>1</v>
      </c>
      <c r="G277" t="s">
        <v>1509</v>
      </c>
      <c r="H277">
        <v>7622300286019</v>
      </c>
      <c r="I277">
        <v>1</v>
      </c>
      <c r="J277" t="s">
        <v>1509</v>
      </c>
      <c r="K277">
        <v>17622300286009</v>
      </c>
      <c r="L277">
        <v>33</v>
      </c>
      <c r="M277" t="s">
        <v>213</v>
      </c>
      <c r="N277">
        <v>76223002</v>
      </c>
      <c r="O277">
        <v>860</v>
      </c>
      <c r="P277">
        <v>2</v>
      </c>
      <c r="Q277">
        <v>73</v>
      </c>
      <c r="R277" t="s">
        <v>1517</v>
      </c>
      <c r="S277">
        <v>7622300286002</v>
      </c>
      <c r="T277">
        <v>7622300286019</v>
      </c>
      <c r="U277">
        <v>0</v>
      </c>
      <c r="V277">
        <v>7622300286002</v>
      </c>
      <c r="W277">
        <v>12</v>
      </c>
      <c r="X277">
        <v>1</v>
      </c>
      <c r="Y277">
        <v>0</v>
      </c>
      <c r="AA277">
        <v>0</v>
      </c>
    </row>
    <row r="278" spans="1:28">
      <c r="A278">
        <v>3</v>
      </c>
      <c r="B278">
        <v>1</v>
      </c>
      <c r="C278">
        <v>10300331</v>
      </c>
      <c r="D278" t="s">
        <v>744</v>
      </c>
      <c r="E278">
        <v>7622210674395</v>
      </c>
      <c r="F278">
        <v>1</v>
      </c>
      <c r="G278" t="s">
        <v>1509</v>
      </c>
      <c r="H278">
        <v>7622210674395</v>
      </c>
      <c r="I278">
        <v>1</v>
      </c>
      <c r="J278" t="s">
        <v>1509</v>
      </c>
      <c r="K278">
        <v>17622210674415</v>
      </c>
      <c r="L278">
        <v>41</v>
      </c>
      <c r="M278" t="s">
        <v>1187</v>
      </c>
      <c r="N278">
        <v>76222106</v>
      </c>
      <c r="O278">
        <v>744</v>
      </c>
      <c r="P278">
        <v>1</v>
      </c>
      <c r="Q278">
        <v>75</v>
      </c>
      <c r="R278" t="s">
        <v>1523</v>
      </c>
      <c r="S278">
        <v>7622210674401</v>
      </c>
      <c r="T278">
        <v>7622210674395</v>
      </c>
      <c r="U278">
        <v>0</v>
      </c>
      <c r="V278">
        <v>7622210674395</v>
      </c>
      <c r="W278">
        <v>17</v>
      </c>
      <c r="X278">
        <v>17</v>
      </c>
      <c r="Y278">
        <v>1</v>
      </c>
      <c r="Z278" t="s">
        <v>1511</v>
      </c>
      <c r="AA278" t="s">
        <v>1524</v>
      </c>
      <c r="AB278">
        <v>0.08</v>
      </c>
    </row>
    <row r="279" spans="1:28">
      <c r="A279">
        <v>3</v>
      </c>
      <c r="B279">
        <v>1</v>
      </c>
      <c r="C279">
        <v>10300334</v>
      </c>
      <c r="D279" t="s">
        <v>747</v>
      </c>
      <c r="E279">
        <v>7622210709523</v>
      </c>
      <c r="F279">
        <v>1</v>
      </c>
      <c r="G279" t="s">
        <v>1509</v>
      </c>
      <c r="H279">
        <v>7622210709523</v>
      </c>
      <c r="I279">
        <v>1</v>
      </c>
      <c r="J279" t="s">
        <v>1509</v>
      </c>
      <c r="K279">
        <v>17622210709629</v>
      </c>
      <c r="L279">
        <v>33</v>
      </c>
      <c r="M279" t="s">
        <v>213</v>
      </c>
      <c r="N279">
        <v>76222107</v>
      </c>
      <c r="O279">
        <v>95</v>
      </c>
      <c r="P279">
        <v>30</v>
      </c>
      <c r="Q279">
        <v>73</v>
      </c>
      <c r="R279" t="s">
        <v>1517</v>
      </c>
      <c r="S279">
        <v>7622210709530</v>
      </c>
      <c r="T279">
        <v>7622210709523</v>
      </c>
      <c r="U279">
        <v>0</v>
      </c>
      <c r="V279">
        <v>7622210709523</v>
      </c>
      <c r="W279">
        <v>12</v>
      </c>
      <c r="X279">
        <v>12</v>
      </c>
      <c r="Y279">
        <v>0</v>
      </c>
      <c r="AA279">
        <v>0</v>
      </c>
    </row>
    <row r="280" spans="1:28">
      <c r="A280">
        <v>3</v>
      </c>
      <c r="B280">
        <v>1</v>
      </c>
      <c r="C280">
        <v>10300335</v>
      </c>
      <c r="D280" t="s">
        <v>729</v>
      </c>
      <c r="E280">
        <v>7896019602006</v>
      </c>
      <c r="F280">
        <v>1</v>
      </c>
      <c r="G280" t="s">
        <v>1509</v>
      </c>
      <c r="H280">
        <v>7896019602006</v>
      </c>
      <c r="I280">
        <v>1</v>
      </c>
      <c r="J280" t="s">
        <v>1509</v>
      </c>
      <c r="K280">
        <v>17896019602034</v>
      </c>
      <c r="L280">
        <v>10</v>
      </c>
      <c r="M280" t="s">
        <v>211</v>
      </c>
      <c r="Q280">
        <v>0</v>
      </c>
      <c r="S280">
        <v>7896019602006</v>
      </c>
      <c r="T280">
        <v>7896019602006</v>
      </c>
      <c r="U280">
        <v>0</v>
      </c>
      <c r="V280">
        <v>7896019602006</v>
      </c>
      <c r="W280">
        <v>1</v>
      </c>
      <c r="X280">
        <v>1</v>
      </c>
      <c r="Y280">
        <v>0</v>
      </c>
      <c r="AA280">
        <v>0</v>
      </c>
    </row>
    <row r="281" spans="1:28">
      <c r="A281">
        <v>3</v>
      </c>
      <c r="B281">
        <v>1</v>
      </c>
      <c r="C281">
        <v>10300341</v>
      </c>
      <c r="D281" t="s">
        <v>730</v>
      </c>
      <c r="E281">
        <v>7622210570086</v>
      </c>
      <c r="F281">
        <v>1</v>
      </c>
      <c r="G281" t="s">
        <v>1509</v>
      </c>
      <c r="H281">
        <v>7622210570086</v>
      </c>
      <c r="I281">
        <v>1</v>
      </c>
      <c r="J281" t="s">
        <v>1509</v>
      </c>
      <c r="K281">
        <v>17622210570069</v>
      </c>
      <c r="L281">
        <v>81</v>
      </c>
      <c r="M281" t="s">
        <v>1403</v>
      </c>
      <c r="N281">
        <v>76222105</v>
      </c>
      <c r="O281">
        <v>700</v>
      </c>
      <c r="P281">
        <v>79</v>
      </c>
      <c r="Q281">
        <v>95</v>
      </c>
      <c r="R281" t="s">
        <v>1519</v>
      </c>
      <c r="S281">
        <v>7622210570079</v>
      </c>
      <c r="T281">
        <v>7622210570086</v>
      </c>
      <c r="U281">
        <v>0</v>
      </c>
      <c r="V281">
        <v>7622210570079</v>
      </c>
      <c r="W281">
        <v>15</v>
      </c>
      <c r="X281">
        <v>1</v>
      </c>
      <c r="Y281">
        <v>1</v>
      </c>
      <c r="Z281" t="s">
        <v>1511</v>
      </c>
      <c r="AA281" t="s">
        <v>1538</v>
      </c>
      <c r="AB281">
        <v>2.5000000000000001E-2</v>
      </c>
    </row>
    <row r="282" spans="1:28">
      <c r="A282">
        <v>3</v>
      </c>
      <c r="B282">
        <v>1</v>
      </c>
      <c r="C282">
        <v>10300346</v>
      </c>
      <c r="D282" t="s">
        <v>647</v>
      </c>
      <c r="E282">
        <v>7622210571755</v>
      </c>
      <c r="F282">
        <v>1</v>
      </c>
      <c r="G282" t="s">
        <v>1509</v>
      </c>
      <c r="H282">
        <v>7622210571755</v>
      </c>
      <c r="I282">
        <v>1</v>
      </c>
      <c r="J282" t="s">
        <v>1509</v>
      </c>
      <c r="K282">
        <v>17622210571738</v>
      </c>
      <c r="L282">
        <v>81</v>
      </c>
      <c r="M282" t="s">
        <v>1403</v>
      </c>
      <c r="N282">
        <v>76222105</v>
      </c>
      <c r="O282">
        <v>717</v>
      </c>
      <c r="P282">
        <v>48</v>
      </c>
      <c r="Q282">
        <v>96</v>
      </c>
      <c r="R282" t="s">
        <v>1530</v>
      </c>
      <c r="S282">
        <v>7622210571748</v>
      </c>
      <c r="T282">
        <v>7622210571755</v>
      </c>
      <c r="U282">
        <v>0</v>
      </c>
      <c r="V282">
        <v>7622210571748</v>
      </c>
      <c r="W282">
        <v>18</v>
      </c>
      <c r="X282">
        <v>1</v>
      </c>
      <c r="Y282">
        <v>1</v>
      </c>
      <c r="Z282" t="s">
        <v>1511</v>
      </c>
      <c r="AA282" t="s">
        <v>1539</v>
      </c>
      <c r="AB282">
        <v>1.7999999999999999E-2</v>
      </c>
    </row>
    <row r="283" spans="1:28">
      <c r="A283">
        <v>3</v>
      </c>
      <c r="B283">
        <v>1</v>
      </c>
      <c r="C283">
        <v>10300352</v>
      </c>
      <c r="D283" t="s">
        <v>648</v>
      </c>
      <c r="E283">
        <v>7622210571496</v>
      </c>
      <c r="F283">
        <v>1</v>
      </c>
      <c r="G283" t="s">
        <v>1509</v>
      </c>
      <c r="H283">
        <v>7622210571496</v>
      </c>
      <c r="I283">
        <v>1</v>
      </c>
      <c r="J283" t="s">
        <v>1509</v>
      </c>
      <c r="K283">
        <v>17622210571479</v>
      </c>
      <c r="L283">
        <v>81</v>
      </c>
      <c r="M283" t="s">
        <v>1403</v>
      </c>
      <c r="N283">
        <v>76222105</v>
      </c>
      <c r="O283">
        <v>714</v>
      </c>
      <c r="P283">
        <v>89</v>
      </c>
      <c r="Q283">
        <v>96</v>
      </c>
      <c r="R283" t="s">
        <v>1530</v>
      </c>
      <c r="S283">
        <v>7622210571489</v>
      </c>
      <c r="T283">
        <v>7622210571496</v>
      </c>
      <c r="U283">
        <v>0</v>
      </c>
      <c r="V283">
        <v>7622210571489</v>
      </c>
      <c r="W283">
        <v>18</v>
      </c>
      <c r="X283">
        <v>1</v>
      </c>
      <c r="Y283">
        <v>1</v>
      </c>
      <c r="Z283" t="s">
        <v>1511</v>
      </c>
      <c r="AA283" t="s">
        <v>1539</v>
      </c>
      <c r="AB283">
        <v>1.7999999999999999E-2</v>
      </c>
    </row>
    <row r="284" spans="1:28">
      <c r="A284">
        <v>3</v>
      </c>
      <c r="B284">
        <v>1</v>
      </c>
      <c r="C284">
        <v>10300354</v>
      </c>
      <c r="D284" t="s">
        <v>649</v>
      </c>
      <c r="E284">
        <v>7622210571816</v>
      </c>
      <c r="F284">
        <v>1</v>
      </c>
      <c r="G284" t="s">
        <v>1509</v>
      </c>
      <c r="H284">
        <v>7622210571816</v>
      </c>
      <c r="I284">
        <v>1</v>
      </c>
      <c r="J284" t="s">
        <v>1509</v>
      </c>
      <c r="K284">
        <v>17622210571790</v>
      </c>
      <c r="L284">
        <v>81</v>
      </c>
      <c r="M284" t="s">
        <v>1403</v>
      </c>
      <c r="N284">
        <v>76222105</v>
      </c>
      <c r="O284">
        <v>718</v>
      </c>
      <c r="P284">
        <v>9</v>
      </c>
      <c r="Q284">
        <v>96</v>
      </c>
      <c r="R284" t="s">
        <v>1530</v>
      </c>
      <c r="S284">
        <v>7622210571809</v>
      </c>
      <c r="T284">
        <v>7622210571816</v>
      </c>
      <c r="U284">
        <v>0</v>
      </c>
      <c r="V284">
        <v>7622210571809</v>
      </c>
      <c r="W284">
        <v>18</v>
      </c>
      <c r="X284">
        <v>1</v>
      </c>
      <c r="Y284">
        <v>1</v>
      </c>
      <c r="Z284" t="s">
        <v>1511</v>
      </c>
      <c r="AA284" t="s">
        <v>1539</v>
      </c>
      <c r="AB284">
        <v>1.7999999999999999E-2</v>
      </c>
    </row>
    <row r="285" spans="1:28">
      <c r="A285">
        <v>3</v>
      </c>
      <c r="B285">
        <v>1</v>
      </c>
      <c r="C285">
        <v>10300356</v>
      </c>
      <c r="D285" t="s">
        <v>650</v>
      </c>
      <c r="E285">
        <v>7622210571571</v>
      </c>
      <c r="F285">
        <v>1</v>
      </c>
      <c r="G285" t="s">
        <v>1509</v>
      </c>
      <c r="H285">
        <v>7622210571571</v>
      </c>
      <c r="I285">
        <v>1</v>
      </c>
      <c r="J285" t="s">
        <v>1509</v>
      </c>
      <c r="K285">
        <v>17622210571554</v>
      </c>
      <c r="L285">
        <v>81</v>
      </c>
      <c r="M285" t="s">
        <v>1403</v>
      </c>
      <c r="N285">
        <v>76222105</v>
      </c>
      <c r="O285">
        <v>715</v>
      </c>
      <c r="P285">
        <v>64</v>
      </c>
      <c r="Q285">
        <v>96</v>
      </c>
      <c r="R285" t="s">
        <v>1530</v>
      </c>
      <c r="S285">
        <v>7622210571564</v>
      </c>
      <c r="T285">
        <v>7622210571571</v>
      </c>
      <c r="U285">
        <v>0</v>
      </c>
      <c r="V285">
        <v>7622210571564</v>
      </c>
      <c r="W285">
        <v>18</v>
      </c>
      <c r="X285">
        <v>1</v>
      </c>
      <c r="Y285">
        <v>1</v>
      </c>
      <c r="Z285" t="s">
        <v>1511</v>
      </c>
      <c r="AA285" t="s">
        <v>1539</v>
      </c>
      <c r="AB285">
        <v>1.7999999999999999E-2</v>
      </c>
    </row>
    <row r="286" spans="1:28" hidden="1"/>
    <row r="287" spans="1:28" hidden="1">
      <c r="A287" t="s">
        <v>1510</v>
      </c>
      <c r="B287" t="s">
        <v>227</v>
      </c>
      <c r="C287" t="s">
        <v>170</v>
      </c>
      <c r="D287" t="s">
        <v>163</v>
      </c>
      <c r="E287" t="s">
        <v>167</v>
      </c>
      <c r="F287" t="s">
        <v>165</v>
      </c>
      <c r="G287" t="s">
        <v>168</v>
      </c>
      <c r="H287" t="s">
        <v>1476</v>
      </c>
      <c r="I287" t="s">
        <v>231</v>
      </c>
      <c r="J287" t="s">
        <v>229</v>
      </c>
      <c r="K287" t="s">
        <v>1476</v>
      </c>
      <c r="L287" t="s">
        <v>231</v>
      </c>
      <c r="M287" t="s">
        <v>169</v>
      </c>
      <c r="N287" t="s">
        <v>162</v>
      </c>
      <c r="O287" t="s">
        <v>226</v>
      </c>
      <c r="P287" t="s">
        <v>228</v>
      </c>
      <c r="Q287" t="s">
        <v>164</v>
      </c>
      <c r="R287" t="s">
        <v>168</v>
      </c>
      <c r="S287" t="s">
        <v>1365</v>
      </c>
      <c r="T287" t="s">
        <v>164</v>
      </c>
    </row>
    <row r="288" spans="1:28" hidden="1">
      <c r="A288" t="s">
        <v>1477</v>
      </c>
      <c r="B288" t="s">
        <v>1478</v>
      </c>
      <c r="C288" t="s">
        <v>267</v>
      </c>
      <c r="D288" t="s">
        <v>1389</v>
      </c>
      <c r="P288">
        <v>11</v>
      </c>
      <c r="Q288" t="s">
        <v>1479</v>
      </c>
      <c r="R288" t="s">
        <v>1480</v>
      </c>
      <c r="S288" t="s">
        <v>1481</v>
      </c>
      <c r="T288" t="s">
        <v>1482</v>
      </c>
    </row>
    <row r="289" spans="1:28" hidden="1">
      <c r="A289" t="s">
        <v>1483</v>
      </c>
      <c r="B289" t="s">
        <v>1484</v>
      </c>
      <c r="C289" t="s">
        <v>1390</v>
      </c>
      <c r="D289" t="s">
        <v>1391</v>
      </c>
      <c r="R289" t="s">
        <v>1473</v>
      </c>
      <c r="S289" t="s">
        <v>1485</v>
      </c>
      <c r="T289" t="s">
        <v>1486</v>
      </c>
    </row>
    <row r="290" spans="1:28" hidden="1">
      <c r="G290" t="s">
        <v>1487</v>
      </c>
      <c r="H290" t="s">
        <v>1488</v>
      </c>
      <c r="I290" t="s">
        <v>1392</v>
      </c>
      <c r="J290" t="s">
        <v>1393</v>
      </c>
      <c r="R290" t="s">
        <v>1474</v>
      </c>
      <c r="S290" s="46">
        <v>45717.44027777778</v>
      </c>
      <c r="T290">
        <v>6</v>
      </c>
    </row>
    <row r="291" spans="1:28" hidden="1">
      <c r="A291" t="s">
        <v>226</v>
      </c>
      <c r="B291" t="s">
        <v>227</v>
      </c>
      <c r="C291" t="s">
        <v>1394</v>
      </c>
      <c r="D291" t="s">
        <v>1395</v>
      </c>
      <c r="E291" t="s">
        <v>167</v>
      </c>
      <c r="F291" t="s">
        <v>165</v>
      </c>
      <c r="G291" t="s">
        <v>168</v>
      </c>
      <c r="H291" t="s">
        <v>1476</v>
      </c>
      <c r="I291" t="s">
        <v>231</v>
      </c>
      <c r="J291" t="s">
        <v>229</v>
      </c>
      <c r="K291" t="s">
        <v>1476</v>
      </c>
      <c r="L291" t="s">
        <v>231</v>
      </c>
      <c r="M291" t="s">
        <v>169</v>
      </c>
      <c r="N291" t="s">
        <v>162</v>
      </c>
      <c r="O291" t="s">
        <v>226</v>
      </c>
      <c r="P291" t="s">
        <v>228</v>
      </c>
      <c r="Q291" t="s">
        <v>164</v>
      </c>
      <c r="R291" t="e">
        <f>-------Usua</f>
        <v>#NAME?</v>
      </c>
      <c r="S291" t="s">
        <v>1489</v>
      </c>
      <c r="T291" t="s">
        <v>226</v>
      </c>
    </row>
    <row r="292" spans="1:28" hidden="1">
      <c r="A292" t="s">
        <v>1490</v>
      </c>
      <c r="B292" t="s">
        <v>1491</v>
      </c>
      <c r="C292" t="s">
        <v>1362</v>
      </c>
      <c r="D292" t="s">
        <v>209</v>
      </c>
      <c r="E292" t="s">
        <v>1396</v>
      </c>
      <c r="F292" t="s">
        <v>1492</v>
      </c>
      <c r="G292" t="s">
        <v>209</v>
      </c>
      <c r="H292" t="s">
        <v>1493</v>
      </c>
      <c r="I292" t="s">
        <v>1494</v>
      </c>
      <c r="J292" t="s">
        <v>1495</v>
      </c>
      <c r="K292" t="s">
        <v>1363</v>
      </c>
      <c r="L292" t="s">
        <v>1496</v>
      </c>
      <c r="M292" t="s">
        <v>209</v>
      </c>
      <c r="N292" t="s">
        <v>1497</v>
      </c>
      <c r="O292" t="s">
        <v>1498</v>
      </c>
      <c r="P292" t="s">
        <v>1499</v>
      </c>
      <c r="Q292" t="s">
        <v>1500</v>
      </c>
      <c r="R292" t="s">
        <v>209</v>
      </c>
      <c r="S292" t="s">
        <v>1501</v>
      </c>
      <c r="T292" t="s">
        <v>1502</v>
      </c>
      <c r="U292" t="s">
        <v>1397</v>
      </c>
      <c r="V292" t="s">
        <v>1503</v>
      </c>
      <c r="W292" t="s">
        <v>1504</v>
      </c>
      <c r="X292" t="s">
        <v>1398</v>
      </c>
      <c r="Y292" t="s">
        <v>1505</v>
      </c>
      <c r="Z292" t="s">
        <v>1506</v>
      </c>
      <c r="AA292" t="s">
        <v>1507</v>
      </c>
      <c r="AB292" t="s">
        <v>1508</v>
      </c>
    </row>
    <row r="293" spans="1:28" hidden="1">
      <c r="A293" t="s">
        <v>1490</v>
      </c>
      <c r="B293" t="s">
        <v>1491</v>
      </c>
      <c r="C293" t="s">
        <v>1362</v>
      </c>
      <c r="D293" t="s">
        <v>209</v>
      </c>
      <c r="E293" t="s">
        <v>1396</v>
      </c>
      <c r="F293" t="s">
        <v>1492</v>
      </c>
      <c r="G293" t="s">
        <v>209</v>
      </c>
      <c r="H293" t="s">
        <v>1493</v>
      </c>
      <c r="I293" t="s">
        <v>1494</v>
      </c>
      <c r="J293" t="s">
        <v>1495</v>
      </c>
      <c r="K293" t="s">
        <v>1363</v>
      </c>
      <c r="L293" t="s">
        <v>1496</v>
      </c>
      <c r="M293" t="s">
        <v>209</v>
      </c>
      <c r="N293" t="s">
        <v>1497</v>
      </c>
      <c r="O293" t="s">
        <v>1498</v>
      </c>
      <c r="P293" t="s">
        <v>1499</v>
      </c>
      <c r="Q293" t="s">
        <v>1500</v>
      </c>
      <c r="R293" t="s">
        <v>209</v>
      </c>
      <c r="S293" t="s">
        <v>1501</v>
      </c>
      <c r="T293" t="s">
        <v>1502</v>
      </c>
      <c r="U293" t="s">
        <v>1397</v>
      </c>
      <c r="V293" t="s">
        <v>1503</v>
      </c>
      <c r="W293" t="s">
        <v>1504</v>
      </c>
      <c r="X293" t="s">
        <v>1398</v>
      </c>
      <c r="Y293" t="s">
        <v>1505</v>
      </c>
      <c r="Z293" t="s">
        <v>1506</v>
      </c>
      <c r="AA293" t="s">
        <v>1507</v>
      </c>
      <c r="AB293" t="s">
        <v>1508</v>
      </c>
    </row>
    <row r="294" spans="1:28" hidden="1">
      <c r="A294" t="s">
        <v>1490</v>
      </c>
      <c r="B294" t="s">
        <v>1491</v>
      </c>
      <c r="C294" t="s">
        <v>1362</v>
      </c>
      <c r="D294" t="s">
        <v>209</v>
      </c>
      <c r="E294" t="s">
        <v>1396</v>
      </c>
      <c r="F294" t="s">
        <v>1492</v>
      </c>
      <c r="G294" t="s">
        <v>209</v>
      </c>
      <c r="H294" t="s">
        <v>1493</v>
      </c>
      <c r="I294" t="s">
        <v>1494</v>
      </c>
      <c r="J294" t="s">
        <v>1495</v>
      </c>
      <c r="K294" t="s">
        <v>1363</v>
      </c>
      <c r="L294" t="s">
        <v>1496</v>
      </c>
      <c r="M294" t="s">
        <v>209</v>
      </c>
      <c r="N294" t="s">
        <v>1497</v>
      </c>
      <c r="O294" t="s">
        <v>1498</v>
      </c>
      <c r="P294" t="s">
        <v>1499</v>
      </c>
      <c r="Q294" t="s">
        <v>1500</v>
      </c>
      <c r="R294" t="s">
        <v>209</v>
      </c>
      <c r="S294" t="s">
        <v>1501</v>
      </c>
      <c r="T294" t="s">
        <v>1502</v>
      </c>
      <c r="U294" t="s">
        <v>1397</v>
      </c>
      <c r="V294" t="s">
        <v>1503</v>
      </c>
      <c r="W294" t="s">
        <v>1504</v>
      </c>
      <c r="X294" t="s">
        <v>1398</v>
      </c>
      <c r="Y294" t="s">
        <v>1505</v>
      </c>
      <c r="Z294" t="s">
        <v>1506</v>
      </c>
      <c r="AA294" t="s">
        <v>1507</v>
      </c>
      <c r="AB294" t="s">
        <v>1508</v>
      </c>
    </row>
    <row r="295" spans="1:28">
      <c r="A295">
        <v>3</v>
      </c>
      <c r="B295">
        <v>1</v>
      </c>
      <c r="C295">
        <v>10300359</v>
      </c>
      <c r="D295" t="s">
        <v>651</v>
      </c>
      <c r="E295">
        <v>7622210571847</v>
      </c>
      <c r="F295">
        <v>1</v>
      </c>
      <c r="G295" t="s">
        <v>1509</v>
      </c>
      <c r="H295">
        <v>7622210571847</v>
      </c>
      <c r="I295">
        <v>1</v>
      </c>
      <c r="J295" t="s">
        <v>1509</v>
      </c>
      <c r="K295">
        <v>17622210571820</v>
      </c>
      <c r="L295">
        <v>81</v>
      </c>
      <c r="M295" t="s">
        <v>1403</v>
      </c>
      <c r="N295">
        <v>76222105</v>
      </c>
      <c r="O295">
        <v>718</v>
      </c>
      <c r="P295">
        <v>30</v>
      </c>
      <c r="Q295">
        <v>96</v>
      </c>
      <c r="R295" t="s">
        <v>1530</v>
      </c>
      <c r="S295">
        <v>7622210571830</v>
      </c>
      <c r="T295">
        <v>7622210571847</v>
      </c>
      <c r="U295">
        <v>0</v>
      </c>
      <c r="V295">
        <v>7622210571830</v>
      </c>
      <c r="W295">
        <v>18</v>
      </c>
      <c r="X295">
        <v>1</v>
      </c>
      <c r="Y295">
        <v>1</v>
      </c>
      <c r="Z295" t="s">
        <v>1511</v>
      </c>
      <c r="AA295" t="s">
        <v>1539</v>
      </c>
      <c r="AB295">
        <v>1.7999999999999999E-2</v>
      </c>
    </row>
    <row r="296" spans="1:28">
      <c r="A296">
        <v>3</v>
      </c>
      <c r="B296">
        <v>1</v>
      </c>
      <c r="C296">
        <v>10300364</v>
      </c>
      <c r="D296" t="s">
        <v>652</v>
      </c>
      <c r="E296">
        <v>7622210571601</v>
      </c>
      <c r="F296">
        <v>1</v>
      </c>
      <c r="G296" t="s">
        <v>1509</v>
      </c>
      <c r="H296">
        <v>7622210571601</v>
      </c>
      <c r="I296">
        <v>1</v>
      </c>
      <c r="J296" t="s">
        <v>1509</v>
      </c>
      <c r="K296">
        <v>17622210571585</v>
      </c>
      <c r="L296">
        <v>81</v>
      </c>
      <c r="M296" t="s">
        <v>1403</v>
      </c>
      <c r="N296">
        <v>76222105</v>
      </c>
      <c r="O296">
        <v>715</v>
      </c>
      <c r="P296">
        <v>95</v>
      </c>
      <c r="Q296">
        <v>96</v>
      </c>
      <c r="R296" t="s">
        <v>1530</v>
      </c>
      <c r="S296">
        <v>7622210571595</v>
      </c>
      <c r="T296">
        <v>7622210571601</v>
      </c>
      <c r="U296">
        <v>0</v>
      </c>
      <c r="V296">
        <v>7622210571595</v>
      </c>
      <c r="W296">
        <v>18</v>
      </c>
      <c r="X296">
        <v>1</v>
      </c>
      <c r="Y296">
        <v>1</v>
      </c>
      <c r="Z296" t="s">
        <v>1511</v>
      </c>
      <c r="AA296" t="s">
        <v>1539</v>
      </c>
      <c r="AB296">
        <v>1.7999999999999999E-2</v>
      </c>
    </row>
    <row r="297" spans="1:28">
      <c r="A297">
        <v>3</v>
      </c>
      <c r="B297">
        <v>1</v>
      </c>
      <c r="C297">
        <v>10300368</v>
      </c>
      <c r="D297" t="s">
        <v>653</v>
      </c>
      <c r="E297">
        <v>7622210571540</v>
      </c>
      <c r="F297">
        <v>1</v>
      </c>
      <c r="G297" t="s">
        <v>1509</v>
      </c>
      <c r="H297">
        <v>7622210571540</v>
      </c>
      <c r="I297">
        <v>1</v>
      </c>
      <c r="J297" t="s">
        <v>1509</v>
      </c>
      <c r="K297">
        <v>17622210571530</v>
      </c>
      <c r="L297">
        <v>81</v>
      </c>
      <c r="M297" t="s">
        <v>1403</v>
      </c>
      <c r="N297">
        <v>76222105</v>
      </c>
      <c r="O297">
        <v>718</v>
      </c>
      <c r="P297">
        <v>54</v>
      </c>
      <c r="Q297">
        <v>96</v>
      </c>
      <c r="R297" t="s">
        <v>1530</v>
      </c>
      <c r="S297">
        <v>7622210571854</v>
      </c>
      <c r="T297">
        <v>7622210571540</v>
      </c>
      <c r="U297">
        <v>0</v>
      </c>
      <c r="V297">
        <v>7622210571854</v>
      </c>
      <c r="W297">
        <v>18</v>
      </c>
      <c r="X297">
        <v>1</v>
      </c>
      <c r="Y297">
        <v>1</v>
      </c>
      <c r="Z297" t="s">
        <v>1511</v>
      </c>
      <c r="AA297" t="s">
        <v>1539</v>
      </c>
      <c r="AB297">
        <v>1.7999999999999999E-2</v>
      </c>
    </row>
    <row r="298" spans="1:28">
      <c r="A298">
        <v>3</v>
      </c>
      <c r="B298">
        <v>1</v>
      </c>
      <c r="C298">
        <v>10300370</v>
      </c>
      <c r="D298" t="s">
        <v>654</v>
      </c>
      <c r="E298">
        <v>7622210571526</v>
      </c>
      <c r="F298">
        <v>1</v>
      </c>
      <c r="G298" t="s">
        <v>1509</v>
      </c>
      <c r="H298">
        <v>7622210571526</v>
      </c>
      <c r="I298">
        <v>1</v>
      </c>
      <c r="J298" t="s">
        <v>1509</v>
      </c>
      <c r="K298">
        <v>17622210571509</v>
      </c>
      <c r="L298">
        <v>81</v>
      </c>
      <c r="M298" t="s">
        <v>1403</v>
      </c>
      <c r="N298">
        <v>76222105</v>
      </c>
      <c r="O298">
        <v>715</v>
      </c>
      <c r="P298">
        <v>19</v>
      </c>
      <c r="Q298">
        <v>96</v>
      </c>
      <c r="R298" t="s">
        <v>1530</v>
      </c>
      <c r="S298">
        <v>7622210571519</v>
      </c>
      <c r="T298">
        <v>7622210571526</v>
      </c>
      <c r="U298">
        <v>0</v>
      </c>
      <c r="V298">
        <v>7622210571519</v>
      </c>
      <c r="W298">
        <v>18</v>
      </c>
      <c r="X298">
        <v>1</v>
      </c>
      <c r="Y298">
        <v>1</v>
      </c>
      <c r="Z298" t="s">
        <v>1511</v>
      </c>
      <c r="AA298" t="s">
        <v>1539</v>
      </c>
      <c r="AB298">
        <v>1.7999999999999999E-2</v>
      </c>
    </row>
    <row r="299" spans="1:28">
      <c r="A299">
        <v>3</v>
      </c>
      <c r="B299">
        <v>1</v>
      </c>
      <c r="C299">
        <v>10300372</v>
      </c>
      <c r="D299" t="s">
        <v>655</v>
      </c>
      <c r="E299">
        <v>7622210571694</v>
      </c>
      <c r="F299">
        <v>1</v>
      </c>
      <c r="G299" t="s">
        <v>1509</v>
      </c>
      <c r="H299">
        <v>7622210571694</v>
      </c>
      <c r="I299">
        <v>1</v>
      </c>
      <c r="J299" t="s">
        <v>1509</v>
      </c>
      <c r="K299">
        <v>17622210571677</v>
      </c>
      <c r="L299">
        <v>81</v>
      </c>
      <c r="M299" t="s">
        <v>1403</v>
      </c>
      <c r="N299">
        <v>76222105</v>
      </c>
      <c r="O299">
        <v>716</v>
      </c>
      <c r="P299">
        <v>87</v>
      </c>
      <c r="Q299">
        <v>96</v>
      </c>
      <c r="R299" t="s">
        <v>1530</v>
      </c>
      <c r="S299">
        <v>7622210571687</v>
      </c>
      <c r="T299">
        <v>7622210571694</v>
      </c>
      <c r="U299">
        <v>0</v>
      </c>
      <c r="V299">
        <v>7622210571687</v>
      </c>
      <c r="W299">
        <v>18</v>
      </c>
      <c r="X299">
        <v>1</v>
      </c>
      <c r="Y299">
        <v>1</v>
      </c>
      <c r="Z299" t="s">
        <v>1511</v>
      </c>
      <c r="AA299" t="s">
        <v>1539</v>
      </c>
      <c r="AB299">
        <v>1.7999999999999999E-2</v>
      </c>
    </row>
    <row r="300" spans="1:28">
      <c r="A300">
        <v>3</v>
      </c>
      <c r="B300">
        <v>1</v>
      </c>
      <c r="C300">
        <v>10300376</v>
      </c>
      <c r="D300" t="s">
        <v>656</v>
      </c>
      <c r="E300">
        <v>7622210571724</v>
      </c>
      <c r="F300">
        <v>1</v>
      </c>
      <c r="G300" t="s">
        <v>1509</v>
      </c>
      <c r="H300">
        <v>7622210571724</v>
      </c>
      <c r="I300">
        <v>1</v>
      </c>
      <c r="J300" t="s">
        <v>1509</v>
      </c>
      <c r="K300">
        <v>17622210571707</v>
      </c>
      <c r="L300">
        <v>81</v>
      </c>
      <c r="M300" t="s">
        <v>1403</v>
      </c>
      <c r="N300">
        <v>76222105</v>
      </c>
      <c r="O300">
        <v>717</v>
      </c>
      <c r="P300">
        <v>17</v>
      </c>
      <c r="Q300">
        <v>96</v>
      </c>
      <c r="R300" t="s">
        <v>1530</v>
      </c>
      <c r="S300">
        <v>7622210571717</v>
      </c>
      <c r="T300">
        <v>7622210571724</v>
      </c>
      <c r="U300">
        <v>0</v>
      </c>
      <c r="V300">
        <v>7622210571717</v>
      </c>
      <c r="W300">
        <v>18</v>
      </c>
      <c r="X300">
        <v>1</v>
      </c>
      <c r="Y300">
        <v>1</v>
      </c>
      <c r="Z300" t="s">
        <v>1511</v>
      </c>
      <c r="AA300" t="s">
        <v>1539</v>
      </c>
      <c r="AB300">
        <v>1.7999999999999999E-2</v>
      </c>
    </row>
    <row r="301" spans="1:28">
      <c r="A301">
        <v>3</v>
      </c>
      <c r="B301">
        <v>1</v>
      </c>
      <c r="C301">
        <v>10300383</v>
      </c>
      <c r="D301" t="s">
        <v>657</v>
      </c>
      <c r="E301">
        <v>7622210571632</v>
      </c>
      <c r="F301">
        <v>1</v>
      </c>
      <c r="G301" t="s">
        <v>1509</v>
      </c>
      <c r="H301">
        <v>7622210571632</v>
      </c>
      <c r="I301">
        <v>1</v>
      </c>
      <c r="J301" t="s">
        <v>1509</v>
      </c>
      <c r="K301">
        <v>17622210571615</v>
      </c>
      <c r="L301">
        <v>81</v>
      </c>
      <c r="M301" t="s">
        <v>1403</v>
      </c>
      <c r="N301">
        <v>76222105</v>
      </c>
      <c r="O301">
        <v>716</v>
      </c>
      <c r="P301">
        <v>25</v>
      </c>
      <c r="Q301">
        <v>96</v>
      </c>
      <c r="R301" t="s">
        <v>1530</v>
      </c>
      <c r="S301">
        <v>7622210571625</v>
      </c>
      <c r="T301">
        <v>7622210571632</v>
      </c>
      <c r="U301">
        <v>0</v>
      </c>
      <c r="V301">
        <v>7622210571625</v>
      </c>
      <c r="W301">
        <v>18</v>
      </c>
      <c r="X301">
        <v>1</v>
      </c>
      <c r="Y301">
        <v>1</v>
      </c>
      <c r="Z301" t="s">
        <v>1511</v>
      </c>
      <c r="AA301" t="s">
        <v>1539</v>
      </c>
      <c r="AB301">
        <v>1.7999999999999999E-2</v>
      </c>
    </row>
    <row r="302" spans="1:28">
      <c r="A302">
        <v>3</v>
      </c>
      <c r="B302">
        <v>1</v>
      </c>
      <c r="C302">
        <v>10300384</v>
      </c>
      <c r="D302" t="s">
        <v>658</v>
      </c>
      <c r="E302">
        <v>7622210571663</v>
      </c>
      <c r="F302">
        <v>1</v>
      </c>
      <c r="G302" t="s">
        <v>1509</v>
      </c>
      <c r="H302">
        <v>7622210571663</v>
      </c>
      <c r="I302">
        <v>1</v>
      </c>
      <c r="J302" t="s">
        <v>1509</v>
      </c>
      <c r="K302">
        <v>17622210571646</v>
      </c>
      <c r="L302">
        <v>81</v>
      </c>
      <c r="M302" t="s">
        <v>1403</v>
      </c>
      <c r="N302">
        <v>76222105</v>
      </c>
      <c r="O302">
        <v>716</v>
      </c>
      <c r="P302">
        <v>56</v>
      </c>
      <c r="Q302">
        <v>96</v>
      </c>
      <c r="R302" t="s">
        <v>1530</v>
      </c>
      <c r="S302">
        <v>7622210571656</v>
      </c>
      <c r="T302">
        <v>7622210571663</v>
      </c>
      <c r="U302">
        <v>0</v>
      </c>
      <c r="V302">
        <v>7622210571656</v>
      </c>
      <c r="W302">
        <v>18</v>
      </c>
      <c r="X302">
        <v>1</v>
      </c>
      <c r="Y302">
        <v>1</v>
      </c>
      <c r="Z302" t="s">
        <v>1511</v>
      </c>
      <c r="AA302" t="s">
        <v>1539</v>
      </c>
      <c r="AB302">
        <v>1.7999999999999999E-2</v>
      </c>
    </row>
    <row r="303" spans="1:28">
      <c r="A303">
        <v>3</v>
      </c>
      <c r="B303">
        <v>1</v>
      </c>
      <c r="C303">
        <v>10300391</v>
      </c>
      <c r="D303" t="s">
        <v>659</v>
      </c>
      <c r="E303">
        <v>7622210571786</v>
      </c>
      <c r="F303">
        <v>1</v>
      </c>
      <c r="G303" t="s">
        <v>1509</v>
      </c>
      <c r="H303">
        <v>7622210571786</v>
      </c>
      <c r="I303">
        <v>1</v>
      </c>
      <c r="J303" t="s">
        <v>1509</v>
      </c>
      <c r="K303">
        <v>17622210571769</v>
      </c>
      <c r="L303">
        <v>81</v>
      </c>
      <c r="M303" t="s">
        <v>1403</v>
      </c>
      <c r="N303">
        <v>76222105</v>
      </c>
      <c r="O303">
        <v>717</v>
      </c>
      <c r="P303">
        <v>79</v>
      </c>
      <c r="Q303">
        <v>96</v>
      </c>
      <c r="R303" t="s">
        <v>1530</v>
      </c>
      <c r="S303">
        <v>7622210571779</v>
      </c>
      <c r="T303">
        <v>7622210571786</v>
      </c>
      <c r="U303">
        <v>0</v>
      </c>
      <c r="V303">
        <v>7622210571779</v>
      </c>
      <c r="W303">
        <v>18</v>
      </c>
      <c r="X303">
        <v>1</v>
      </c>
      <c r="Y303">
        <v>1</v>
      </c>
      <c r="Z303" t="s">
        <v>1511</v>
      </c>
      <c r="AA303" t="s">
        <v>1539</v>
      </c>
      <c r="AB303">
        <v>1.7999999999999999E-2</v>
      </c>
    </row>
    <row r="304" spans="1:28">
      <c r="A304">
        <v>3</v>
      </c>
      <c r="B304">
        <v>1</v>
      </c>
      <c r="C304">
        <v>10300393</v>
      </c>
      <c r="D304" t="s">
        <v>753</v>
      </c>
      <c r="E304">
        <v>7614500010013</v>
      </c>
      <c r="F304">
        <v>1</v>
      </c>
      <c r="G304" t="s">
        <v>1509</v>
      </c>
      <c r="H304">
        <v>7614500010013</v>
      </c>
      <c r="I304">
        <v>1</v>
      </c>
      <c r="J304" t="s">
        <v>1509</v>
      </c>
      <c r="K304">
        <v>7622200984343</v>
      </c>
      <c r="L304">
        <v>77</v>
      </c>
      <c r="M304" t="s">
        <v>1404</v>
      </c>
      <c r="N304">
        <v>76222001</v>
      </c>
      <c r="O304">
        <v>380</v>
      </c>
      <c r="P304">
        <v>12</v>
      </c>
      <c r="Q304">
        <v>76</v>
      </c>
      <c r="R304" t="s">
        <v>1540</v>
      </c>
      <c r="S304">
        <v>7622200138012</v>
      </c>
      <c r="T304">
        <v>7614500010013</v>
      </c>
      <c r="U304">
        <v>0</v>
      </c>
      <c r="V304">
        <v>7614500010013</v>
      </c>
      <c r="W304">
        <v>20</v>
      </c>
      <c r="X304">
        <v>20</v>
      </c>
      <c r="Y304">
        <v>0</v>
      </c>
      <c r="AA304">
        <v>0</v>
      </c>
    </row>
    <row r="305" spans="1:28">
      <c r="A305">
        <v>3</v>
      </c>
      <c r="B305">
        <v>1</v>
      </c>
      <c r="C305">
        <v>10300395</v>
      </c>
      <c r="D305" t="s">
        <v>754</v>
      </c>
      <c r="E305">
        <v>7622300986636</v>
      </c>
      <c r="F305">
        <v>1</v>
      </c>
      <c r="G305" t="s">
        <v>1509</v>
      </c>
      <c r="H305">
        <v>7622300986636</v>
      </c>
      <c r="I305">
        <v>1</v>
      </c>
      <c r="J305" t="s">
        <v>1509</v>
      </c>
      <c r="K305">
        <v>17622300986701</v>
      </c>
      <c r="L305">
        <v>16</v>
      </c>
      <c r="M305" t="s">
        <v>215</v>
      </c>
      <c r="N305">
        <v>76223009</v>
      </c>
      <c r="O305">
        <v>866</v>
      </c>
      <c r="P305">
        <v>81</v>
      </c>
      <c r="Q305">
        <v>94</v>
      </c>
      <c r="R305" t="s">
        <v>1536</v>
      </c>
      <c r="S305">
        <v>7622300986636</v>
      </c>
      <c r="T305">
        <v>7622300986636</v>
      </c>
      <c r="U305">
        <v>0</v>
      </c>
      <c r="V305">
        <v>7622300986636</v>
      </c>
      <c r="W305">
        <v>10</v>
      </c>
      <c r="X305">
        <v>10</v>
      </c>
      <c r="Y305">
        <v>0</v>
      </c>
      <c r="AA305">
        <v>0</v>
      </c>
    </row>
    <row r="306" spans="1:28">
      <c r="A306">
        <v>3</v>
      </c>
      <c r="B306">
        <v>1</v>
      </c>
      <c r="C306">
        <v>10300402</v>
      </c>
      <c r="D306" t="s">
        <v>697</v>
      </c>
      <c r="E306">
        <v>7622210592668</v>
      </c>
      <c r="F306">
        <v>1</v>
      </c>
      <c r="G306" t="s">
        <v>1509</v>
      </c>
      <c r="H306">
        <v>7622210592668</v>
      </c>
      <c r="I306">
        <v>1</v>
      </c>
      <c r="J306" t="s">
        <v>1509</v>
      </c>
      <c r="K306">
        <v>17622210592672</v>
      </c>
      <c r="L306">
        <v>35</v>
      </c>
      <c r="M306" t="s">
        <v>1189</v>
      </c>
      <c r="Q306">
        <v>0</v>
      </c>
      <c r="S306">
        <v>7622210592668</v>
      </c>
      <c r="T306">
        <v>7622210592668</v>
      </c>
      <c r="U306">
        <v>0</v>
      </c>
      <c r="V306">
        <v>7622210592668</v>
      </c>
      <c r="W306">
        <v>1</v>
      </c>
      <c r="X306">
        <v>1</v>
      </c>
      <c r="Y306">
        <v>1</v>
      </c>
      <c r="Z306" t="s">
        <v>1511</v>
      </c>
      <c r="AA306" t="s">
        <v>1541</v>
      </c>
      <c r="AB306">
        <v>0.126</v>
      </c>
    </row>
    <row r="307" spans="1:28">
      <c r="A307">
        <v>3</v>
      </c>
      <c r="B307">
        <v>1</v>
      </c>
      <c r="C307">
        <v>10300403</v>
      </c>
      <c r="D307" t="s">
        <v>698</v>
      </c>
      <c r="E307">
        <v>7622210592637</v>
      </c>
      <c r="F307">
        <v>1</v>
      </c>
      <c r="G307" t="s">
        <v>1509</v>
      </c>
      <c r="H307">
        <v>7622210592637</v>
      </c>
      <c r="I307">
        <v>1</v>
      </c>
      <c r="J307" t="s">
        <v>1509</v>
      </c>
      <c r="K307">
        <v>17622210592641</v>
      </c>
      <c r="L307">
        <v>35</v>
      </c>
      <c r="M307" t="s">
        <v>1189</v>
      </c>
      <c r="Q307">
        <v>0</v>
      </c>
      <c r="S307">
        <v>7622210592637</v>
      </c>
      <c r="T307">
        <v>7622210592637</v>
      </c>
      <c r="U307">
        <v>0</v>
      </c>
      <c r="V307">
        <v>7622210592637</v>
      </c>
      <c r="W307">
        <v>1</v>
      </c>
      <c r="X307">
        <v>1</v>
      </c>
      <c r="Y307">
        <v>1</v>
      </c>
      <c r="Z307" t="s">
        <v>1511</v>
      </c>
      <c r="AA307" t="s">
        <v>1541</v>
      </c>
      <c r="AB307">
        <v>0.126</v>
      </c>
    </row>
    <row r="308" spans="1:28">
      <c r="A308">
        <v>3</v>
      </c>
      <c r="B308">
        <v>1</v>
      </c>
      <c r="C308">
        <v>10300404</v>
      </c>
      <c r="D308" t="s">
        <v>699</v>
      </c>
      <c r="E308">
        <v>7622210592750</v>
      </c>
      <c r="F308">
        <v>1</v>
      </c>
      <c r="G308" t="s">
        <v>1509</v>
      </c>
      <c r="H308">
        <v>7622210592750</v>
      </c>
      <c r="I308">
        <v>1</v>
      </c>
      <c r="J308" t="s">
        <v>1509</v>
      </c>
      <c r="K308">
        <v>17622210592764</v>
      </c>
      <c r="L308">
        <v>35</v>
      </c>
      <c r="M308" t="s">
        <v>1189</v>
      </c>
      <c r="Q308">
        <v>0</v>
      </c>
      <c r="S308">
        <v>7622210592750</v>
      </c>
      <c r="T308">
        <v>7622210592750</v>
      </c>
      <c r="U308">
        <v>0</v>
      </c>
      <c r="V308">
        <v>7622210592750</v>
      </c>
      <c r="W308">
        <v>1</v>
      </c>
      <c r="X308">
        <v>1</v>
      </c>
      <c r="Y308">
        <v>1</v>
      </c>
      <c r="Z308" t="s">
        <v>1511</v>
      </c>
      <c r="AA308" t="s">
        <v>1541</v>
      </c>
      <c r="AB308">
        <v>0.126</v>
      </c>
    </row>
    <row r="309" spans="1:28">
      <c r="A309">
        <v>3</v>
      </c>
      <c r="B309">
        <v>1</v>
      </c>
      <c r="C309">
        <v>10300405</v>
      </c>
      <c r="D309" t="s">
        <v>700</v>
      </c>
      <c r="E309">
        <v>7622210569585</v>
      </c>
      <c r="F309">
        <v>1</v>
      </c>
      <c r="G309" t="s">
        <v>1509</v>
      </c>
      <c r="H309">
        <v>7622210569585</v>
      </c>
      <c r="I309">
        <v>1</v>
      </c>
      <c r="J309" t="s">
        <v>1509</v>
      </c>
      <c r="K309">
        <v>17622210569575</v>
      </c>
      <c r="L309">
        <v>29</v>
      </c>
      <c r="M309" t="s">
        <v>216</v>
      </c>
      <c r="Q309">
        <v>0</v>
      </c>
      <c r="S309">
        <v>7622210569585</v>
      </c>
      <c r="T309">
        <v>7622210569585</v>
      </c>
      <c r="U309">
        <v>0</v>
      </c>
      <c r="V309">
        <v>7622210569585</v>
      </c>
      <c r="W309">
        <v>1</v>
      </c>
      <c r="X309">
        <v>1</v>
      </c>
      <c r="Y309">
        <v>0</v>
      </c>
      <c r="AA309">
        <v>0</v>
      </c>
    </row>
    <row r="310" spans="1:28">
      <c r="A310">
        <v>3</v>
      </c>
      <c r="B310">
        <v>1</v>
      </c>
      <c r="C310">
        <v>10300406</v>
      </c>
      <c r="D310" t="s">
        <v>701</v>
      </c>
      <c r="E310">
        <v>7622210569608</v>
      </c>
      <c r="F310">
        <v>1</v>
      </c>
      <c r="G310" t="s">
        <v>1509</v>
      </c>
      <c r="H310">
        <v>7622210569608</v>
      </c>
      <c r="I310">
        <v>1</v>
      </c>
      <c r="J310" t="s">
        <v>1509</v>
      </c>
      <c r="K310">
        <v>17622210569599</v>
      </c>
      <c r="L310">
        <v>29</v>
      </c>
      <c r="M310" t="s">
        <v>216</v>
      </c>
      <c r="Q310">
        <v>0</v>
      </c>
      <c r="S310">
        <v>7622210569608</v>
      </c>
      <c r="T310">
        <v>7622210569608</v>
      </c>
      <c r="U310">
        <v>0</v>
      </c>
      <c r="V310">
        <v>7622210569608</v>
      </c>
      <c r="W310">
        <v>1</v>
      </c>
      <c r="X310">
        <v>1</v>
      </c>
      <c r="Y310">
        <v>0</v>
      </c>
      <c r="AA310">
        <v>0</v>
      </c>
    </row>
    <row r="311" spans="1:28">
      <c r="A311">
        <v>3</v>
      </c>
      <c r="B311">
        <v>1</v>
      </c>
      <c r="C311">
        <v>10300409</v>
      </c>
      <c r="D311" t="s">
        <v>702</v>
      </c>
      <c r="E311">
        <v>7622210592781</v>
      </c>
      <c r="F311">
        <v>1</v>
      </c>
      <c r="G311" t="s">
        <v>1509</v>
      </c>
      <c r="H311">
        <v>7622210592781</v>
      </c>
      <c r="I311">
        <v>1</v>
      </c>
      <c r="J311" t="s">
        <v>1509</v>
      </c>
      <c r="K311">
        <v>17622210592795</v>
      </c>
      <c r="L311">
        <v>35</v>
      </c>
      <c r="M311" t="s">
        <v>1189</v>
      </c>
      <c r="Q311">
        <v>0</v>
      </c>
      <c r="S311">
        <v>7622210592781</v>
      </c>
      <c r="T311">
        <v>7622210592781</v>
      </c>
      <c r="U311">
        <v>0</v>
      </c>
      <c r="V311">
        <v>7622210592781</v>
      </c>
      <c r="W311">
        <v>1</v>
      </c>
      <c r="X311">
        <v>1</v>
      </c>
      <c r="Y311">
        <v>1</v>
      </c>
      <c r="Z311" t="s">
        <v>1511</v>
      </c>
      <c r="AA311" t="s">
        <v>1541</v>
      </c>
      <c r="AB311">
        <v>0.126</v>
      </c>
    </row>
    <row r="312" spans="1:28">
      <c r="A312">
        <v>3</v>
      </c>
      <c r="B312">
        <v>1</v>
      </c>
      <c r="C312">
        <v>10300410</v>
      </c>
      <c r="D312" t="s">
        <v>703</v>
      </c>
      <c r="E312">
        <v>7622210573933</v>
      </c>
      <c r="F312">
        <v>1</v>
      </c>
      <c r="G312" t="s">
        <v>1509</v>
      </c>
      <c r="H312">
        <v>7622210573933</v>
      </c>
      <c r="I312">
        <v>1</v>
      </c>
      <c r="J312" t="s">
        <v>1509</v>
      </c>
      <c r="K312">
        <v>17622210573923</v>
      </c>
      <c r="L312">
        <v>35</v>
      </c>
      <c r="M312" t="s">
        <v>1189</v>
      </c>
      <c r="Q312">
        <v>0</v>
      </c>
      <c r="S312">
        <v>7622210573933</v>
      </c>
      <c r="T312">
        <v>7622210573933</v>
      </c>
      <c r="U312">
        <v>0</v>
      </c>
      <c r="V312">
        <v>7622210573933</v>
      </c>
      <c r="W312">
        <v>1</v>
      </c>
      <c r="X312">
        <v>1</v>
      </c>
      <c r="Y312">
        <v>1</v>
      </c>
      <c r="Z312" t="s">
        <v>1511</v>
      </c>
      <c r="AA312" t="s">
        <v>1541</v>
      </c>
      <c r="AB312">
        <v>0.126</v>
      </c>
    </row>
    <row r="313" spans="1:28">
      <c r="A313">
        <v>3</v>
      </c>
      <c r="B313">
        <v>1</v>
      </c>
      <c r="C313">
        <v>10300411</v>
      </c>
      <c r="D313" t="s">
        <v>704</v>
      </c>
      <c r="E313">
        <v>7622210573919</v>
      </c>
      <c r="F313">
        <v>1</v>
      </c>
      <c r="G313" t="s">
        <v>1509</v>
      </c>
      <c r="H313">
        <v>7622210573919</v>
      </c>
      <c r="I313">
        <v>1</v>
      </c>
      <c r="J313" t="s">
        <v>1509</v>
      </c>
      <c r="K313">
        <v>17622210573909</v>
      </c>
      <c r="L313">
        <v>35</v>
      </c>
      <c r="M313" t="s">
        <v>1189</v>
      </c>
      <c r="Q313">
        <v>0</v>
      </c>
      <c r="S313">
        <v>7622210573919</v>
      </c>
      <c r="T313">
        <v>7622210573919</v>
      </c>
      <c r="U313">
        <v>0</v>
      </c>
      <c r="V313">
        <v>7622210573919</v>
      </c>
      <c r="W313">
        <v>1</v>
      </c>
      <c r="X313">
        <v>1</v>
      </c>
      <c r="Y313">
        <v>0</v>
      </c>
      <c r="AA313">
        <v>0</v>
      </c>
    </row>
    <row r="314" spans="1:28">
      <c r="A314">
        <v>3</v>
      </c>
      <c r="B314">
        <v>1</v>
      </c>
      <c r="C314">
        <v>10300412</v>
      </c>
      <c r="D314" t="s">
        <v>779</v>
      </c>
      <c r="E314">
        <v>7622210573483</v>
      </c>
      <c r="F314">
        <v>1</v>
      </c>
      <c r="G314" t="s">
        <v>1509</v>
      </c>
      <c r="H314">
        <v>7622210573483</v>
      </c>
      <c r="I314">
        <v>1</v>
      </c>
      <c r="J314" t="s">
        <v>1509</v>
      </c>
      <c r="K314">
        <v>17622210573466</v>
      </c>
      <c r="L314">
        <v>49</v>
      </c>
      <c r="M314" t="s">
        <v>1182</v>
      </c>
      <c r="N314">
        <v>76222105</v>
      </c>
      <c r="O314">
        <v>734</v>
      </c>
      <c r="P314">
        <v>76</v>
      </c>
      <c r="Q314">
        <v>73</v>
      </c>
      <c r="R314" t="s">
        <v>1517</v>
      </c>
      <c r="S314">
        <v>7622210573476</v>
      </c>
      <c r="T314">
        <v>7622210573483</v>
      </c>
      <c r="U314">
        <v>0</v>
      </c>
      <c r="V314">
        <v>7622210573476</v>
      </c>
      <c r="W314">
        <v>12</v>
      </c>
      <c r="X314">
        <v>1</v>
      </c>
      <c r="Y314">
        <v>0</v>
      </c>
      <c r="AA314">
        <v>0</v>
      </c>
    </row>
    <row r="315" spans="1:28">
      <c r="A315">
        <v>3</v>
      </c>
      <c r="B315">
        <v>1</v>
      </c>
      <c r="C315">
        <v>10300414</v>
      </c>
      <c r="D315" t="s">
        <v>1336</v>
      </c>
      <c r="E315">
        <v>7622210564276</v>
      </c>
      <c r="F315">
        <v>1</v>
      </c>
      <c r="G315" t="s">
        <v>1509</v>
      </c>
      <c r="H315">
        <v>7622210564276</v>
      </c>
      <c r="I315">
        <v>1</v>
      </c>
      <c r="J315" t="s">
        <v>1509</v>
      </c>
      <c r="K315">
        <v>17622210617962</v>
      </c>
      <c r="L315">
        <v>90</v>
      </c>
      <c r="M315" t="s">
        <v>1405</v>
      </c>
      <c r="N315">
        <v>76222106</v>
      </c>
      <c r="O315">
        <v>179</v>
      </c>
      <c r="P315">
        <v>58</v>
      </c>
      <c r="Q315">
        <v>97</v>
      </c>
      <c r="R315" t="s">
        <v>1528</v>
      </c>
      <c r="S315">
        <v>7622210617958</v>
      </c>
      <c r="T315">
        <v>7622210564276</v>
      </c>
      <c r="U315">
        <v>1</v>
      </c>
      <c r="V315">
        <v>7622210617958</v>
      </c>
      <c r="W315">
        <v>21</v>
      </c>
      <c r="X315">
        <v>1</v>
      </c>
      <c r="Y315">
        <v>0</v>
      </c>
      <c r="AA315">
        <v>0</v>
      </c>
    </row>
    <row r="316" spans="1:28">
      <c r="A316">
        <v>3</v>
      </c>
      <c r="B316">
        <v>1</v>
      </c>
      <c r="C316">
        <v>10300416</v>
      </c>
      <c r="D316" t="s">
        <v>784</v>
      </c>
      <c r="E316">
        <v>7895800304235</v>
      </c>
      <c r="F316">
        <v>1</v>
      </c>
      <c r="G316" t="s">
        <v>1509</v>
      </c>
      <c r="H316">
        <v>7895800304235</v>
      </c>
      <c r="I316">
        <v>1</v>
      </c>
      <c r="J316" t="s">
        <v>1509</v>
      </c>
      <c r="K316">
        <v>37895800400174</v>
      </c>
      <c r="L316">
        <v>90</v>
      </c>
      <c r="M316" t="s">
        <v>1405</v>
      </c>
      <c r="N316">
        <v>78958004</v>
      </c>
      <c r="O316">
        <v>1</v>
      </c>
      <c r="P316">
        <v>73</v>
      </c>
      <c r="Q316">
        <v>97</v>
      </c>
      <c r="R316" t="s">
        <v>1528</v>
      </c>
      <c r="S316">
        <v>7895800400173</v>
      </c>
      <c r="T316">
        <v>7895800304235</v>
      </c>
      <c r="U316">
        <v>0</v>
      </c>
      <c r="V316">
        <v>7895800400173</v>
      </c>
      <c r="W316">
        <v>21</v>
      </c>
      <c r="X316">
        <v>1</v>
      </c>
      <c r="Y316">
        <v>1</v>
      </c>
      <c r="Z316" t="s">
        <v>1511</v>
      </c>
      <c r="AA316" t="s">
        <v>1542</v>
      </c>
      <c r="AB316">
        <v>8.0000000000000002E-3</v>
      </c>
    </row>
    <row r="317" spans="1:28">
      <c r="A317">
        <v>3</v>
      </c>
      <c r="B317">
        <v>1</v>
      </c>
      <c r="C317">
        <v>10300418</v>
      </c>
      <c r="D317" t="s">
        <v>785</v>
      </c>
      <c r="E317">
        <v>7622210564337</v>
      </c>
      <c r="F317">
        <v>1</v>
      </c>
      <c r="G317" t="s">
        <v>1509</v>
      </c>
      <c r="H317">
        <v>7622210564337</v>
      </c>
      <c r="I317">
        <v>1</v>
      </c>
      <c r="J317" t="s">
        <v>1509</v>
      </c>
      <c r="K317">
        <v>17622300860919</v>
      </c>
      <c r="L317">
        <v>90</v>
      </c>
      <c r="M317" t="s">
        <v>1405</v>
      </c>
      <c r="N317">
        <v>76223008</v>
      </c>
      <c r="O317">
        <v>609</v>
      </c>
      <c r="P317">
        <v>5</v>
      </c>
      <c r="Q317">
        <v>97</v>
      </c>
      <c r="R317" t="s">
        <v>1528</v>
      </c>
      <c r="S317">
        <v>7622300860905</v>
      </c>
      <c r="T317">
        <v>7622210564337</v>
      </c>
      <c r="U317">
        <v>0</v>
      </c>
      <c r="V317">
        <v>7622300860905</v>
      </c>
      <c r="W317">
        <v>21</v>
      </c>
      <c r="X317">
        <v>1</v>
      </c>
      <c r="Y317">
        <v>0</v>
      </c>
      <c r="AA317">
        <v>0</v>
      </c>
    </row>
    <row r="318" spans="1:28">
      <c r="A318">
        <v>3</v>
      </c>
      <c r="B318">
        <v>1</v>
      </c>
      <c r="C318">
        <v>10300420</v>
      </c>
      <c r="D318" t="s">
        <v>793</v>
      </c>
      <c r="E318">
        <v>7622210573261</v>
      </c>
      <c r="F318">
        <v>1</v>
      </c>
      <c r="G318" t="s">
        <v>1509</v>
      </c>
      <c r="H318">
        <v>7622210573261</v>
      </c>
      <c r="I318">
        <v>1</v>
      </c>
      <c r="J318" t="s">
        <v>1509</v>
      </c>
      <c r="K318">
        <v>17622210573244</v>
      </c>
      <c r="L318">
        <v>28</v>
      </c>
      <c r="M318" t="s">
        <v>214</v>
      </c>
      <c r="N318">
        <v>76222105</v>
      </c>
      <c r="O318">
        <v>732</v>
      </c>
      <c r="P318">
        <v>54</v>
      </c>
      <c r="Q318">
        <v>72</v>
      </c>
      <c r="R318" t="s">
        <v>1526</v>
      </c>
      <c r="S318">
        <v>7622210573254</v>
      </c>
      <c r="T318">
        <v>7622210573261</v>
      </c>
      <c r="U318">
        <v>0</v>
      </c>
      <c r="V318">
        <v>7622210573254</v>
      </c>
      <c r="W318">
        <v>6</v>
      </c>
      <c r="X318">
        <v>1</v>
      </c>
      <c r="Y318">
        <v>0</v>
      </c>
      <c r="AA318">
        <v>0</v>
      </c>
    </row>
    <row r="319" spans="1:28">
      <c r="A319">
        <v>3</v>
      </c>
      <c r="B319">
        <v>1</v>
      </c>
      <c r="C319">
        <v>10300421</v>
      </c>
      <c r="D319" t="s">
        <v>794</v>
      </c>
      <c r="E319">
        <v>7622210570376</v>
      </c>
      <c r="F319">
        <v>1</v>
      </c>
      <c r="G319" t="s">
        <v>1509</v>
      </c>
      <c r="H319">
        <v>7622210570376</v>
      </c>
      <c r="I319">
        <v>1</v>
      </c>
      <c r="J319" t="s">
        <v>1509</v>
      </c>
      <c r="K319">
        <v>17622210570359</v>
      </c>
      <c r="L319">
        <v>28</v>
      </c>
      <c r="M319" t="s">
        <v>214</v>
      </c>
      <c r="N319">
        <v>76222105</v>
      </c>
      <c r="O319">
        <v>703</v>
      </c>
      <c r="P319">
        <v>69</v>
      </c>
      <c r="Q319">
        <v>72</v>
      </c>
      <c r="R319" t="s">
        <v>1526</v>
      </c>
      <c r="S319">
        <v>7622210570369</v>
      </c>
      <c r="T319">
        <v>7622210570376</v>
      </c>
      <c r="U319">
        <v>0</v>
      </c>
      <c r="V319">
        <v>7622210570369</v>
      </c>
      <c r="W319">
        <v>6</v>
      </c>
      <c r="X319">
        <v>1</v>
      </c>
      <c r="Y319">
        <v>0</v>
      </c>
      <c r="AA319">
        <v>0</v>
      </c>
    </row>
    <row r="320" spans="1:28">
      <c r="A320">
        <v>3</v>
      </c>
      <c r="B320">
        <v>1</v>
      </c>
      <c r="C320">
        <v>10300423</v>
      </c>
      <c r="D320" t="s">
        <v>795</v>
      </c>
      <c r="E320">
        <v>7622210573292</v>
      </c>
      <c r="F320">
        <v>1</v>
      </c>
      <c r="G320" t="s">
        <v>1509</v>
      </c>
      <c r="H320">
        <v>7622210573292</v>
      </c>
      <c r="I320">
        <v>1</v>
      </c>
      <c r="J320" t="s">
        <v>1509</v>
      </c>
      <c r="K320">
        <v>17622210573275</v>
      </c>
      <c r="L320">
        <v>28</v>
      </c>
      <c r="M320" t="s">
        <v>214</v>
      </c>
      <c r="N320">
        <v>76222105</v>
      </c>
      <c r="O320">
        <v>732</v>
      </c>
      <c r="P320">
        <v>85</v>
      </c>
      <c r="Q320">
        <v>72</v>
      </c>
      <c r="R320" t="s">
        <v>1526</v>
      </c>
      <c r="S320">
        <v>7622210573285</v>
      </c>
      <c r="T320">
        <v>7622210573292</v>
      </c>
      <c r="U320">
        <v>0</v>
      </c>
      <c r="V320">
        <v>7622210573285</v>
      </c>
      <c r="W320">
        <v>6</v>
      </c>
      <c r="X320">
        <v>1</v>
      </c>
      <c r="Y320">
        <v>0</v>
      </c>
      <c r="AA320">
        <v>0</v>
      </c>
    </row>
    <row r="321" spans="1:28">
      <c r="A321">
        <v>3</v>
      </c>
      <c r="B321">
        <v>1</v>
      </c>
      <c r="C321">
        <v>10300424</v>
      </c>
      <c r="D321" t="s">
        <v>796</v>
      </c>
      <c r="E321">
        <v>7622210570406</v>
      </c>
      <c r="F321">
        <v>1</v>
      </c>
      <c r="G321" t="s">
        <v>1509</v>
      </c>
      <c r="H321">
        <v>7622210570406</v>
      </c>
      <c r="I321">
        <v>1</v>
      </c>
      <c r="J321" t="s">
        <v>1509</v>
      </c>
      <c r="K321">
        <v>17622210570380</v>
      </c>
      <c r="L321">
        <v>28</v>
      </c>
      <c r="M321" t="s">
        <v>214</v>
      </c>
      <c r="N321">
        <v>76222105</v>
      </c>
      <c r="O321">
        <v>703</v>
      </c>
      <c r="P321">
        <v>90</v>
      </c>
      <c r="Q321">
        <v>72</v>
      </c>
      <c r="R321" t="s">
        <v>1526</v>
      </c>
      <c r="S321">
        <v>7622210570390</v>
      </c>
      <c r="T321">
        <v>7622210570406</v>
      </c>
      <c r="U321">
        <v>0</v>
      </c>
      <c r="V321">
        <v>7622210570390</v>
      </c>
      <c r="W321">
        <v>6</v>
      </c>
      <c r="X321">
        <v>1</v>
      </c>
      <c r="Y321">
        <v>0</v>
      </c>
      <c r="AA321">
        <v>0</v>
      </c>
    </row>
    <row r="322" spans="1:28">
      <c r="A322">
        <v>3</v>
      </c>
      <c r="B322">
        <v>1</v>
      </c>
      <c r="C322">
        <v>10300426</v>
      </c>
      <c r="D322" t="s">
        <v>800</v>
      </c>
      <c r="E322">
        <v>7895800112632</v>
      </c>
      <c r="F322">
        <v>1</v>
      </c>
      <c r="G322" t="s">
        <v>1509</v>
      </c>
      <c r="H322">
        <v>7895800112632</v>
      </c>
      <c r="I322">
        <v>1</v>
      </c>
      <c r="J322" t="s">
        <v>1509</v>
      </c>
      <c r="K322">
        <v>47895800479986</v>
      </c>
      <c r="L322">
        <v>29</v>
      </c>
      <c r="M322" t="s">
        <v>216</v>
      </c>
      <c r="Q322">
        <v>0</v>
      </c>
      <c r="S322">
        <v>7895800112632</v>
      </c>
      <c r="T322">
        <v>7895800112632</v>
      </c>
      <c r="U322">
        <v>0</v>
      </c>
      <c r="V322">
        <v>7895800112632</v>
      </c>
      <c r="W322">
        <v>1</v>
      </c>
      <c r="X322">
        <v>1</v>
      </c>
      <c r="Y322">
        <v>0</v>
      </c>
      <c r="AA322">
        <v>0</v>
      </c>
    </row>
    <row r="323" spans="1:28">
      <c r="A323">
        <v>3</v>
      </c>
      <c r="B323">
        <v>1</v>
      </c>
      <c r="C323">
        <v>10300427</v>
      </c>
      <c r="D323" t="s">
        <v>786</v>
      </c>
      <c r="E323">
        <v>7895800304211</v>
      </c>
      <c r="F323">
        <v>1</v>
      </c>
      <c r="G323" t="s">
        <v>1509</v>
      </c>
      <c r="H323">
        <v>7895800304211</v>
      </c>
      <c r="I323">
        <v>1</v>
      </c>
      <c r="J323" t="s">
        <v>1509</v>
      </c>
      <c r="K323">
        <v>37895800400150</v>
      </c>
      <c r="L323">
        <v>90</v>
      </c>
      <c r="M323" t="s">
        <v>1405</v>
      </c>
      <c r="N323">
        <v>78958004</v>
      </c>
      <c r="O323">
        <v>1</v>
      </c>
      <c r="P323">
        <v>59</v>
      </c>
      <c r="Q323">
        <v>97</v>
      </c>
      <c r="R323" t="s">
        <v>1528</v>
      </c>
      <c r="S323">
        <v>7895800400159</v>
      </c>
      <c r="T323">
        <v>7895800304211</v>
      </c>
      <c r="U323">
        <v>0</v>
      </c>
      <c r="V323">
        <v>7895800400159</v>
      </c>
      <c r="W323">
        <v>21</v>
      </c>
      <c r="X323">
        <v>1</v>
      </c>
      <c r="Y323">
        <v>1</v>
      </c>
      <c r="Z323" t="s">
        <v>1511</v>
      </c>
      <c r="AA323" t="s">
        <v>1542</v>
      </c>
      <c r="AB323">
        <v>8.0000000000000002E-3</v>
      </c>
    </row>
    <row r="324" spans="1:28">
      <c r="A324">
        <v>3</v>
      </c>
      <c r="B324">
        <v>1</v>
      </c>
      <c r="C324">
        <v>10300428</v>
      </c>
      <c r="D324" t="s">
        <v>797</v>
      </c>
      <c r="E324">
        <v>7622210563538</v>
      </c>
      <c r="F324">
        <v>1</v>
      </c>
      <c r="G324" t="s">
        <v>1509</v>
      </c>
      <c r="H324">
        <v>7622210563538</v>
      </c>
      <c r="I324">
        <v>1</v>
      </c>
      <c r="J324" t="s">
        <v>1509</v>
      </c>
      <c r="K324">
        <v>17622210563511</v>
      </c>
      <c r="L324">
        <v>110</v>
      </c>
      <c r="M324" t="s">
        <v>1406</v>
      </c>
      <c r="N324">
        <v>76222105</v>
      </c>
      <c r="O324">
        <v>635</v>
      </c>
      <c r="P324">
        <v>21</v>
      </c>
      <c r="Q324">
        <v>74</v>
      </c>
      <c r="R324" t="s">
        <v>1543</v>
      </c>
      <c r="S324">
        <v>7622210563521</v>
      </c>
      <c r="T324">
        <v>7622210563538</v>
      </c>
      <c r="U324">
        <v>0</v>
      </c>
      <c r="V324">
        <v>7622210563521</v>
      </c>
      <c r="W324">
        <v>14</v>
      </c>
      <c r="X324">
        <v>1</v>
      </c>
      <c r="Y324">
        <v>0</v>
      </c>
      <c r="AA324">
        <v>0</v>
      </c>
    </row>
    <row r="325" spans="1:28">
      <c r="A325">
        <v>3</v>
      </c>
      <c r="B325">
        <v>1</v>
      </c>
      <c r="C325">
        <v>10300429</v>
      </c>
      <c r="D325" t="s">
        <v>798</v>
      </c>
      <c r="E325">
        <v>7622210563477</v>
      </c>
      <c r="F325">
        <v>1</v>
      </c>
      <c r="G325" t="s">
        <v>1509</v>
      </c>
      <c r="H325">
        <v>7622210563477</v>
      </c>
      <c r="I325">
        <v>1</v>
      </c>
      <c r="J325" t="s">
        <v>1509</v>
      </c>
      <c r="K325">
        <v>17622210563450</v>
      </c>
      <c r="L325">
        <v>110</v>
      </c>
      <c r="M325" t="s">
        <v>1406</v>
      </c>
      <c r="N325">
        <v>76222105</v>
      </c>
      <c r="O325">
        <v>634</v>
      </c>
      <c r="P325">
        <v>60</v>
      </c>
      <c r="Q325">
        <v>74</v>
      </c>
      <c r="R325" t="s">
        <v>1543</v>
      </c>
      <c r="S325">
        <v>7622210563460</v>
      </c>
      <c r="T325">
        <v>7622210563477</v>
      </c>
      <c r="U325">
        <v>0</v>
      </c>
      <c r="V325">
        <v>7622210563460</v>
      </c>
      <c r="W325">
        <v>14</v>
      </c>
      <c r="X325">
        <v>1</v>
      </c>
      <c r="Y325">
        <v>0</v>
      </c>
      <c r="AA325">
        <v>0</v>
      </c>
    </row>
    <row r="326" spans="1:28">
      <c r="A326">
        <v>3</v>
      </c>
      <c r="B326">
        <v>1</v>
      </c>
      <c r="C326">
        <v>10300430</v>
      </c>
      <c r="D326" t="s">
        <v>780</v>
      </c>
      <c r="E326">
        <v>7622300847753</v>
      </c>
      <c r="F326">
        <v>1</v>
      </c>
      <c r="G326" t="s">
        <v>1509</v>
      </c>
      <c r="H326">
        <v>7622300847753</v>
      </c>
      <c r="I326">
        <v>1</v>
      </c>
      <c r="J326" t="s">
        <v>1509</v>
      </c>
      <c r="K326">
        <v>17622300847781</v>
      </c>
      <c r="L326">
        <v>49</v>
      </c>
      <c r="M326" t="s">
        <v>1182</v>
      </c>
      <c r="N326">
        <v>76223008</v>
      </c>
      <c r="O326">
        <v>477</v>
      </c>
      <c r="P326">
        <v>60</v>
      </c>
      <c r="Q326">
        <v>73</v>
      </c>
      <c r="R326" t="s">
        <v>1517</v>
      </c>
      <c r="S326">
        <v>7622300847760</v>
      </c>
      <c r="T326">
        <v>7622300847753</v>
      </c>
      <c r="U326">
        <v>0</v>
      </c>
      <c r="V326">
        <v>7622300847760</v>
      </c>
      <c r="W326">
        <v>12</v>
      </c>
      <c r="X326">
        <v>1</v>
      </c>
      <c r="Y326">
        <v>0</v>
      </c>
      <c r="AA326">
        <v>0</v>
      </c>
    </row>
    <row r="327" spans="1:28">
      <c r="A327">
        <v>3</v>
      </c>
      <c r="B327">
        <v>1</v>
      </c>
      <c r="C327">
        <v>10300431</v>
      </c>
      <c r="D327" t="s">
        <v>801</v>
      </c>
      <c r="E327">
        <v>7895800480540</v>
      </c>
      <c r="F327">
        <v>1</v>
      </c>
      <c r="G327" t="s">
        <v>1509</v>
      </c>
      <c r="H327">
        <v>7895800480540</v>
      </c>
      <c r="I327">
        <v>1</v>
      </c>
      <c r="J327" t="s">
        <v>1509</v>
      </c>
      <c r="K327">
        <v>47895800480548</v>
      </c>
      <c r="L327">
        <v>29</v>
      </c>
      <c r="M327" t="s">
        <v>216</v>
      </c>
      <c r="Q327">
        <v>0</v>
      </c>
      <c r="S327">
        <v>7895800480540</v>
      </c>
      <c r="T327">
        <v>7895800480540</v>
      </c>
      <c r="U327">
        <v>0</v>
      </c>
      <c r="V327">
        <v>7895800480540</v>
      </c>
      <c r="W327">
        <v>1</v>
      </c>
      <c r="X327">
        <v>1</v>
      </c>
      <c r="Y327">
        <v>0</v>
      </c>
      <c r="AA327">
        <v>0</v>
      </c>
    </row>
    <row r="328" spans="1:28">
      <c r="A328">
        <v>3</v>
      </c>
      <c r="B328">
        <v>1</v>
      </c>
      <c r="C328">
        <v>10300432</v>
      </c>
      <c r="D328" t="s">
        <v>787</v>
      </c>
      <c r="E328">
        <v>7895800309780</v>
      </c>
      <c r="F328">
        <v>1</v>
      </c>
      <c r="G328" t="s">
        <v>1509</v>
      </c>
      <c r="H328">
        <v>7895800309780</v>
      </c>
      <c r="I328">
        <v>1</v>
      </c>
      <c r="J328" t="s">
        <v>1509</v>
      </c>
      <c r="K328">
        <v>37895800400228</v>
      </c>
      <c r="L328">
        <v>90</v>
      </c>
      <c r="M328" t="s">
        <v>1405</v>
      </c>
      <c r="N328">
        <v>78958004</v>
      </c>
      <c r="O328">
        <v>2</v>
      </c>
      <c r="P328">
        <v>27</v>
      </c>
      <c r="Q328">
        <v>97</v>
      </c>
      <c r="R328" t="s">
        <v>1528</v>
      </c>
      <c r="S328">
        <v>7895800400227</v>
      </c>
      <c r="T328">
        <v>7895800309780</v>
      </c>
      <c r="U328">
        <v>0</v>
      </c>
      <c r="V328">
        <v>7895800400227</v>
      </c>
      <c r="W328">
        <v>21</v>
      </c>
      <c r="X328">
        <v>1</v>
      </c>
      <c r="Y328">
        <v>1</v>
      </c>
      <c r="Z328" t="s">
        <v>1511</v>
      </c>
      <c r="AA328" t="s">
        <v>1542</v>
      </c>
      <c r="AB328">
        <v>8.0000000000000002E-3</v>
      </c>
    </row>
    <row r="329" spans="1:28">
      <c r="A329">
        <v>3</v>
      </c>
      <c r="B329">
        <v>1</v>
      </c>
      <c r="C329">
        <v>10300434</v>
      </c>
      <c r="D329" t="s">
        <v>781</v>
      </c>
      <c r="E329">
        <v>7622300847791</v>
      </c>
      <c r="F329">
        <v>1</v>
      </c>
      <c r="G329" t="s">
        <v>1509</v>
      </c>
      <c r="H329">
        <v>7622300847791</v>
      </c>
      <c r="I329">
        <v>1</v>
      </c>
      <c r="J329" t="s">
        <v>1509</v>
      </c>
      <c r="K329">
        <v>17622300847828</v>
      </c>
      <c r="L329">
        <v>49</v>
      </c>
      <c r="M329" t="s">
        <v>1182</v>
      </c>
      <c r="N329">
        <v>76223008</v>
      </c>
      <c r="O329">
        <v>478</v>
      </c>
      <c r="P329">
        <v>7</v>
      </c>
      <c r="Q329">
        <v>73</v>
      </c>
      <c r="R329" t="s">
        <v>1517</v>
      </c>
      <c r="S329">
        <v>7622300847807</v>
      </c>
      <c r="T329">
        <v>7622300847791</v>
      </c>
      <c r="U329">
        <v>0</v>
      </c>
      <c r="V329">
        <v>7622300847807</v>
      </c>
      <c r="W329">
        <v>12</v>
      </c>
      <c r="X329">
        <v>1</v>
      </c>
      <c r="Y329">
        <v>0</v>
      </c>
      <c r="AA329">
        <v>0</v>
      </c>
    </row>
    <row r="330" spans="1:28">
      <c r="A330">
        <v>3</v>
      </c>
      <c r="B330">
        <v>1</v>
      </c>
      <c r="C330">
        <v>10300435</v>
      </c>
      <c r="D330" t="s">
        <v>802</v>
      </c>
      <c r="E330">
        <v>7895800112786</v>
      </c>
      <c r="F330">
        <v>1</v>
      </c>
      <c r="G330" t="s">
        <v>1509</v>
      </c>
      <c r="H330">
        <v>7895800112786</v>
      </c>
      <c r="I330">
        <v>1</v>
      </c>
      <c r="J330" t="s">
        <v>1509</v>
      </c>
      <c r="K330">
        <v>47895800480791</v>
      </c>
      <c r="L330">
        <v>29</v>
      </c>
      <c r="M330" t="s">
        <v>216</v>
      </c>
      <c r="Q330">
        <v>0</v>
      </c>
      <c r="S330">
        <v>7895800112786</v>
      </c>
      <c r="T330">
        <v>7895800112786</v>
      </c>
      <c r="U330">
        <v>0</v>
      </c>
      <c r="V330">
        <v>7895800112786</v>
      </c>
      <c r="W330">
        <v>1</v>
      </c>
      <c r="X330">
        <v>1</v>
      </c>
      <c r="Y330">
        <v>0</v>
      </c>
      <c r="AA330">
        <v>0</v>
      </c>
    </row>
    <row r="331" spans="1:28">
      <c r="A331">
        <v>3</v>
      </c>
      <c r="B331">
        <v>1</v>
      </c>
      <c r="C331">
        <v>10300436</v>
      </c>
      <c r="D331" t="s">
        <v>788</v>
      </c>
      <c r="E331">
        <v>7895800304228</v>
      </c>
      <c r="F331">
        <v>1</v>
      </c>
      <c r="G331" t="s">
        <v>1509</v>
      </c>
      <c r="H331">
        <v>7895800304228</v>
      </c>
      <c r="I331">
        <v>1</v>
      </c>
      <c r="J331" t="s">
        <v>1509</v>
      </c>
      <c r="K331">
        <v>37895800400143</v>
      </c>
      <c r="L331">
        <v>90</v>
      </c>
      <c r="M331" t="s">
        <v>1405</v>
      </c>
      <c r="N331">
        <v>78958004</v>
      </c>
      <c r="O331">
        <v>1</v>
      </c>
      <c r="P331">
        <v>42</v>
      </c>
      <c r="Q331">
        <v>97</v>
      </c>
      <c r="R331" t="s">
        <v>1528</v>
      </c>
      <c r="S331">
        <v>7895800400142</v>
      </c>
      <c r="T331">
        <v>7895800304228</v>
      </c>
      <c r="U331">
        <v>0</v>
      </c>
      <c r="V331">
        <v>7895800400142</v>
      </c>
      <c r="W331">
        <v>21</v>
      </c>
      <c r="X331">
        <v>1</v>
      </c>
      <c r="Y331">
        <v>0</v>
      </c>
      <c r="AA331">
        <v>0</v>
      </c>
    </row>
    <row r="332" spans="1:28">
      <c r="A332">
        <v>3</v>
      </c>
      <c r="B332">
        <v>1</v>
      </c>
      <c r="C332">
        <v>10300439</v>
      </c>
      <c r="D332" t="s">
        <v>803</v>
      </c>
      <c r="E332">
        <v>7895800480502</v>
      </c>
      <c r="F332">
        <v>1</v>
      </c>
      <c r="G332" t="s">
        <v>1509</v>
      </c>
      <c r="H332">
        <v>7895800480502</v>
      </c>
      <c r="I332">
        <v>1</v>
      </c>
      <c r="J332" t="s">
        <v>1509</v>
      </c>
      <c r="K332">
        <v>47895800480500</v>
      </c>
      <c r="L332">
        <v>29</v>
      </c>
      <c r="M332" t="s">
        <v>216</v>
      </c>
      <c r="Q332">
        <v>0</v>
      </c>
      <c r="S332">
        <v>7895800480502</v>
      </c>
      <c r="T332">
        <v>7895800480502</v>
      </c>
      <c r="U332">
        <v>0</v>
      </c>
      <c r="V332">
        <v>7895800480502</v>
      </c>
      <c r="W332">
        <v>1</v>
      </c>
      <c r="X332">
        <v>1</v>
      </c>
      <c r="Y332">
        <v>0</v>
      </c>
      <c r="AA332">
        <v>0</v>
      </c>
    </row>
    <row r="333" spans="1:28">
      <c r="A333">
        <v>3</v>
      </c>
      <c r="B333">
        <v>1</v>
      </c>
      <c r="C333">
        <v>10300440</v>
      </c>
      <c r="D333" t="s">
        <v>789</v>
      </c>
      <c r="E333">
        <v>7895800201503</v>
      </c>
      <c r="F333">
        <v>1</v>
      </c>
      <c r="G333" t="s">
        <v>1509</v>
      </c>
      <c r="H333">
        <v>7895800201503</v>
      </c>
      <c r="I333">
        <v>1</v>
      </c>
      <c r="J333" t="s">
        <v>1509</v>
      </c>
      <c r="K333">
        <v>37895800400181</v>
      </c>
      <c r="L333">
        <v>90</v>
      </c>
      <c r="M333" t="s">
        <v>1405</v>
      </c>
      <c r="N333">
        <v>78958004</v>
      </c>
      <c r="O333">
        <v>1</v>
      </c>
      <c r="P333">
        <v>80</v>
      </c>
      <c r="Q333">
        <v>97</v>
      </c>
      <c r="R333" t="s">
        <v>1528</v>
      </c>
      <c r="S333">
        <v>7895800400180</v>
      </c>
      <c r="T333">
        <v>7895800201503</v>
      </c>
      <c r="U333">
        <v>0</v>
      </c>
      <c r="V333">
        <v>7895800400180</v>
      </c>
      <c r="W333">
        <v>21</v>
      </c>
      <c r="X333">
        <v>1</v>
      </c>
      <c r="Y333">
        <v>1</v>
      </c>
      <c r="Z333" t="s">
        <v>1511</v>
      </c>
      <c r="AA333" t="s">
        <v>1542</v>
      </c>
      <c r="AB333">
        <v>8.0000000000000002E-3</v>
      </c>
    </row>
    <row r="334" spans="1:28">
      <c r="A334">
        <v>3</v>
      </c>
      <c r="B334">
        <v>1</v>
      </c>
      <c r="C334">
        <v>10300447</v>
      </c>
      <c r="D334" t="s">
        <v>782</v>
      </c>
      <c r="E334">
        <v>7622210573452</v>
      </c>
      <c r="F334">
        <v>1</v>
      </c>
      <c r="G334" t="s">
        <v>1509</v>
      </c>
      <c r="H334">
        <v>7622210573452</v>
      </c>
      <c r="I334">
        <v>1</v>
      </c>
      <c r="J334" t="s">
        <v>1509</v>
      </c>
      <c r="K334">
        <v>17622210573428</v>
      </c>
      <c r="L334">
        <v>49</v>
      </c>
      <c r="M334" t="s">
        <v>1182</v>
      </c>
      <c r="N334">
        <v>76222105</v>
      </c>
      <c r="O334">
        <v>734</v>
      </c>
      <c r="P334">
        <v>45</v>
      </c>
      <c r="Q334">
        <v>73</v>
      </c>
      <c r="R334" t="s">
        <v>1517</v>
      </c>
      <c r="S334">
        <v>7622210573445</v>
      </c>
      <c r="T334">
        <v>7622210573452</v>
      </c>
      <c r="U334">
        <v>0</v>
      </c>
      <c r="V334">
        <v>7622210573445</v>
      </c>
      <c r="W334">
        <v>12</v>
      </c>
      <c r="X334">
        <v>1</v>
      </c>
      <c r="Y334">
        <v>0</v>
      </c>
      <c r="AA334">
        <v>0</v>
      </c>
    </row>
    <row r="335" spans="1:28">
      <c r="A335">
        <v>3</v>
      </c>
      <c r="B335">
        <v>1</v>
      </c>
      <c r="C335">
        <v>10300448</v>
      </c>
      <c r="D335" t="s">
        <v>804</v>
      </c>
      <c r="E335">
        <v>7895800481004</v>
      </c>
      <c r="F335">
        <v>1</v>
      </c>
      <c r="G335" t="s">
        <v>1509</v>
      </c>
      <c r="H335">
        <v>7895800481004</v>
      </c>
      <c r="I335">
        <v>1</v>
      </c>
      <c r="J335" t="s">
        <v>1509</v>
      </c>
      <c r="K335">
        <v>47895800481002</v>
      </c>
      <c r="L335">
        <v>29</v>
      </c>
      <c r="M335" t="s">
        <v>216</v>
      </c>
      <c r="Q335">
        <v>0</v>
      </c>
      <c r="S335">
        <v>7895800481004</v>
      </c>
      <c r="T335">
        <v>7895800481004</v>
      </c>
      <c r="U335">
        <v>0</v>
      </c>
      <c r="V335">
        <v>7895800481004</v>
      </c>
      <c r="W335">
        <v>1</v>
      </c>
      <c r="X335">
        <v>1</v>
      </c>
      <c r="Y335">
        <v>0</v>
      </c>
      <c r="AA335">
        <v>0</v>
      </c>
    </row>
    <row r="336" spans="1:28">
      <c r="A336">
        <v>3</v>
      </c>
      <c r="B336">
        <v>1</v>
      </c>
      <c r="C336">
        <v>10300449</v>
      </c>
      <c r="D336" t="s">
        <v>790</v>
      </c>
      <c r="E336">
        <v>7895800430002</v>
      </c>
      <c r="F336">
        <v>1</v>
      </c>
      <c r="G336" t="s">
        <v>1509</v>
      </c>
      <c r="H336">
        <v>7895800430002</v>
      </c>
      <c r="I336">
        <v>1</v>
      </c>
      <c r="J336" t="s">
        <v>1509</v>
      </c>
      <c r="K336">
        <v>37895800400167</v>
      </c>
      <c r="L336">
        <v>90</v>
      </c>
      <c r="M336" t="s">
        <v>1405</v>
      </c>
      <c r="N336">
        <v>78958004</v>
      </c>
      <c r="O336">
        <v>1</v>
      </c>
      <c r="P336">
        <v>66</v>
      </c>
      <c r="Q336">
        <v>97</v>
      </c>
      <c r="R336" t="s">
        <v>1528</v>
      </c>
      <c r="S336">
        <v>7895800400166</v>
      </c>
      <c r="T336">
        <v>7895800430002</v>
      </c>
      <c r="U336">
        <v>0</v>
      </c>
      <c r="V336">
        <v>7895800400166</v>
      </c>
      <c r="W336">
        <v>21</v>
      </c>
      <c r="X336">
        <v>1</v>
      </c>
      <c r="Y336">
        <v>0</v>
      </c>
      <c r="AA336">
        <v>0</v>
      </c>
    </row>
    <row r="337" spans="1:28" s="57" customFormat="1">
      <c r="A337" s="57">
        <v>3</v>
      </c>
      <c r="B337" s="57">
        <v>1</v>
      </c>
      <c r="C337" s="57">
        <v>10300455</v>
      </c>
      <c r="D337" s="57" t="s">
        <v>791</v>
      </c>
      <c r="E337" s="57">
        <v>7622210564313</v>
      </c>
      <c r="F337" s="57">
        <v>1</v>
      </c>
      <c r="G337" s="57" t="s">
        <v>1509</v>
      </c>
      <c r="H337" s="57">
        <v>7622210564313</v>
      </c>
      <c r="I337" s="57">
        <v>1</v>
      </c>
      <c r="J337" s="57" t="s">
        <v>1509</v>
      </c>
      <c r="K337" s="57">
        <v>37895800400211</v>
      </c>
      <c r="L337" s="57">
        <v>90</v>
      </c>
      <c r="M337" s="57" t="s">
        <v>1405</v>
      </c>
      <c r="N337" s="57">
        <v>78958004</v>
      </c>
      <c r="O337" s="57">
        <v>2</v>
      </c>
      <c r="P337" s="57">
        <v>10</v>
      </c>
      <c r="Q337" s="57">
        <v>97</v>
      </c>
      <c r="R337" s="57" t="s">
        <v>1528</v>
      </c>
      <c r="S337" s="57">
        <v>7895800400210</v>
      </c>
      <c r="T337" s="57">
        <v>7622210564313</v>
      </c>
      <c r="U337" s="57">
        <v>0</v>
      </c>
      <c r="V337" s="57">
        <v>7895800400210</v>
      </c>
      <c r="W337" s="57">
        <v>21</v>
      </c>
      <c r="X337" s="57">
        <v>1</v>
      </c>
      <c r="Y337" s="57">
        <v>0</v>
      </c>
      <c r="AA337" s="57">
        <v>0</v>
      </c>
    </row>
    <row r="338" spans="1:28">
      <c r="A338">
        <v>3</v>
      </c>
      <c r="B338">
        <v>1</v>
      </c>
      <c r="C338">
        <v>10300456</v>
      </c>
      <c r="D338" t="s">
        <v>805</v>
      </c>
      <c r="E338">
        <v>7895800412794</v>
      </c>
      <c r="F338">
        <v>1</v>
      </c>
      <c r="G338" t="s">
        <v>1509</v>
      </c>
      <c r="H338">
        <v>7895800412794</v>
      </c>
      <c r="I338">
        <v>1</v>
      </c>
      <c r="J338" t="s">
        <v>1509</v>
      </c>
      <c r="K338">
        <v>47895800412792</v>
      </c>
      <c r="L338">
        <v>29</v>
      </c>
      <c r="M338" t="s">
        <v>216</v>
      </c>
      <c r="Q338">
        <v>0</v>
      </c>
      <c r="S338">
        <v>7895800412794</v>
      </c>
      <c r="T338">
        <v>7895800412794</v>
      </c>
      <c r="U338">
        <v>0</v>
      </c>
      <c r="V338">
        <v>7895800412794</v>
      </c>
      <c r="W338">
        <v>1</v>
      </c>
      <c r="X338">
        <v>1</v>
      </c>
      <c r="Y338">
        <v>0</v>
      </c>
      <c r="AA338">
        <v>0</v>
      </c>
    </row>
    <row r="339" spans="1:28">
      <c r="A339">
        <v>3</v>
      </c>
      <c r="B339">
        <v>1</v>
      </c>
      <c r="C339">
        <v>10300457</v>
      </c>
      <c r="D339" t="s">
        <v>792</v>
      </c>
      <c r="E339">
        <v>7622210564290</v>
      </c>
      <c r="F339">
        <v>1</v>
      </c>
      <c r="G339" t="s">
        <v>1509</v>
      </c>
      <c r="H339">
        <v>7622210564290</v>
      </c>
      <c r="I339">
        <v>1</v>
      </c>
      <c r="J339" t="s">
        <v>1509</v>
      </c>
      <c r="K339">
        <v>37895800412788</v>
      </c>
      <c r="L339">
        <v>90</v>
      </c>
      <c r="M339" t="s">
        <v>1405</v>
      </c>
      <c r="N339">
        <v>78958004</v>
      </c>
      <c r="O339">
        <v>127</v>
      </c>
      <c r="P339">
        <v>87</v>
      </c>
      <c r="Q339">
        <v>97</v>
      </c>
      <c r="R339" t="s">
        <v>1528</v>
      </c>
      <c r="S339">
        <v>7895800412787</v>
      </c>
      <c r="T339">
        <v>7622210564290</v>
      </c>
      <c r="U339">
        <v>0</v>
      </c>
      <c r="V339">
        <v>7895800412787</v>
      </c>
      <c r="W339">
        <v>21</v>
      </c>
      <c r="X339">
        <v>1</v>
      </c>
      <c r="Y339">
        <v>0</v>
      </c>
      <c r="AA339">
        <v>0</v>
      </c>
    </row>
    <row r="340" spans="1:28">
      <c r="A340">
        <v>3</v>
      </c>
      <c r="B340">
        <v>1</v>
      </c>
      <c r="C340">
        <v>10300460</v>
      </c>
      <c r="D340" t="s">
        <v>1345</v>
      </c>
      <c r="E340">
        <v>7622210617903</v>
      </c>
      <c r="F340">
        <v>1</v>
      </c>
      <c r="G340" t="s">
        <v>1509</v>
      </c>
      <c r="H340">
        <v>7622210617903</v>
      </c>
      <c r="I340">
        <v>1</v>
      </c>
      <c r="J340" t="s">
        <v>1509</v>
      </c>
      <c r="K340">
        <v>17622210617962</v>
      </c>
      <c r="L340">
        <v>90</v>
      </c>
      <c r="M340" t="s">
        <v>1405</v>
      </c>
      <c r="N340">
        <v>76222106</v>
      </c>
      <c r="O340">
        <v>179</v>
      </c>
      <c r="P340">
        <v>58</v>
      </c>
      <c r="Q340">
        <v>97</v>
      </c>
      <c r="R340" t="s">
        <v>1528</v>
      </c>
      <c r="S340">
        <v>7622210617958</v>
      </c>
      <c r="T340">
        <v>7622210617903</v>
      </c>
      <c r="U340">
        <v>0</v>
      </c>
      <c r="V340">
        <v>7622210617958</v>
      </c>
      <c r="W340">
        <v>21</v>
      </c>
      <c r="X340">
        <v>1</v>
      </c>
      <c r="Y340">
        <v>0</v>
      </c>
      <c r="AA340">
        <v>0</v>
      </c>
    </row>
    <row r="341" spans="1:28">
      <c r="A341">
        <v>3</v>
      </c>
      <c r="B341">
        <v>1</v>
      </c>
      <c r="C341">
        <v>10300462</v>
      </c>
      <c r="D341" t="s">
        <v>783</v>
      </c>
      <c r="E341">
        <v>7622210696922</v>
      </c>
      <c r="F341">
        <v>1</v>
      </c>
      <c r="G341" t="s">
        <v>1509</v>
      </c>
      <c r="H341">
        <v>7622210696922</v>
      </c>
      <c r="I341">
        <v>1</v>
      </c>
      <c r="J341" t="s">
        <v>1509</v>
      </c>
      <c r="K341">
        <v>17622210696950</v>
      </c>
      <c r="L341">
        <v>49</v>
      </c>
      <c r="M341" t="s">
        <v>1182</v>
      </c>
      <c r="N341">
        <v>76222106</v>
      </c>
      <c r="O341">
        <v>969</v>
      </c>
      <c r="P341">
        <v>39</v>
      </c>
      <c r="Q341">
        <v>73</v>
      </c>
      <c r="R341" t="s">
        <v>1517</v>
      </c>
      <c r="S341">
        <v>7622210696939</v>
      </c>
      <c r="T341">
        <v>7622210696922</v>
      </c>
      <c r="U341">
        <v>0</v>
      </c>
      <c r="V341">
        <v>7622210696939</v>
      </c>
      <c r="W341">
        <v>12</v>
      </c>
      <c r="X341">
        <v>1</v>
      </c>
      <c r="Y341">
        <v>0</v>
      </c>
      <c r="AA341">
        <v>0</v>
      </c>
    </row>
    <row r="342" spans="1:28">
      <c r="A342">
        <v>3</v>
      </c>
      <c r="B342">
        <v>1</v>
      </c>
      <c r="C342">
        <v>10300469</v>
      </c>
      <c r="D342" t="s">
        <v>799</v>
      </c>
      <c r="E342">
        <v>7622210528940</v>
      </c>
      <c r="F342">
        <v>1</v>
      </c>
      <c r="G342" t="s">
        <v>1509</v>
      </c>
      <c r="H342">
        <v>7622210528940</v>
      </c>
      <c r="I342">
        <v>1</v>
      </c>
      <c r="J342" t="s">
        <v>1509</v>
      </c>
      <c r="K342">
        <v>17622210528923</v>
      </c>
      <c r="L342">
        <v>110</v>
      </c>
      <c r="M342" t="s">
        <v>1406</v>
      </c>
      <c r="N342">
        <v>76222105</v>
      </c>
      <c r="O342">
        <v>289</v>
      </c>
      <c r="P342">
        <v>33</v>
      </c>
      <c r="Q342">
        <v>74</v>
      </c>
      <c r="R342" t="s">
        <v>1543</v>
      </c>
      <c r="S342">
        <v>7622210528933</v>
      </c>
      <c r="T342">
        <v>7622210528940</v>
      </c>
      <c r="U342">
        <v>0</v>
      </c>
      <c r="V342">
        <v>7622210528933</v>
      </c>
      <c r="W342">
        <v>14</v>
      </c>
      <c r="X342">
        <v>1</v>
      </c>
      <c r="Y342">
        <v>0</v>
      </c>
      <c r="AA342">
        <v>0</v>
      </c>
    </row>
    <row r="343" spans="1:28" hidden="1"/>
    <row r="344" spans="1:28" hidden="1">
      <c r="A344" t="s">
        <v>1510</v>
      </c>
      <c r="B344" t="s">
        <v>227</v>
      </c>
      <c r="C344" t="s">
        <v>170</v>
      </c>
      <c r="D344" t="s">
        <v>163</v>
      </c>
      <c r="E344" t="s">
        <v>167</v>
      </c>
      <c r="F344" t="s">
        <v>165</v>
      </c>
      <c r="G344" t="s">
        <v>168</v>
      </c>
      <c r="H344" t="s">
        <v>1476</v>
      </c>
      <c r="I344" t="s">
        <v>231</v>
      </c>
      <c r="J344" t="s">
        <v>229</v>
      </c>
      <c r="K344" t="s">
        <v>1476</v>
      </c>
      <c r="L344" t="s">
        <v>231</v>
      </c>
      <c r="M344" t="s">
        <v>169</v>
      </c>
      <c r="N344" t="s">
        <v>162</v>
      </c>
      <c r="O344" t="s">
        <v>226</v>
      </c>
      <c r="P344" t="s">
        <v>228</v>
      </c>
      <c r="Q344" t="s">
        <v>164</v>
      </c>
      <c r="R344" t="s">
        <v>168</v>
      </c>
      <c r="S344" t="s">
        <v>1365</v>
      </c>
      <c r="T344" t="s">
        <v>164</v>
      </c>
    </row>
    <row r="345" spans="1:28" hidden="1">
      <c r="A345" t="s">
        <v>1477</v>
      </c>
      <c r="B345" t="s">
        <v>1478</v>
      </c>
      <c r="C345" t="s">
        <v>267</v>
      </c>
      <c r="D345" t="s">
        <v>1389</v>
      </c>
      <c r="P345">
        <v>11</v>
      </c>
      <c r="Q345" t="s">
        <v>1479</v>
      </c>
      <c r="R345" t="s">
        <v>1480</v>
      </c>
      <c r="S345" t="s">
        <v>1481</v>
      </c>
      <c r="T345" t="s">
        <v>1482</v>
      </c>
    </row>
    <row r="346" spans="1:28" hidden="1">
      <c r="A346" t="s">
        <v>1483</v>
      </c>
      <c r="B346" t="s">
        <v>1484</v>
      </c>
      <c r="C346" t="s">
        <v>1390</v>
      </c>
      <c r="D346" t="s">
        <v>1391</v>
      </c>
      <c r="R346" t="s">
        <v>1473</v>
      </c>
      <c r="S346" t="s">
        <v>1485</v>
      </c>
      <c r="T346" t="s">
        <v>1486</v>
      </c>
    </row>
    <row r="347" spans="1:28" hidden="1">
      <c r="G347" t="s">
        <v>1487</v>
      </c>
      <c r="H347" t="s">
        <v>1488</v>
      </c>
      <c r="I347" t="s">
        <v>1392</v>
      </c>
      <c r="J347" t="s">
        <v>1393</v>
      </c>
      <c r="R347" t="s">
        <v>1474</v>
      </c>
      <c r="S347" s="46">
        <v>45717.44027777778</v>
      </c>
      <c r="T347">
        <v>7</v>
      </c>
    </row>
    <row r="348" spans="1:28" hidden="1">
      <c r="A348" t="s">
        <v>226</v>
      </c>
      <c r="B348" t="s">
        <v>227</v>
      </c>
      <c r="C348" t="s">
        <v>1394</v>
      </c>
      <c r="D348" t="s">
        <v>1395</v>
      </c>
      <c r="E348" t="s">
        <v>167</v>
      </c>
      <c r="F348" t="s">
        <v>165</v>
      </c>
      <c r="G348" t="s">
        <v>168</v>
      </c>
      <c r="H348" t="s">
        <v>1476</v>
      </c>
      <c r="I348" t="s">
        <v>231</v>
      </c>
      <c r="J348" t="s">
        <v>229</v>
      </c>
      <c r="K348" t="s">
        <v>1476</v>
      </c>
      <c r="L348" t="s">
        <v>231</v>
      </c>
      <c r="M348" t="s">
        <v>169</v>
      </c>
      <c r="N348" t="s">
        <v>162</v>
      </c>
      <c r="O348" t="s">
        <v>226</v>
      </c>
      <c r="P348" t="s">
        <v>228</v>
      </c>
      <c r="Q348" t="s">
        <v>164</v>
      </c>
      <c r="R348" t="e">
        <f>-------Usua</f>
        <v>#NAME?</v>
      </c>
      <c r="S348" t="s">
        <v>1489</v>
      </c>
      <c r="T348" t="s">
        <v>226</v>
      </c>
    </row>
    <row r="349" spans="1:28" hidden="1">
      <c r="A349" t="s">
        <v>1490</v>
      </c>
      <c r="B349" t="s">
        <v>1491</v>
      </c>
      <c r="C349" t="s">
        <v>1362</v>
      </c>
      <c r="D349" t="s">
        <v>209</v>
      </c>
      <c r="E349" t="s">
        <v>1396</v>
      </c>
      <c r="F349" t="s">
        <v>1492</v>
      </c>
      <c r="G349" t="s">
        <v>209</v>
      </c>
      <c r="H349" t="s">
        <v>1493</v>
      </c>
      <c r="I349" t="s">
        <v>1494</v>
      </c>
      <c r="J349" t="s">
        <v>1495</v>
      </c>
      <c r="K349" t="s">
        <v>1363</v>
      </c>
      <c r="L349" t="s">
        <v>1496</v>
      </c>
      <c r="M349" t="s">
        <v>209</v>
      </c>
      <c r="N349" t="s">
        <v>1497</v>
      </c>
      <c r="O349" t="s">
        <v>1498</v>
      </c>
      <c r="P349" t="s">
        <v>1499</v>
      </c>
      <c r="Q349" t="s">
        <v>1500</v>
      </c>
      <c r="R349" t="s">
        <v>209</v>
      </c>
      <c r="S349" t="s">
        <v>1501</v>
      </c>
      <c r="T349" t="s">
        <v>1502</v>
      </c>
      <c r="U349" t="s">
        <v>1397</v>
      </c>
      <c r="V349" t="s">
        <v>1503</v>
      </c>
      <c r="W349" t="s">
        <v>1504</v>
      </c>
      <c r="X349" t="s">
        <v>1398</v>
      </c>
      <c r="Y349" t="s">
        <v>1505</v>
      </c>
      <c r="Z349" t="s">
        <v>1506</v>
      </c>
      <c r="AA349" t="s">
        <v>1507</v>
      </c>
      <c r="AB349" t="s">
        <v>1508</v>
      </c>
    </row>
    <row r="350" spans="1:28" hidden="1">
      <c r="A350" t="s">
        <v>1490</v>
      </c>
      <c r="B350" t="s">
        <v>1491</v>
      </c>
      <c r="C350" t="s">
        <v>1362</v>
      </c>
      <c r="D350" t="s">
        <v>209</v>
      </c>
      <c r="E350" t="s">
        <v>1396</v>
      </c>
      <c r="F350" t="s">
        <v>1492</v>
      </c>
      <c r="G350" t="s">
        <v>209</v>
      </c>
      <c r="H350" t="s">
        <v>1493</v>
      </c>
      <c r="I350" t="s">
        <v>1494</v>
      </c>
      <c r="J350" t="s">
        <v>1495</v>
      </c>
      <c r="K350" t="s">
        <v>1363</v>
      </c>
      <c r="L350" t="s">
        <v>1496</v>
      </c>
      <c r="M350" t="s">
        <v>209</v>
      </c>
      <c r="N350" t="s">
        <v>1497</v>
      </c>
      <c r="O350" t="s">
        <v>1498</v>
      </c>
      <c r="P350" t="s">
        <v>1499</v>
      </c>
      <c r="Q350" t="s">
        <v>1500</v>
      </c>
      <c r="R350" t="s">
        <v>209</v>
      </c>
      <c r="S350" t="s">
        <v>1501</v>
      </c>
      <c r="T350" t="s">
        <v>1502</v>
      </c>
      <c r="U350" t="s">
        <v>1397</v>
      </c>
      <c r="V350" t="s">
        <v>1503</v>
      </c>
      <c r="W350" t="s">
        <v>1504</v>
      </c>
      <c r="X350" t="s">
        <v>1398</v>
      </c>
      <c r="Y350" t="s">
        <v>1505</v>
      </c>
      <c r="Z350" t="s">
        <v>1506</v>
      </c>
      <c r="AA350" t="s">
        <v>1507</v>
      </c>
      <c r="AB350" t="s">
        <v>1508</v>
      </c>
    </row>
    <row r="351" spans="1:28" hidden="1">
      <c r="A351" t="s">
        <v>1490</v>
      </c>
      <c r="B351" t="s">
        <v>1491</v>
      </c>
      <c r="C351" t="s">
        <v>1362</v>
      </c>
      <c r="D351" t="s">
        <v>209</v>
      </c>
      <c r="E351" t="s">
        <v>1396</v>
      </c>
      <c r="F351" t="s">
        <v>1492</v>
      </c>
      <c r="G351" t="s">
        <v>209</v>
      </c>
      <c r="H351" t="s">
        <v>1493</v>
      </c>
      <c r="I351" t="s">
        <v>1494</v>
      </c>
      <c r="J351" t="s">
        <v>1495</v>
      </c>
      <c r="K351" t="s">
        <v>1363</v>
      </c>
      <c r="L351" t="s">
        <v>1496</v>
      </c>
      <c r="M351" t="s">
        <v>209</v>
      </c>
      <c r="N351" t="s">
        <v>1497</v>
      </c>
      <c r="O351" t="s">
        <v>1498</v>
      </c>
      <c r="P351" t="s">
        <v>1499</v>
      </c>
      <c r="Q351" t="s">
        <v>1500</v>
      </c>
      <c r="R351" t="s">
        <v>209</v>
      </c>
      <c r="S351" t="s">
        <v>1501</v>
      </c>
      <c r="T351" t="s">
        <v>1502</v>
      </c>
      <c r="U351" t="s">
        <v>1397</v>
      </c>
      <c r="V351" t="s">
        <v>1503</v>
      </c>
      <c r="W351" t="s">
        <v>1504</v>
      </c>
      <c r="X351" t="s">
        <v>1398</v>
      </c>
      <c r="Y351" t="s">
        <v>1505</v>
      </c>
      <c r="Z351" t="s">
        <v>1506</v>
      </c>
      <c r="AA351" t="s">
        <v>1507</v>
      </c>
      <c r="AB351" t="s">
        <v>1508</v>
      </c>
    </row>
    <row r="352" spans="1:28">
      <c r="A352">
        <v>3</v>
      </c>
      <c r="B352">
        <v>1</v>
      </c>
      <c r="C352">
        <v>10300470</v>
      </c>
      <c r="D352" t="s">
        <v>745</v>
      </c>
      <c r="E352">
        <v>7622210528810</v>
      </c>
      <c r="F352">
        <v>1</v>
      </c>
      <c r="G352" t="s">
        <v>1509</v>
      </c>
      <c r="H352">
        <v>7622210528810</v>
      </c>
      <c r="I352">
        <v>1</v>
      </c>
      <c r="J352" t="s">
        <v>1509</v>
      </c>
      <c r="K352">
        <v>17622210528800</v>
      </c>
      <c r="L352">
        <v>18</v>
      </c>
      <c r="M352" t="s">
        <v>210</v>
      </c>
      <c r="Q352">
        <v>0</v>
      </c>
      <c r="S352">
        <v>7622210528810</v>
      </c>
      <c r="T352">
        <v>7622210528810</v>
      </c>
      <c r="U352">
        <v>0</v>
      </c>
      <c r="V352">
        <v>7622210528810</v>
      </c>
      <c r="W352">
        <v>1</v>
      </c>
      <c r="X352">
        <v>1</v>
      </c>
      <c r="Y352">
        <v>0</v>
      </c>
      <c r="AA352">
        <v>0</v>
      </c>
    </row>
    <row r="353" spans="1:28">
      <c r="A353">
        <v>3</v>
      </c>
      <c r="B353">
        <v>1</v>
      </c>
      <c r="C353">
        <v>10300530</v>
      </c>
      <c r="D353" t="s">
        <v>681</v>
      </c>
      <c r="E353">
        <v>7622210532268</v>
      </c>
      <c r="F353">
        <v>1</v>
      </c>
      <c r="G353" t="s">
        <v>1509</v>
      </c>
      <c r="H353">
        <v>7622210532268</v>
      </c>
      <c r="I353">
        <v>1</v>
      </c>
      <c r="J353" t="s">
        <v>1509</v>
      </c>
      <c r="K353">
        <v>17622210532258</v>
      </c>
      <c r="L353">
        <v>16</v>
      </c>
      <c r="M353" t="s">
        <v>215</v>
      </c>
      <c r="Q353">
        <v>0</v>
      </c>
      <c r="S353">
        <v>7622210532268</v>
      </c>
      <c r="T353">
        <v>7622210532268</v>
      </c>
      <c r="U353">
        <v>0</v>
      </c>
      <c r="V353">
        <v>7622210532268</v>
      </c>
      <c r="W353">
        <v>1</v>
      </c>
      <c r="X353">
        <v>1</v>
      </c>
      <c r="Y353">
        <v>0</v>
      </c>
      <c r="AA353">
        <v>0</v>
      </c>
    </row>
    <row r="354" spans="1:28">
      <c r="A354">
        <v>3</v>
      </c>
      <c r="B354">
        <v>1</v>
      </c>
      <c r="C354">
        <v>10300531</v>
      </c>
      <c r="D354" t="s">
        <v>1358</v>
      </c>
      <c r="E354">
        <v>7622210534712</v>
      </c>
      <c r="F354">
        <v>1</v>
      </c>
      <c r="G354" t="s">
        <v>1509</v>
      </c>
      <c r="H354">
        <v>7622210534712</v>
      </c>
      <c r="I354">
        <v>1</v>
      </c>
      <c r="J354" t="s">
        <v>1509</v>
      </c>
      <c r="K354">
        <v>17622210534696</v>
      </c>
      <c r="L354">
        <v>33</v>
      </c>
      <c r="M354" t="s">
        <v>213</v>
      </c>
      <c r="N354">
        <v>76222105</v>
      </c>
      <c r="O354">
        <v>347</v>
      </c>
      <c r="P354">
        <v>5</v>
      </c>
      <c r="Q354">
        <v>73</v>
      </c>
      <c r="R354" t="s">
        <v>1517</v>
      </c>
      <c r="S354">
        <v>7622210534705</v>
      </c>
      <c r="T354">
        <v>7622210534712</v>
      </c>
      <c r="U354">
        <v>0</v>
      </c>
      <c r="V354">
        <v>7622210534712</v>
      </c>
      <c r="W354">
        <v>12</v>
      </c>
      <c r="X354">
        <v>12</v>
      </c>
      <c r="Y354">
        <v>0</v>
      </c>
      <c r="AA354">
        <v>0</v>
      </c>
    </row>
    <row r="355" spans="1:28">
      <c r="A355">
        <v>3</v>
      </c>
      <c r="B355">
        <v>1</v>
      </c>
      <c r="C355">
        <v>10300532</v>
      </c>
      <c r="D355" t="s">
        <v>1344</v>
      </c>
      <c r="E355">
        <v>7622210534804</v>
      </c>
      <c r="F355">
        <v>1</v>
      </c>
      <c r="G355" t="s">
        <v>1509</v>
      </c>
      <c r="H355">
        <v>7622210534804</v>
      </c>
      <c r="I355">
        <v>1</v>
      </c>
      <c r="J355" t="s">
        <v>1509</v>
      </c>
      <c r="K355">
        <v>17622210534788</v>
      </c>
      <c r="L355">
        <v>33</v>
      </c>
      <c r="M355" t="s">
        <v>213</v>
      </c>
      <c r="N355">
        <v>76222105</v>
      </c>
      <c r="O355">
        <v>347</v>
      </c>
      <c r="P355">
        <v>98</v>
      </c>
      <c r="Q355">
        <v>73</v>
      </c>
      <c r="R355" t="s">
        <v>1517</v>
      </c>
      <c r="S355">
        <v>7622210534798</v>
      </c>
      <c r="T355">
        <v>7622210534804</v>
      </c>
      <c r="U355">
        <v>0</v>
      </c>
      <c r="V355">
        <v>7622210534804</v>
      </c>
      <c r="W355">
        <v>12</v>
      </c>
      <c r="X355">
        <v>12</v>
      </c>
      <c r="Y355">
        <v>0</v>
      </c>
      <c r="AA355">
        <v>0</v>
      </c>
    </row>
    <row r="356" spans="1:28">
      <c r="A356">
        <v>3</v>
      </c>
      <c r="B356">
        <v>1</v>
      </c>
      <c r="C356">
        <v>10300533</v>
      </c>
      <c r="D356" t="s">
        <v>748</v>
      </c>
      <c r="E356">
        <v>7622210534774</v>
      </c>
      <c r="F356">
        <v>1</v>
      </c>
      <c r="G356" t="s">
        <v>1509</v>
      </c>
      <c r="H356">
        <v>7622210534774</v>
      </c>
      <c r="I356">
        <v>1</v>
      </c>
      <c r="J356" t="s">
        <v>1509</v>
      </c>
      <c r="K356">
        <v>17622210534757</v>
      </c>
      <c r="L356">
        <v>33</v>
      </c>
      <c r="M356" t="s">
        <v>213</v>
      </c>
      <c r="N356">
        <v>76222105</v>
      </c>
      <c r="O356">
        <v>347</v>
      </c>
      <c r="P356">
        <v>67</v>
      </c>
      <c r="Q356">
        <v>73</v>
      </c>
      <c r="R356" t="s">
        <v>1517</v>
      </c>
      <c r="S356">
        <v>7622210534767</v>
      </c>
      <c r="T356">
        <v>7622210534774</v>
      </c>
      <c r="U356">
        <v>0</v>
      </c>
      <c r="V356">
        <v>7622210534774</v>
      </c>
      <c r="W356">
        <v>12</v>
      </c>
      <c r="X356">
        <v>12</v>
      </c>
      <c r="Y356">
        <v>0</v>
      </c>
      <c r="AA356">
        <v>0</v>
      </c>
    </row>
    <row r="357" spans="1:28">
      <c r="A357">
        <v>3</v>
      </c>
      <c r="B357">
        <v>1</v>
      </c>
      <c r="C357">
        <v>10300534</v>
      </c>
      <c r="D357" t="s">
        <v>749</v>
      </c>
      <c r="E357">
        <v>7622210534835</v>
      </c>
      <c r="F357">
        <v>1</v>
      </c>
      <c r="G357" t="s">
        <v>1509</v>
      </c>
      <c r="H357">
        <v>7622210534835</v>
      </c>
      <c r="I357">
        <v>1</v>
      </c>
      <c r="J357" t="s">
        <v>1509</v>
      </c>
      <c r="K357">
        <v>17622210534818</v>
      </c>
      <c r="L357">
        <v>33</v>
      </c>
      <c r="M357" t="s">
        <v>213</v>
      </c>
      <c r="N357">
        <v>76222105</v>
      </c>
      <c r="O357">
        <v>348</v>
      </c>
      <c r="P357">
        <v>28</v>
      </c>
      <c r="Q357">
        <v>73</v>
      </c>
      <c r="R357" t="s">
        <v>1517</v>
      </c>
      <c r="S357">
        <v>7622210534828</v>
      </c>
      <c r="T357">
        <v>7622210534835</v>
      </c>
      <c r="U357">
        <v>0</v>
      </c>
      <c r="V357">
        <v>7622210534835</v>
      </c>
      <c r="W357">
        <v>12</v>
      </c>
      <c r="X357">
        <v>12</v>
      </c>
      <c r="Y357">
        <v>0</v>
      </c>
      <c r="AA357">
        <v>0</v>
      </c>
    </row>
    <row r="358" spans="1:28">
      <c r="A358">
        <v>3</v>
      </c>
      <c r="B358">
        <v>1</v>
      </c>
      <c r="C358">
        <v>10300535</v>
      </c>
      <c r="D358" t="s">
        <v>750</v>
      </c>
      <c r="E358">
        <v>7622210534897</v>
      </c>
      <c r="F358">
        <v>1</v>
      </c>
      <c r="G358" t="s">
        <v>1509</v>
      </c>
      <c r="H358">
        <v>7622210534897</v>
      </c>
      <c r="I358">
        <v>1</v>
      </c>
      <c r="J358" t="s">
        <v>1509</v>
      </c>
      <c r="K358">
        <v>17622210534870</v>
      </c>
      <c r="L358">
        <v>33</v>
      </c>
      <c r="M358" t="s">
        <v>213</v>
      </c>
      <c r="N358">
        <v>76222105</v>
      </c>
      <c r="O358">
        <v>348</v>
      </c>
      <c r="P358">
        <v>80</v>
      </c>
      <c r="Q358">
        <v>73</v>
      </c>
      <c r="R358" t="s">
        <v>1517</v>
      </c>
      <c r="S358">
        <v>7622210534880</v>
      </c>
      <c r="T358">
        <v>7622210534897</v>
      </c>
      <c r="U358">
        <v>0</v>
      </c>
      <c r="V358">
        <v>7622210534897</v>
      </c>
      <c r="W358">
        <v>12</v>
      </c>
      <c r="X358">
        <v>12</v>
      </c>
      <c r="Y358">
        <v>0</v>
      </c>
      <c r="AA358">
        <v>0</v>
      </c>
    </row>
    <row r="359" spans="1:28">
      <c r="A359">
        <v>3</v>
      </c>
      <c r="B359">
        <v>1</v>
      </c>
      <c r="C359">
        <v>10300536</v>
      </c>
      <c r="D359" t="s">
        <v>751</v>
      </c>
      <c r="E359">
        <v>7622210534866</v>
      </c>
      <c r="F359">
        <v>1</v>
      </c>
      <c r="G359" t="s">
        <v>1509</v>
      </c>
      <c r="H359">
        <v>7622210534866</v>
      </c>
      <c r="I359">
        <v>1</v>
      </c>
      <c r="J359" t="s">
        <v>1509</v>
      </c>
      <c r="K359">
        <v>17622210534849</v>
      </c>
      <c r="L359">
        <v>33</v>
      </c>
      <c r="M359" t="s">
        <v>213</v>
      </c>
      <c r="N359">
        <v>76222105</v>
      </c>
      <c r="O359">
        <v>348</v>
      </c>
      <c r="P359">
        <v>59</v>
      </c>
      <c r="Q359">
        <v>73</v>
      </c>
      <c r="R359" t="s">
        <v>1517</v>
      </c>
      <c r="S359">
        <v>7622210534859</v>
      </c>
      <c r="T359">
        <v>7622210534866</v>
      </c>
      <c r="U359">
        <v>0</v>
      </c>
      <c r="V359">
        <v>7622210534866</v>
      </c>
      <c r="W359">
        <v>12</v>
      </c>
      <c r="X359">
        <v>12</v>
      </c>
      <c r="Y359">
        <v>0</v>
      </c>
      <c r="AA359">
        <v>0</v>
      </c>
    </row>
    <row r="360" spans="1:28">
      <c r="A360">
        <v>3</v>
      </c>
      <c r="B360">
        <v>1</v>
      </c>
      <c r="C360">
        <v>10300537</v>
      </c>
      <c r="D360" t="s">
        <v>752</v>
      </c>
      <c r="E360">
        <v>7622210534743</v>
      </c>
      <c r="F360">
        <v>1</v>
      </c>
      <c r="G360" t="s">
        <v>1509</v>
      </c>
      <c r="H360">
        <v>7622210534743</v>
      </c>
      <c r="I360">
        <v>1</v>
      </c>
      <c r="J360" t="s">
        <v>1509</v>
      </c>
      <c r="K360">
        <v>17622210534726</v>
      </c>
      <c r="L360">
        <v>33</v>
      </c>
      <c r="M360" t="s">
        <v>213</v>
      </c>
      <c r="N360">
        <v>76222105</v>
      </c>
      <c r="O360">
        <v>347</v>
      </c>
      <c r="P360">
        <v>36</v>
      </c>
      <c r="Q360">
        <v>73</v>
      </c>
      <c r="R360" t="s">
        <v>1517</v>
      </c>
      <c r="S360">
        <v>7622210534736</v>
      </c>
      <c r="T360">
        <v>7622210534743</v>
      </c>
      <c r="U360">
        <v>0</v>
      </c>
      <c r="V360">
        <v>7622210534743</v>
      </c>
      <c r="W360">
        <v>12</v>
      </c>
      <c r="X360">
        <v>12</v>
      </c>
      <c r="Y360">
        <v>0</v>
      </c>
      <c r="AA360">
        <v>0</v>
      </c>
    </row>
    <row r="361" spans="1:28">
      <c r="A361">
        <v>3</v>
      </c>
      <c r="B361">
        <v>1</v>
      </c>
      <c r="C361">
        <v>10300539</v>
      </c>
      <c r="D361" t="s">
        <v>1343</v>
      </c>
      <c r="E361">
        <v>7622210534576</v>
      </c>
      <c r="F361">
        <v>1</v>
      </c>
      <c r="G361" t="s">
        <v>1509</v>
      </c>
      <c r="H361">
        <v>7622210534576</v>
      </c>
      <c r="I361">
        <v>1</v>
      </c>
      <c r="J361" t="s">
        <v>1509</v>
      </c>
      <c r="K361">
        <v>17622210534559</v>
      </c>
      <c r="L361">
        <v>45</v>
      </c>
      <c r="M361" t="s">
        <v>1179</v>
      </c>
      <c r="N361">
        <v>76222105</v>
      </c>
      <c r="O361">
        <v>345</v>
      </c>
      <c r="P361">
        <v>69</v>
      </c>
      <c r="Q361">
        <v>103</v>
      </c>
      <c r="R361" t="s">
        <v>1515</v>
      </c>
      <c r="S361">
        <v>7622210534569</v>
      </c>
      <c r="T361">
        <v>7622210534576</v>
      </c>
      <c r="U361">
        <v>0</v>
      </c>
      <c r="V361">
        <v>7622210534569</v>
      </c>
      <c r="W361">
        <v>24</v>
      </c>
      <c r="X361">
        <v>1</v>
      </c>
      <c r="Y361">
        <v>0</v>
      </c>
      <c r="AA361">
        <v>0</v>
      </c>
    </row>
    <row r="362" spans="1:28">
      <c r="A362">
        <v>3</v>
      </c>
      <c r="B362">
        <v>1</v>
      </c>
      <c r="C362">
        <v>10300545</v>
      </c>
      <c r="D362" t="s">
        <v>1455</v>
      </c>
      <c r="E362">
        <v>7622210535016</v>
      </c>
      <c r="F362">
        <v>1</v>
      </c>
      <c r="G362" t="s">
        <v>1509</v>
      </c>
      <c r="H362">
        <v>7622210535016</v>
      </c>
      <c r="I362">
        <v>1</v>
      </c>
      <c r="J362" t="s">
        <v>1509</v>
      </c>
      <c r="K362">
        <v>17622210534986</v>
      </c>
      <c r="L362">
        <v>40</v>
      </c>
      <c r="M362" t="s">
        <v>1178</v>
      </c>
      <c r="Q362">
        <v>0</v>
      </c>
      <c r="S362">
        <v>7622210535016</v>
      </c>
      <c r="T362">
        <v>7622210535016</v>
      </c>
      <c r="U362">
        <v>0</v>
      </c>
      <c r="V362">
        <v>7622210535016</v>
      </c>
      <c r="W362">
        <v>1</v>
      </c>
      <c r="X362">
        <v>1</v>
      </c>
      <c r="Y362">
        <v>1</v>
      </c>
      <c r="Z362" t="s">
        <v>1511</v>
      </c>
      <c r="AA362" t="s">
        <v>1514</v>
      </c>
      <c r="AB362">
        <v>0.10100000000000001</v>
      </c>
    </row>
    <row r="363" spans="1:28">
      <c r="A363">
        <v>3</v>
      </c>
      <c r="B363">
        <v>1</v>
      </c>
      <c r="C363">
        <v>10300546</v>
      </c>
      <c r="D363" t="s">
        <v>1356</v>
      </c>
      <c r="E363">
        <v>7622202280665</v>
      </c>
      <c r="F363">
        <v>1</v>
      </c>
      <c r="G363" t="s">
        <v>1509</v>
      </c>
      <c r="H363">
        <v>7622202280665</v>
      </c>
      <c r="I363">
        <v>1</v>
      </c>
      <c r="J363" t="s">
        <v>1509</v>
      </c>
      <c r="K363">
        <v>17622202280655</v>
      </c>
      <c r="L363">
        <v>45</v>
      </c>
      <c r="M363" t="s">
        <v>1179</v>
      </c>
      <c r="Q363">
        <v>0</v>
      </c>
      <c r="S363">
        <v>7622202280665</v>
      </c>
      <c r="T363">
        <v>7622202280665</v>
      </c>
      <c r="U363">
        <v>0</v>
      </c>
      <c r="V363">
        <v>7622202280665</v>
      </c>
      <c r="W363">
        <v>1</v>
      </c>
      <c r="X363">
        <v>1</v>
      </c>
      <c r="Y363">
        <v>0</v>
      </c>
      <c r="AA363">
        <v>0</v>
      </c>
    </row>
    <row r="364" spans="1:28">
      <c r="A364">
        <v>3</v>
      </c>
      <c r="B364">
        <v>1</v>
      </c>
      <c r="C364">
        <v>10300547</v>
      </c>
      <c r="D364" t="s">
        <v>1357</v>
      </c>
      <c r="E364">
        <v>7622202280689</v>
      </c>
      <c r="F364">
        <v>1</v>
      </c>
      <c r="G364" t="s">
        <v>1509</v>
      </c>
      <c r="H364">
        <v>7622202280689</v>
      </c>
      <c r="I364">
        <v>1</v>
      </c>
      <c r="J364" t="s">
        <v>1509</v>
      </c>
      <c r="K364">
        <v>17622202280679</v>
      </c>
      <c r="L364">
        <v>45</v>
      </c>
      <c r="M364" t="s">
        <v>1179</v>
      </c>
      <c r="Q364">
        <v>0</v>
      </c>
      <c r="S364">
        <v>7622202280689</v>
      </c>
      <c r="T364">
        <v>7622202280689</v>
      </c>
      <c r="U364">
        <v>0</v>
      </c>
      <c r="V364">
        <v>7622202280689</v>
      </c>
      <c r="W364">
        <v>1</v>
      </c>
      <c r="X364">
        <v>1</v>
      </c>
      <c r="Y364">
        <v>0</v>
      </c>
      <c r="AA364">
        <v>0</v>
      </c>
    </row>
    <row r="365" spans="1:28">
      <c r="A365">
        <v>3</v>
      </c>
      <c r="B365">
        <v>1</v>
      </c>
      <c r="C365">
        <v>10300548</v>
      </c>
      <c r="D365" t="s">
        <v>1407</v>
      </c>
      <c r="E365">
        <v>7622202258046</v>
      </c>
      <c r="F365">
        <v>1</v>
      </c>
      <c r="G365" t="s">
        <v>1509</v>
      </c>
      <c r="H365">
        <v>7622202258046</v>
      </c>
      <c r="I365">
        <v>1</v>
      </c>
      <c r="J365" t="s">
        <v>1509</v>
      </c>
      <c r="K365">
        <v>17622202258036</v>
      </c>
      <c r="L365">
        <v>11</v>
      </c>
      <c r="M365" t="s">
        <v>217</v>
      </c>
      <c r="Q365">
        <v>0</v>
      </c>
      <c r="S365">
        <v>7622202258046</v>
      </c>
      <c r="T365">
        <v>7622202258046</v>
      </c>
      <c r="U365">
        <v>0</v>
      </c>
      <c r="V365">
        <v>7622202258046</v>
      </c>
      <c r="W365">
        <v>1</v>
      </c>
      <c r="X365">
        <v>1</v>
      </c>
      <c r="Y365">
        <v>0</v>
      </c>
      <c r="AA365">
        <v>0</v>
      </c>
    </row>
    <row r="366" spans="1:28" s="57" customFormat="1">
      <c r="A366" s="57">
        <v>3</v>
      </c>
      <c r="B366" s="57">
        <v>1</v>
      </c>
      <c r="C366" s="57">
        <v>10300549</v>
      </c>
      <c r="D366" s="57" t="s">
        <v>1388</v>
      </c>
      <c r="E366" s="57">
        <v>7622202256691</v>
      </c>
      <c r="F366" s="57">
        <v>1</v>
      </c>
      <c r="G366" s="57" t="s">
        <v>1509</v>
      </c>
      <c r="H366" s="57">
        <v>7622202256691</v>
      </c>
      <c r="I366" s="57">
        <v>1</v>
      </c>
      <c r="J366" s="57" t="s">
        <v>1509</v>
      </c>
      <c r="K366" s="57">
        <v>17622202256674</v>
      </c>
      <c r="L366" s="57">
        <v>49</v>
      </c>
      <c r="M366" s="57" t="s">
        <v>1182</v>
      </c>
      <c r="N366" s="57">
        <v>76222022</v>
      </c>
      <c r="O366" s="57">
        <v>566</v>
      </c>
      <c r="P366" s="57">
        <v>84</v>
      </c>
      <c r="Q366" s="57">
        <v>73</v>
      </c>
      <c r="R366" s="57" t="s">
        <v>1517</v>
      </c>
      <c r="S366" s="57">
        <v>7622202256684</v>
      </c>
      <c r="T366" s="57">
        <v>7622202256691</v>
      </c>
      <c r="U366" s="57">
        <v>0</v>
      </c>
      <c r="V366" s="57">
        <v>7622202256684</v>
      </c>
      <c r="W366" s="57">
        <v>12</v>
      </c>
      <c r="X366" s="57">
        <v>1</v>
      </c>
      <c r="Y366" s="57">
        <v>0</v>
      </c>
      <c r="AA366" s="57">
        <v>0</v>
      </c>
    </row>
    <row r="367" spans="1:28">
      <c r="A367">
        <v>3</v>
      </c>
      <c r="B367">
        <v>1</v>
      </c>
      <c r="C367">
        <v>10300550</v>
      </c>
      <c r="D367" t="s">
        <v>1457</v>
      </c>
      <c r="E367">
        <v>7622202258459</v>
      </c>
      <c r="F367">
        <v>1</v>
      </c>
      <c r="G367" t="s">
        <v>1509</v>
      </c>
      <c r="H367">
        <v>7622202258459</v>
      </c>
      <c r="I367">
        <v>1</v>
      </c>
      <c r="J367" t="s">
        <v>1509</v>
      </c>
      <c r="K367">
        <v>17622202256735</v>
      </c>
      <c r="L367">
        <v>49</v>
      </c>
      <c r="M367" t="s">
        <v>1182</v>
      </c>
      <c r="N367">
        <v>76222022</v>
      </c>
      <c r="O367">
        <v>567</v>
      </c>
      <c r="P367">
        <v>45</v>
      </c>
      <c r="Q367">
        <v>73</v>
      </c>
      <c r="R367" t="s">
        <v>1517</v>
      </c>
      <c r="S367">
        <v>7622202256745</v>
      </c>
      <c r="T367">
        <v>7622202258459</v>
      </c>
      <c r="U367">
        <v>0</v>
      </c>
      <c r="V367">
        <v>7622202256745</v>
      </c>
      <c r="W367">
        <v>12</v>
      </c>
      <c r="X367">
        <v>1</v>
      </c>
      <c r="Y367">
        <v>0</v>
      </c>
      <c r="AA367">
        <v>0</v>
      </c>
    </row>
    <row r="368" spans="1:28">
      <c r="A368">
        <v>3</v>
      </c>
      <c r="B368">
        <v>1</v>
      </c>
      <c r="C368">
        <v>10300551</v>
      </c>
      <c r="D368" t="s">
        <v>1458</v>
      </c>
      <c r="E368" s="69">
        <v>7622202256721</v>
      </c>
      <c r="F368">
        <v>1</v>
      </c>
      <c r="G368" t="s">
        <v>1509</v>
      </c>
      <c r="H368" s="69">
        <v>7622202256721</v>
      </c>
      <c r="I368">
        <v>1</v>
      </c>
      <c r="J368" t="s">
        <v>1509</v>
      </c>
      <c r="K368" s="69">
        <v>17622202256704</v>
      </c>
      <c r="L368">
        <v>49</v>
      </c>
      <c r="M368" t="s">
        <v>1182</v>
      </c>
      <c r="N368">
        <v>76222022</v>
      </c>
      <c r="O368">
        <v>567</v>
      </c>
      <c r="P368">
        <v>14</v>
      </c>
      <c r="Q368">
        <v>73</v>
      </c>
      <c r="R368" t="s">
        <v>1517</v>
      </c>
      <c r="S368" s="69">
        <v>7622202256714</v>
      </c>
      <c r="T368" s="69">
        <v>7622202256721</v>
      </c>
      <c r="U368" s="69">
        <v>0</v>
      </c>
      <c r="V368" s="69">
        <v>7622202256714</v>
      </c>
      <c r="W368">
        <v>12</v>
      </c>
      <c r="X368">
        <v>1</v>
      </c>
      <c r="Y368">
        <v>0</v>
      </c>
      <c r="AA368">
        <v>0</v>
      </c>
    </row>
    <row r="369" spans="1:28">
      <c r="A369">
        <v>3</v>
      </c>
      <c r="B369">
        <v>1</v>
      </c>
      <c r="C369">
        <v>10300552</v>
      </c>
      <c r="D369" t="s">
        <v>1459</v>
      </c>
      <c r="E369">
        <v>7622202274558</v>
      </c>
      <c r="F369">
        <v>1</v>
      </c>
      <c r="G369" t="s">
        <v>1509</v>
      </c>
      <c r="H369">
        <v>7622202274558</v>
      </c>
      <c r="I369">
        <v>1</v>
      </c>
      <c r="J369" t="s">
        <v>1509</v>
      </c>
      <c r="K369">
        <v>17622202274531</v>
      </c>
      <c r="L369">
        <v>133</v>
      </c>
      <c r="M369" t="s">
        <v>1544</v>
      </c>
      <c r="N369">
        <v>76222022</v>
      </c>
      <c r="O369">
        <v>745</v>
      </c>
      <c r="P369">
        <v>41</v>
      </c>
      <c r="Q369">
        <v>97</v>
      </c>
      <c r="R369" t="s">
        <v>1528</v>
      </c>
      <c r="S369">
        <v>7622202274541</v>
      </c>
      <c r="T369">
        <v>7622202274558</v>
      </c>
      <c r="U369">
        <v>0</v>
      </c>
      <c r="V369">
        <v>7622202274541</v>
      </c>
      <c r="W369">
        <v>21</v>
      </c>
      <c r="X369">
        <v>1</v>
      </c>
      <c r="Y369">
        <v>0</v>
      </c>
      <c r="AA369">
        <v>0</v>
      </c>
    </row>
    <row r="370" spans="1:28">
      <c r="A370">
        <v>3</v>
      </c>
      <c r="B370">
        <v>1</v>
      </c>
      <c r="C370">
        <v>10300553</v>
      </c>
      <c r="D370" t="s">
        <v>1460</v>
      </c>
      <c r="E370">
        <v>7622202274619</v>
      </c>
      <c r="F370">
        <v>1</v>
      </c>
      <c r="G370" t="s">
        <v>1509</v>
      </c>
      <c r="H370">
        <v>7622202274619</v>
      </c>
      <c r="I370">
        <v>1</v>
      </c>
      <c r="J370" t="s">
        <v>1509</v>
      </c>
      <c r="K370">
        <v>17622202274593</v>
      </c>
      <c r="L370">
        <v>133</v>
      </c>
      <c r="M370" t="s">
        <v>1544</v>
      </c>
      <c r="N370">
        <v>76222022</v>
      </c>
      <c r="O370">
        <v>746</v>
      </c>
      <c r="P370">
        <v>2</v>
      </c>
      <c r="Q370">
        <v>97</v>
      </c>
      <c r="R370" t="s">
        <v>1528</v>
      </c>
      <c r="S370">
        <v>7622202274602</v>
      </c>
      <c r="T370">
        <v>7622202274619</v>
      </c>
      <c r="U370">
        <v>0</v>
      </c>
      <c r="V370">
        <v>7622202274602</v>
      </c>
      <c r="W370">
        <v>21</v>
      </c>
      <c r="X370">
        <v>1</v>
      </c>
      <c r="Y370">
        <v>0</v>
      </c>
      <c r="AA370">
        <v>0</v>
      </c>
    </row>
    <row r="371" spans="1:28">
      <c r="A371">
        <v>3</v>
      </c>
      <c r="B371">
        <v>1</v>
      </c>
      <c r="C371">
        <v>10300554</v>
      </c>
      <c r="D371" t="s">
        <v>1456</v>
      </c>
      <c r="E371">
        <v>7622202301391</v>
      </c>
      <c r="F371">
        <v>1</v>
      </c>
      <c r="G371" t="s">
        <v>1509</v>
      </c>
      <c r="H371">
        <v>7622202301391</v>
      </c>
      <c r="I371">
        <v>1</v>
      </c>
      <c r="J371" t="s">
        <v>1509</v>
      </c>
      <c r="K371">
        <v>17622202301381</v>
      </c>
      <c r="L371">
        <v>30</v>
      </c>
      <c r="M371" t="s">
        <v>1186</v>
      </c>
      <c r="Q371">
        <v>0</v>
      </c>
      <c r="S371">
        <v>7622202301391</v>
      </c>
      <c r="T371">
        <v>7622202301391</v>
      </c>
      <c r="U371">
        <v>0</v>
      </c>
      <c r="V371">
        <v>0</v>
      </c>
      <c r="W371">
        <v>0</v>
      </c>
      <c r="X371">
        <v>0</v>
      </c>
      <c r="Y371">
        <v>0</v>
      </c>
      <c r="AA371">
        <v>0</v>
      </c>
    </row>
    <row r="372" spans="1:28">
      <c r="A372">
        <v>3</v>
      </c>
      <c r="B372">
        <v>1</v>
      </c>
      <c r="C372">
        <v>10380005</v>
      </c>
      <c r="D372" t="s">
        <v>1453</v>
      </c>
      <c r="E372">
        <v>7622210547880</v>
      </c>
      <c r="F372">
        <v>1</v>
      </c>
      <c r="G372" t="s">
        <v>1509</v>
      </c>
      <c r="H372">
        <v>7622210547880</v>
      </c>
      <c r="I372">
        <v>1</v>
      </c>
      <c r="J372" t="s">
        <v>1509</v>
      </c>
      <c r="K372">
        <v>17622210547870</v>
      </c>
      <c r="L372">
        <v>11</v>
      </c>
      <c r="M372" t="s">
        <v>217</v>
      </c>
      <c r="Q372">
        <v>0</v>
      </c>
      <c r="S372">
        <v>7622210547880</v>
      </c>
      <c r="T372">
        <v>7622210547880</v>
      </c>
      <c r="U372">
        <v>0</v>
      </c>
      <c r="V372">
        <v>7622210547880</v>
      </c>
      <c r="W372">
        <v>1</v>
      </c>
      <c r="X372">
        <v>1</v>
      </c>
      <c r="Y372">
        <v>1</v>
      </c>
      <c r="Z372" t="s">
        <v>1511</v>
      </c>
      <c r="AA372" t="s">
        <v>1545</v>
      </c>
      <c r="AB372">
        <v>0.16600000000000001</v>
      </c>
    </row>
    <row r="373" spans="1:28">
      <c r="A373">
        <v>3</v>
      </c>
      <c r="B373">
        <v>1</v>
      </c>
      <c r="C373">
        <v>10380021</v>
      </c>
      <c r="D373" t="s">
        <v>1440</v>
      </c>
      <c r="E373">
        <v>7622210819147</v>
      </c>
      <c r="F373">
        <v>1</v>
      </c>
      <c r="G373" t="s">
        <v>1509</v>
      </c>
      <c r="H373">
        <v>7622210819147</v>
      </c>
      <c r="I373">
        <v>1</v>
      </c>
      <c r="J373" t="s">
        <v>1509</v>
      </c>
      <c r="K373">
        <v>17622210819182</v>
      </c>
      <c r="L373">
        <v>11</v>
      </c>
      <c r="M373" t="s">
        <v>217</v>
      </c>
      <c r="Q373">
        <v>0</v>
      </c>
      <c r="S373">
        <v>0</v>
      </c>
      <c r="T373">
        <v>7622210819147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0</v>
      </c>
    </row>
    <row r="374" spans="1:28">
      <c r="A374">
        <v>3</v>
      </c>
      <c r="B374">
        <v>1</v>
      </c>
      <c r="C374">
        <v>10380025</v>
      </c>
      <c r="D374" t="s">
        <v>1454</v>
      </c>
      <c r="E374">
        <v>7622210547637</v>
      </c>
      <c r="F374">
        <v>1</v>
      </c>
      <c r="G374" t="s">
        <v>1509</v>
      </c>
      <c r="H374">
        <v>7622210547637</v>
      </c>
      <c r="I374">
        <v>1</v>
      </c>
      <c r="J374" t="s">
        <v>1509</v>
      </c>
      <c r="K374">
        <v>17622210547627</v>
      </c>
      <c r="L374">
        <v>11</v>
      </c>
      <c r="M374" t="s">
        <v>217</v>
      </c>
      <c r="Q374">
        <v>0</v>
      </c>
      <c r="S374">
        <v>7622210547637</v>
      </c>
      <c r="T374">
        <v>7622210547637</v>
      </c>
      <c r="U374">
        <v>0</v>
      </c>
      <c r="V374">
        <v>7622210547637</v>
      </c>
      <c r="W374">
        <v>1</v>
      </c>
      <c r="X374">
        <v>1</v>
      </c>
      <c r="Y374">
        <v>1</v>
      </c>
      <c r="Z374" t="s">
        <v>1511</v>
      </c>
      <c r="AA374" t="s">
        <v>1545</v>
      </c>
      <c r="AB374">
        <v>0.16600000000000001</v>
      </c>
    </row>
    <row r="375" spans="1:28">
      <c r="A375">
        <v>3</v>
      </c>
      <c r="B375">
        <v>1</v>
      </c>
      <c r="C375">
        <v>10380037</v>
      </c>
      <c r="D375" t="s">
        <v>1441</v>
      </c>
      <c r="E375">
        <v>7622201676063</v>
      </c>
      <c r="F375">
        <v>1</v>
      </c>
      <c r="G375" t="s">
        <v>1509</v>
      </c>
      <c r="H375">
        <v>7622201676063</v>
      </c>
      <c r="I375">
        <v>1</v>
      </c>
      <c r="J375" t="s">
        <v>1509</v>
      </c>
      <c r="K375">
        <v>17622201676053</v>
      </c>
      <c r="L375">
        <v>6</v>
      </c>
      <c r="M375" t="s">
        <v>224</v>
      </c>
      <c r="Q375">
        <v>0</v>
      </c>
      <c r="S375">
        <v>0</v>
      </c>
      <c r="T375">
        <v>7622201676063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</row>
    <row r="376" spans="1:28">
      <c r="A376">
        <v>3</v>
      </c>
      <c r="B376">
        <v>1</v>
      </c>
      <c r="C376">
        <v>10380039</v>
      </c>
      <c r="D376" t="s">
        <v>1442</v>
      </c>
      <c r="E376">
        <v>7622210566065</v>
      </c>
      <c r="F376">
        <v>1</v>
      </c>
      <c r="G376" t="s">
        <v>1509</v>
      </c>
      <c r="H376">
        <v>7622210566065</v>
      </c>
      <c r="I376">
        <v>1</v>
      </c>
      <c r="J376" t="s">
        <v>1509</v>
      </c>
      <c r="K376">
        <v>17622210566055</v>
      </c>
      <c r="L376">
        <v>11</v>
      </c>
      <c r="M376" t="s">
        <v>217</v>
      </c>
      <c r="Q376">
        <v>0</v>
      </c>
      <c r="S376">
        <v>7622210566065</v>
      </c>
      <c r="T376">
        <v>7622210566065</v>
      </c>
      <c r="U376">
        <v>0</v>
      </c>
      <c r="V376">
        <v>7622210566065</v>
      </c>
      <c r="W376">
        <v>1</v>
      </c>
      <c r="X376">
        <v>1</v>
      </c>
      <c r="Y376">
        <v>1</v>
      </c>
      <c r="Z376" t="s">
        <v>1511</v>
      </c>
      <c r="AA376" t="s">
        <v>1546</v>
      </c>
      <c r="AB376">
        <v>0.35899999999999999</v>
      </c>
    </row>
    <row r="377" spans="1:28">
      <c r="A377">
        <v>3</v>
      </c>
      <c r="B377">
        <v>1</v>
      </c>
      <c r="C377">
        <v>10380044</v>
      </c>
      <c r="D377" t="s">
        <v>1443</v>
      </c>
      <c r="E377">
        <v>7622210565990</v>
      </c>
      <c r="F377">
        <v>1</v>
      </c>
      <c r="G377" t="s">
        <v>1509</v>
      </c>
      <c r="H377">
        <v>7622210565990</v>
      </c>
      <c r="I377">
        <v>1</v>
      </c>
      <c r="J377" t="s">
        <v>1509</v>
      </c>
      <c r="K377">
        <v>17622210565980</v>
      </c>
      <c r="L377">
        <v>11</v>
      </c>
      <c r="M377" t="s">
        <v>217</v>
      </c>
      <c r="Q377">
        <v>0</v>
      </c>
      <c r="S377">
        <v>7622210565990</v>
      </c>
      <c r="T377">
        <v>7622210565990</v>
      </c>
      <c r="U377">
        <v>0</v>
      </c>
      <c r="V377">
        <v>7622210565990</v>
      </c>
      <c r="W377">
        <v>1</v>
      </c>
      <c r="X377">
        <v>1</v>
      </c>
      <c r="Y377">
        <v>1</v>
      </c>
      <c r="Z377" t="s">
        <v>1511</v>
      </c>
      <c r="AA377" t="s">
        <v>1547</v>
      </c>
      <c r="AB377">
        <v>0.27700000000000002</v>
      </c>
    </row>
    <row r="378" spans="1:28">
      <c r="A378">
        <v>3</v>
      </c>
      <c r="B378">
        <v>1</v>
      </c>
      <c r="C378">
        <v>10380045</v>
      </c>
      <c r="D378" t="s">
        <v>1444</v>
      </c>
      <c r="E378">
        <v>7622210548535</v>
      </c>
      <c r="F378">
        <v>1</v>
      </c>
      <c r="G378" t="s">
        <v>1509</v>
      </c>
      <c r="H378">
        <v>7622210548535</v>
      </c>
      <c r="I378">
        <v>1</v>
      </c>
      <c r="J378" t="s">
        <v>1509</v>
      </c>
      <c r="K378">
        <v>17622210548525</v>
      </c>
      <c r="L378">
        <v>11</v>
      </c>
      <c r="M378" t="s">
        <v>217</v>
      </c>
      <c r="Q378">
        <v>0</v>
      </c>
      <c r="S378">
        <v>7622210548535</v>
      </c>
      <c r="T378">
        <v>7622210548535</v>
      </c>
      <c r="U378">
        <v>0</v>
      </c>
      <c r="V378">
        <v>7622210548535</v>
      </c>
      <c r="W378">
        <v>1</v>
      </c>
      <c r="X378">
        <v>1</v>
      </c>
      <c r="Y378">
        <v>1</v>
      </c>
      <c r="Z378" t="s">
        <v>1511</v>
      </c>
      <c r="AA378" t="s">
        <v>1548</v>
      </c>
      <c r="AB378">
        <v>0.35699999999999998</v>
      </c>
    </row>
    <row r="379" spans="1:28">
      <c r="A379">
        <v>3</v>
      </c>
      <c r="B379">
        <v>1</v>
      </c>
      <c r="C379">
        <v>10380069</v>
      </c>
      <c r="D379" t="s">
        <v>1445</v>
      </c>
      <c r="E379">
        <v>7622201676049</v>
      </c>
      <c r="F379">
        <v>1</v>
      </c>
      <c r="G379" t="s">
        <v>1509</v>
      </c>
      <c r="H379">
        <v>7622201676049</v>
      </c>
      <c r="I379">
        <v>1</v>
      </c>
      <c r="J379" t="s">
        <v>1509</v>
      </c>
      <c r="K379">
        <v>17622201676039</v>
      </c>
      <c r="L379">
        <v>6</v>
      </c>
      <c r="M379" t="s">
        <v>224</v>
      </c>
      <c r="Q379">
        <v>0</v>
      </c>
      <c r="S379">
        <v>7622201676049</v>
      </c>
      <c r="T379">
        <v>7622201676049</v>
      </c>
      <c r="U379">
        <v>0</v>
      </c>
      <c r="W379">
        <v>0</v>
      </c>
      <c r="X379">
        <v>0</v>
      </c>
      <c r="Y379">
        <v>0</v>
      </c>
      <c r="AA379">
        <v>0</v>
      </c>
    </row>
    <row r="380" spans="1:28">
      <c r="A380">
        <v>3</v>
      </c>
      <c r="B380">
        <v>1</v>
      </c>
      <c r="C380">
        <v>10380083</v>
      </c>
      <c r="D380" t="s">
        <v>1446</v>
      </c>
      <c r="E380">
        <v>7622202283338</v>
      </c>
      <c r="F380">
        <v>1</v>
      </c>
      <c r="G380" t="s">
        <v>1509</v>
      </c>
      <c r="H380">
        <v>7622202283338</v>
      </c>
      <c r="I380">
        <v>1</v>
      </c>
      <c r="J380" t="s">
        <v>1509</v>
      </c>
      <c r="K380">
        <v>17622202283328</v>
      </c>
      <c r="L380">
        <v>11</v>
      </c>
      <c r="M380" t="s">
        <v>217</v>
      </c>
      <c r="Q380">
        <v>0</v>
      </c>
      <c r="S380">
        <v>7622202283338</v>
      </c>
      <c r="T380">
        <v>7622202283338</v>
      </c>
      <c r="U380">
        <v>0</v>
      </c>
      <c r="V380">
        <v>7622202283338</v>
      </c>
      <c r="W380">
        <v>1</v>
      </c>
      <c r="X380">
        <v>1</v>
      </c>
      <c r="Y380">
        <v>0</v>
      </c>
      <c r="AA380">
        <v>0</v>
      </c>
    </row>
    <row r="381" spans="1:28">
      <c r="A381">
        <v>3</v>
      </c>
      <c r="B381">
        <v>1</v>
      </c>
      <c r="C381">
        <v>10380085</v>
      </c>
      <c r="D381" t="s">
        <v>1447</v>
      </c>
      <c r="E381">
        <v>7622202283413</v>
      </c>
      <c r="F381">
        <v>1</v>
      </c>
      <c r="G381" t="s">
        <v>1509</v>
      </c>
      <c r="H381">
        <v>7622202283413</v>
      </c>
      <c r="I381">
        <v>1</v>
      </c>
      <c r="J381" t="s">
        <v>1509</v>
      </c>
      <c r="K381">
        <v>17622202283403</v>
      </c>
      <c r="L381">
        <v>11</v>
      </c>
      <c r="M381" t="s">
        <v>217</v>
      </c>
      <c r="Q381">
        <v>0</v>
      </c>
      <c r="S381">
        <v>7622202283413</v>
      </c>
      <c r="T381">
        <v>7622202283413</v>
      </c>
      <c r="U381">
        <v>0</v>
      </c>
      <c r="V381">
        <v>7622202283413</v>
      </c>
      <c r="W381">
        <v>1</v>
      </c>
      <c r="X381">
        <v>1</v>
      </c>
      <c r="Y381">
        <v>1</v>
      </c>
      <c r="Z381" t="s">
        <v>1511</v>
      </c>
      <c r="AA381" t="s">
        <v>1549</v>
      </c>
      <c r="AB381">
        <v>0.30599999999999999</v>
      </c>
    </row>
    <row r="382" spans="1:28">
      <c r="A382">
        <v>3</v>
      </c>
      <c r="B382">
        <v>1</v>
      </c>
      <c r="C382">
        <v>10380086</v>
      </c>
      <c r="D382" t="s">
        <v>1448</v>
      </c>
      <c r="E382">
        <v>7622202287008</v>
      </c>
      <c r="F382">
        <v>1</v>
      </c>
      <c r="G382" t="s">
        <v>1509</v>
      </c>
      <c r="H382">
        <v>7622202287008</v>
      </c>
      <c r="I382">
        <v>1</v>
      </c>
      <c r="J382" t="s">
        <v>1509</v>
      </c>
      <c r="K382">
        <v>17622202286992</v>
      </c>
      <c r="L382">
        <v>6</v>
      </c>
      <c r="M382" t="s">
        <v>224</v>
      </c>
      <c r="Q382">
        <v>0</v>
      </c>
      <c r="S382">
        <v>7622202287008</v>
      </c>
      <c r="T382">
        <v>7622202287008</v>
      </c>
      <c r="U382">
        <v>0</v>
      </c>
      <c r="V382">
        <v>7622202287008</v>
      </c>
      <c r="W382">
        <v>1</v>
      </c>
      <c r="X382">
        <v>1</v>
      </c>
      <c r="Y382">
        <v>0</v>
      </c>
      <c r="AA382">
        <v>0</v>
      </c>
    </row>
    <row r="383" spans="1:28">
      <c r="A383">
        <v>3</v>
      </c>
      <c r="B383">
        <v>1</v>
      </c>
      <c r="C383">
        <v>10380087</v>
      </c>
      <c r="D383" t="s">
        <v>1449</v>
      </c>
      <c r="E383">
        <v>7622202283376</v>
      </c>
      <c r="F383">
        <v>1</v>
      </c>
      <c r="G383" t="s">
        <v>1509</v>
      </c>
      <c r="H383">
        <v>7622202283376</v>
      </c>
      <c r="I383">
        <v>1</v>
      </c>
      <c r="J383" t="s">
        <v>1509</v>
      </c>
      <c r="K383">
        <v>17622202283366</v>
      </c>
      <c r="L383">
        <v>11</v>
      </c>
      <c r="M383" t="s">
        <v>217</v>
      </c>
      <c r="Q383">
        <v>0</v>
      </c>
      <c r="S383">
        <v>7622202283376</v>
      </c>
      <c r="T383">
        <v>7622202283376</v>
      </c>
      <c r="U383">
        <v>0</v>
      </c>
      <c r="V383">
        <v>7622202283376</v>
      </c>
      <c r="W383">
        <v>1</v>
      </c>
      <c r="X383">
        <v>1</v>
      </c>
      <c r="Y383">
        <v>0</v>
      </c>
      <c r="AA383">
        <v>0</v>
      </c>
    </row>
    <row r="384" spans="1:28">
      <c r="A384">
        <v>3</v>
      </c>
      <c r="B384">
        <v>1</v>
      </c>
      <c r="C384">
        <v>10380088</v>
      </c>
      <c r="D384" t="s">
        <v>1450</v>
      </c>
      <c r="E384">
        <v>7622202283437</v>
      </c>
      <c r="F384">
        <v>1</v>
      </c>
      <c r="G384" t="s">
        <v>1509</v>
      </c>
      <c r="H384">
        <v>7622202283437</v>
      </c>
      <c r="I384">
        <v>1</v>
      </c>
      <c r="J384" t="s">
        <v>1509</v>
      </c>
      <c r="K384">
        <v>17622202283427</v>
      </c>
      <c r="L384">
        <v>6</v>
      </c>
      <c r="M384" t="s">
        <v>224</v>
      </c>
      <c r="Q384">
        <v>0</v>
      </c>
      <c r="S384">
        <v>7622202283437</v>
      </c>
      <c r="T384">
        <v>7622202283437</v>
      </c>
      <c r="U384">
        <v>0</v>
      </c>
      <c r="V384">
        <v>7622202283437</v>
      </c>
      <c r="W384">
        <v>1</v>
      </c>
      <c r="X384">
        <v>1</v>
      </c>
      <c r="Y384">
        <v>1</v>
      </c>
      <c r="Z384" t="s">
        <v>1511</v>
      </c>
      <c r="AA384" t="s">
        <v>1550</v>
      </c>
      <c r="AB384">
        <v>0.54</v>
      </c>
    </row>
    <row r="385" spans="1:28">
      <c r="A385">
        <v>3</v>
      </c>
      <c r="B385">
        <v>1</v>
      </c>
      <c r="C385">
        <v>10380089</v>
      </c>
      <c r="D385" t="s">
        <v>1451</v>
      </c>
      <c r="E385">
        <v>7622202283352</v>
      </c>
      <c r="F385">
        <v>1</v>
      </c>
      <c r="G385" t="s">
        <v>1509</v>
      </c>
      <c r="H385">
        <v>7622202283352</v>
      </c>
      <c r="I385">
        <v>1</v>
      </c>
      <c r="J385" t="s">
        <v>1509</v>
      </c>
      <c r="K385">
        <v>17622202283342</v>
      </c>
      <c r="L385">
        <v>11</v>
      </c>
      <c r="M385" t="s">
        <v>217</v>
      </c>
      <c r="Q385">
        <v>0</v>
      </c>
      <c r="S385">
        <v>7622202283352</v>
      </c>
      <c r="T385">
        <v>7622202283352</v>
      </c>
      <c r="U385">
        <v>0</v>
      </c>
      <c r="V385">
        <v>7622202283352</v>
      </c>
      <c r="W385">
        <v>1</v>
      </c>
      <c r="X385">
        <v>1</v>
      </c>
      <c r="Y385">
        <v>0</v>
      </c>
      <c r="AA385">
        <v>0</v>
      </c>
    </row>
    <row r="386" spans="1:28">
      <c r="A386">
        <v>3</v>
      </c>
      <c r="B386">
        <v>1</v>
      </c>
      <c r="C386">
        <v>10380090</v>
      </c>
      <c r="D386" t="s">
        <v>1452</v>
      </c>
      <c r="E386">
        <v>7622202283390</v>
      </c>
      <c r="F386">
        <v>1</v>
      </c>
      <c r="G386" t="s">
        <v>1509</v>
      </c>
      <c r="H386">
        <v>7622202283390</v>
      </c>
      <c r="I386">
        <v>1</v>
      </c>
      <c r="J386" t="s">
        <v>1509</v>
      </c>
      <c r="K386">
        <v>17622202283380</v>
      </c>
      <c r="L386">
        <v>11</v>
      </c>
      <c r="M386" t="s">
        <v>217</v>
      </c>
      <c r="Q386">
        <v>0</v>
      </c>
      <c r="S386">
        <v>7622202283390</v>
      </c>
      <c r="T386">
        <v>7622202283390</v>
      </c>
      <c r="U386">
        <v>0</v>
      </c>
      <c r="V386">
        <v>7622202283390</v>
      </c>
      <c r="W386">
        <v>1</v>
      </c>
      <c r="X386">
        <v>1</v>
      </c>
      <c r="Y386">
        <v>1</v>
      </c>
      <c r="Z386" t="s">
        <v>1551</v>
      </c>
      <c r="AA386" t="s">
        <v>1552</v>
      </c>
      <c r="AB386">
        <v>0.23899999999999999</v>
      </c>
    </row>
    <row r="387" spans="1:28">
      <c r="A387">
        <v>3</v>
      </c>
      <c r="B387">
        <v>1</v>
      </c>
      <c r="C387">
        <v>14000004</v>
      </c>
      <c r="D387" t="s">
        <v>826</v>
      </c>
      <c r="E387">
        <v>4005900662019</v>
      </c>
      <c r="F387">
        <v>1</v>
      </c>
      <c r="G387" t="s">
        <v>1509</v>
      </c>
      <c r="H387">
        <v>4005900662019</v>
      </c>
      <c r="I387">
        <v>1</v>
      </c>
      <c r="J387" t="s">
        <v>1509</v>
      </c>
      <c r="K387">
        <v>17319470117454</v>
      </c>
      <c r="L387">
        <v>19</v>
      </c>
      <c r="M387" t="s">
        <v>212</v>
      </c>
      <c r="Q387">
        <v>0</v>
      </c>
      <c r="S387">
        <v>4005900662019</v>
      </c>
      <c r="T387">
        <v>4005900662019</v>
      </c>
      <c r="U387">
        <v>0</v>
      </c>
      <c r="V387">
        <v>4005900662019</v>
      </c>
      <c r="W387">
        <v>1</v>
      </c>
      <c r="X387">
        <v>1</v>
      </c>
      <c r="Y387">
        <v>0</v>
      </c>
      <c r="AA387">
        <v>0</v>
      </c>
    </row>
    <row r="388" spans="1:28">
      <c r="A388">
        <v>3</v>
      </c>
      <c r="B388">
        <v>1</v>
      </c>
      <c r="C388">
        <v>14000005</v>
      </c>
      <c r="D388" t="s">
        <v>828</v>
      </c>
      <c r="E388">
        <v>4005900359261</v>
      </c>
      <c r="F388">
        <v>1</v>
      </c>
      <c r="G388" t="s">
        <v>1509</v>
      </c>
      <c r="H388">
        <v>4005900359261</v>
      </c>
      <c r="I388">
        <v>1</v>
      </c>
      <c r="J388" t="s">
        <v>1509</v>
      </c>
      <c r="K388">
        <v>17319470113401</v>
      </c>
      <c r="L388">
        <v>19</v>
      </c>
      <c r="M388" t="s">
        <v>212</v>
      </c>
      <c r="Q388">
        <v>0</v>
      </c>
      <c r="S388">
        <v>4005900359261</v>
      </c>
      <c r="T388">
        <v>4005900359261</v>
      </c>
      <c r="U388">
        <v>0</v>
      </c>
      <c r="V388">
        <v>4005900359261</v>
      </c>
      <c r="W388">
        <v>1</v>
      </c>
      <c r="X388">
        <v>1</v>
      </c>
      <c r="Y388">
        <v>0</v>
      </c>
      <c r="AA388">
        <v>0</v>
      </c>
    </row>
    <row r="389" spans="1:28">
      <c r="A389">
        <v>3</v>
      </c>
      <c r="B389">
        <v>1</v>
      </c>
      <c r="C389">
        <v>14000010</v>
      </c>
      <c r="D389" t="s">
        <v>1006</v>
      </c>
      <c r="E389">
        <v>4005900328472</v>
      </c>
      <c r="F389">
        <v>1</v>
      </c>
      <c r="G389" t="s">
        <v>1509</v>
      </c>
      <c r="H389">
        <v>4005900328472</v>
      </c>
      <c r="I389">
        <v>1</v>
      </c>
      <c r="J389" t="s">
        <v>1509</v>
      </c>
      <c r="K389">
        <v>17319470091389</v>
      </c>
      <c r="L389">
        <v>19</v>
      </c>
      <c r="M389" t="s">
        <v>212</v>
      </c>
      <c r="Q389">
        <v>0</v>
      </c>
      <c r="S389">
        <v>4005900328472</v>
      </c>
      <c r="T389">
        <v>4005900328472</v>
      </c>
      <c r="U389">
        <v>0</v>
      </c>
      <c r="V389">
        <v>4005900328472</v>
      </c>
      <c r="W389">
        <v>1</v>
      </c>
      <c r="X389">
        <v>1</v>
      </c>
      <c r="Y389">
        <v>0</v>
      </c>
      <c r="AA389">
        <v>0</v>
      </c>
    </row>
    <row r="390" spans="1:28">
      <c r="A390">
        <v>3</v>
      </c>
      <c r="B390">
        <v>1</v>
      </c>
      <c r="C390">
        <v>14000011</v>
      </c>
      <c r="D390" t="s">
        <v>858</v>
      </c>
      <c r="E390">
        <v>4005900139849</v>
      </c>
      <c r="F390">
        <v>1</v>
      </c>
      <c r="G390" t="s">
        <v>1509</v>
      </c>
      <c r="H390">
        <v>4005900139849</v>
      </c>
      <c r="I390">
        <v>1</v>
      </c>
      <c r="J390" t="s">
        <v>1509</v>
      </c>
      <c r="K390">
        <v>4005805357195</v>
      </c>
      <c r="L390">
        <v>6</v>
      </c>
      <c r="M390" t="s">
        <v>224</v>
      </c>
      <c r="Q390">
        <v>0</v>
      </c>
      <c r="S390">
        <v>4005900139849</v>
      </c>
      <c r="T390">
        <v>4005900139849</v>
      </c>
      <c r="U390">
        <v>0</v>
      </c>
      <c r="V390">
        <v>4005900139849</v>
      </c>
      <c r="W390">
        <v>1</v>
      </c>
      <c r="X390">
        <v>1</v>
      </c>
      <c r="Y390">
        <v>0</v>
      </c>
      <c r="AA390">
        <v>0</v>
      </c>
    </row>
    <row r="391" spans="1:28">
      <c r="A391">
        <v>3</v>
      </c>
      <c r="B391">
        <v>1</v>
      </c>
      <c r="C391">
        <v>14000012</v>
      </c>
      <c r="D391" t="s">
        <v>860</v>
      </c>
      <c r="E391">
        <v>4005900139856</v>
      </c>
      <c r="F391">
        <v>1</v>
      </c>
      <c r="G391" t="s">
        <v>1509</v>
      </c>
      <c r="H391">
        <v>4005900139856</v>
      </c>
      <c r="I391">
        <v>1</v>
      </c>
      <c r="J391" t="s">
        <v>1509</v>
      </c>
      <c r="K391">
        <v>4005805357072</v>
      </c>
      <c r="L391">
        <v>0</v>
      </c>
      <c r="Q391">
        <v>0</v>
      </c>
      <c r="S391">
        <v>4005900139856</v>
      </c>
      <c r="T391">
        <v>4005900139856</v>
      </c>
      <c r="U391">
        <v>0</v>
      </c>
      <c r="V391">
        <v>4005900139856</v>
      </c>
      <c r="W391">
        <v>1</v>
      </c>
      <c r="X391">
        <v>1</v>
      </c>
      <c r="Y391">
        <v>0</v>
      </c>
      <c r="AA391">
        <v>0</v>
      </c>
    </row>
    <row r="392" spans="1:28">
      <c r="A392">
        <v>3</v>
      </c>
      <c r="B392">
        <v>1</v>
      </c>
      <c r="C392">
        <v>14000013</v>
      </c>
      <c r="D392" t="s">
        <v>862</v>
      </c>
      <c r="E392">
        <v>4005900962058</v>
      </c>
      <c r="F392">
        <v>1</v>
      </c>
      <c r="G392" t="s">
        <v>1509</v>
      </c>
      <c r="H392">
        <v>4005900962058</v>
      </c>
      <c r="I392">
        <v>1</v>
      </c>
      <c r="J392" t="s">
        <v>1509</v>
      </c>
      <c r="K392">
        <v>4005805395531</v>
      </c>
      <c r="L392">
        <v>11</v>
      </c>
      <c r="M392" t="s">
        <v>217</v>
      </c>
      <c r="Q392">
        <v>0</v>
      </c>
      <c r="S392">
        <v>4005900962058</v>
      </c>
      <c r="T392">
        <v>4005900962058</v>
      </c>
      <c r="U392">
        <v>0</v>
      </c>
      <c r="V392">
        <v>4005900962058</v>
      </c>
      <c r="W392">
        <v>1</v>
      </c>
      <c r="X392">
        <v>1</v>
      </c>
      <c r="Y392">
        <v>0</v>
      </c>
      <c r="AA392">
        <v>0</v>
      </c>
    </row>
    <row r="393" spans="1:28">
      <c r="A393">
        <v>3</v>
      </c>
      <c r="B393">
        <v>1</v>
      </c>
      <c r="C393">
        <v>14000014</v>
      </c>
      <c r="D393" t="s">
        <v>864</v>
      </c>
      <c r="E393">
        <v>42360414</v>
      </c>
      <c r="F393">
        <v>1</v>
      </c>
      <c r="G393" t="s">
        <v>1509</v>
      </c>
      <c r="H393">
        <v>42360414</v>
      </c>
      <c r="I393">
        <v>1</v>
      </c>
      <c r="J393" t="s">
        <v>1509</v>
      </c>
      <c r="K393">
        <v>17319470109244</v>
      </c>
      <c r="L393">
        <v>19</v>
      </c>
      <c r="M393" t="s">
        <v>212</v>
      </c>
      <c r="Q393">
        <v>0</v>
      </c>
      <c r="S393">
        <v>42360414</v>
      </c>
      <c r="T393">
        <v>42360414</v>
      </c>
      <c r="U393">
        <v>0</v>
      </c>
      <c r="V393">
        <v>42360414</v>
      </c>
      <c r="W393">
        <v>1</v>
      </c>
      <c r="X393">
        <v>1</v>
      </c>
      <c r="Y393">
        <v>0</v>
      </c>
      <c r="AA393">
        <v>0</v>
      </c>
    </row>
    <row r="394" spans="1:28">
      <c r="A394">
        <v>3</v>
      </c>
      <c r="B394">
        <v>1</v>
      </c>
      <c r="C394">
        <v>14000015</v>
      </c>
      <c r="D394" t="s">
        <v>866</v>
      </c>
      <c r="E394">
        <v>4005900929679</v>
      </c>
      <c r="F394">
        <v>1</v>
      </c>
      <c r="G394" t="s">
        <v>1509</v>
      </c>
      <c r="H394">
        <v>4005900929679</v>
      </c>
      <c r="I394">
        <v>1</v>
      </c>
      <c r="J394" t="s">
        <v>1509</v>
      </c>
      <c r="K394">
        <v>4005805377018</v>
      </c>
      <c r="L394">
        <v>0</v>
      </c>
      <c r="Q394">
        <v>0</v>
      </c>
      <c r="S394">
        <v>4005900929679</v>
      </c>
      <c r="T394">
        <v>4005900929679</v>
      </c>
      <c r="U394">
        <v>0</v>
      </c>
      <c r="V394">
        <v>4005900929679</v>
      </c>
      <c r="W394">
        <v>1</v>
      </c>
      <c r="X394">
        <v>1</v>
      </c>
      <c r="Y394">
        <v>0</v>
      </c>
      <c r="AA394">
        <v>0</v>
      </c>
    </row>
    <row r="395" spans="1:28">
      <c r="A395">
        <v>3</v>
      </c>
      <c r="B395">
        <v>1</v>
      </c>
      <c r="C395">
        <v>14000016</v>
      </c>
      <c r="D395" t="s">
        <v>868</v>
      </c>
      <c r="E395">
        <v>4005900929686</v>
      </c>
      <c r="F395">
        <v>1</v>
      </c>
      <c r="G395" t="s">
        <v>1509</v>
      </c>
      <c r="H395">
        <v>4005900929686</v>
      </c>
      <c r="I395">
        <v>1</v>
      </c>
      <c r="J395" t="s">
        <v>1509</v>
      </c>
      <c r="K395">
        <v>4005805377032</v>
      </c>
      <c r="L395">
        <v>0</v>
      </c>
      <c r="Q395">
        <v>0</v>
      </c>
      <c r="S395">
        <v>4005900929686</v>
      </c>
      <c r="T395">
        <v>4005900929686</v>
      </c>
      <c r="U395">
        <v>0</v>
      </c>
      <c r="V395">
        <v>4005900929686</v>
      </c>
      <c r="W395">
        <v>1</v>
      </c>
      <c r="X395">
        <v>1</v>
      </c>
      <c r="Y395">
        <v>0</v>
      </c>
      <c r="AA395">
        <v>0</v>
      </c>
    </row>
    <row r="396" spans="1:28">
      <c r="A396">
        <v>3</v>
      </c>
      <c r="B396">
        <v>1</v>
      </c>
      <c r="C396">
        <v>14000017</v>
      </c>
      <c r="D396" t="s">
        <v>870</v>
      </c>
      <c r="E396">
        <v>42398004</v>
      </c>
      <c r="F396">
        <v>1</v>
      </c>
      <c r="G396" t="s">
        <v>1509</v>
      </c>
      <c r="H396">
        <v>42398004</v>
      </c>
      <c r="I396">
        <v>1</v>
      </c>
      <c r="J396" t="s">
        <v>1509</v>
      </c>
      <c r="K396">
        <v>4005805357096</v>
      </c>
      <c r="L396">
        <v>19</v>
      </c>
      <c r="M396" t="s">
        <v>212</v>
      </c>
      <c r="Q396">
        <v>0</v>
      </c>
      <c r="S396">
        <v>42398004</v>
      </c>
      <c r="T396">
        <v>42398004</v>
      </c>
      <c r="U396">
        <v>0</v>
      </c>
      <c r="V396">
        <v>42398004</v>
      </c>
      <c r="W396">
        <v>1</v>
      </c>
      <c r="X396">
        <v>1</v>
      </c>
      <c r="Y396">
        <v>0</v>
      </c>
      <c r="AA396">
        <v>0</v>
      </c>
    </row>
    <row r="397" spans="1:28">
      <c r="A397">
        <v>3</v>
      </c>
      <c r="B397">
        <v>1</v>
      </c>
      <c r="C397">
        <v>14000018</v>
      </c>
      <c r="D397" t="s">
        <v>872</v>
      </c>
      <c r="E397">
        <v>42389248</v>
      </c>
      <c r="F397">
        <v>1</v>
      </c>
      <c r="G397" t="s">
        <v>1509</v>
      </c>
      <c r="H397">
        <v>42389248</v>
      </c>
      <c r="I397">
        <v>1</v>
      </c>
      <c r="J397" t="s">
        <v>1509</v>
      </c>
      <c r="K397">
        <v>4005805357102</v>
      </c>
      <c r="L397">
        <v>19</v>
      </c>
      <c r="M397" t="s">
        <v>212</v>
      </c>
      <c r="Q397">
        <v>0</v>
      </c>
      <c r="S397">
        <v>42389248</v>
      </c>
      <c r="T397">
        <v>42389248</v>
      </c>
      <c r="U397">
        <v>0</v>
      </c>
      <c r="V397">
        <v>42389248</v>
      </c>
      <c r="W397">
        <v>1</v>
      </c>
      <c r="X397">
        <v>1</v>
      </c>
      <c r="Y397">
        <v>0</v>
      </c>
      <c r="AA397">
        <v>0</v>
      </c>
    </row>
    <row r="398" spans="1:28">
      <c r="A398">
        <v>3</v>
      </c>
      <c r="B398">
        <v>1</v>
      </c>
      <c r="C398">
        <v>14000019</v>
      </c>
      <c r="D398" t="s">
        <v>874</v>
      </c>
      <c r="E398">
        <v>42360407</v>
      </c>
      <c r="F398">
        <v>1</v>
      </c>
      <c r="G398" t="s">
        <v>1509</v>
      </c>
      <c r="H398">
        <v>42360407</v>
      </c>
      <c r="I398">
        <v>1</v>
      </c>
      <c r="J398" t="s">
        <v>1509</v>
      </c>
      <c r="K398">
        <v>17319470109398</v>
      </c>
      <c r="L398">
        <v>19</v>
      </c>
      <c r="M398" t="s">
        <v>212</v>
      </c>
      <c r="Q398">
        <v>0</v>
      </c>
      <c r="S398">
        <v>42360407</v>
      </c>
      <c r="T398">
        <v>42360407</v>
      </c>
      <c r="U398">
        <v>0</v>
      </c>
      <c r="V398">
        <v>42360407</v>
      </c>
      <c r="W398">
        <v>1</v>
      </c>
      <c r="X398">
        <v>1</v>
      </c>
      <c r="Y398">
        <v>0</v>
      </c>
      <c r="AA398">
        <v>0</v>
      </c>
    </row>
    <row r="399" spans="1:28">
      <c r="A399">
        <v>3</v>
      </c>
      <c r="B399">
        <v>1</v>
      </c>
      <c r="C399">
        <v>14000020</v>
      </c>
      <c r="D399" t="s">
        <v>876</v>
      </c>
      <c r="E399">
        <v>4005900950987</v>
      </c>
      <c r="F399">
        <v>1</v>
      </c>
      <c r="G399" t="s">
        <v>1509</v>
      </c>
      <c r="H399">
        <v>4005900950987</v>
      </c>
      <c r="I399">
        <v>1</v>
      </c>
      <c r="J399" t="s">
        <v>1509</v>
      </c>
      <c r="K399">
        <v>4005805435893</v>
      </c>
      <c r="L399">
        <v>19</v>
      </c>
      <c r="M399" t="s">
        <v>212</v>
      </c>
      <c r="Q399">
        <v>0</v>
      </c>
      <c r="S399">
        <v>4005900950987</v>
      </c>
      <c r="T399">
        <v>4005900950987</v>
      </c>
      <c r="U399">
        <v>0</v>
      </c>
      <c r="V399">
        <v>4005900950987</v>
      </c>
      <c r="W399">
        <v>1</v>
      </c>
      <c r="X399">
        <v>1</v>
      </c>
      <c r="Y399">
        <v>0</v>
      </c>
      <c r="AA399">
        <v>0</v>
      </c>
    </row>
    <row r="400" spans="1:28" hidden="1"/>
    <row r="401" spans="1:28" hidden="1">
      <c r="A401" t="s">
        <v>1510</v>
      </c>
      <c r="B401" t="s">
        <v>227</v>
      </c>
      <c r="C401" t="s">
        <v>170</v>
      </c>
      <c r="D401" t="s">
        <v>163</v>
      </c>
      <c r="E401" t="s">
        <v>167</v>
      </c>
      <c r="F401" t="s">
        <v>165</v>
      </c>
      <c r="G401" t="s">
        <v>168</v>
      </c>
      <c r="H401" t="s">
        <v>1476</v>
      </c>
      <c r="I401" t="s">
        <v>231</v>
      </c>
      <c r="J401" t="s">
        <v>229</v>
      </c>
      <c r="K401" t="s">
        <v>1476</v>
      </c>
      <c r="L401" t="s">
        <v>231</v>
      </c>
      <c r="M401" t="s">
        <v>169</v>
      </c>
      <c r="N401" t="s">
        <v>162</v>
      </c>
      <c r="O401" t="s">
        <v>226</v>
      </c>
      <c r="P401" t="s">
        <v>228</v>
      </c>
      <c r="Q401" t="s">
        <v>164</v>
      </c>
      <c r="R401" t="s">
        <v>168</v>
      </c>
      <c r="S401" t="s">
        <v>1365</v>
      </c>
      <c r="T401" t="s">
        <v>164</v>
      </c>
    </row>
    <row r="402" spans="1:28" hidden="1">
      <c r="A402" t="s">
        <v>1477</v>
      </c>
      <c r="B402" t="s">
        <v>1478</v>
      </c>
      <c r="C402" t="s">
        <v>267</v>
      </c>
      <c r="D402" t="s">
        <v>1389</v>
      </c>
      <c r="P402">
        <v>11</v>
      </c>
      <c r="Q402" t="s">
        <v>1479</v>
      </c>
      <c r="R402" t="s">
        <v>1480</v>
      </c>
      <c r="S402" t="s">
        <v>1481</v>
      </c>
      <c r="T402" t="s">
        <v>1482</v>
      </c>
    </row>
    <row r="403" spans="1:28" hidden="1">
      <c r="A403" t="s">
        <v>1483</v>
      </c>
      <c r="B403" t="s">
        <v>1484</v>
      </c>
      <c r="C403" t="s">
        <v>1390</v>
      </c>
      <c r="D403" t="s">
        <v>1391</v>
      </c>
      <c r="R403" t="s">
        <v>1473</v>
      </c>
      <c r="S403" t="s">
        <v>1485</v>
      </c>
      <c r="T403" t="s">
        <v>1486</v>
      </c>
    </row>
    <row r="404" spans="1:28" hidden="1">
      <c r="G404" t="s">
        <v>1487</v>
      </c>
      <c r="H404" t="s">
        <v>1488</v>
      </c>
      <c r="I404" t="s">
        <v>1392</v>
      </c>
      <c r="J404" t="s">
        <v>1393</v>
      </c>
      <c r="R404" t="s">
        <v>1474</v>
      </c>
      <c r="S404" s="46">
        <v>45717.44027777778</v>
      </c>
      <c r="T404">
        <v>8</v>
      </c>
    </row>
    <row r="405" spans="1:28" hidden="1">
      <c r="A405" t="s">
        <v>226</v>
      </c>
      <c r="B405" t="s">
        <v>227</v>
      </c>
      <c r="C405" t="s">
        <v>1394</v>
      </c>
      <c r="D405" t="s">
        <v>1395</v>
      </c>
      <c r="E405" t="s">
        <v>167</v>
      </c>
      <c r="F405" t="s">
        <v>165</v>
      </c>
      <c r="G405" t="s">
        <v>168</v>
      </c>
      <c r="H405" t="s">
        <v>1476</v>
      </c>
      <c r="I405" t="s">
        <v>231</v>
      </c>
      <c r="J405" t="s">
        <v>229</v>
      </c>
      <c r="K405" t="s">
        <v>1476</v>
      </c>
      <c r="L405" t="s">
        <v>231</v>
      </c>
      <c r="M405" t="s">
        <v>169</v>
      </c>
      <c r="N405" t="s">
        <v>162</v>
      </c>
      <c r="O405" t="s">
        <v>226</v>
      </c>
      <c r="P405" t="s">
        <v>228</v>
      </c>
      <c r="Q405" t="s">
        <v>164</v>
      </c>
      <c r="R405" t="e">
        <f>-------Usua</f>
        <v>#NAME?</v>
      </c>
      <c r="S405" t="s">
        <v>1489</v>
      </c>
      <c r="T405" t="s">
        <v>226</v>
      </c>
    </row>
    <row r="406" spans="1:28" hidden="1">
      <c r="A406" t="s">
        <v>1490</v>
      </c>
      <c r="B406" t="s">
        <v>1491</v>
      </c>
      <c r="C406" t="s">
        <v>1362</v>
      </c>
      <c r="D406" t="s">
        <v>209</v>
      </c>
      <c r="E406" t="s">
        <v>1396</v>
      </c>
      <c r="F406" t="s">
        <v>1492</v>
      </c>
      <c r="G406" t="s">
        <v>209</v>
      </c>
      <c r="H406" t="s">
        <v>1493</v>
      </c>
      <c r="I406" t="s">
        <v>1494</v>
      </c>
      <c r="J406" t="s">
        <v>1495</v>
      </c>
      <c r="K406" t="s">
        <v>1363</v>
      </c>
      <c r="L406" t="s">
        <v>1496</v>
      </c>
      <c r="M406" t="s">
        <v>209</v>
      </c>
      <c r="N406" t="s">
        <v>1497</v>
      </c>
      <c r="O406" t="s">
        <v>1498</v>
      </c>
      <c r="P406" t="s">
        <v>1499</v>
      </c>
      <c r="Q406" t="s">
        <v>1500</v>
      </c>
      <c r="R406" t="s">
        <v>209</v>
      </c>
      <c r="S406" t="s">
        <v>1501</v>
      </c>
      <c r="T406" t="s">
        <v>1502</v>
      </c>
      <c r="U406" t="s">
        <v>1397</v>
      </c>
      <c r="V406" t="s">
        <v>1503</v>
      </c>
      <c r="W406" t="s">
        <v>1504</v>
      </c>
      <c r="X406" t="s">
        <v>1398</v>
      </c>
      <c r="Y406" t="s">
        <v>1505</v>
      </c>
      <c r="Z406" t="s">
        <v>1506</v>
      </c>
      <c r="AA406" t="s">
        <v>1507</v>
      </c>
      <c r="AB406" t="s">
        <v>1508</v>
      </c>
    </row>
    <row r="407" spans="1:28" hidden="1">
      <c r="A407" t="s">
        <v>1490</v>
      </c>
      <c r="B407" t="s">
        <v>1491</v>
      </c>
      <c r="C407" t="s">
        <v>1362</v>
      </c>
      <c r="D407" t="s">
        <v>209</v>
      </c>
      <c r="E407" t="s">
        <v>1396</v>
      </c>
      <c r="F407" t="s">
        <v>1492</v>
      </c>
      <c r="G407" t="s">
        <v>209</v>
      </c>
      <c r="H407" t="s">
        <v>1493</v>
      </c>
      <c r="I407" t="s">
        <v>1494</v>
      </c>
      <c r="J407" t="s">
        <v>1495</v>
      </c>
      <c r="K407" t="s">
        <v>1363</v>
      </c>
      <c r="L407" t="s">
        <v>1496</v>
      </c>
      <c r="M407" t="s">
        <v>209</v>
      </c>
      <c r="N407" t="s">
        <v>1497</v>
      </c>
      <c r="O407" t="s">
        <v>1498</v>
      </c>
      <c r="P407" t="s">
        <v>1499</v>
      </c>
      <c r="Q407" t="s">
        <v>1500</v>
      </c>
      <c r="R407" t="s">
        <v>209</v>
      </c>
      <c r="S407" t="s">
        <v>1501</v>
      </c>
      <c r="T407" t="s">
        <v>1502</v>
      </c>
      <c r="U407" t="s">
        <v>1397</v>
      </c>
      <c r="V407" t="s">
        <v>1503</v>
      </c>
      <c r="W407" t="s">
        <v>1504</v>
      </c>
      <c r="X407" t="s">
        <v>1398</v>
      </c>
      <c r="Y407" t="s">
        <v>1505</v>
      </c>
      <c r="Z407" t="s">
        <v>1506</v>
      </c>
      <c r="AA407" t="s">
        <v>1507</v>
      </c>
      <c r="AB407" t="s">
        <v>1508</v>
      </c>
    </row>
    <row r="408" spans="1:28" hidden="1">
      <c r="A408" t="s">
        <v>1490</v>
      </c>
      <c r="B408" t="s">
        <v>1491</v>
      </c>
      <c r="C408" t="s">
        <v>1362</v>
      </c>
      <c r="D408" t="s">
        <v>209</v>
      </c>
      <c r="E408" t="s">
        <v>1396</v>
      </c>
      <c r="F408" t="s">
        <v>1492</v>
      </c>
      <c r="G408" t="s">
        <v>209</v>
      </c>
      <c r="H408" t="s">
        <v>1493</v>
      </c>
      <c r="I408" t="s">
        <v>1494</v>
      </c>
      <c r="J408" t="s">
        <v>1495</v>
      </c>
      <c r="K408" t="s">
        <v>1363</v>
      </c>
      <c r="L408" t="s">
        <v>1496</v>
      </c>
      <c r="M408" t="s">
        <v>209</v>
      </c>
      <c r="N408" t="s">
        <v>1497</v>
      </c>
      <c r="O408" t="s">
        <v>1498</v>
      </c>
      <c r="P408" t="s">
        <v>1499</v>
      </c>
      <c r="Q408" t="s">
        <v>1500</v>
      </c>
      <c r="R408" t="s">
        <v>209</v>
      </c>
      <c r="S408" t="s">
        <v>1501</v>
      </c>
      <c r="T408" t="s">
        <v>1502</v>
      </c>
      <c r="U408" t="s">
        <v>1397</v>
      </c>
      <c r="V408" t="s">
        <v>1503</v>
      </c>
      <c r="W408" t="s">
        <v>1504</v>
      </c>
      <c r="X408" t="s">
        <v>1398</v>
      </c>
      <c r="Y408" t="s">
        <v>1505</v>
      </c>
      <c r="Z408" t="s">
        <v>1506</v>
      </c>
      <c r="AA408" t="s">
        <v>1507</v>
      </c>
      <c r="AB408" t="s">
        <v>1508</v>
      </c>
    </row>
    <row r="409" spans="1:28">
      <c r="A409">
        <v>3</v>
      </c>
      <c r="B409">
        <v>1</v>
      </c>
      <c r="C409">
        <v>14000023</v>
      </c>
      <c r="D409" t="s">
        <v>840</v>
      </c>
      <c r="E409">
        <v>42277217</v>
      </c>
      <c r="F409">
        <v>1</v>
      </c>
      <c r="G409" t="s">
        <v>1509</v>
      </c>
      <c r="H409">
        <v>42277217</v>
      </c>
      <c r="I409">
        <v>1</v>
      </c>
      <c r="J409" t="s">
        <v>1509</v>
      </c>
      <c r="K409">
        <v>17319470086965</v>
      </c>
      <c r="L409">
        <v>28</v>
      </c>
      <c r="M409" t="s">
        <v>214</v>
      </c>
      <c r="Q409">
        <v>0</v>
      </c>
      <c r="S409">
        <v>42277217</v>
      </c>
      <c r="T409">
        <v>42277217</v>
      </c>
      <c r="U409">
        <v>0</v>
      </c>
      <c r="V409">
        <v>42277217</v>
      </c>
      <c r="W409">
        <v>1</v>
      </c>
      <c r="X409">
        <v>1</v>
      </c>
      <c r="Y409">
        <v>0</v>
      </c>
      <c r="AA409">
        <v>0</v>
      </c>
    </row>
    <row r="410" spans="1:28">
      <c r="A410">
        <v>3</v>
      </c>
      <c r="B410">
        <v>1</v>
      </c>
      <c r="C410">
        <v>14000024</v>
      </c>
      <c r="D410" t="s">
        <v>842</v>
      </c>
      <c r="E410">
        <v>78906617</v>
      </c>
      <c r="F410">
        <v>1</v>
      </c>
      <c r="G410" t="s">
        <v>1509</v>
      </c>
      <c r="H410">
        <v>78906617</v>
      </c>
      <c r="I410">
        <v>1</v>
      </c>
      <c r="J410" t="s">
        <v>1509</v>
      </c>
      <c r="K410">
        <v>37891177801026</v>
      </c>
      <c r="L410">
        <v>28</v>
      </c>
      <c r="M410" t="s">
        <v>214</v>
      </c>
      <c r="Q410">
        <v>0</v>
      </c>
      <c r="S410">
        <v>78906617</v>
      </c>
      <c r="T410">
        <v>78906617</v>
      </c>
      <c r="U410">
        <v>0</v>
      </c>
      <c r="V410">
        <v>78906617</v>
      </c>
      <c r="W410">
        <v>1</v>
      </c>
      <c r="X410">
        <v>1</v>
      </c>
      <c r="Y410">
        <v>0</v>
      </c>
      <c r="AA410">
        <v>0</v>
      </c>
    </row>
    <row r="411" spans="1:28">
      <c r="A411">
        <v>3</v>
      </c>
      <c r="B411">
        <v>1</v>
      </c>
      <c r="C411">
        <v>14000025</v>
      </c>
      <c r="D411" t="s">
        <v>844</v>
      </c>
      <c r="E411">
        <v>4005900408891</v>
      </c>
      <c r="F411">
        <v>1</v>
      </c>
      <c r="G411" t="s">
        <v>1509</v>
      </c>
      <c r="H411">
        <v>4005900408891</v>
      </c>
      <c r="I411">
        <v>1</v>
      </c>
      <c r="J411" t="s">
        <v>1509</v>
      </c>
      <c r="K411">
        <v>4005805357140</v>
      </c>
      <c r="L411">
        <v>11</v>
      </c>
      <c r="M411" t="s">
        <v>217</v>
      </c>
      <c r="Q411">
        <v>0</v>
      </c>
      <c r="S411">
        <v>4005900408891</v>
      </c>
      <c r="T411">
        <v>4005900408891</v>
      </c>
      <c r="U411">
        <v>0</v>
      </c>
      <c r="V411">
        <v>4005900408891</v>
      </c>
      <c r="W411">
        <v>1</v>
      </c>
      <c r="X411">
        <v>1</v>
      </c>
      <c r="Y411">
        <v>0</v>
      </c>
      <c r="AA411">
        <v>0</v>
      </c>
    </row>
    <row r="412" spans="1:28">
      <c r="A412">
        <v>3</v>
      </c>
      <c r="B412">
        <v>1</v>
      </c>
      <c r="C412">
        <v>14000026</v>
      </c>
      <c r="D412" t="s">
        <v>846</v>
      </c>
      <c r="E412">
        <v>7891177801308</v>
      </c>
      <c r="F412">
        <v>1</v>
      </c>
      <c r="G412" t="s">
        <v>1509</v>
      </c>
      <c r="H412">
        <v>7891177801308</v>
      </c>
      <c r="I412">
        <v>1</v>
      </c>
      <c r="J412" t="s">
        <v>1509</v>
      </c>
      <c r="K412">
        <v>27891177801302</v>
      </c>
      <c r="L412">
        <v>19</v>
      </c>
      <c r="M412" t="s">
        <v>212</v>
      </c>
      <c r="Q412">
        <v>0</v>
      </c>
      <c r="S412">
        <v>7891177801308</v>
      </c>
      <c r="T412">
        <v>7891177801308</v>
      </c>
      <c r="U412">
        <v>0</v>
      </c>
      <c r="V412">
        <v>7891177801308</v>
      </c>
      <c r="W412">
        <v>1</v>
      </c>
      <c r="X412">
        <v>1</v>
      </c>
      <c r="Y412">
        <v>0</v>
      </c>
      <c r="AA412">
        <v>0</v>
      </c>
    </row>
    <row r="413" spans="1:28">
      <c r="A413">
        <v>3</v>
      </c>
      <c r="B413">
        <v>1</v>
      </c>
      <c r="C413">
        <v>14000028</v>
      </c>
      <c r="D413" t="s">
        <v>848</v>
      </c>
      <c r="E413">
        <v>42355465</v>
      </c>
      <c r="F413">
        <v>1</v>
      </c>
      <c r="G413" t="s">
        <v>1509</v>
      </c>
      <c r="H413">
        <v>42355465</v>
      </c>
      <c r="I413">
        <v>1</v>
      </c>
      <c r="J413" t="s">
        <v>1509</v>
      </c>
      <c r="K413">
        <v>17319470116228</v>
      </c>
      <c r="L413">
        <v>28</v>
      </c>
      <c r="M413" t="s">
        <v>214</v>
      </c>
      <c r="Q413">
        <v>0</v>
      </c>
      <c r="S413">
        <v>42355465</v>
      </c>
      <c r="T413">
        <v>42355465</v>
      </c>
      <c r="U413">
        <v>0</v>
      </c>
      <c r="V413">
        <v>42355465</v>
      </c>
      <c r="W413">
        <v>1</v>
      </c>
      <c r="X413">
        <v>1</v>
      </c>
      <c r="Y413">
        <v>0</v>
      </c>
      <c r="AA413">
        <v>0</v>
      </c>
    </row>
    <row r="414" spans="1:28">
      <c r="A414">
        <v>3</v>
      </c>
      <c r="B414">
        <v>1</v>
      </c>
      <c r="C414">
        <v>14000029</v>
      </c>
      <c r="D414" t="s">
        <v>850</v>
      </c>
      <c r="E414">
        <v>4005900442659</v>
      </c>
      <c r="F414">
        <v>1</v>
      </c>
      <c r="G414" t="s">
        <v>1509</v>
      </c>
      <c r="H414">
        <v>4005900442659</v>
      </c>
      <c r="I414">
        <v>1</v>
      </c>
      <c r="J414" t="s">
        <v>1509</v>
      </c>
      <c r="K414">
        <v>4005805286785</v>
      </c>
      <c r="L414">
        <v>19</v>
      </c>
      <c r="M414" t="s">
        <v>212</v>
      </c>
      <c r="Q414">
        <v>0</v>
      </c>
      <c r="S414">
        <v>4005900442659</v>
      </c>
      <c r="T414">
        <v>4005900442659</v>
      </c>
      <c r="U414">
        <v>0</v>
      </c>
      <c r="V414">
        <v>4005900442659</v>
      </c>
      <c r="W414">
        <v>1</v>
      </c>
      <c r="X414">
        <v>1</v>
      </c>
      <c r="Y414">
        <v>0</v>
      </c>
      <c r="AA414">
        <v>0</v>
      </c>
    </row>
    <row r="415" spans="1:28">
      <c r="A415">
        <v>3</v>
      </c>
      <c r="B415">
        <v>1</v>
      </c>
      <c r="C415">
        <v>14000031</v>
      </c>
      <c r="D415" t="s">
        <v>852</v>
      </c>
      <c r="E415">
        <v>42110200</v>
      </c>
      <c r="F415">
        <v>1</v>
      </c>
      <c r="G415" t="s">
        <v>1509</v>
      </c>
      <c r="H415">
        <v>42110200</v>
      </c>
      <c r="I415">
        <v>1</v>
      </c>
      <c r="J415" t="s">
        <v>1509</v>
      </c>
      <c r="K415">
        <v>34005808890546</v>
      </c>
      <c r="L415">
        <v>28</v>
      </c>
      <c r="M415" t="s">
        <v>214</v>
      </c>
      <c r="Q415">
        <v>0</v>
      </c>
      <c r="S415">
        <v>42110200</v>
      </c>
      <c r="T415">
        <v>42110200</v>
      </c>
      <c r="U415">
        <v>0</v>
      </c>
      <c r="V415">
        <v>42110200</v>
      </c>
      <c r="W415">
        <v>1</v>
      </c>
      <c r="X415">
        <v>1</v>
      </c>
      <c r="Y415">
        <v>0</v>
      </c>
      <c r="AA415">
        <v>0</v>
      </c>
    </row>
    <row r="416" spans="1:28">
      <c r="A416">
        <v>3</v>
      </c>
      <c r="B416">
        <v>1</v>
      </c>
      <c r="C416">
        <v>14000032</v>
      </c>
      <c r="D416" t="s">
        <v>854</v>
      </c>
      <c r="E416">
        <v>4005808890590</v>
      </c>
      <c r="F416">
        <v>1</v>
      </c>
      <c r="G416" t="s">
        <v>1509</v>
      </c>
      <c r="H416">
        <v>4005808890590</v>
      </c>
      <c r="I416">
        <v>1</v>
      </c>
      <c r="J416" t="s">
        <v>1509</v>
      </c>
      <c r="K416">
        <v>24005808890594</v>
      </c>
      <c r="L416">
        <v>19</v>
      </c>
      <c r="M416" t="s">
        <v>212</v>
      </c>
      <c r="Q416">
        <v>0</v>
      </c>
      <c r="S416">
        <v>4005808890590</v>
      </c>
      <c r="T416">
        <v>4005808890590</v>
      </c>
      <c r="U416">
        <v>0</v>
      </c>
      <c r="V416">
        <v>4005808890590</v>
      </c>
      <c r="W416">
        <v>1</v>
      </c>
      <c r="X416">
        <v>1</v>
      </c>
      <c r="Y416">
        <v>0</v>
      </c>
      <c r="AA416">
        <v>0</v>
      </c>
    </row>
    <row r="417" spans="1:27">
      <c r="A417">
        <v>3</v>
      </c>
      <c r="B417">
        <v>1</v>
      </c>
      <c r="C417">
        <v>14000033</v>
      </c>
      <c r="D417" t="s">
        <v>856</v>
      </c>
      <c r="E417">
        <v>4005900860507</v>
      </c>
      <c r="F417">
        <v>1</v>
      </c>
      <c r="G417" t="s">
        <v>1509</v>
      </c>
      <c r="H417">
        <v>4005900860507</v>
      </c>
      <c r="I417">
        <v>1</v>
      </c>
      <c r="J417" t="s">
        <v>1509</v>
      </c>
      <c r="K417">
        <v>4005805347448</v>
      </c>
      <c r="L417">
        <v>11</v>
      </c>
      <c r="M417" t="s">
        <v>217</v>
      </c>
      <c r="Q417">
        <v>0</v>
      </c>
      <c r="S417">
        <v>4005900860507</v>
      </c>
      <c r="T417">
        <v>4005900860507</v>
      </c>
      <c r="U417">
        <v>0</v>
      </c>
      <c r="V417">
        <v>4005900860507</v>
      </c>
      <c r="W417">
        <v>1</v>
      </c>
      <c r="X417">
        <v>1</v>
      </c>
      <c r="Y417">
        <v>0</v>
      </c>
      <c r="AA417">
        <v>0</v>
      </c>
    </row>
    <row r="418" spans="1:27">
      <c r="A418">
        <v>3</v>
      </c>
      <c r="B418">
        <v>1</v>
      </c>
      <c r="C418">
        <v>14000035</v>
      </c>
      <c r="D418" t="s">
        <v>983</v>
      </c>
      <c r="E418">
        <v>4005808846290</v>
      </c>
      <c r="F418">
        <v>1</v>
      </c>
      <c r="G418" t="s">
        <v>1509</v>
      </c>
      <c r="H418">
        <v>4005808846290</v>
      </c>
      <c r="I418">
        <v>1</v>
      </c>
      <c r="J418" t="s">
        <v>1509</v>
      </c>
      <c r="K418">
        <v>14005808846297</v>
      </c>
      <c r="L418">
        <v>11</v>
      </c>
      <c r="M418" t="s">
        <v>217</v>
      </c>
      <c r="Q418">
        <v>0</v>
      </c>
      <c r="S418">
        <v>4005808846290</v>
      </c>
      <c r="T418">
        <v>4005808846290</v>
      </c>
      <c r="U418">
        <v>0</v>
      </c>
      <c r="V418">
        <v>4005808846290</v>
      </c>
      <c r="W418">
        <v>1</v>
      </c>
      <c r="X418">
        <v>1</v>
      </c>
      <c r="Y418">
        <v>0</v>
      </c>
      <c r="AA418">
        <v>0</v>
      </c>
    </row>
    <row r="419" spans="1:27">
      <c r="A419">
        <v>3</v>
      </c>
      <c r="B419">
        <v>1</v>
      </c>
      <c r="C419">
        <v>14000038</v>
      </c>
      <c r="D419" t="s">
        <v>985</v>
      </c>
      <c r="E419">
        <v>4005808174478</v>
      </c>
      <c r="F419">
        <v>1</v>
      </c>
      <c r="G419" t="s">
        <v>1509</v>
      </c>
      <c r="H419">
        <v>4005808174478</v>
      </c>
      <c r="I419">
        <v>1</v>
      </c>
      <c r="J419" t="s">
        <v>1509</v>
      </c>
      <c r="K419">
        <v>4005805357225</v>
      </c>
      <c r="L419">
        <v>11</v>
      </c>
      <c r="M419" t="s">
        <v>217</v>
      </c>
      <c r="Q419">
        <v>0</v>
      </c>
      <c r="S419">
        <v>4005808174478</v>
      </c>
      <c r="T419">
        <v>4005808174478</v>
      </c>
      <c r="U419">
        <v>0</v>
      </c>
      <c r="V419">
        <v>4005808174478</v>
      </c>
      <c r="W419">
        <v>1</v>
      </c>
      <c r="X419">
        <v>1</v>
      </c>
      <c r="Y419">
        <v>0</v>
      </c>
      <c r="AA419">
        <v>0</v>
      </c>
    </row>
    <row r="420" spans="1:27">
      <c r="A420">
        <v>3</v>
      </c>
      <c r="B420">
        <v>1</v>
      </c>
      <c r="C420">
        <v>14000039</v>
      </c>
      <c r="D420" t="s">
        <v>1068</v>
      </c>
      <c r="E420">
        <v>4005900633309</v>
      </c>
      <c r="F420">
        <v>1</v>
      </c>
      <c r="G420" t="s">
        <v>1509</v>
      </c>
      <c r="H420">
        <v>4005900633309</v>
      </c>
      <c r="I420">
        <v>1</v>
      </c>
      <c r="J420" t="s">
        <v>1509</v>
      </c>
      <c r="K420">
        <v>17319470115047</v>
      </c>
      <c r="L420">
        <v>11</v>
      </c>
      <c r="M420" t="s">
        <v>217</v>
      </c>
      <c r="Q420">
        <v>0</v>
      </c>
      <c r="S420">
        <v>4005900633309</v>
      </c>
      <c r="T420">
        <v>4005900633309</v>
      </c>
      <c r="U420">
        <v>0</v>
      </c>
      <c r="V420">
        <v>4005900633309</v>
      </c>
      <c r="W420">
        <v>1</v>
      </c>
      <c r="X420">
        <v>1</v>
      </c>
      <c r="Y420">
        <v>0</v>
      </c>
      <c r="AA420">
        <v>0</v>
      </c>
    </row>
    <row r="421" spans="1:27">
      <c r="A421">
        <v>3</v>
      </c>
      <c r="B421">
        <v>1</v>
      </c>
      <c r="C421">
        <v>14000042</v>
      </c>
      <c r="D421" t="s">
        <v>1028</v>
      </c>
      <c r="E421">
        <v>4005900429643</v>
      </c>
      <c r="F421">
        <v>1</v>
      </c>
      <c r="G421" t="s">
        <v>1509</v>
      </c>
      <c r="H421">
        <v>4005900429643</v>
      </c>
      <c r="I421">
        <v>1</v>
      </c>
      <c r="J421" t="s">
        <v>1509</v>
      </c>
      <c r="K421">
        <v>17319470098340</v>
      </c>
      <c r="L421">
        <v>11</v>
      </c>
      <c r="M421" t="s">
        <v>217</v>
      </c>
      <c r="Q421">
        <v>0</v>
      </c>
      <c r="S421">
        <v>4005900429643</v>
      </c>
      <c r="T421">
        <v>4005900429643</v>
      </c>
      <c r="U421">
        <v>0</v>
      </c>
      <c r="V421">
        <v>4005900429643</v>
      </c>
      <c r="W421">
        <v>1</v>
      </c>
      <c r="X421">
        <v>1</v>
      </c>
      <c r="Y421">
        <v>0</v>
      </c>
      <c r="AA421">
        <v>0</v>
      </c>
    </row>
    <row r="422" spans="1:27">
      <c r="A422">
        <v>3</v>
      </c>
      <c r="B422">
        <v>1</v>
      </c>
      <c r="C422">
        <v>14000044</v>
      </c>
      <c r="D422" t="s">
        <v>1050</v>
      </c>
      <c r="E422">
        <v>4005900449559</v>
      </c>
      <c r="F422">
        <v>1</v>
      </c>
      <c r="G422" t="s">
        <v>1509</v>
      </c>
      <c r="H422">
        <v>4005900449559</v>
      </c>
      <c r="I422">
        <v>1</v>
      </c>
      <c r="J422" t="s">
        <v>1509</v>
      </c>
      <c r="K422">
        <v>17319470100463</v>
      </c>
      <c r="L422">
        <v>11</v>
      </c>
      <c r="M422" t="s">
        <v>217</v>
      </c>
      <c r="Q422">
        <v>0</v>
      </c>
      <c r="S422">
        <v>4005900449559</v>
      </c>
      <c r="T422">
        <v>4005900449559</v>
      </c>
      <c r="U422">
        <v>0</v>
      </c>
      <c r="V422">
        <v>4005900449559</v>
      </c>
      <c r="W422">
        <v>1</v>
      </c>
      <c r="X422">
        <v>1</v>
      </c>
      <c r="Y422">
        <v>0</v>
      </c>
      <c r="AA422">
        <v>0</v>
      </c>
    </row>
    <row r="423" spans="1:27">
      <c r="A423">
        <v>3</v>
      </c>
      <c r="B423">
        <v>1</v>
      </c>
      <c r="C423">
        <v>14000045</v>
      </c>
      <c r="D423" t="s">
        <v>1052</v>
      </c>
      <c r="E423">
        <v>4005900036728</v>
      </c>
      <c r="F423">
        <v>1</v>
      </c>
      <c r="G423" t="s">
        <v>1509</v>
      </c>
      <c r="H423">
        <v>4005900036728</v>
      </c>
      <c r="I423">
        <v>1</v>
      </c>
      <c r="J423" t="s">
        <v>1509</v>
      </c>
      <c r="K423">
        <v>17319470042114</v>
      </c>
      <c r="L423">
        <v>11</v>
      </c>
      <c r="M423" t="s">
        <v>217</v>
      </c>
      <c r="Q423">
        <v>0</v>
      </c>
      <c r="S423">
        <v>4005900036728</v>
      </c>
      <c r="T423">
        <v>4005900036728</v>
      </c>
      <c r="U423">
        <v>0</v>
      </c>
      <c r="V423">
        <v>4005900036728</v>
      </c>
      <c r="W423">
        <v>1</v>
      </c>
      <c r="X423">
        <v>1</v>
      </c>
      <c r="Y423">
        <v>0</v>
      </c>
      <c r="AA423">
        <v>0</v>
      </c>
    </row>
    <row r="424" spans="1:27">
      <c r="A424">
        <v>3</v>
      </c>
      <c r="B424">
        <v>1</v>
      </c>
      <c r="C424">
        <v>14000049</v>
      </c>
      <c r="D424" t="s">
        <v>1030</v>
      </c>
      <c r="E424">
        <v>4005900937520</v>
      </c>
      <c r="F424">
        <v>1</v>
      </c>
      <c r="G424" t="s">
        <v>1509</v>
      </c>
      <c r="H424">
        <v>4005900937520</v>
      </c>
      <c r="I424">
        <v>1</v>
      </c>
      <c r="J424" t="s">
        <v>1509</v>
      </c>
      <c r="K424">
        <v>4005805382081</v>
      </c>
      <c r="L424">
        <v>11</v>
      </c>
      <c r="M424" t="s">
        <v>217</v>
      </c>
      <c r="Q424">
        <v>0</v>
      </c>
      <c r="S424">
        <v>4005900937520</v>
      </c>
      <c r="T424">
        <v>4005900937520</v>
      </c>
      <c r="U424">
        <v>0</v>
      </c>
      <c r="V424">
        <v>4005900937520</v>
      </c>
      <c r="W424">
        <v>1</v>
      </c>
      <c r="X424">
        <v>1</v>
      </c>
      <c r="Y424">
        <v>0</v>
      </c>
      <c r="AA424">
        <v>0</v>
      </c>
    </row>
    <row r="425" spans="1:27">
      <c r="A425">
        <v>3</v>
      </c>
      <c r="B425">
        <v>1</v>
      </c>
      <c r="C425">
        <v>14000050</v>
      </c>
      <c r="D425" t="s">
        <v>1032</v>
      </c>
      <c r="E425">
        <v>4005900950925</v>
      </c>
      <c r="F425">
        <v>1</v>
      </c>
      <c r="G425" t="s">
        <v>1509</v>
      </c>
      <c r="H425">
        <v>4005900950925</v>
      </c>
      <c r="I425">
        <v>1</v>
      </c>
      <c r="J425" t="s">
        <v>1509</v>
      </c>
      <c r="K425">
        <v>4005805389844</v>
      </c>
      <c r="L425">
        <v>11</v>
      </c>
      <c r="M425" t="s">
        <v>217</v>
      </c>
      <c r="Q425">
        <v>0</v>
      </c>
      <c r="S425">
        <v>4005900950925</v>
      </c>
      <c r="T425">
        <v>4005900950925</v>
      </c>
      <c r="U425">
        <v>0</v>
      </c>
      <c r="V425">
        <v>4005900950925</v>
      </c>
      <c r="W425">
        <v>1</v>
      </c>
      <c r="X425">
        <v>1</v>
      </c>
      <c r="Y425">
        <v>0</v>
      </c>
      <c r="AA425">
        <v>0</v>
      </c>
    </row>
    <row r="426" spans="1:27">
      <c r="A426">
        <v>3</v>
      </c>
      <c r="B426">
        <v>1</v>
      </c>
      <c r="C426">
        <v>14000051</v>
      </c>
      <c r="D426" t="s">
        <v>1054</v>
      </c>
      <c r="E426">
        <v>4005900950918</v>
      </c>
      <c r="F426">
        <v>1</v>
      </c>
      <c r="G426" t="s">
        <v>1509</v>
      </c>
      <c r="H426">
        <v>4005900950918</v>
      </c>
      <c r="I426">
        <v>1</v>
      </c>
      <c r="J426" t="s">
        <v>1509</v>
      </c>
      <c r="K426">
        <v>4005805389820</v>
      </c>
      <c r="L426">
        <v>11</v>
      </c>
      <c r="M426" t="s">
        <v>217</v>
      </c>
      <c r="Q426">
        <v>0</v>
      </c>
      <c r="S426">
        <v>4005900950918</v>
      </c>
      <c r="T426">
        <v>4005900950918</v>
      </c>
      <c r="U426">
        <v>0</v>
      </c>
      <c r="V426">
        <v>4005900950918</v>
      </c>
      <c r="W426">
        <v>1</v>
      </c>
      <c r="X426">
        <v>1</v>
      </c>
      <c r="Y426">
        <v>0</v>
      </c>
      <c r="AA426">
        <v>0</v>
      </c>
    </row>
    <row r="427" spans="1:27">
      <c r="A427">
        <v>3</v>
      </c>
      <c r="B427">
        <v>1</v>
      </c>
      <c r="C427">
        <v>14000053</v>
      </c>
      <c r="D427" t="s">
        <v>1056</v>
      </c>
      <c r="E427">
        <v>4005900707543</v>
      </c>
      <c r="F427">
        <v>1</v>
      </c>
      <c r="G427" t="s">
        <v>1509</v>
      </c>
      <c r="H427">
        <v>4005900707543</v>
      </c>
      <c r="I427">
        <v>1</v>
      </c>
      <c r="J427" t="s">
        <v>1509</v>
      </c>
      <c r="K427">
        <v>4005805455273</v>
      </c>
      <c r="L427">
        <v>11</v>
      </c>
      <c r="M427" t="s">
        <v>217</v>
      </c>
      <c r="Q427">
        <v>0</v>
      </c>
      <c r="S427">
        <v>4005900707543</v>
      </c>
      <c r="T427">
        <v>4005900707543</v>
      </c>
      <c r="U427">
        <v>0</v>
      </c>
      <c r="V427">
        <v>4005900707543</v>
      </c>
      <c r="W427">
        <v>1</v>
      </c>
      <c r="X427">
        <v>1</v>
      </c>
      <c r="Y427">
        <v>0</v>
      </c>
      <c r="AA427">
        <v>0</v>
      </c>
    </row>
    <row r="428" spans="1:27">
      <c r="A428">
        <v>3</v>
      </c>
      <c r="B428">
        <v>1</v>
      </c>
      <c r="C428">
        <v>14000054</v>
      </c>
      <c r="D428" t="s">
        <v>1020</v>
      </c>
      <c r="E428">
        <v>4005900878137</v>
      </c>
      <c r="F428">
        <v>1</v>
      </c>
      <c r="G428" t="s">
        <v>1509</v>
      </c>
      <c r="H428">
        <v>4005900878137</v>
      </c>
      <c r="I428">
        <v>1</v>
      </c>
      <c r="J428" t="s">
        <v>1509</v>
      </c>
      <c r="K428">
        <v>4005805456348</v>
      </c>
      <c r="L428">
        <v>11</v>
      </c>
      <c r="M428" t="s">
        <v>217</v>
      </c>
      <c r="Q428">
        <v>0</v>
      </c>
      <c r="S428">
        <v>4005900878137</v>
      </c>
      <c r="T428">
        <v>4005900878137</v>
      </c>
      <c r="U428">
        <v>0</v>
      </c>
      <c r="V428">
        <v>4005900878137</v>
      </c>
      <c r="W428">
        <v>1</v>
      </c>
      <c r="X428">
        <v>1</v>
      </c>
      <c r="Y428">
        <v>0</v>
      </c>
      <c r="AA428">
        <v>0</v>
      </c>
    </row>
    <row r="429" spans="1:27">
      <c r="A429">
        <v>3</v>
      </c>
      <c r="B429">
        <v>1</v>
      </c>
      <c r="C429">
        <v>14000056</v>
      </c>
      <c r="D429" t="s">
        <v>1022</v>
      </c>
      <c r="E429">
        <v>4005900707536</v>
      </c>
      <c r="F429">
        <v>1</v>
      </c>
      <c r="G429" t="s">
        <v>1509</v>
      </c>
      <c r="H429">
        <v>4005900707536</v>
      </c>
      <c r="I429">
        <v>1</v>
      </c>
      <c r="J429" t="s">
        <v>1509</v>
      </c>
      <c r="K429">
        <v>4005805455266</v>
      </c>
      <c r="L429">
        <v>11</v>
      </c>
      <c r="M429" t="s">
        <v>217</v>
      </c>
      <c r="Q429">
        <v>0</v>
      </c>
      <c r="S429">
        <v>4005900707536</v>
      </c>
      <c r="T429">
        <v>4005900707536</v>
      </c>
      <c r="U429">
        <v>0</v>
      </c>
      <c r="V429">
        <v>4005900707536</v>
      </c>
      <c r="W429">
        <v>1</v>
      </c>
      <c r="X429">
        <v>1</v>
      </c>
      <c r="Y429">
        <v>0</v>
      </c>
      <c r="AA429">
        <v>0</v>
      </c>
    </row>
    <row r="430" spans="1:27">
      <c r="A430">
        <v>3</v>
      </c>
      <c r="B430">
        <v>1</v>
      </c>
      <c r="C430">
        <v>14000058</v>
      </c>
      <c r="D430" t="s">
        <v>1024</v>
      </c>
      <c r="E430">
        <v>4005900944283</v>
      </c>
      <c r="F430">
        <v>1</v>
      </c>
      <c r="G430" t="s">
        <v>1509</v>
      </c>
      <c r="H430">
        <v>4005900944283</v>
      </c>
      <c r="I430">
        <v>1</v>
      </c>
      <c r="J430" t="s">
        <v>1509</v>
      </c>
      <c r="K430">
        <v>4005805386096</v>
      </c>
      <c r="L430">
        <v>11</v>
      </c>
      <c r="M430" t="s">
        <v>217</v>
      </c>
      <c r="Q430">
        <v>0</v>
      </c>
      <c r="S430">
        <v>4005900944283</v>
      </c>
      <c r="T430">
        <v>4005900944283</v>
      </c>
      <c r="U430">
        <v>0</v>
      </c>
      <c r="V430">
        <v>4005900944283</v>
      </c>
      <c r="W430">
        <v>1</v>
      </c>
      <c r="X430">
        <v>1</v>
      </c>
      <c r="Y430">
        <v>0</v>
      </c>
      <c r="AA430">
        <v>0</v>
      </c>
    </row>
    <row r="431" spans="1:27">
      <c r="A431">
        <v>3</v>
      </c>
      <c r="B431">
        <v>1</v>
      </c>
      <c r="C431">
        <v>14000059</v>
      </c>
      <c r="D431" t="s">
        <v>1026</v>
      </c>
      <c r="E431">
        <v>4005900715814</v>
      </c>
      <c r="F431">
        <v>1</v>
      </c>
      <c r="G431" t="s">
        <v>1509</v>
      </c>
      <c r="H431">
        <v>4005900715814</v>
      </c>
      <c r="I431">
        <v>1</v>
      </c>
      <c r="J431" t="s">
        <v>1509</v>
      </c>
      <c r="K431">
        <v>4005805290492</v>
      </c>
      <c r="L431">
        <v>11</v>
      </c>
      <c r="M431" t="s">
        <v>217</v>
      </c>
      <c r="Q431">
        <v>0</v>
      </c>
      <c r="S431">
        <v>4005900715814</v>
      </c>
      <c r="T431">
        <v>4005900715814</v>
      </c>
      <c r="U431">
        <v>0</v>
      </c>
      <c r="V431">
        <v>4005900715814</v>
      </c>
      <c r="W431">
        <v>1</v>
      </c>
      <c r="X431">
        <v>1</v>
      </c>
      <c r="Y431">
        <v>0</v>
      </c>
      <c r="AA431">
        <v>0</v>
      </c>
    </row>
    <row r="432" spans="1:27">
      <c r="A432">
        <v>3</v>
      </c>
      <c r="B432">
        <v>1</v>
      </c>
      <c r="C432">
        <v>14000064</v>
      </c>
      <c r="D432" t="s">
        <v>1070</v>
      </c>
      <c r="E432">
        <v>4005900633293</v>
      </c>
      <c r="F432">
        <v>1</v>
      </c>
      <c r="G432" t="s">
        <v>1509</v>
      </c>
      <c r="H432">
        <v>4005900633293</v>
      </c>
      <c r="I432">
        <v>1</v>
      </c>
      <c r="J432" t="s">
        <v>1509</v>
      </c>
      <c r="K432">
        <v>17319470115023</v>
      </c>
      <c r="L432">
        <v>11</v>
      </c>
      <c r="M432" t="s">
        <v>217</v>
      </c>
      <c r="Q432">
        <v>0</v>
      </c>
      <c r="S432">
        <v>4005900633293</v>
      </c>
      <c r="T432">
        <v>4005900633293</v>
      </c>
      <c r="U432">
        <v>0</v>
      </c>
      <c r="V432">
        <v>4005900633293</v>
      </c>
      <c r="W432">
        <v>1</v>
      </c>
      <c r="X432">
        <v>1</v>
      </c>
      <c r="Y432">
        <v>0</v>
      </c>
      <c r="AA432">
        <v>0</v>
      </c>
    </row>
    <row r="433" spans="1:27">
      <c r="A433">
        <v>3</v>
      </c>
      <c r="B433">
        <v>1</v>
      </c>
      <c r="C433">
        <v>14000068</v>
      </c>
      <c r="D433" t="s">
        <v>1058</v>
      </c>
      <c r="E433">
        <v>7791969016029</v>
      </c>
      <c r="F433">
        <v>1</v>
      </c>
      <c r="G433" t="s">
        <v>1509</v>
      </c>
      <c r="H433">
        <v>7791969016029</v>
      </c>
      <c r="I433">
        <v>1</v>
      </c>
      <c r="J433" t="s">
        <v>1509</v>
      </c>
      <c r="K433">
        <v>57791969016024</v>
      </c>
      <c r="L433">
        <v>11</v>
      </c>
      <c r="M433" t="s">
        <v>217</v>
      </c>
      <c r="Q433">
        <v>0</v>
      </c>
      <c r="S433">
        <v>7791969016029</v>
      </c>
      <c r="T433">
        <v>7791969016029</v>
      </c>
      <c r="U433">
        <v>0</v>
      </c>
      <c r="V433">
        <v>7791969016029</v>
      </c>
      <c r="W433">
        <v>1</v>
      </c>
      <c r="X433">
        <v>1</v>
      </c>
      <c r="Y433">
        <v>0</v>
      </c>
      <c r="AA433">
        <v>0</v>
      </c>
    </row>
    <row r="434" spans="1:27">
      <c r="A434">
        <v>3</v>
      </c>
      <c r="B434">
        <v>1</v>
      </c>
      <c r="C434">
        <v>14000069</v>
      </c>
      <c r="D434" t="s">
        <v>1034</v>
      </c>
      <c r="E434">
        <v>7791969016036</v>
      </c>
      <c r="F434">
        <v>1</v>
      </c>
      <c r="G434" t="s">
        <v>1509</v>
      </c>
      <c r="H434">
        <v>7791969016036</v>
      </c>
      <c r="I434">
        <v>1</v>
      </c>
      <c r="J434" t="s">
        <v>1509</v>
      </c>
      <c r="K434">
        <v>57791969016031</v>
      </c>
      <c r="L434">
        <v>11</v>
      </c>
      <c r="M434" t="s">
        <v>217</v>
      </c>
      <c r="Q434">
        <v>0</v>
      </c>
      <c r="S434">
        <v>7791969016036</v>
      </c>
      <c r="T434">
        <v>7791969016036</v>
      </c>
      <c r="U434">
        <v>0</v>
      </c>
      <c r="V434">
        <v>7791969016036</v>
      </c>
      <c r="W434">
        <v>1</v>
      </c>
      <c r="X434">
        <v>1</v>
      </c>
      <c r="Y434">
        <v>0</v>
      </c>
      <c r="AA434">
        <v>0</v>
      </c>
    </row>
    <row r="435" spans="1:27">
      <c r="A435">
        <v>3</v>
      </c>
      <c r="B435">
        <v>1</v>
      </c>
      <c r="C435">
        <v>14000073</v>
      </c>
      <c r="D435" t="s">
        <v>1036</v>
      </c>
      <c r="E435">
        <v>7791969016012</v>
      </c>
      <c r="F435">
        <v>1</v>
      </c>
      <c r="G435" t="s">
        <v>1509</v>
      </c>
      <c r="H435">
        <v>7791969016012</v>
      </c>
      <c r="I435">
        <v>1</v>
      </c>
      <c r="J435" t="s">
        <v>1509</v>
      </c>
      <c r="K435">
        <v>17791969016019</v>
      </c>
      <c r="L435">
        <v>11</v>
      </c>
      <c r="M435" t="s">
        <v>217</v>
      </c>
      <c r="Q435">
        <v>0</v>
      </c>
      <c r="S435">
        <v>7791969016012</v>
      </c>
      <c r="T435">
        <v>7791969016012</v>
      </c>
      <c r="U435">
        <v>0</v>
      </c>
      <c r="V435">
        <v>7791969016012</v>
      </c>
      <c r="W435">
        <v>1</v>
      </c>
      <c r="X435">
        <v>1</v>
      </c>
      <c r="Y435">
        <v>0</v>
      </c>
      <c r="AA435">
        <v>0</v>
      </c>
    </row>
    <row r="436" spans="1:27">
      <c r="A436">
        <v>3</v>
      </c>
      <c r="B436">
        <v>1</v>
      </c>
      <c r="C436">
        <v>14000074</v>
      </c>
      <c r="D436" t="s">
        <v>1038</v>
      </c>
      <c r="E436">
        <v>4006000015378</v>
      </c>
      <c r="F436">
        <v>1</v>
      </c>
      <c r="G436" t="s">
        <v>1509</v>
      </c>
      <c r="H436">
        <v>4006000015378</v>
      </c>
      <c r="I436">
        <v>1</v>
      </c>
      <c r="J436" t="s">
        <v>1509</v>
      </c>
      <c r="K436">
        <v>4005805430102</v>
      </c>
      <c r="L436">
        <v>11</v>
      </c>
      <c r="M436" t="s">
        <v>217</v>
      </c>
      <c r="Q436">
        <v>0</v>
      </c>
      <c r="S436">
        <v>4006000015378</v>
      </c>
      <c r="T436">
        <v>4006000015378</v>
      </c>
      <c r="U436">
        <v>0</v>
      </c>
      <c r="V436">
        <v>4006000015378</v>
      </c>
      <c r="W436">
        <v>1</v>
      </c>
      <c r="X436">
        <v>1</v>
      </c>
      <c r="Y436">
        <v>0</v>
      </c>
      <c r="AA436">
        <v>0</v>
      </c>
    </row>
    <row r="437" spans="1:27">
      <c r="A437">
        <v>3</v>
      </c>
      <c r="B437">
        <v>1</v>
      </c>
      <c r="C437">
        <v>14000075</v>
      </c>
      <c r="D437" t="s">
        <v>1060</v>
      </c>
      <c r="E437">
        <v>4006000015361</v>
      </c>
      <c r="F437">
        <v>1</v>
      </c>
      <c r="G437" t="s">
        <v>1509</v>
      </c>
      <c r="H437">
        <v>4006000015361</v>
      </c>
      <c r="I437">
        <v>1</v>
      </c>
      <c r="J437" t="s">
        <v>1509</v>
      </c>
      <c r="K437">
        <v>4005805430089</v>
      </c>
      <c r="L437">
        <v>11</v>
      </c>
      <c r="M437" t="s">
        <v>217</v>
      </c>
      <c r="Q437">
        <v>0</v>
      </c>
      <c r="S437">
        <v>4006000015361</v>
      </c>
      <c r="T437">
        <v>4006000015361</v>
      </c>
      <c r="U437">
        <v>0</v>
      </c>
      <c r="V437">
        <v>4006000015361</v>
      </c>
      <c r="W437">
        <v>1</v>
      </c>
      <c r="X437">
        <v>1</v>
      </c>
      <c r="Y437">
        <v>0</v>
      </c>
      <c r="AA437">
        <v>0</v>
      </c>
    </row>
    <row r="438" spans="1:27">
      <c r="A438">
        <v>3</v>
      </c>
      <c r="B438">
        <v>1</v>
      </c>
      <c r="C438">
        <v>14000076</v>
      </c>
      <c r="D438" t="s">
        <v>1072</v>
      </c>
      <c r="E438">
        <v>4005900105073</v>
      </c>
      <c r="F438">
        <v>1</v>
      </c>
      <c r="G438" t="s">
        <v>1509</v>
      </c>
      <c r="H438">
        <v>4005900105073</v>
      </c>
      <c r="I438">
        <v>1</v>
      </c>
      <c r="J438" t="s">
        <v>1509</v>
      </c>
      <c r="K438">
        <v>17319470072937</v>
      </c>
      <c r="L438">
        <v>11</v>
      </c>
      <c r="M438" t="s">
        <v>217</v>
      </c>
      <c r="Q438">
        <v>0</v>
      </c>
      <c r="S438">
        <v>4005900105073</v>
      </c>
      <c r="T438">
        <v>4005900105073</v>
      </c>
      <c r="U438">
        <v>0</v>
      </c>
      <c r="V438">
        <v>4005900105073</v>
      </c>
      <c r="W438">
        <v>1</v>
      </c>
      <c r="X438">
        <v>1</v>
      </c>
      <c r="Y438">
        <v>0</v>
      </c>
      <c r="AA438">
        <v>0</v>
      </c>
    </row>
    <row r="439" spans="1:27">
      <c r="A439">
        <v>3</v>
      </c>
      <c r="B439">
        <v>1</v>
      </c>
      <c r="C439">
        <v>14000077</v>
      </c>
      <c r="D439" t="s">
        <v>1040</v>
      </c>
      <c r="E439">
        <v>4005900036667</v>
      </c>
      <c r="F439">
        <v>1</v>
      </c>
      <c r="G439" t="s">
        <v>1509</v>
      </c>
      <c r="H439">
        <v>4005900036667</v>
      </c>
      <c r="I439">
        <v>1</v>
      </c>
      <c r="J439" t="s">
        <v>1509</v>
      </c>
      <c r="K439">
        <v>17319470042008</v>
      </c>
      <c r="L439">
        <v>11</v>
      </c>
      <c r="M439" t="s">
        <v>217</v>
      </c>
      <c r="Q439">
        <v>0</v>
      </c>
      <c r="S439">
        <v>4005900036667</v>
      </c>
      <c r="T439">
        <v>4005900036667</v>
      </c>
      <c r="U439">
        <v>0</v>
      </c>
      <c r="V439">
        <v>4005900036667</v>
      </c>
      <c r="W439">
        <v>1</v>
      </c>
      <c r="X439">
        <v>1</v>
      </c>
      <c r="Y439">
        <v>0</v>
      </c>
      <c r="AA439">
        <v>0</v>
      </c>
    </row>
    <row r="440" spans="1:27">
      <c r="A440">
        <v>3</v>
      </c>
      <c r="B440">
        <v>1</v>
      </c>
      <c r="C440">
        <v>14000078</v>
      </c>
      <c r="D440" t="s">
        <v>1074</v>
      </c>
      <c r="E440">
        <v>4005900105080</v>
      </c>
      <c r="F440">
        <v>1</v>
      </c>
      <c r="G440" t="s">
        <v>1509</v>
      </c>
      <c r="H440">
        <v>4005900105080</v>
      </c>
      <c r="I440">
        <v>1</v>
      </c>
      <c r="J440" t="s">
        <v>1509</v>
      </c>
      <c r="K440">
        <v>17319470072951</v>
      </c>
      <c r="L440">
        <v>11</v>
      </c>
      <c r="M440" t="s">
        <v>217</v>
      </c>
      <c r="Q440">
        <v>0</v>
      </c>
      <c r="S440">
        <v>4005900105080</v>
      </c>
      <c r="T440">
        <v>4005900105080</v>
      </c>
      <c r="U440">
        <v>0</v>
      </c>
      <c r="V440">
        <v>4005900105080</v>
      </c>
      <c r="W440">
        <v>1</v>
      </c>
      <c r="X440">
        <v>1</v>
      </c>
      <c r="Y440">
        <v>0</v>
      </c>
      <c r="AA440">
        <v>0</v>
      </c>
    </row>
    <row r="441" spans="1:27">
      <c r="A441">
        <v>3</v>
      </c>
      <c r="B441">
        <v>1</v>
      </c>
      <c r="C441">
        <v>14000079</v>
      </c>
      <c r="D441" t="s">
        <v>1076</v>
      </c>
      <c r="E441">
        <v>4006000010311</v>
      </c>
      <c r="F441">
        <v>1</v>
      </c>
      <c r="G441" t="s">
        <v>1509</v>
      </c>
      <c r="H441">
        <v>4006000010311</v>
      </c>
      <c r="I441">
        <v>1</v>
      </c>
      <c r="J441" t="s">
        <v>1509</v>
      </c>
      <c r="K441">
        <v>4005805426655</v>
      </c>
      <c r="L441">
        <v>11</v>
      </c>
      <c r="M441" t="s">
        <v>217</v>
      </c>
      <c r="Q441">
        <v>0</v>
      </c>
      <c r="S441">
        <v>4006000010311</v>
      </c>
      <c r="T441">
        <v>4006000010311</v>
      </c>
      <c r="U441">
        <v>0</v>
      </c>
      <c r="V441">
        <v>4006000010311</v>
      </c>
      <c r="W441">
        <v>1</v>
      </c>
      <c r="X441">
        <v>1</v>
      </c>
      <c r="Y441">
        <v>0</v>
      </c>
      <c r="AA441">
        <v>0</v>
      </c>
    </row>
    <row r="442" spans="1:27">
      <c r="A442">
        <v>3</v>
      </c>
      <c r="B442">
        <v>1</v>
      </c>
      <c r="C442">
        <v>14000081</v>
      </c>
      <c r="D442" t="s">
        <v>1062</v>
      </c>
      <c r="E442">
        <v>4005900396938</v>
      </c>
      <c r="F442">
        <v>1</v>
      </c>
      <c r="G442" t="s">
        <v>1509</v>
      </c>
      <c r="H442">
        <v>4005900396938</v>
      </c>
      <c r="I442">
        <v>1</v>
      </c>
      <c r="J442" t="s">
        <v>1509</v>
      </c>
      <c r="K442">
        <v>17319470096377</v>
      </c>
      <c r="L442">
        <v>11</v>
      </c>
      <c r="M442" t="s">
        <v>217</v>
      </c>
      <c r="Q442">
        <v>0</v>
      </c>
      <c r="S442">
        <v>4005900396938</v>
      </c>
      <c r="T442">
        <v>4005900396938</v>
      </c>
      <c r="U442">
        <v>0</v>
      </c>
      <c r="V442">
        <v>4005900396938</v>
      </c>
      <c r="W442">
        <v>1</v>
      </c>
      <c r="X442">
        <v>1</v>
      </c>
      <c r="Y442">
        <v>0</v>
      </c>
      <c r="AA442">
        <v>0</v>
      </c>
    </row>
    <row r="443" spans="1:27">
      <c r="A443">
        <v>3</v>
      </c>
      <c r="B443">
        <v>1</v>
      </c>
      <c r="C443">
        <v>14000082</v>
      </c>
      <c r="D443" t="s">
        <v>1042</v>
      </c>
      <c r="E443">
        <v>4005808837311</v>
      </c>
      <c r="F443">
        <v>1</v>
      </c>
      <c r="G443" t="s">
        <v>1509</v>
      </c>
      <c r="H443">
        <v>4005808837311</v>
      </c>
      <c r="I443">
        <v>1</v>
      </c>
      <c r="J443" t="s">
        <v>1509</v>
      </c>
      <c r="K443">
        <v>14005808837318</v>
      </c>
      <c r="L443">
        <v>11</v>
      </c>
      <c r="M443" t="s">
        <v>217</v>
      </c>
      <c r="Q443">
        <v>0</v>
      </c>
      <c r="S443">
        <v>4005808837311</v>
      </c>
      <c r="T443">
        <v>4005808837311</v>
      </c>
      <c r="U443">
        <v>0</v>
      </c>
      <c r="V443">
        <v>4005808837311</v>
      </c>
      <c r="W443">
        <v>1</v>
      </c>
      <c r="X443">
        <v>1</v>
      </c>
      <c r="Y443">
        <v>0</v>
      </c>
      <c r="AA443">
        <v>0</v>
      </c>
    </row>
    <row r="444" spans="1:27">
      <c r="A444">
        <v>3</v>
      </c>
      <c r="B444">
        <v>1</v>
      </c>
      <c r="C444">
        <v>14000084</v>
      </c>
      <c r="D444" t="s">
        <v>1078</v>
      </c>
      <c r="E444">
        <v>4006000010328</v>
      </c>
      <c r="F444">
        <v>1</v>
      </c>
      <c r="G444" t="s">
        <v>1509</v>
      </c>
      <c r="H444">
        <v>4006000010328</v>
      </c>
      <c r="I444">
        <v>1</v>
      </c>
      <c r="J444" t="s">
        <v>1509</v>
      </c>
      <c r="K444">
        <v>4005805426679</v>
      </c>
      <c r="L444">
        <v>11</v>
      </c>
      <c r="M444" t="s">
        <v>217</v>
      </c>
      <c r="Q444">
        <v>0</v>
      </c>
      <c r="S444">
        <v>4006000010328</v>
      </c>
      <c r="T444">
        <v>4006000010328</v>
      </c>
      <c r="U444">
        <v>0</v>
      </c>
      <c r="V444">
        <v>4006000010328</v>
      </c>
      <c r="W444">
        <v>1</v>
      </c>
      <c r="X444">
        <v>1</v>
      </c>
      <c r="Y444">
        <v>0</v>
      </c>
      <c r="AA444">
        <v>0</v>
      </c>
    </row>
    <row r="445" spans="1:27">
      <c r="A445">
        <v>3</v>
      </c>
      <c r="B445">
        <v>1</v>
      </c>
      <c r="C445">
        <v>14000086</v>
      </c>
      <c r="D445" t="s">
        <v>1044</v>
      </c>
      <c r="E445">
        <v>4005900122186</v>
      </c>
      <c r="F445">
        <v>1</v>
      </c>
      <c r="G445" t="s">
        <v>1509</v>
      </c>
      <c r="H445">
        <v>4005900122186</v>
      </c>
      <c r="I445">
        <v>1</v>
      </c>
      <c r="J445" t="s">
        <v>1509</v>
      </c>
      <c r="K445">
        <v>17319470074672</v>
      </c>
      <c r="L445">
        <v>11</v>
      </c>
      <c r="M445" t="s">
        <v>217</v>
      </c>
      <c r="Q445">
        <v>0</v>
      </c>
      <c r="S445">
        <v>4005900122186</v>
      </c>
      <c r="T445">
        <v>4005900122186</v>
      </c>
      <c r="U445">
        <v>0</v>
      </c>
      <c r="V445">
        <v>4005900122186</v>
      </c>
      <c r="W445">
        <v>1</v>
      </c>
      <c r="X445">
        <v>1</v>
      </c>
      <c r="Y445">
        <v>0</v>
      </c>
      <c r="AA445">
        <v>0</v>
      </c>
    </row>
    <row r="446" spans="1:27">
      <c r="A446">
        <v>3</v>
      </c>
      <c r="B446">
        <v>1</v>
      </c>
      <c r="C446">
        <v>14000087</v>
      </c>
      <c r="D446" t="s">
        <v>1080</v>
      </c>
      <c r="E446">
        <v>4005900705143</v>
      </c>
      <c r="F446">
        <v>1</v>
      </c>
      <c r="G446" t="s">
        <v>1509</v>
      </c>
      <c r="H446">
        <v>4005900705143</v>
      </c>
      <c r="I446">
        <v>1</v>
      </c>
      <c r="J446" t="s">
        <v>1509</v>
      </c>
      <c r="K446">
        <v>4005805286587</v>
      </c>
      <c r="L446">
        <v>11</v>
      </c>
      <c r="M446" t="s">
        <v>217</v>
      </c>
      <c r="Q446">
        <v>0</v>
      </c>
      <c r="S446">
        <v>4005900705143</v>
      </c>
      <c r="T446">
        <v>4005900705143</v>
      </c>
      <c r="U446">
        <v>0</v>
      </c>
      <c r="V446">
        <v>4005900705143</v>
      </c>
      <c r="W446">
        <v>1</v>
      </c>
      <c r="X446">
        <v>1</v>
      </c>
      <c r="Y446">
        <v>0</v>
      </c>
      <c r="AA446">
        <v>0</v>
      </c>
    </row>
    <row r="447" spans="1:27">
      <c r="A447">
        <v>3</v>
      </c>
      <c r="B447">
        <v>1</v>
      </c>
      <c r="C447">
        <v>14000088</v>
      </c>
      <c r="D447" t="s">
        <v>1046</v>
      </c>
      <c r="E447">
        <v>4005808662388</v>
      </c>
      <c r="F447">
        <v>1</v>
      </c>
      <c r="G447" t="s">
        <v>1509</v>
      </c>
      <c r="H447">
        <v>4005808662388</v>
      </c>
      <c r="I447">
        <v>1</v>
      </c>
      <c r="J447" t="s">
        <v>1509</v>
      </c>
      <c r="K447">
        <v>17319470051970</v>
      </c>
      <c r="L447">
        <v>11</v>
      </c>
      <c r="M447" t="s">
        <v>217</v>
      </c>
      <c r="Q447">
        <v>0</v>
      </c>
      <c r="S447">
        <v>4005808662388</v>
      </c>
      <c r="T447">
        <v>4005808662388</v>
      </c>
      <c r="U447">
        <v>0</v>
      </c>
      <c r="V447">
        <v>4005808662388</v>
      </c>
      <c r="W447">
        <v>1</v>
      </c>
      <c r="X447">
        <v>1</v>
      </c>
      <c r="Y447">
        <v>0</v>
      </c>
      <c r="AA447">
        <v>0</v>
      </c>
    </row>
    <row r="448" spans="1:27">
      <c r="A448">
        <v>3</v>
      </c>
      <c r="B448">
        <v>1</v>
      </c>
      <c r="C448">
        <v>14000089</v>
      </c>
      <c r="D448" t="s">
        <v>1064</v>
      </c>
      <c r="E448">
        <v>7791969029807</v>
      </c>
      <c r="F448">
        <v>1</v>
      </c>
      <c r="G448" t="s">
        <v>1509</v>
      </c>
      <c r="H448">
        <v>7791969029807</v>
      </c>
      <c r="I448">
        <v>1</v>
      </c>
      <c r="J448" t="s">
        <v>1509</v>
      </c>
      <c r="K448">
        <v>27791969029801</v>
      </c>
      <c r="L448">
        <v>11</v>
      </c>
      <c r="M448" t="s">
        <v>217</v>
      </c>
      <c r="Q448">
        <v>0</v>
      </c>
      <c r="S448">
        <v>7791969029807</v>
      </c>
      <c r="T448">
        <v>7791969029807</v>
      </c>
      <c r="U448">
        <v>0</v>
      </c>
      <c r="V448">
        <v>7791969029807</v>
      </c>
      <c r="W448">
        <v>1</v>
      </c>
      <c r="X448">
        <v>1</v>
      </c>
      <c r="Y448">
        <v>0</v>
      </c>
      <c r="AA448">
        <v>0</v>
      </c>
    </row>
    <row r="449" spans="1:28">
      <c r="A449">
        <v>3</v>
      </c>
      <c r="B449">
        <v>1</v>
      </c>
      <c r="C449">
        <v>14000090</v>
      </c>
      <c r="D449" t="s">
        <v>1066</v>
      </c>
      <c r="E449">
        <v>4005808305964</v>
      </c>
      <c r="F449">
        <v>1</v>
      </c>
      <c r="G449" t="s">
        <v>1509</v>
      </c>
      <c r="H449">
        <v>4005808305964</v>
      </c>
      <c r="I449">
        <v>1</v>
      </c>
      <c r="J449" t="s">
        <v>1509</v>
      </c>
      <c r="K449">
        <v>17319470012278</v>
      </c>
      <c r="L449">
        <v>11</v>
      </c>
      <c r="M449" t="s">
        <v>217</v>
      </c>
      <c r="Q449">
        <v>0</v>
      </c>
      <c r="S449">
        <v>4005808305964</v>
      </c>
      <c r="T449">
        <v>4005808305964</v>
      </c>
      <c r="U449">
        <v>0</v>
      </c>
      <c r="V449">
        <v>4005808305964</v>
      </c>
      <c r="W449">
        <v>1</v>
      </c>
      <c r="X449">
        <v>1</v>
      </c>
      <c r="Y449">
        <v>0</v>
      </c>
      <c r="AA449">
        <v>0</v>
      </c>
    </row>
    <row r="450" spans="1:28">
      <c r="A450">
        <v>3</v>
      </c>
      <c r="B450">
        <v>1</v>
      </c>
      <c r="C450">
        <v>14000093</v>
      </c>
      <c r="D450" t="s">
        <v>1048</v>
      </c>
      <c r="E450">
        <v>4005808631322</v>
      </c>
      <c r="F450">
        <v>1</v>
      </c>
      <c r="G450" t="s">
        <v>1509</v>
      </c>
      <c r="H450">
        <v>4005808631322</v>
      </c>
      <c r="I450">
        <v>1</v>
      </c>
      <c r="J450" t="s">
        <v>1509</v>
      </c>
      <c r="K450">
        <v>17319470048185</v>
      </c>
      <c r="L450">
        <v>11</v>
      </c>
      <c r="M450" t="s">
        <v>217</v>
      </c>
      <c r="Q450">
        <v>0</v>
      </c>
      <c r="S450">
        <v>4005808631322</v>
      </c>
      <c r="T450">
        <v>4005808631322</v>
      </c>
      <c r="U450">
        <v>0</v>
      </c>
      <c r="V450">
        <v>4005808631322</v>
      </c>
      <c r="W450">
        <v>1</v>
      </c>
      <c r="X450">
        <v>1</v>
      </c>
      <c r="Y450">
        <v>0</v>
      </c>
      <c r="AA450">
        <v>0</v>
      </c>
    </row>
    <row r="451" spans="1:28">
      <c r="A451">
        <v>3</v>
      </c>
      <c r="B451">
        <v>1</v>
      </c>
      <c r="C451">
        <v>14000097</v>
      </c>
      <c r="D451" t="s">
        <v>1094</v>
      </c>
      <c r="E451">
        <v>4005900455901</v>
      </c>
      <c r="F451">
        <v>1</v>
      </c>
      <c r="G451" t="s">
        <v>1509</v>
      </c>
      <c r="H451">
        <v>4005900455901</v>
      </c>
      <c r="I451">
        <v>1</v>
      </c>
      <c r="J451" t="s">
        <v>1509</v>
      </c>
      <c r="K451">
        <v>17319470100739</v>
      </c>
      <c r="L451">
        <v>11</v>
      </c>
      <c r="M451" t="s">
        <v>217</v>
      </c>
      <c r="Q451">
        <v>0</v>
      </c>
      <c r="S451">
        <v>4005900455901</v>
      </c>
      <c r="T451">
        <v>4005900455901</v>
      </c>
      <c r="U451">
        <v>0</v>
      </c>
      <c r="V451">
        <v>4005900455901</v>
      </c>
      <c r="W451">
        <v>1</v>
      </c>
      <c r="X451">
        <v>1</v>
      </c>
      <c r="Y451">
        <v>0</v>
      </c>
      <c r="AA451">
        <v>0</v>
      </c>
    </row>
    <row r="452" spans="1:28">
      <c r="A452">
        <v>3</v>
      </c>
      <c r="B452">
        <v>1</v>
      </c>
      <c r="C452">
        <v>14000101</v>
      </c>
      <c r="D452" t="s">
        <v>1082</v>
      </c>
      <c r="E452">
        <v>4005808257584</v>
      </c>
      <c r="F452">
        <v>1</v>
      </c>
      <c r="G452" t="s">
        <v>1509</v>
      </c>
      <c r="H452">
        <v>4005808257584</v>
      </c>
      <c r="I452">
        <v>1</v>
      </c>
      <c r="J452" t="s">
        <v>1509</v>
      </c>
      <c r="K452">
        <v>17319470004242</v>
      </c>
      <c r="L452">
        <v>11</v>
      </c>
      <c r="M452" t="s">
        <v>217</v>
      </c>
      <c r="Q452">
        <v>0</v>
      </c>
      <c r="S452">
        <v>4005808257584</v>
      </c>
      <c r="T452">
        <v>4005808257584</v>
      </c>
      <c r="U452">
        <v>0</v>
      </c>
      <c r="V452">
        <v>4005808257584</v>
      </c>
      <c r="W452">
        <v>1</v>
      </c>
      <c r="X452">
        <v>1</v>
      </c>
      <c r="Y452">
        <v>0</v>
      </c>
      <c r="AA452">
        <v>0</v>
      </c>
    </row>
    <row r="453" spans="1:28">
      <c r="A453">
        <v>3</v>
      </c>
      <c r="B453">
        <v>1</v>
      </c>
      <c r="C453">
        <v>14000103</v>
      </c>
      <c r="D453" t="s">
        <v>1096</v>
      </c>
      <c r="E453">
        <v>4005808257553</v>
      </c>
      <c r="F453">
        <v>1</v>
      </c>
      <c r="G453" t="s">
        <v>1509</v>
      </c>
      <c r="H453">
        <v>4005808257553</v>
      </c>
      <c r="I453">
        <v>1</v>
      </c>
      <c r="J453" t="s">
        <v>1509</v>
      </c>
      <c r="K453">
        <v>17319470004228</v>
      </c>
      <c r="L453">
        <v>11</v>
      </c>
      <c r="M453" t="s">
        <v>217</v>
      </c>
      <c r="Q453">
        <v>0</v>
      </c>
      <c r="S453">
        <v>4005808257553</v>
      </c>
      <c r="T453">
        <v>4005808257553</v>
      </c>
      <c r="U453">
        <v>0</v>
      </c>
      <c r="V453">
        <v>4005808257553</v>
      </c>
      <c r="W453">
        <v>1</v>
      </c>
      <c r="X453">
        <v>1</v>
      </c>
      <c r="Y453">
        <v>0</v>
      </c>
      <c r="AA453">
        <v>0</v>
      </c>
    </row>
    <row r="454" spans="1:28">
      <c r="A454">
        <v>3</v>
      </c>
      <c r="B454">
        <v>1</v>
      </c>
      <c r="C454">
        <v>14000107</v>
      </c>
      <c r="D454" t="s">
        <v>1084</v>
      </c>
      <c r="E454">
        <v>4005900036704</v>
      </c>
      <c r="F454">
        <v>1</v>
      </c>
      <c r="G454" t="s">
        <v>1509</v>
      </c>
      <c r="H454">
        <v>4005900036704</v>
      </c>
      <c r="I454">
        <v>1</v>
      </c>
      <c r="J454" t="s">
        <v>1509</v>
      </c>
      <c r="K454">
        <v>17319470042077</v>
      </c>
      <c r="L454">
        <v>11</v>
      </c>
      <c r="M454" t="s">
        <v>217</v>
      </c>
      <c r="Q454">
        <v>0</v>
      </c>
      <c r="S454">
        <v>4005900036704</v>
      </c>
      <c r="T454">
        <v>4005900036704</v>
      </c>
      <c r="U454">
        <v>0</v>
      </c>
      <c r="V454">
        <v>4005900036704</v>
      </c>
      <c r="W454">
        <v>1</v>
      </c>
      <c r="X454">
        <v>1</v>
      </c>
      <c r="Y454">
        <v>0</v>
      </c>
      <c r="AA454">
        <v>0</v>
      </c>
    </row>
    <row r="455" spans="1:28">
      <c r="A455">
        <v>3</v>
      </c>
      <c r="B455">
        <v>1</v>
      </c>
      <c r="C455">
        <v>14000108</v>
      </c>
      <c r="D455" t="s">
        <v>1098</v>
      </c>
      <c r="E455">
        <v>4005900036759</v>
      </c>
      <c r="F455">
        <v>1</v>
      </c>
      <c r="G455" t="s">
        <v>1509</v>
      </c>
      <c r="H455">
        <v>4005900036759</v>
      </c>
      <c r="I455">
        <v>1</v>
      </c>
      <c r="J455" t="s">
        <v>1509</v>
      </c>
      <c r="K455">
        <v>17319470042169</v>
      </c>
      <c r="L455">
        <v>11</v>
      </c>
      <c r="M455" t="s">
        <v>217</v>
      </c>
      <c r="Q455">
        <v>0</v>
      </c>
      <c r="S455">
        <v>4005900036759</v>
      </c>
      <c r="T455">
        <v>4005900036759</v>
      </c>
      <c r="U455">
        <v>0</v>
      </c>
      <c r="V455">
        <v>4005900036759</v>
      </c>
      <c r="W455">
        <v>1</v>
      </c>
      <c r="X455">
        <v>1</v>
      </c>
      <c r="Y455">
        <v>0</v>
      </c>
      <c r="AA455">
        <v>0</v>
      </c>
    </row>
    <row r="456" spans="1:28">
      <c r="A456">
        <v>3</v>
      </c>
      <c r="B456">
        <v>1</v>
      </c>
      <c r="C456">
        <v>14000109</v>
      </c>
      <c r="D456" t="s">
        <v>1100</v>
      </c>
      <c r="E456">
        <v>4005900398598</v>
      </c>
      <c r="F456">
        <v>1</v>
      </c>
      <c r="G456" t="s">
        <v>1509</v>
      </c>
      <c r="H456">
        <v>4005900398598</v>
      </c>
      <c r="I456">
        <v>1</v>
      </c>
      <c r="J456" t="s">
        <v>1509</v>
      </c>
      <c r="K456">
        <v>17319470096513</v>
      </c>
      <c r="L456">
        <v>11</v>
      </c>
      <c r="M456" t="s">
        <v>217</v>
      </c>
      <c r="Q456">
        <v>0</v>
      </c>
      <c r="S456">
        <v>4005900398598</v>
      </c>
      <c r="T456">
        <v>4005900398598</v>
      </c>
      <c r="U456">
        <v>0</v>
      </c>
      <c r="V456">
        <v>4005900398598</v>
      </c>
      <c r="W456">
        <v>1</v>
      </c>
      <c r="X456">
        <v>1</v>
      </c>
      <c r="Y456">
        <v>0</v>
      </c>
      <c r="AA456">
        <v>0</v>
      </c>
    </row>
    <row r="457" spans="1:28" hidden="1"/>
    <row r="458" spans="1:28" hidden="1">
      <c r="A458" t="s">
        <v>1510</v>
      </c>
      <c r="B458" t="s">
        <v>227</v>
      </c>
      <c r="C458" t="s">
        <v>170</v>
      </c>
      <c r="D458" t="s">
        <v>163</v>
      </c>
      <c r="E458" t="s">
        <v>167</v>
      </c>
      <c r="F458" t="s">
        <v>165</v>
      </c>
      <c r="G458" t="s">
        <v>168</v>
      </c>
      <c r="H458" t="s">
        <v>1476</v>
      </c>
      <c r="I458" t="s">
        <v>231</v>
      </c>
      <c r="J458" t="s">
        <v>229</v>
      </c>
      <c r="K458" t="s">
        <v>1476</v>
      </c>
      <c r="L458" t="s">
        <v>231</v>
      </c>
      <c r="M458" t="s">
        <v>169</v>
      </c>
      <c r="N458" t="s">
        <v>162</v>
      </c>
      <c r="O458" t="s">
        <v>226</v>
      </c>
      <c r="P458" t="s">
        <v>228</v>
      </c>
      <c r="Q458" t="s">
        <v>164</v>
      </c>
      <c r="R458" t="s">
        <v>168</v>
      </c>
      <c r="S458" t="s">
        <v>1365</v>
      </c>
      <c r="T458" t="s">
        <v>164</v>
      </c>
    </row>
    <row r="459" spans="1:28" hidden="1">
      <c r="A459" t="s">
        <v>1477</v>
      </c>
      <c r="B459" t="s">
        <v>1478</v>
      </c>
      <c r="C459" t="s">
        <v>267</v>
      </c>
      <c r="D459" t="s">
        <v>1389</v>
      </c>
      <c r="P459">
        <v>11</v>
      </c>
      <c r="Q459" t="s">
        <v>1479</v>
      </c>
      <c r="R459" t="s">
        <v>1480</v>
      </c>
      <c r="S459" t="s">
        <v>1481</v>
      </c>
      <c r="T459" t="s">
        <v>1482</v>
      </c>
    </row>
    <row r="460" spans="1:28" hidden="1">
      <c r="A460" t="s">
        <v>1483</v>
      </c>
      <c r="B460" t="s">
        <v>1484</v>
      </c>
      <c r="C460" t="s">
        <v>1390</v>
      </c>
      <c r="D460" t="s">
        <v>1391</v>
      </c>
      <c r="R460" t="s">
        <v>1473</v>
      </c>
      <c r="S460" t="s">
        <v>1485</v>
      </c>
      <c r="T460" t="s">
        <v>1486</v>
      </c>
    </row>
    <row r="461" spans="1:28" hidden="1">
      <c r="G461" t="s">
        <v>1487</v>
      </c>
      <c r="H461" t="s">
        <v>1488</v>
      </c>
      <c r="I461" t="s">
        <v>1392</v>
      </c>
      <c r="J461" t="s">
        <v>1393</v>
      </c>
      <c r="R461" t="s">
        <v>1474</v>
      </c>
      <c r="S461" s="46">
        <v>45717.44027777778</v>
      </c>
      <c r="T461">
        <v>9</v>
      </c>
    </row>
    <row r="462" spans="1:28" hidden="1">
      <c r="A462" t="s">
        <v>226</v>
      </c>
      <c r="B462" t="s">
        <v>227</v>
      </c>
      <c r="C462" t="s">
        <v>1394</v>
      </c>
      <c r="D462" t="s">
        <v>1395</v>
      </c>
      <c r="E462" t="s">
        <v>167</v>
      </c>
      <c r="F462" t="s">
        <v>165</v>
      </c>
      <c r="G462" t="s">
        <v>168</v>
      </c>
      <c r="H462" t="s">
        <v>1476</v>
      </c>
      <c r="I462" t="s">
        <v>231</v>
      </c>
      <c r="J462" t="s">
        <v>229</v>
      </c>
      <c r="K462" t="s">
        <v>1476</v>
      </c>
      <c r="L462" t="s">
        <v>231</v>
      </c>
      <c r="M462" t="s">
        <v>169</v>
      </c>
      <c r="N462" t="s">
        <v>162</v>
      </c>
      <c r="O462" t="s">
        <v>226</v>
      </c>
      <c r="P462" t="s">
        <v>228</v>
      </c>
      <c r="Q462" t="s">
        <v>164</v>
      </c>
      <c r="R462" t="e">
        <f>-------Usua</f>
        <v>#NAME?</v>
      </c>
      <c r="S462" t="s">
        <v>1489</v>
      </c>
      <c r="T462" t="s">
        <v>226</v>
      </c>
    </row>
    <row r="463" spans="1:28" hidden="1">
      <c r="A463" t="s">
        <v>1490</v>
      </c>
      <c r="B463" t="s">
        <v>1491</v>
      </c>
      <c r="C463" t="s">
        <v>1362</v>
      </c>
      <c r="D463" t="s">
        <v>209</v>
      </c>
      <c r="E463" t="s">
        <v>1396</v>
      </c>
      <c r="F463" t="s">
        <v>1492</v>
      </c>
      <c r="G463" t="s">
        <v>209</v>
      </c>
      <c r="H463" t="s">
        <v>1493</v>
      </c>
      <c r="I463" t="s">
        <v>1494</v>
      </c>
      <c r="J463" t="s">
        <v>1495</v>
      </c>
      <c r="K463" t="s">
        <v>1363</v>
      </c>
      <c r="L463" t="s">
        <v>1496</v>
      </c>
      <c r="M463" t="s">
        <v>209</v>
      </c>
      <c r="N463" t="s">
        <v>1497</v>
      </c>
      <c r="O463" t="s">
        <v>1498</v>
      </c>
      <c r="P463" t="s">
        <v>1499</v>
      </c>
      <c r="Q463" t="s">
        <v>1500</v>
      </c>
      <c r="R463" t="s">
        <v>209</v>
      </c>
      <c r="S463" t="s">
        <v>1501</v>
      </c>
      <c r="T463" t="s">
        <v>1502</v>
      </c>
      <c r="U463" t="s">
        <v>1397</v>
      </c>
      <c r="V463" t="s">
        <v>1503</v>
      </c>
      <c r="W463" t="s">
        <v>1504</v>
      </c>
      <c r="X463" t="s">
        <v>1398</v>
      </c>
      <c r="Y463" t="s">
        <v>1505</v>
      </c>
      <c r="Z463" t="s">
        <v>1506</v>
      </c>
      <c r="AA463" t="s">
        <v>1507</v>
      </c>
      <c r="AB463" t="s">
        <v>1508</v>
      </c>
    </row>
    <row r="464" spans="1:28" hidden="1">
      <c r="A464" t="s">
        <v>1490</v>
      </c>
      <c r="B464" t="s">
        <v>1491</v>
      </c>
      <c r="C464" t="s">
        <v>1362</v>
      </c>
      <c r="D464" t="s">
        <v>209</v>
      </c>
      <c r="E464" t="s">
        <v>1396</v>
      </c>
      <c r="F464" t="s">
        <v>1492</v>
      </c>
      <c r="G464" t="s">
        <v>209</v>
      </c>
      <c r="H464" t="s">
        <v>1493</v>
      </c>
      <c r="I464" t="s">
        <v>1494</v>
      </c>
      <c r="J464" t="s">
        <v>1495</v>
      </c>
      <c r="K464" t="s">
        <v>1363</v>
      </c>
      <c r="L464" t="s">
        <v>1496</v>
      </c>
      <c r="M464" t="s">
        <v>209</v>
      </c>
      <c r="N464" t="s">
        <v>1497</v>
      </c>
      <c r="O464" t="s">
        <v>1498</v>
      </c>
      <c r="P464" t="s">
        <v>1499</v>
      </c>
      <c r="Q464" t="s">
        <v>1500</v>
      </c>
      <c r="R464" t="s">
        <v>209</v>
      </c>
      <c r="S464" t="s">
        <v>1501</v>
      </c>
      <c r="T464" t="s">
        <v>1502</v>
      </c>
      <c r="U464" t="s">
        <v>1397</v>
      </c>
      <c r="V464" t="s">
        <v>1503</v>
      </c>
      <c r="W464" t="s">
        <v>1504</v>
      </c>
      <c r="X464" t="s">
        <v>1398</v>
      </c>
      <c r="Y464" t="s">
        <v>1505</v>
      </c>
      <c r="Z464" t="s">
        <v>1506</v>
      </c>
      <c r="AA464" t="s">
        <v>1507</v>
      </c>
      <c r="AB464" t="s">
        <v>1508</v>
      </c>
    </row>
    <row r="465" spans="1:28" hidden="1">
      <c r="A465" t="s">
        <v>1490</v>
      </c>
      <c r="B465" t="s">
        <v>1491</v>
      </c>
      <c r="C465" t="s">
        <v>1362</v>
      </c>
      <c r="D465" t="s">
        <v>209</v>
      </c>
      <c r="E465" t="s">
        <v>1396</v>
      </c>
      <c r="F465" t="s">
        <v>1492</v>
      </c>
      <c r="G465" t="s">
        <v>209</v>
      </c>
      <c r="H465" t="s">
        <v>1493</v>
      </c>
      <c r="I465" t="s">
        <v>1494</v>
      </c>
      <c r="J465" t="s">
        <v>1495</v>
      </c>
      <c r="K465" t="s">
        <v>1363</v>
      </c>
      <c r="L465" t="s">
        <v>1496</v>
      </c>
      <c r="M465" t="s">
        <v>209</v>
      </c>
      <c r="N465" t="s">
        <v>1497</v>
      </c>
      <c r="O465" t="s">
        <v>1498</v>
      </c>
      <c r="P465" t="s">
        <v>1499</v>
      </c>
      <c r="Q465" t="s">
        <v>1500</v>
      </c>
      <c r="R465" t="s">
        <v>209</v>
      </c>
      <c r="S465" t="s">
        <v>1501</v>
      </c>
      <c r="T465" t="s">
        <v>1502</v>
      </c>
      <c r="U465" t="s">
        <v>1397</v>
      </c>
      <c r="V465" t="s">
        <v>1503</v>
      </c>
      <c r="W465" t="s">
        <v>1504</v>
      </c>
      <c r="X465" t="s">
        <v>1398</v>
      </c>
      <c r="Y465" t="s">
        <v>1505</v>
      </c>
      <c r="Z465" t="s">
        <v>1506</v>
      </c>
      <c r="AA465" t="s">
        <v>1507</v>
      </c>
      <c r="AB465" t="s">
        <v>1508</v>
      </c>
    </row>
    <row r="466" spans="1:28">
      <c r="A466">
        <v>3</v>
      </c>
      <c r="B466">
        <v>1</v>
      </c>
      <c r="C466">
        <v>14000110</v>
      </c>
      <c r="D466" t="s">
        <v>1086</v>
      </c>
      <c r="E466">
        <v>4005808257669</v>
      </c>
      <c r="F466">
        <v>1</v>
      </c>
      <c r="G466" t="s">
        <v>1509</v>
      </c>
      <c r="H466">
        <v>4005808257669</v>
      </c>
      <c r="I466">
        <v>1</v>
      </c>
      <c r="J466" t="s">
        <v>1509</v>
      </c>
      <c r="K466">
        <v>17319470004426</v>
      </c>
      <c r="L466">
        <v>11</v>
      </c>
      <c r="M466" t="s">
        <v>217</v>
      </c>
      <c r="Q466">
        <v>0</v>
      </c>
      <c r="S466">
        <v>4005808257669</v>
      </c>
      <c r="T466">
        <v>4005808257669</v>
      </c>
      <c r="U466">
        <v>0</v>
      </c>
      <c r="V466">
        <v>4005808257669</v>
      </c>
      <c r="W466">
        <v>1</v>
      </c>
      <c r="X466">
        <v>1</v>
      </c>
      <c r="Y466">
        <v>0</v>
      </c>
      <c r="AA466">
        <v>0</v>
      </c>
    </row>
    <row r="467" spans="1:28">
      <c r="A467">
        <v>3</v>
      </c>
      <c r="B467">
        <v>1</v>
      </c>
      <c r="C467">
        <v>14000112</v>
      </c>
      <c r="D467" t="s">
        <v>1088</v>
      </c>
      <c r="E467">
        <v>4005900130785</v>
      </c>
      <c r="F467">
        <v>1</v>
      </c>
      <c r="G467" t="s">
        <v>1509</v>
      </c>
      <c r="H467">
        <v>4005900130785</v>
      </c>
      <c r="I467">
        <v>1</v>
      </c>
      <c r="J467" t="s">
        <v>1509</v>
      </c>
      <c r="K467">
        <v>17319470075600</v>
      </c>
      <c r="L467">
        <v>11</v>
      </c>
      <c r="M467" t="s">
        <v>217</v>
      </c>
      <c r="Q467">
        <v>0</v>
      </c>
      <c r="S467">
        <v>4005900130785</v>
      </c>
      <c r="T467">
        <v>4005900130785</v>
      </c>
      <c r="U467">
        <v>0</v>
      </c>
      <c r="V467">
        <v>4005900130785</v>
      </c>
      <c r="W467">
        <v>1</v>
      </c>
      <c r="X467">
        <v>1</v>
      </c>
      <c r="Y467">
        <v>0</v>
      </c>
      <c r="AA467">
        <v>0</v>
      </c>
    </row>
    <row r="468" spans="1:28">
      <c r="A468">
        <v>3</v>
      </c>
      <c r="B468">
        <v>1</v>
      </c>
      <c r="C468">
        <v>14000114</v>
      </c>
      <c r="D468" t="s">
        <v>1090</v>
      </c>
      <c r="E468">
        <v>4005808663927</v>
      </c>
      <c r="F468">
        <v>1</v>
      </c>
      <c r="G468" t="s">
        <v>1509</v>
      </c>
      <c r="H468">
        <v>4005808663927</v>
      </c>
      <c r="I468">
        <v>1</v>
      </c>
      <c r="J468" t="s">
        <v>1509</v>
      </c>
      <c r="K468">
        <v>17319470052427</v>
      </c>
      <c r="L468">
        <v>11</v>
      </c>
      <c r="M468" t="s">
        <v>217</v>
      </c>
      <c r="Q468">
        <v>0</v>
      </c>
      <c r="S468">
        <v>4005808663927</v>
      </c>
      <c r="T468">
        <v>4005808663927</v>
      </c>
      <c r="U468">
        <v>0</v>
      </c>
      <c r="V468">
        <v>4005808663927</v>
      </c>
      <c r="W468">
        <v>1</v>
      </c>
      <c r="X468">
        <v>1</v>
      </c>
      <c r="Y468">
        <v>0</v>
      </c>
      <c r="AA468">
        <v>0</v>
      </c>
    </row>
    <row r="469" spans="1:28">
      <c r="A469">
        <v>3</v>
      </c>
      <c r="B469">
        <v>1</v>
      </c>
      <c r="C469">
        <v>14000119</v>
      </c>
      <c r="D469" t="s">
        <v>1102</v>
      </c>
      <c r="E469">
        <v>7891177816869</v>
      </c>
      <c r="F469">
        <v>1</v>
      </c>
      <c r="G469" t="s">
        <v>1509</v>
      </c>
      <c r="H469">
        <v>7891177816869</v>
      </c>
      <c r="I469">
        <v>1</v>
      </c>
      <c r="J469" t="s">
        <v>1509</v>
      </c>
      <c r="K469">
        <v>27891177816863</v>
      </c>
      <c r="L469">
        <v>19</v>
      </c>
      <c r="M469" t="s">
        <v>212</v>
      </c>
      <c r="Q469">
        <v>0</v>
      </c>
      <c r="S469">
        <v>7891177816869</v>
      </c>
      <c r="T469">
        <v>7891177816869</v>
      </c>
      <c r="U469">
        <v>0</v>
      </c>
      <c r="V469">
        <v>7891177816869</v>
      </c>
      <c r="W469">
        <v>1</v>
      </c>
      <c r="X469">
        <v>1</v>
      </c>
      <c r="Y469">
        <v>0</v>
      </c>
      <c r="AA469">
        <v>0</v>
      </c>
    </row>
    <row r="470" spans="1:28">
      <c r="A470">
        <v>3</v>
      </c>
      <c r="B470">
        <v>1</v>
      </c>
      <c r="C470">
        <v>14000120</v>
      </c>
      <c r="D470" t="s">
        <v>1104</v>
      </c>
      <c r="E470">
        <v>7891177816852</v>
      </c>
      <c r="F470">
        <v>1</v>
      </c>
      <c r="G470" t="s">
        <v>1509</v>
      </c>
      <c r="H470">
        <v>7891177816852</v>
      </c>
      <c r="I470">
        <v>1</v>
      </c>
      <c r="J470" t="s">
        <v>1509</v>
      </c>
      <c r="K470">
        <v>27891177816856</v>
      </c>
      <c r="L470">
        <v>19</v>
      </c>
      <c r="M470" t="s">
        <v>212</v>
      </c>
      <c r="Q470">
        <v>0</v>
      </c>
      <c r="S470">
        <v>7891177816852</v>
      </c>
      <c r="T470">
        <v>7891177816852</v>
      </c>
      <c r="U470">
        <v>0</v>
      </c>
      <c r="V470">
        <v>7891177816852</v>
      </c>
      <c r="W470">
        <v>1</v>
      </c>
      <c r="X470">
        <v>1</v>
      </c>
      <c r="Y470">
        <v>0</v>
      </c>
      <c r="AA470">
        <v>0</v>
      </c>
    </row>
    <row r="471" spans="1:28">
      <c r="A471">
        <v>3</v>
      </c>
      <c r="B471">
        <v>1</v>
      </c>
      <c r="C471">
        <v>14000136</v>
      </c>
      <c r="D471" t="s">
        <v>899</v>
      </c>
      <c r="E471">
        <v>4005900441942</v>
      </c>
      <c r="F471">
        <v>1</v>
      </c>
      <c r="G471" t="s">
        <v>1509</v>
      </c>
      <c r="H471">
        <v>4005900441942</v>
      </c>
      <c r="I471">
        <v>1</v>
      </c>
      <c r="J471" t="s">
        <v>1509</v>
      </c>
      <c r="K471">
        <v>17319470099996</v>
      </c>
      <c r="L471">
        <v>6</v>
      </c>
      <c r="M471" t="s">
        <v>224</v>
      </c>
      <c r="Q471">
        <v>0</v>
      </c>
      <c r="S471">
        <v>4005900441942</v>
      </c>
      <c r="T471">
        <v>4005900441942</v>
      </c>
      <c r="U471">
        <v>0</v>
      </c>
      <c r="V471">
        <v>4005900441942</v>
      </c>
      <c r="W471">
        <v>1</v>
      </c>
      <c r="X471">
        <v>1</v>
      </c>
      <c r="Y471">
        <v>0</v>
      </c>
      <c r="AA471">
        <v>0</v>
      </c>
    </row>
    <row r="472" spans="1:28">
      <c r="A472">
        <v>3</v>
      </c>
      <c r="B472">
        <v>1</v>
      </c>
      <c r="C472">
        <v>14000138</v>
      </c>
      <c r="D472" t="s">
        <v>1360</v>
      </c>
      <c r="E472">
        <v>4005900181039</v>
      </c>
      <c r="F472">
        <v>1</v>
      </c>
      <c r="G472" t="s">
        <v>1509</v>
      </c>
      <c r="H472">
        <v>4005900181039</v>
      </c>
      <c r="I472">
        <v>1</v>
      </c>
      <c r="J472" t="s">
        <v>1509</v>
      </c>
      <c r="K472">
        <v>17319470078946</v>
      </c>
      <c r="L472">
        <v>6</v>
      </c>
      <c r="M472" t="s">
        <v>224</v>
      </c>
      <c r="Q472">
        <v>0</v>
      </c>
      <c r="S472">
        <v>4005900181039</v>
      </c>
      <c r="T472">
        <v>4005900181039</v>
      </c>
      <c r="U472">
        <v>0</v>
      </c>
      <c r="V472">
        <v>4005900181039</v>
      </c>
      <c r="W472">
        <v>1</v>
      </c>
      <c r="X472">
        <v>1</v>
      </c>
      <c r="Y472">
        <v>0</v>
      </c>
      <c r="AA472">
        <v>0</v>
      </c>
    </row>
    <row r="473" spans="1:28">
      <c r="A473">
        <v>3</v>
      </c>
      <c r="B473">
        <v>1</v>
      </c>
      <c r="C473">
        <v>14000141</v>
      </c>
      <c r="D473" t="s">
        <v>1092</v>
      </c>
      <c r="E473">
        <v>4005900359124</v>
      </c>
      <c r="F473">
        <v>1</v>
      </c>
      <c r="G473" t="s">
        <v>1509</v>
      </c>
      <c r="H473">
        <v>4005900359124</v>
      </c>
      <c r="I473">
        <v>1</v>
      </c>
      <c r="J473" t="s">
        <v>1509</v>
      </c>
      <c r="K473">
        <v>17319470093208</v>
      </c>
      <c r="L473">
        <v>6</v>
      </c>
      <c r="M473" t="s">
        <v>224</v>
      </c>
      <c r="Q473">
        <v>0</v>
      </c>
      <c r="S473">
        <v>4005900359124</v>
      </c>
      <c r="T473">
        <v>4005900359124</v>
      </c>
      <c r="U473">
        <v>0</v>
      </c>
      <c r="V473">
        <v>4005900359124</v>
      </c>
      <c r="W473">
        <v>1</v>
      </c>
      <c r="X473">
        <v>1</v>
      </c>
      <c r="Y473">
        <v>0</v>
      </c>
      <c r="AA473">
        <v>0</v>
      </c>
    </row>
    <row r="474" spans="1:28">
      <c r="A474">
        <v>3</v>
      </c>
      <c r="B474">
        <v>1</v>
      </c>
      <c r="C474">
        <v>14000142</v>
      </c>
      <c r="D474" t="s">
        <v>836</v>
      </c>
      <c r="E474">
        <v>4005808808243</v>
      </c>
      <c r="F474">
        <v>1</v>
      </c>
      <c r="G474" t="s">
        <v>1509</v>
      </c>
      <c r="H474">
        <v>4005808808243</v>
      </c>
      <c r="I474">
        <v>1</v>
      </c>
      <c r="J474" t="s">
        <v>1509</v>
      </c>
      <c r="K474">
        <v>14005808808240</v>
      </c>
      <c r="L474">
        <v>11</v>
      </c>
      <c r="M474" t="s">
        <v>217</v>
      </c>
      <c r="Q474">
        <v>0</v>
      </c>
      <c r="S474">
        <v>4005808808243</v>
      </c>
      <c r="T474">
        <v>4005808808243</v>
      </c>
      <c r="U474">
        <v>0</v>
      </c>
      <c r="V474">
        <v>4005808808243</v>
      </c>
      <c r="W474">
        <v>1</v>
      </c>
      <c r="X474">
        <v>1</v>
      </c>
      <c r="Y474">
        <v>0</v>
      </c>
      <c r="AA474">
        <v>0</v>
      </c>
    </row>
    <row r="475" spans="1:28">
      <c r="A475">
        <v>3</v>
      </c>
      <c r="B475">
        <v>1</v>
      </c>
      <c r="C475">
        <v>14000143</v>
      </c>
      <c r="D475" t="s">
        <v>878</v>
      </c>
      <c r="E475">
        <v>4005900940759</v>
      </c>
      <c r="F475">
        <v>1</v>
      </c>
      <c r="G475" t="s">
        <v>1509</v>
      </c>
      <c r="H475">
        <v>4005900940759</v>
      </c>
      <c r="I475">
        <v>1</v>
      </c>
      <c r="J475" t="s">
        <v>1509</v>
      </c>
      <c r="K475">
        <v>4005805384467</v>
      </c>
      <c r="L475">
        <v>11</v>
      </c>
      <c r="M475" t="s">
        <v>217</v>
      </c>
      <c r="Q475">
        <v>0</v>
      </c>
      <c r="S475">
        <v>4005900940759</v>
      </c>
      <c r="T475">
        <v>4005900940759</v>
      </c>
      <c r="U475">
        <v>0</v>
      </c>
      <c r="V475">
        <v>4005900940759</v>
      </c>
      <c r="W475">
        <v>1</v>
      </c>
      <c r="X475">
        <v>1</v>
      </c>
      <c r="Y475">
        <v>0</v>
      </c>
      <c r="AA475">
        <v>0</v>
      </c>
    </row>
    <row r="476" spans="1:28">
      <c r="A476">
        <v>3</v>
      </c>
      <c r="B476">
        <v>1</v>
      </c>
      <c r="C476">
        <v>14000144</v>
      </c>
      <c r="D476" t="s">
        <v>880</v>
      </c>
      <c r="E476">
        <v>4005900626356</v>
      </c>
      <c r="F476">
        <v>1</v>
      </c>
      <c r="G476" t="s">
        <v>1509</v>
      </c>
      <c r="H476">
        <v>4005900626356</v>
      </c>
      <c r="I476">
        <v>1</v>
      </c>
      <c r="J476" t="s">
        <v>1509</v>
      </c>
      <c r="K476">
        <v>4005805259871</v>
      </c>
      <c r="L476">
        <v>11</v>
      </c>
      <c r="M476" t="s">
        <v>217</v>
      </c>
      <c r="Q476">
        <v>0</v>
      </c>
      <c r="S476">
        <v>4005900626356</v>
      </c>
      <c r="T476">
        <v>4005900626356</v>
      </c>
      <c r="U476">
        <v>0</v>
      </c>
      <c r="V476">
        <v>4005900626356</v>
      </c>
      <c r="W476">
        <v>1</v>
      </c>
      <c r="X476">
        <v>1</v>
      </c>
      <c r="Y476">
        <v>0</v>
      </c>
      <c r="AA476">
        <v>0</v>
      </c>
    </row>
    <row r="477" spans="1:28">
      <c r="A477">
        <v>3</v>
      </c>
      <c r="B477">
        <v>1</v>
      </c>
      <c r="C477">
        <v>14000150</v>
      </c>
      <c r="D477" t="s">
        <v>1008</v>
      </c>
      <c r="E477">
        <v>4005900648327</v>
      </c>
      <c r="F477">
        <v>1</v>
      </c>
      <c r="G477" t="s">
        <v>1509</v>
      </c>
      <c r="H477">
        <v>4005900648327</v>
      </c>
      <c r="I477">
        <v>1</v>
      </c>
      <c r="J477" t="s">
        <v>1509</v>
      </c>
      <c r="K477">
        <v>17319470116396</v>
      </c>
      <c r="L477">
        <v>11</v>
      </c>
      <c r="M477" t="s">
        <v>217</v>
      </c>
      <c r="Q477">
        <v>0</v>
      </c>
      <c r="S477">
        <v>4005900648327</v>
      </c>
      <c r="T477">
        <v>4005900648327</v>
      </c>
      <c r="U477">
        <v>0</v>
      </c>
      <c r="V477">
        <v>4005900648327</v>
      </c>
      <c r="W477">
        <v>1</v>
      </c>
      <c r="X477">
        <v>1</v>
      </c>
      <c r="Y477">
        <v>0</v>
      </c>
      <c r="AA477">
        <v>0</v>
      </c>
    </row>
    <row r="478" spans="1:28">
      <c r="A478">
        <v>3</v>
      </c>
      <c r="B478">
        <v>1</v>
      </c>
      <c r="C478">
        <v>14000151</v>
      </c>
      <c r="D478" t="s">
        <v>1010</v>
      </c>
      <c r="E478">
        <v>4005808817009</v>
      </c>
      <c r="F478">
        <v>1</v>
      </c>
      <c r="G478" t="s">
        <v>1509</v>
      </c>
      <c r="H478">
        <v>4005808817009</v>
      </c>
      <c r="I478">
        <v>1</v>
      </c>
      <c r="J478" t="s">
        <v>1509</v>
      </c>
      <c r="K478">
        <v>17319470117942</v>
      </c>
      <c r="L478">
        <v>11</v>
      </c>
      <c r="M478" t="s">
        <v>217</v>
      </c>
      <c r="Q478">
        <v>0</v>
      </c>
      <c r="S478">
        <v>4005808817009</v>
      </c>
      <c r="T478">
        <v>4005808817009</v>
      </c>
      <c r="U478">
        <v>0</v>
      </c>
      <c r="V478">
        <v>4005808817009</v>
      </c>
      <c r="W478">
        <v>1</v>
      </c>
      <c r="X478">
        <v>1</v>
      </c>
      <c r="Y478">
        <v>0</v>
      </c>
      <c r="AA478">
        <v>0</v>
      </c>
    </row>
    <row r="479" spans="1:28">
      <c r="A479">
        <v>3</v>
      </c>
      <c r="B479">
        <v>1</v>
      </c>
      <c r="C479">
        <v>14000153</v>
      </c>
      <c r="D479" t="s">
        <v>1012</v>
      </c>
      <c r="E479">
        <v>4005808817207</v>
      </c>
      <c r="F479">
        <v>1</v>
      </c>
      <c r="G479" t="s">
        <v>1509</v>
      </c>
      <c r="H479">
        <v>4005808817207</v>
      </c>
      <c r="I479">
        <v>1</v>
      </c>
      <c r="J479" t="s">
        <v>1509</v>
      </c>
      <c r="K479">
        <v>17319470117966</v>
      </c>
      <c r="L479">
        <v>11</v>
      </c>
      <c r="M479" t="s">
        <v>217</v>
      </c>
      <c r="Q479">
        <v>0</v>
      </c>
      <c r="S479">
        <v>4005808817207</v>
      </c>
      <c r="T479">
        <v>4005808817207</v>
      </c>
      <c r="U479">
        <v>0</v>
      </c>
      <c r="V479">
        <v>4005808817207</v>
      </c>
      <c r="W479">
        <v>1</v>
      </c>
      <c r="X479">
        <v>1</v>
      </c>
      <c r="Y479">
        <v>0</v>
      </c>
      <c r="AA479">
        <v>0</v>
      </c>
    </row>
    <row r="480" spans="1:28">
      <c r="A480">
        <v>3</v>
      </c>
      <c r="B480">
        <v>1</v>
      </c>
      <c r="C480">
        <v>14000156</v>
      </c>
      <c r="D480" t="s">
        <v>882</v>
      </c>
      <c r="E480">
        <v>42176763</v>
      </c>
      <c r="F480">
        <v>1</v>
      </c>
      <c r="G480" t="s">
        <v>1509</v>
      </c>
      <c r="H480">
        <v>42176763</v>
      </c>
      <c r="I480">
        <v>1</v>
      </c>
      <c r="J480" t="s">
        <v>1509</v>
      </c>
      <c r="K480">
        <v>17319470001128</v>
      </c>
      <c r="L480">
        <v>11</v>
      </c>
      <c r="M480" t="s">
        <v>217</v>
      </c>
      <c r="Q480">
        <v>0</v>
      </c>
      <c r="S480">
        <v>42176763</v>
      </c>
      <c r="T480">
        <v>42176763</v>
      </c>
      <c r="U480">
        <v>0</v>
      </c>
      <c r="V480">
        <v>42176763</v>
      </c>
      <c r="W480">
        <v>1</v>
      </c>
      <c r="X480">
        <v>1</v>
      </c>
      <c r="Y480">
        <v>0</v>
      </c>
      <c r="AA480">
        <v>0</v>
      </c>
    </row>
    <row r="481" spans="1:27">
      <c r="A481">
        <v>3</v>
      </c>
      <c r="B481">
        <v>1</v>
      </c>
      <c r="C481">
        <v>14000157</v>
      </c>
      <c r="D481" t="s">
        <v>884</v>
      </c>
      <c r="E481">
        <v>4005808189625</v>
      </c>
      <c r="F481">
        <v>1</v>
      </c>
      <c r="G481" t="s">
        <v>1509</v>
      </c>
      <c r="H481">
        <v>4005808189625</v>
      </c>
      <c r="I481">
        <v>1</v>
      </c>
      <c r="J481" t="s">
        <v>1509</v>
      </c>
      <c r="K481">
        <v>17319470003627</v>
      </c>
      <c r="L481">
        <v>11</v>
      </c>
      <c r="M481" t="s">
        <v>217</v>
      </c>
      <c r="Q481">
        <v>0</v>
      </c>
      <c r="S481">
        <v>4005808189625</v>
      </c>
      <c r="T481">
        <v>4005808189625</v>
      </c>
      <c r="U481">
        <v>0</v>
      </c>
      <c r="V481">
        <v>4005808189625</v>
      </c>
      <c r="W481">
        <v>1</v>
      </c>
      <c r="X481">
        <v>1</v>
      </c>
      <c r="Y481">
        <v>0</v>
      </c>
      <c r="AA481">
        <v>0</v>
      </c>
    </row>
    <row r="482" spans="1:27">
      <c r="A482">
        <v>3</v>
      </c>
      <c r="B482">
        <v>1</v>
      </c>
      <c r="C482">
        <v>14000158</v>
      </c>
      <c r="D482" t="s">
        <v>886</v>
      </c>
      <c r="E482">
        <v>4005808189342</v>
      </c>
      <c r="F482">
        <v>1</v>
      </c>
      <c r="G482" t="s">
        <v>1509</v>
      </c>
      <c r="H482">
        <v>4005808189342</v>
      </c>
      <c r="I482">
        <v>1</v>
      </c>
      <c r="J482" t="s">
        <v>1509</v>
      </c>
      <c r="K482">
        <v>17319470003610</v>
      </c>
      <c r="L482">
        <v>11</v>
      </c>
      <c r="M482" t="s">
        <v>217</v>
      </c>
      <c r="Q482">
        <v>0</v>
      </c>
      <c r="S482">
        <v>4005808189342</v>
      </c>
      <c r="T482">
        <v>4005808189342</v>
      </c>
      <c r="U482">
        <v>0</v>
      </c>
      <c r="V482">
        <v>4005808189342</v>
      </c>
      <c r="W482">
        <v>1</v>
      </c>
      <c r="X482">
        <v>1</v>
      </c>
      <c r="Y482">
        <v>0</v>
      </c>
      <c r="AA482">
        <v>0</v>
      </c>
    </row>
    <row r="483" spans="1:27">
      <c r="A483">
        <v>3</v>
      </c>
      <c r="B483">
        <v>1</v>
      </c>
      <c r="C483">
        <v>14000160</v>
      </c>
      <c r="D483" t="s">
        <v>901</v>
      </c>
      <c r="E483">
        <v>4005900919632</v>
      </c>
      <c r="F483">
        <v>1</v>
      </c>
      <c r="G483" t="s">
        <v>1509</v>
      </c>
      <c r="H483">
        <v>4005900919632</v>
      </c>
      <c r="I483">
        <v>1</v>
      </c>
      <c r="J483" t="s">
        <v>1509</v>
      </c>
      <c r="K483">
        <v>4005805371849</v>
      </c>
      <c r="L483">
        <v>19</v>
      </c>
      <c r="M483" t="s">
        <v>212</v>
      </c>
      <c r="Q483">
        <v>0</v>
      </c>
      <c r="S483">
        <v>4005900919632</v>
      </c>
      <c r="T483">
        <v>4005900919632</v>
      </c>
      <c r="U483">
        <v>0</v>
      </c>
      <c r="V483">
        <v>4005900919632</v>
      </c>
      <c r="W483">
        <v>1</v>
      </c>
      <c r="X483">
        <v>1</v>
      </c>
      <c r="Y483">
        <v>0</v>
      </c>
      <c r="AA483">
        <v>0</v>
      </c>
    </row>
    <row r="484" spans="1:27">
      <c r="A484">
        <v>3</v>
      </c>
      <c r="B484">
        <v>1</v>
      </c>
      <c r="C484">
        <v>14000161</v>
      </c>
      <c r="D484" t="s">
        <v>903</v>
      </c>
      <c r="E484">
        <v>4005900919625</v>
      </c>
      <c r="F484">
        <v>1</v>
      </c>
      <c r="G484" t="s">
        <v>1509</v>
      </c>
      <c r="H484">
        <v>4005900919625</v>
      </c>
      <c r="I484">
        <v>1</v>
      </c>
      <c r="J484" t="s">
        <v>1509</v>
      </c>
      <c r="K484">
        <v>4005805371825</v>
      </c>
      <c r="L484">
        <v>11</v>
      </c>
      <c r="M484" t="s">
        <v>217</v>
      </c>
      <c r="Q484">
        <v>0</v>
      </c>
      <c r="S484">
        <v>4005900919625</v>
      </c>
      <c r="T484">
        <v>4005900919625</v>
      </c>
      <c r="U484">
        <v>0</v>
      </c>
      <c r="V484">
        <v>4005900919625</v>
      </c>
      <c r="W484">
        <v>1</v>
      </c>
      <c r="X484">
        <v>1</v>
      </c>
      <c r="Y484">
        <v>0</v>
      </c>
      <c r="AA484">
        <v>0</v>
      </c>
    </row>
    <row r="485" spans="1:27">
      <c r="A485">
        <v>3</v>
      </c>
      <c r="B485">
        <v>1</v>
      </c>
      <c r="C485">
        <v>14000163</v>
      </c>
      <c r="D485" t="s">
        <v>905</v>
      </c>
      <c r="E485">
        <v>4005900399861</v>
      </c>
      <c r="F485">
        <v>1</v>
      </c>
      <c r="G485" t="s">
        <v>1509</v>
      </c>
      <c r="H485">
        <v>4005900399861</v>
      </c>
      <c r="I485">
        <v>1</v>
      </c>
      <c r="J485" t="s">
        <v>1509</v>
      </c>
      <c r="K485">
        <v>17319470096599</v>
      </c>
      <c r="L485">
        <v>19</v>
      </c>
      <c r="M485" t="s">
        <v>212</v>
      </c>
      <c r="Q485">
        <v>0</v>
      </c>
      <c r="S485">
        <v>4005900399861</v>
      </c>
      <c r="T485">
        <v>4005900399861</v>
      </c>
      <c r="U485">
        <v>0</v>
      </c>
      <c r="V485">
        <v>4005900399861</v>
      </c>
      <c r="W485">
        <v>1</v>
      </c>
      <c r="X485">
        <v>1</v>
      </c>
      <c r="Y485">
        <v>0</v>
      </c>
      <c r="AA485">
        <v>0</v>
      </c>
    </row>
    <row r="486" spans="1:27">
      <c r="A486">
        <v>3</v>
      </c>
      <c r="B486">
        <v>1</v>
      </c>
      <c r="C486">
        <v>14000168</v>
      </c>
      <c r="D486" t="s">
        <v>907</v>
      </c>
      <c r="E486">
        <v>4005900945693</v>
      </c>
      <c r="F486">
        <v>1</v>
      </c>
      <c r="G486" t="s">
        <v>1509</v>
      </c>
      <c r="H486">
        <v>4005900945693</v>
      </c>
      <c r="I486">
        <v>1</v>
      </c>
      <c r="J486" t="s">
        <v>1509</v>
      </c>
      <c r="K486">
        <v>4005805386829</v>
      </c>
      <c r="L486">
        <v>11</v>
      </c>
      <c r="M486" t="s">
        <v>217</v>
      </c>
      <c r="Q486">
        <v>0</v>
      </c>
      <c r="S486">
        <v>4005900945693</v>
      </c>
      <c r="T486">
        <v>4005900945693</v>
      </c>
      <c r="U486">
        <v>0</v>
      </c>
      <c r="V486">
        <v>4005900945693</v>
      </c>
      <c r="W486">
        <v>1</v>
      </c>
      <c r="X486">
        <v>1</v>
      </c>
      <c r="Y486">
        <v>0</v>
      </c>
      <c r="AA486">
        <v>0</v>
      </c>
    </row>
    <row r="487" spans="1:27">
      <c r="A487">
        <v>3</v>
      </c>
      <c r="B487">
        <v>1</v>
      </c>
      <c r="C487">
        <v>14000169</v>
      </c>
      <c r="D487" t="s">
        <v>909</v>
      </c>
      <c r="E487">
        <v>5025970007533</v>
      </c>
      <c r="F487">
        <v>1</v>
      </c>
      <c r="G487" t="s">
        <v>1509</v>
      </c>
      <c r="H487">
        <v>5025970007533</v>
      </c>
      <c r="I487">
        <v>1</v>
      </c>
      <c r="J487" t="s">
        <v>1509</v>
      </c>
      <c r="K487">
        <v>5025970126067</v>
      </c>
      <c r="L487">
        <v>11</v>
      </c>
      <c r="M487" t="s">
        <v>217</v>
      </c>
      <c r="Q487">
        <v>0</v>
      </c>
      <c r="S487">
        <v>5025970007533</v>
      </c>
      <c r="T487">
        <v>5025970007533</v>
      </c>
      <c r="U487">
        <v>0</v>
      </c>
      <c r="V487">
        <v>5025970007533</v>
      </c>
      <c r="W487">
        <v>1</v>
      </c>
      <c r="X487">
        <v>1</v>
      </c>
      <c r="Y487">
        <v>0</v>
      </c>
      <c r="AA487">
        <v>0</v>
      </c>
    </row>
    <row r="488" spans="1:27">
      <c r="A488">
        <v>3</v>
      </c>
      <c r="B488">
        <v>1</v>
      </c>
      <c r="C488">
        <v>14000170</v>
      </c>
      <c r="D488" t="s">
        <v>987</v>
      </c>
      <c r="E488">
        <v>4005900498205</v>
      </c>
      <c r="F488">
        <v>1</v>
      </c>
      <c r="G488" t="s">
        <v>1509</v>
      </c>
      <c r="H488">
        <v>4005900498205</v>
      </c>
      <c r="I488">
        <v>1</v>
      </c>
      <c r="J488" t="s">
        <v>1509</v>
      </c>
      <c r="K488">
        <v>17319470103525</v>
      </c>
      <c r="L488">
        <v>19</v>
      </c>
      <c r="M488" t="s">
        <v>212</v>
      </c>
      <c r="Q488">
        <v>0</v>
      </c>
      <c r="S488">
        <v>4005900498205</v>
      </c>
      <c r="T488">
        <v>4005900498205</v>
      </c>
      <c r="U488">
        <v>0</v>
      </c>
      <c r="V488">
        <v>4005900498205</v>
      </c>
      <c r="W488">
        <v>1</v>
      </c>
      <c r="X488">
        <v>1</v>
      </c>
      <c r="Y488">
        <v>0</v>
      </c>
      <c r="AA488">
        <v>0</v>
      </c>
    </row>
    <row r="489" spans="1:27">
      <c r="A489">
        <v>3</v>
      </c>
      <c r="B489">
        <v>1</v>
      </c>
      <c r="C489">
        <v>14000171</v>
      </c>
      <c r="D489" t="s">
        <v>989</v>
      </c>
      <c r="E489">
        <v>4005900116192</v>
      </c>
      <c r="F489">
        <v>1</v>
      </c>
      <c r="G489" t="s">
        <v>1509</v>
      </c>
      <c r="H489">
        <v>4005900116192</v>
      </c>
      <c r="I489">
        <v>1</v>
      </c>
      <c r="J489" t="s">
        <v>1509</v>
      </c>
      <c r="K489">
        <v>17319470074054</v>
      </c>
      <c r="L489">
        <v>11</v>
      </c>
      <c r="M489" t="s">
        <v>217</v>
      </c>
      <c r="Q489">
        <v>0</v>
      </c>
      <c r="S489">
        <v>4005900116192</v>
      </c>
      <c r="T489">
        <v>4005900116192</v>
      </c>
      <c r="U489">
        <v>0</v>
      </c>
      <c r="V489">
        <v>4005900116192</v>
      </c>
      <c r="W489">
        <v>1</v>
      </c>
      <c r="X489">
        <v>1</v>
      </c>
      <c r="Y489">
        <v>0</v>
      </c>
      <c r="AA489">
        <v>0</v>
      </c>
    </row>
    <row r="490" spans="1:27">
      <c r="A490">
        <v>3</v>
      </c>
      <c r="B490">
        <v>1</v>
      </c>
      <c r="C490">
        <v>14000172</v>
      </c>
      <c r="D490" t="s">
        <v>991</v>
      </c>
      <c r="E490">
        <v>4005808311286</v>
      </c>
      <c r="F490">
        <v>1</v>
      </c>
      <c r="G490" t="s">
        <v>1509</v>
      </c>
      <c r="H490">
        <v>4005808311286</v>
      </c>
      <c r="I490">
        <v>1</v>
      </c>
      <c r="J490" t="s">
        <v>1509</v>
      </c>
      <c r="K490">
        <v>17319470013817</v>
      </c>
      <c r="L490">
        <v>19</v>
      </c>
      <c r="M490" t="s">
        <v>212</v>
      </c>
      <c r="Q490">
        <v>0</v>
      </c>
      <c r="S490">
        <v>4005808311286</v>
      </c>
      <c r="T490">
        <v>4005808311286</v>
      </c>
      <c r="U490">
        <v>0</v>
      </c>
      <c r="V490">
        <v>4005808311286</v>
      </c>
      <c r="W490">
        <v>1</v>
      </c>
      <c r="X490">
        <v>1</v>
      </c>
      <c r="Y490">
        <v>0</v>
      </c>
      <c r="AA490">
        <v>0</v>
      </c>
    </row>
    <row r="491" spans="1:27">
      <c r="A491">
        <v>3</v>
      </c>
      <c r="B491">
        <v>1</v>
      </c>
      <c r="C491">
        <v>14000173</v>
      </c>
      <c r="D491" t="s">
        <v>911</v>
      </c>
      <c r="E491">
        <v>4005900669308</v>
      </c>
      <c r="F491">
        <v>1</v>
      </c>
      <c r="G491" t="s">
        <v>1509</v>
      </c>
      <c r="H491">
        <v>4005900669308</v>
      </c>
      <c r="I491">
        <v>1</v>
      </c>
      <c r="J491" t="s">
        <v>1509</v>
      </c>
      <c r="K491">
        <v>17319470118109</v>
      </c>
      <c r="L491">
        <v>19</v>
      </c>
      <c r="M491" t="s">
        <v>212</v>
      </c>
      <c r="Q491">
        <v>0</v>
      </c>
      <c r="S491">
        <v>4005900669308</v>
      </c>
      <c r="T491">
        <v>4005900669308</v>
      </c>
      <c r="U491">
        <v>0</v>
      </c>
      <c r="V491">
        <v>4005900669308</v>
      </c>
      <c r="W491">
        <v>1</v>
      </c>
      <c r="X491">
        <v>1</v>
      </c>
      <c r="Y491">
        <v>0</v>
      </c>
      <c r="AA491">
        <v>0</v>
      </c>
    </row>
    <row r="492" spans="1:27">
      <c r="A492">
        <v>3</v>
      </c>
      <c r="B492">
        <v>1</v>
      </c>
      <c r="C492">
        <v>14000174</v>
      </c>
      <c r="D492" t="s">
        <v>913</v>
      </c>
      <c r="E492">
        <v>4005900669261</v>
      </c>
      <c r="F492">
        <v>1</v>
      </c>
      <c r="G492" t="s">
        <v>1509</v>
      </c>
      <c r="H492">
        <v>4005900669261</v>
      </c>
      <c r="I492">
        <v>1</v>
      </c>
      <c r="J492" t="s">
        <v>1509</v>
      </c>
      <c r="K492">
        <v>17319470118024</v>
      </c>
      <c r="L492">
        <v>11</v>
      </c>
      <c r="M492" t="s">
        <v>217</v>
      </c>
      <c r="Q492">
        <v>0</v>
      </c>
      <c r="S492">
        <v>4005900669261</v>
      </c>
      <c r="T492">
        <v>4005900669261</v>
      </c>
      <c r="U492">
        <v>0</v>
      </c>
      <c r="V492">
        <v>4005900669261</v>
      </c>
      <c r="W492">
        <v>1</v>
      </c>
      <c r="X492">
        <v>1</v>
      </c>
      <c r="Y492">
        <v>0</v>
      </c>
      <c r="AA492">
        <v>0</v>
      </c>
    </row>
    <row r="493" spans="1:27">
      <c r="A493">
        <v>3</v>
      </c>
      <c r="B493">
        <v>1</v>
      </c>
      <c r="C493">
        <v>14000175</v>
      </c>
      <c r="D493" t="s">
        <v>915</v>
      </c>
      <c r="E493">
        <v>4005900669278</v>
      </c>
      <c r="F493">
        <v>1</v>
      </c>
      <c r="G493" t="s">
        <v>1509</v>
      </c>
      <c r="H493">
        <v>4005900669278</v>
      </c>
      <c r="I493">
        <v>1</v>
      </c>
      <c r="J493" t="s">
        <v>1509</v>
      </c>
      <c r="K493">
        <v>17319470118048</v>
      </c>
      <c r="L493">
        <v>19</v>
      </c>
      <c r="M493" t="s">
        <v>212</v>
      </c>
      <c r="Q493">
        <v>0</v>
      </c>
      <c r="S493">
        <v>4005900669278</v>
      </c>
      <c r="T493">
        <v>4005900669278</v>
      </c>
      <c r="U493">
        <v>0</v>
      </c>
      <c r="V493">
        <v>4005900669278</v>
      </c>
      <c r="W493">
        <v>1</v>
      </c>
      <c r="X493">
        <v>1</v>
      </c>
      <c r="Y493">
        <v>0</v>
      </c>
      <c r="AA493">
        <v>0</v>
      </c>
    </row>
    <row r="494" spans="1:27">
      <c r="A494">
        <v>3</v>
      </c>
      <c r="B494">
        <v>1</v>
      </c>
      <c r="C494">
        <v>14000177</v>
      </c>
      <c r="D494" t="s">
        <v>993</v>
      </c>
      <c r="E494">
        <v>4005808881512</v>
      </c>
      <c r="F494">
        <v>1</v>
      </c>
      <c r="G494" t="s">
        <v>1509</v>
      </c>
      <c r="H494">
        <v>4005808881512</v>
      </c>
      <c r="I494">
        <v>1</v>
      </c>
      <c r="J494" t="s">
        <v>1509</v>
      </c>
      <c r="K494">
        <v>17319470114804</v>
      </c>
      <c r="L494">
        <v>11</v>
      </c>
      <c r="M494" t="s">
        <v>217</v>
      </c>
      <c r="Q494">
        <v>0</v>
      </c>
      <c r="S494">
        <v>4005808881512</v>
      </c>
      <c r="T494">
        <v>4005808881512</v>
      </c>
      <c r="U494">
        <v>0</v>
      </c>
      <c r="V494">
        <v>4005808881512</v>
      </c>
      <c r="W494">
        <v>1</v>
      </c>
      <c r="X494">
        <v>1</v>
      </c>
      <c r="Y494">
        <v>0</v>
      </c>
      <c r="AA494">
        <v>0</v>
      </c>
    </row>
    <row r="495" spans="1:27">
      <c r="A495">
        <v>3</v>
      </c>
      <c r="B495">
        <v>1</v>
      </c>
      <c r="C495">
        <v>14000179</v>
      </c>
      <c r="D495" t="s">
        <v>917</v>
      </c>
      <c r="E495">
        <v>4005900704337</v>
      </c>
      <c r="F495">
        <v>1</v>
      </c>
      <c r="G495" t="s">
        <v>1509</v>
      </c>
      <c r="H495">
        <v>4005900704337</v>
      </c>
      <c r="I495">
        <v>1</v>
      </c>
      <c r="J495" t="s">
        <v>1509</v>
      </c>
      <c r="K495">
        <v>4005805286204</v>
      </c>
      <c r="L495">
        <v>11</v>
      </c>
      <c r="M495" t="s">
        <v>217</v>
      </c>
      <c r="Q495">
        <v>0</v>
      </c>
      <c r="S495">
        <v>4005900704337</v>
      </c>
      <c r="T495">
        <v>4005900704337</v>
      </c>
      <c r="U495">
        <v>0</v>
      </c>
      <c r="V495">
        <v>4005900704337</v>
      </c>
      <c r="W495">
        <v>1</v>
      </c>
      <c r="X495">
        <v>1</v>
      </c>
      <c r="Y495">
        <v>0</v>
      </c>
      <c r="AA495">
        <v>0</v>
      </c>
    </row>
    <row r="496" spans="1:27">
      <c r="A496">
        <v>3</v>
      </c>
      <c r="B496">
        <v>1</v>
      </c>
      <c r="C496">
        <v>14000181</v>
      </c>
      <c r="D496" t="s">
        <v>919</v>
      </c>
      <c r="E496">
        <v>4005808310999</v>
      </c>
      <c r="F496">
        <v>1</v>
      </c>
      <c r="G496" t="s">
        <v>1509</v>
      </c>
      <c r="H496">
        <v>4005808310999</v>
      </c>
      <c r="I496">
        <v>1</v>
      </c>
      <c r="J496" t="s">
        <v>1509</v>
      </c>
      <c r="K496">
        <v>17319470013794</v>
      </c>
      <c r="L496">
        <v>19</v>
      </c>
      <c r="M496" t="s">
        <v>212</v>
      </c>
      <c r="Q496">
        <v>0</v>
      </c>
      <c r="S496">
        <v>4005808310999</v>
      </c>
      <c r="T496">
        <v>4005808310999</v>
      </c>
      <c r="U496">
        <v>0</v>
      </c>
      <c r="V496">
        <v>4005808310999</v>
      </c>
      <c r="W496">
        <v>1</v>
      </c>
      <c r="X496">
        <v>1</v>
      </c>
      <c r="Y496">
        <v>0</v>
      </c>
      <c r="AA496">
        <v>0</v>
      </c>
    </row>
    <row r="497" spans="1:27">
      <c r="A497">
        <v>3</v>
      </c>
      <c r="B497">
        <v>1</v>
      </c>
      <c r="C497">
        <v>14000182</v>
      </c>
      <c r="D497" t="s">
        <v>921</v>
      </c>
      <c r="E497">
        <v>4005808309436</v>
      </c>
      <c r="F497">
        <v>1</v>
      </c>
      <c r="G497" t="s">
        <v>1509</v>
      </c>
      <c r="H497">
        <v>4005808309436</v>
      </c>
      <c r="I497">
        <v>1</v>
      </c>
      <c r="J497" t="s">
        <v>1509</v>
      </c>
      <c r="K497">
        <v>17319470013183</v>
      </c>
      <c r="L497">
        <v>19</v>
      </c>
      <c r="M497" t="s">
        <v>212</v>
      </c>
      <c r="Q497">
        <v>0</v>
      </c>
      <c r="S497">
        <v>4005808309436</v>
      </c>
      <c r="T497">
        <v>4005808309436</v>
      </c>
      <c r="U497">
        <v>0</v>
      </c>
      <c r="V497">
        <v>4005808309436</v>
      </c>
      <c r="W497">
        <v>1</v>
      </c>
      <c r="X497">
        <v>1</v>
      </c>
      <c r="Y497">
        <v>0</v>
      </c>
      <c r="AA497">
        <v>0</v>
      </c>
    </row>
    <row r="498" spans="1:27">
      <c r="A498">
        <v>3</v>
      </c>
      <c r="B498">
        <v>1</v>
      </c>
      <c r="C498">
        <v>14000183</v>
      </c>
      <c r="D498" t="s">
        <v>923</v>
      </c>
      <c r="E498">
        <v>4005808315697</v>
      </c>
      <c r="F498">
        <v>1</v>
      </c>
      <c r="G498" t="s">
        <v>1509</v>
      </c>
      <c r="H498">
        <v>4005808315697</v>
      </c>
      <c r="I498">
        <v>1</v>
      </c>
      <c r="J498" t="s">
        <v>1509</v>
      </c>
      <c r="K498">
        <v>17319470083445</v>
      </c>
      <c r="L498">
        <v>11</v>
      </c>
      <c r="M498" t="s">
        <v>217</v>
      </c>
      <c r="Q498">
        <v>0</v>
      </c>
      <c r="S498">
        <v>4005808315697</v>
      </c>
      <c r="T498">
        <v>4005808315697</v>
      </c>
      <c r="U498">
        <v>0</v>
      </c>
      <c r="V498">
        <v>4005808315697</v>
      </c>
      <c r="W498">
        <v>1</v>
      </c>
      <c r="X498">
        <v>1</v>
      </c>
      <c r="Y498">
        <v>0</v>
      </c>
      <c r="AA498">
        <v>0</v>
      </c>
    </row>
    <row r="499" spans="1:27">
      <c r="A499">
        <v>3</v>
      </c>
      <c r="B499">
        <v>1</v>
      </c>
      <c r="C499">
        <v>14000187</v>
      </c>
      <c r="D499" t="s">
        <v>925</v>
      </c>
      <c r="E499">
        <v>4005900669292</v>
      </c>
      <c r="F499">
        <v>1</v>
      </c>
      <c r="G499" t="s">
        <v>1509</v>
      </c>
      <c r="H499">
        <v>4005900669292</v>
      </c>
      <c r="I499">
        <v>1</v>
      </c>
      <c r="J499" t="s">
        <v>1509</v>
      </c>
      <c r="K499">
        <v>17319470118086</v>
      </c>
      <c r="L499">
        <v>19</v>
      </c>
      <c r="M499" t="s">
        <v>212</v>
      </c>
      <c r="Q499">
        <v>0</v>
      </c>
      <c r="S499">
        <v>4005900669292</v>
      </c>
      <c r="T499">
        <v>4005900669292</v>
      </c>
      <c r="U499">
        <v>0</v>
      </c>
      <c r="V499">
        <v>4005900669292</v>
      </c>
      <c r="W499">
        <v>1</v>
      </c>
      <c r="X499">
        <v>1</v>
      </c>
      <c r="Y499">
        <v>0</v>
      </c>
      <c r="AA499">
        <v>0</v>
      </c>
    </row>
    <row r="500" spans="1:27">
      <c r="A500">
        <v>3</v>
      </c>
      <c r="B500">
        <v>1</v>
      </c>
      <c r="C500">
        <v>14000188</v>
      </c>
      <c r="D500" t="s">
        <v>838</v>
      </c>
      <c r="E500">
        <v>4005808840625</v>
      </c>
      <c r="F500">
        <v>1</v>
      </c>
      <c r="G500" t="s">
        <v>1509</v>
      </c>
      <c r="H500">
        <v>4005808840625</v>
      </c>
      <c r="I500">
        <v>1</v>
      </c>
      <c r="J500" t="s">
        <v>1509</v>
      </c>
      <c r="K500">
        <v>17319470008295</v>
      </c>
      <c r="L500">
        <v>11</v>
      </c>
      <c r="M500" t="s">
        <v>217</v>
      </c>
      <c r="Q500">
        <v>0</v>
      </c>
      <c r="S500">
        <v>4005808840625</v>
      </c>
      <c r="T500">
        <v>4005808840625</v>
      </c>
      <c r="U500">
        <v>0</v>
      </c>
      <c r="V500">
        <v>4005808840625</v>
      </c>
      <c r="W500">
        <v>1</v>
      </c>
      <c r="X500">
        <v>1</v>
      </c>
      <c r="Y500">
        <v>0</v>
      </c>
      <c r="AA500">
        <v>0</v>
      </c>
    </row>
    <row r="501" spans="1:27">
      <c r="A501">
        <v>3</v>
      </c>
      <c r="B501">
        <v>1</v>
      </c>
      <c r="C501">
        <v>14000190</v>
      </c>
      <c r="D501" t="s">
        <v>927</v>
      </c>
      <c r="E501">
        <v>4005808335435</v>
      </c>
      <c r="F501">
        <v>1</v>
      </c>
      <c r="G501" t="s">
        <v>1509</v>
      </c>
      <c r="H501">
        <v>4005808335435</v>
      </c>
      <c r="I501">
        <v>1</v>
      </c>
      <c r="J501" t="s">
        <v>1509</v>
      </c>
      <c r="K501">
        <v>17319470017679</v>
      </c>
      <c r="L501">
        <v>19</v>
      </c>
      <c r="M501" t="s">
        <v>212</v>
      </c>
      <c r="Q501">
        <v>0</v>
      </c>
      <c r="S501">
        <v>4005808335435</v>
      </c>
      <c r="T501">
        <v>4005808335435</v>
      </c>
      <c r="U501">
        <v>0</v>
      </c>
      <c r="V501">
        <v>4005808335435</v>
      </c>
      <c r="W501">
        <v>1</v>
      </c>
      <c r="X501">
        <v>1</v>
      </c>
      <c r="Y501">
        <v>0</v>
      </c>
      <c r="AA501">
        <v>0</v>
      </c>
    </row>
    <row r="502" spans="1:27">
      <c r="A502">
        <v>3</v>
      </c>
      <c r="B502">
        <v>1</v>
      </c>
      <c r="C502">
        <v>14000191</v>
      </c>
      <c r="D502" t="s">
        <v>929</v>
      </c>
      <c r="E502">
        <v>4005900004956</v>
      </c>
      <c r="F502">
        <v>1</v>
      </c>
      <c r="G502" t="s">
        <v>1509</v>
      </c>
      <c r="H502">
        <v>4005900004956</v>
      </c>
      <c r="I502">
        <v>1</v>
      </c>
      <c r="J502" t="s">
        <v>1509</v>
      </c>
      <c r="K502">
        <v>17319470083469</v>
      </c>
      <c r="L502">
        <v>11</v>
      </c>
      <c r="M502" t="s">
        <v>217</v>
      </c>
      <c r="Q502">
        <v>0</v>
      </c>
      <c r="S502">
        <v>4005900004956</v>
      </c>
      <c r="T502">
        <v>4005900004956</v>
      </c>
      <c r="U502">
        <v>0</v>
      </c>
      <c r="V502">
        <v>4005900004956</v>
      </c>
      <c r="W502">
        <v>1</v>
      </c>
      <c r="X502">
        <v>1</v>
      </c>
      <c r="Y502">
        <v>0</v>
      </c>
      <c r="AA502">
        <v>0</v>
      </c>
    </row>
    <row r="503" spans="1:27">
      <c r="A503">
        <v>3</v>
      </c>
      <c r="B503">
        <v>1</v>
      </c>
      <c r="C503">
        <v>14000194</v>
      </c>
      <c r="D503" t="s">
        <v>888</v>
      </c>
      <c r="E503">
        <v>4006000005430</v>
      </c>
      <c r="F503">
        <v>1</v>
      </c>
      <c r="G503" t="s">
        <v>1509</v>
      </c>
      <c r="H503">
        <v>4006000005430</v>
      </c>
      <c r="I503">
        <v>1</v>
      </c>
      <c r="J503" t="s">
        <v>1509</v>
      </c>
      <c r="K503">
        <v>4005805424118</v>
      </c>
      <c r="L503">
        <v>6</v>
      </c>
      <c r="M503" t="s">
        <v>224</v>
      </c>
      <c r="Q503">
        <v>0</v>
      </c>
      <c r="S503">
        <v>4006000005430</v>
      </c>
      <c r="T503">
        <v>4006000005430</v>
      </c>
      <c r="U503">
        <v>0</v>
      </c>
      <c r="V503">
        <v>4006000005430</v>
      </c>
      <c r="W503">
        <v>1</v>
      </c>
      <c r="X503">
        <v>1</v>
      </c>
      <c r="Y503">
        <v>0</v>
      </c>
      <c r="AA503">
        <v>0</v>
      </c>
    </row>
    <row r="504" spans="1:27">
      <c r="A504">
        <v>3</v>
      </c>
      <c r="B504">
        <v>1</v>
      </c>
      <c r="C504">
        <v>14000196</v>
      </c>
      <c r="D504" t="s">
        <v>890</v>
      </c>
      <c r="E504">
        <v>4005900520920</v>
      </c>
      <c r="F504">
        <v>1</v>
      </c>
      <c r="G504" t="s">
        <v>1509</v>
      </c>
      <c r="H504">
        <v>4005900520920</v>
      </c>
      <c r="I504">
        <v>1</v>
      </c>
      <c r="J504" t="s">
        <v>1509</v>
      </c>
      <c r="K504">
        <v>17319470105284</v>
      </c>
      <c r="L504">
        <v>6</v>
      </c>
      <c r="M504" t="s">
        <v>224</v>
      </c>
      <c r="Q504">
        <v>0</v>
      </c>
      <c r="S504">
        <v>4005900520920</v>
      </c>
      <c r="T504">
        <v>4005900520920</v>
      </c>
      <c r="U504">
        <v>0</v>
      </c>
      <c r="V504">
        <v>4005900520920</v>
      </c>
      <c r="W504">
        <v>1</v>
      </c>
      <c r="X504">
        <v>1</v>
      </c>
      <c r="Y504">
        <v>0</v>
      </c>
      <c r="AA504">
        <v>0</v>
      </c>
    </row>
    <row r="505" spans="1:27">
      <c r="A505">
        <v>3</v>
      </c>
      <c r="B505">
        <v>1</v>
      </c>
      <c r="C505">
        <v>14000198</v>
      </c>
      <c r="D505" t="s">
        <v>891</v>
      </c>
      <c r="E505">
        <v>4005808571147</v>
      </c>
      <c r="F505">
        <v>1</v>
      </c>
      <c r="G505" t="s">
        <v>1509</v>
      </c>
      <c r="H505">
        <v>4005808571147</v>
      </c>
      <c r="I505">
        <v>1</v>
      </c>
      <c r="J505" t="s">
        <v>1509</v>
      </c>
      <c r="K505">
        <v>17319470037110</v>
      </c>
      <c r="L505">
        <v>11</v>
      </c>
      <c r="M505" t="s">
        <v>217</v>
      </c>
      <c r="Q505">
        <v>0</v>
      </c>
      <c r="S505">
        <v>4005808571147</v>
      </c>
      <c r="T505">
        <v>4005808571147</v>
      </c>
      <c r="U505">
        <v>0</v>
      </c>
      <c r="V505">
        <v>4005808571147</v>
      </c>
      <c r="W505">
        <v>1</v>
      </c>
      <c r="X505">
        <v>1</v>
      </c>
      <c r="Y505">
        <v>0</v>
      </c>
      <c r="AA505">
        <v>0</v>
      </c>
    </row>
    <row r="506" spans="1:27">
      <c r="A506">
        <v>3</v>
      </c>
      <c r="B506">
        <v>1</v>
      </c>
      <c r="C506">
        <v>14000201</v>
      </c>
      <c r="D506" t="s">
        <v>1014</v>
      </c>
      <c r="E506">
        <v>4005900648419</v>
      </c>
      <c r="F506">
        <v>1</v>
      </c>
      <c r="G506" t="s">
        <v>1509</v>
      </c>
      <c r="H506">
        <v>4005900648419</v>
      </c>
      <c r="I506">
        <v>1</v>
      </c>
      <c r="J506" t="s">
        <v>1509</v>
      </c>
      <c r="K506">
        <v>4005805303680</v>
      </c>
      <c r="L506">
        <v>6</v>
      </c>
      <c r="M506" t="s">
        <v>224</v>
      </c>
      <c r="Q506">
        <v>0</v>
      </c>
      <c r="S506">
        <v>4005900648419</v>
      </c>
      <c r="T506">
        <v>4005900648419</v>
      </c>
      <c r="U506">
        <v>0</v>
      </c>
      <c r="V506">
        <v>4005900648419</v>
      </c>
      <c r="W506">
        <v>1</v>
      </c>
      <c r="X506">
        <v>1</v>
      </c>
      <c r="Y506">
        <v>0</v>
      </c>
      <c r="AA506">
        <v>0</v>
      </c>
    </row>
    <row r="507" spans="1:27">
      <c r="A507">
        <v>3</v>
      </c>
      <c r="B507">
        <v>1</v>
      </c>
      <c r="C507">
        <v>14000204</v>
      </c>
      <c r="D507" t="s">
        <v>893</v>
      </c>
      <c r="E507">
        <v>4005808692576</v>
      </c>
      <c r="F507">
        <v>1</v>
      </c>
      <c r="G507" t="s">
        <v>1509</v>
      </c>
      <c r="H507">
        <v>4005808692576</v>
      </c>
      <c r="I507">
        <v>1</v>
      </c>
      <c r="J507" t="s">
        <v>1509</v>
      </c>
      <c r="K507">
        <v>4005805454344</v>
      </c>
      <c r="L507">
        <v>11</v>
      </c>
      <c r="M507" t="s">
        <v>217</v>
      </c>
      <c r="Q507">
        <v>0</v>
      </c>
      <c r="S507">
        <v>4005808692576</v>
      </c>
      <c r="T507">
        <v>4005808692576</v>
      </c>
      <c r="U507">
        <v>0</v>
      </c>
      <c r="V507">
        <v>4005808692576</v>
      </c>
      <c r="W507">
        <v>1</v>
      </c>
      <c r="X507">
        <v>1</v>
      </c>
      <c r="Y507">
        <v>0</v>
      </c>
      <c r="AA507">
        <v>0</v>
      </c>
    </row>
    <row r="508" spans="1:27">
      <c r="A508">
        <v>3</v>
      </c>
      <c r="B508">
        <v>1</v>
      </c>
      <c r="C508">
        <v>14000205</v>
      </c>
      <c r="D508" t="s">
        <v>1016</v>
      </c>
      <c r="E508">
        <v>8715200813061</v>
      </c>
      <c r="F508">
        <v>1</v>
      </c>
      <c r="G508" t="s">
        <v>1509</v>
      </c>
      <c r="H508">
        <v>8715200813061</v>
      </c>
      <c r="I508">
        <v>1</v>
      </c>
      <c r="J508" t="s">
        <v>1509</v>
      </c>
      <c r="K508">
        <v>4005805309644</v>
      </c>
      <c r="L508">
        <v>6</v>
      </c>
      <c r="M508" t="s">
        <v>224</v>
      </c>
      <c r="Q508">
        <v>0</v>
      </c>
      <c r="S508">
        <v>8715200813061</v>
      </c>
      <c r="T508">
        <v>8715200813061</v>
      </c>
      <c r="U508">
        <v>0</v>
      </c>
      <c r="V508">
        <v>8715200813061</v>
      </c>
      <c r="W508">
        <v>1</v>
      </c>
      <c r="X508">
        <v>1</v>
      </c>
      <c r="Y508">
        <v>0</v>
      </c>
      <c r="AA508">
        <v>0</v>
      </c>
    </row>
    <row r="509" spans="1:27">
      <c r="A509">
        <v>3</v>
      </c>
      <c r="B509">
        <v>1</v>
      </c>
      <c r="C509">
        <v>14000207</v>
      </c>
      <c r="D509" t="s">
        <v>1018</v>
      </c>
      <c r="E509">
        <v>8412300813006</v>
      </c>
      <c r="F509">
        <v>1</v>
      </c>
      <c r="G509" t="s">
        <v>1509</v>
      </c>
      <c r="H509">
        <v>8412300813006</v>
      </c>
      <c r="I509">
        <v>1</v>
      </c>
      <c r="J509" t="s">
        <v>1509</v>
      </c>
      <c r="K509">
        <v>17804955000999</v>
      </c>
      <c r="L509">
        <v>6</v>
      </c>
      <c r="M509" t="s">
        <v>224</v>
      </c>
      <c r="Q509">
        <v>0</v>
      </c>
      <c r="S509">
        <v>8412300813006</v>
      </c>
      <c r="T509">
        <v>8412300813006</v>
      </c>
      <c r="U509">
        <v>0</v>
      </c>
      <c r="V509">
        <v>8412300813006</v>
      </c>
      <c r="W509">
        <v>1</v>
      </c>
      <c r="X509">
        <v>1</v>
      </c>
      <c r="Y509">
        <v>0</v>
      </c>
      <c r="AA509">
        <v>0</v>
      </c>
    </row>
    <row r="510" spans="1:27">
      <c r="A510">
        <v>3</v>
      </c>
      <c r="B510">
        <v>1</v>
      </c>
      <c r="C510">
        <v>14000209</v>
      </c>
      <c r="D510" t="s">
        <v>931</v>
      </c>
      <c r="E510">
        <v>4005900453259</v>
      </c>
      <c r="F510">
        <v>1</v>
      </c>
      <c r="G510" t="s">
        <v>1509</v>
      </c>
      <c r="H510">
        <v>4005900453259</v>
      </c>
      <c r="I510">
        <v>1</v>
      </c>
      <c r="J510" t="s">
        <v>1509</v>
      </c>
      <c r="K510">
        <v>17319470100616</v>
      </c>
      <c r="L510">
        <v>19</v>
      </c>
      <c r="M510" t="s">
        <v>212</v>
      </c>
      <c r="Q510">
        <v>0</v>
      </c>
      <c r="S510">
        <v>4005900453259</v>
      </c>
      <c r="T510">
        <v>4005900453259</v>
      </c>
      <c r="U510">
        <v>0</v>
      </c>
      <c r="V510">
        <v>4005900453259</v>
      </c>
      <c r="W510">
        <v>1</v>
      </c>
      <c r="X510">
        <v>1</v>
      </c>
      <c r="Y510">
        <v>0</v>
      </c>
      <c r="AA510">
        <v>0</v>
      </c>
    </row>
    <row r="511" spans="1:27">
      <c r="A511">
        <v>3</v>
      </c>
      <c r="B511">
        <v>1</v>
      </c>
      <c r="C511">
        <v>14000210</v>
      </c>
      <c r="D511" t="s">
        <v>933</v>
      </c>
      <c r="E511">
        <v>4005900663993</v>
      </c>
      <c r="F511">
        <v>1</v>
      </c>
      <c r="G511" t="s">
        <v>1509</v>
      </c>
      <c r="H511">
        <v>4005900663993</v>
      </c>
      <c r="I511">
        <v>1</v>
      </c>
      <c r="J511" t="s">
        <v>1509</v>
      </c>
      <c r="K511">
        <v>17319470117768</v>
      </c>
      <c r="L511">
        <v>19</v>
      </c>
      <c r="M511" t="s">
        <v>212</v>
      </c>
      <c r="Q511">
        <v>0</v>
      </c>
      <c r="S511">
        <v>4005900663993</v>
      </c>
      <c r="T511">
        <v>4005900663993</v>
      </c>
      <c r="U511">
        <v>0</v>
      </c>
      <c r="V511">
        <v>4005900663993</v>
      </c>
      <c r="W511">
        <v>1</v>
      </c>
      <c r="X511">
        <v>1</v>
      </c>
      <c r="Y511">
        <v>0</v>
      </c>
      <c r="AA511">
        <v>0</v>
      </c>
    </row>
    <row r="512" spans="1:27">
      <c r="A512">
        <v>3</v>
      </c>
      <c r="B512">
        <v>1</v>
      </c>
      <c r="C512">
        <v>14000211</v>
      </c>
      <c r="D512" t="s">
        <v>935</v>
      </c>
      <c r="E512">
        <v>4005900917249</v>
      </c>
      <c r="F512">
        <v>1</v>
      </c>
      <c r="G512" t="s">
        <v>1509</v>
      </c>
      <c r="H512">
        <v>4005900917249</v>
      </c>
      <c r="I512">
        <v>1</v>
      </c>
      <c r="J512" t="s">
        <v>1509</v>
      </c>
      <c r="K512">
        <v>4005805371252</v>
      </c>
      <c r="L512">
        <v>6</v>
      </c>
      <c r="M512" t="s">
        <v>224</v>
      </c>
      <c r="Q512">
        <v>0</v>
      </c>
      <c r="S512">
        <v>4005900917249</v>
      </c>
      <c r="T512">
        <v>4005900917249</v>
      </c>
      <c r="U512">
        <v>0</v>
      </c>
      <c r="V512">
        <v>4005900917249</v>
      </c>
      <c r="W512">
        <v>1</v>
      </c>
      <c r="X512">
        <v>1</v>
      </c>
      <c r="Y512">
        <v>0</v>
      </c>
      <c r="AA512">
        <v>0</v>
      </c>
    </row>
    <row r="513" spans="1:28">
      <c r="A513">
        <v>3</v>
      </c>
      <c r="B513">
        <v>1</v>
      </c>
      <c r="C513">
        <v>14000213</v>
      </c>
      <c r="D513" t="s">
        <v>937</v>
      </c>
      <c r="E513">
        <v>4005808369621</v>
      </c>
      <c r="F513">
        <v>1</v>
      </c>
      <c r="G513" t="s">
        <v>1509</v>
      </c>
      <c r="H513">
        <v>4005808369621</v>
      </c>
      <c r="I513">
        <v>1</v>
      </c>
      <c r="J513" t="s">
        <v>1509</v>
      </c>
      <c r="K513">
        <v>17319470021737</v>
      </c>
      <c r="L513">
        <v>19</v>
      </c>
      <c r="M513" t="s">
        <v>212</v>
      </c>
      <c r="Q513">
        <v>0</v>
      </c>
      <c r="S513">
        <v>4005808369621</v>
      </c>
      <c r="T513">
        <v>4005808369621</v>
      </c>
      <c r="U513">
        <v>0</v>
      </c>
      <c r="V513">
        <v>4005808369621</v>
      </c>
      <c r="W513">
        <v>1</v>
      </c>
      <c r="X513">
        <v>1</v>
      </c>
      <c r="Y513">
        <v>0</v>
      </c>
      <c r="AA513">
        <v>0</v>
      </c>
    </row>
    <row r="514" spans="1:28" hidden="1"/>
    <row r="515" spans="1:28" hidden="1">
      <c r="A515" t="s">
        <v>1510</v>
      </c>
      <c r="B515" t="s">
        <v>227</v>
      </c>
      <c r="C515" t="s">
        <v>170</v>
      </c>
      <c r="D515" t="s">
        <v>163</v>
      </c>
      <c r="E515" t="s">
        <v>167</v>
      </c>
      <c r="F515" t="s">
        <v>165</v>
      </c>
      <c r="G515" t="s">
        <v>168</v>
      </c>
      <c r="H515" t="s">
        <v>1476</v>
      </c>
      <c r="I515" t="s">
        <v>231</v>
      </c>
      <c r="J515" t="s">
        <v>229</v>
      </c>
      <c r="K515" t="s">
        <v>1476</v>
      </c>
      <c r="L515" t="s">
        <v>231</v>
      </c>
      <c r="M515" t="s">
        <v>169</v>
      </c>
      <c r="N515" t="s">
        <v>162</v>
      </c>
      <c r="O515" t="s">
        <v>226</v>
      </c>
      <c r="P515" t="s">
        <v>228</v>
      </c>
      <c r="Q515" t="s">
        <v>164</v>
      </c>
      <c r="R515" t="s">
        <v>168</v>
      </c>
      <c r="S515" t="s">
        <v>1365</v>
      </c>
      <c r="T515" t="s">
        <v>164</v>
      </c>
    </row>
    <row r="516" spans="1:28" hidden="1">
      <c r="A516" t="s">
        <v>1477</v>
      </c>
      <c r="B516" t="s">
        <v>1478</v>
      </c>
      <c r="C516" t="s">
        <v>267</v>
      </c>
      <c r="D516" t="s">
        <v>1389</v>
      </c>
      <c r="P516">
        <v>11</v>
      </c>
      <c r="Q516" t="s">
        <v>1479</v>
      </c>
      <c r="R516" t="s">
        <v>1480</v>
      </c>
      <c r="S516" t="s">
        <v>1481</v>
      </c>
      <c r="T516" t="s">
        <v>1482</v>
      </c>
    </row>
    <row r="517" spans="1:28" hidden="1">
      <c r="A517" t="s">
        <v>1483</v>
      </c>
      <c r="B517" t="s">
        <v>1484</v>
      </c>
      <c r="C517" t="s">
        <v>1390</v>
      </c>
      <c r="D517" t="s">
        <v>1391</v>
      </c>
      <c r="R517" t="s">
        <v>1473</v>
      </c>
      <c r="S517" t="s">
        <v>1485</v>
      </c>
      <c r="T517" t="s">
        <v>1486</v>
      </c>
    </row>
    <row r="518" spans="1:28" hidden="1">
      <c r="G518" t="s">
        <v>1487</v>
      </c>
      <c r="H518" t="s">
        <v>1488</v>
      </c>
      <c r="I518" t="s">
        <v>1392</v>
      </c>
      <c r="J518" t="s">
        <v>1393</v>
      </c>
      <c r="R518" t="s">
        <v>1474</v>
      </c>
      <c r="S518" s="46">
        <v>45717.44027777778</v>
      </c>
      <c r="T518">
        <v>10</v>
      </c>
    </row>
    <row r="519" spans="1:28" hidden="1">
      <c r="A519" t="s">
        <v>226</v>
      </c>
      <c r="B519" t="s">
        <v>227</v>
      </c>
      <c r="C519" t="s">
        <v>1394</v>
      </c>
      <c r="D519" t="s">
        <v>1395</v>
      </c>
      <c r="E519" t="s">
        <v>167</v>
      </c>
      <c r="F519" t="s">
        <v>165</v>
      </c>
      <c r="G519" t="s">
        <v>168</v>
      </c>
      <c r="H519" t="s">
        <v>1476</v>
      </c>
      <c r="I519" t="s">
        <v>231</v>
      </c>
      <c r="J519" t="s">
        <v>229</v>
      </c>
      <c r="K519" t="s">
        <v>1476</v>
      </c>
      <c r="L519" t="s">
        <v>231</v>
      </c>
      <c r="M519" t="s">
        <v>169</v>
      </c>
      <c r="N519" t="s">
        <v>162</v>
      </c>
      <c r="O519" t="s">
        <v>226</v>
      </c>
      <c r="P519" t="s">
        <v>228</v>
      </c>
      <c r="Q519" t="s">
        <v>164</v>
      </c>
      <c r="R519" t="e">
        <f>-------Usua</f>
        <v>#NAME?</v>
      </c>
      <c r="S519" t="s">
        <v>1489</v>
      </c>
      <c r="T519" t="s">
        <v>226</v>
      </c>
    </row>
    <row r="520" spans="1:28" hidden="1">
      <c r="A520" t="s">
        <v>1490</v>
      </c>
      <c r="B520" t="s">
        <v>1491</v>
      </c>
      <c r="C520" t="s">
        <v>1362</v>
      </c>
      <c r="D520" t="s">
        <v>209</v>
      </c>
      <c r="E520" t="s">
        <v>1396</v>
      </c>
      <c r="F520" t="s">
        <v>1492</v>
      </c>
      <c r="G520" t="s">
        <v>209</v>
      </c>
      <c r="H520" t="s">
        <v>1493</v>
      </c>
      <c r="I520" t="s">
        <v>1494</v>
      </c>
      <c r="J520" t="s">
        <v>1495</v>
      </c>
      <c r="K520" t="s">
        <v>1363</v>
      </c>
      <c r="L520" t="s">
        <v>1496</v>
      </c>
      <c r="M520" t="s">
        <v>209</v>
      </c>
      <c r="N520" t="s">
        <v>1497</v>
      </c>
      <c r="O520" t="s">
        <v>1498</v>
      </c>
      <c r="P520" t="s">
        <v>1499</v>
      </c>
      <c r="Q520" t="s">
        <v>1500</v>
      </c>
      <c r="R520" t="s">
        <v>209</v>
      </c>
      <c r="S520" t="s">
        <v>1501</v>
      </c>
      <c r="T520" t="s">
        <v>1502</v>
      </c>
      <c r="U520" t="s">
        <v>1397</v>
      </c>
      <c r="V520" t="s">
        <v>1503</v>
      </c>
      <c r="W520" t="s">
        <v>1504</v>
      </c>
      <c r="X520" t="s">
        <v>1398</v>
      </c>
      <c r="Y520" t="s">
        <v>1505</v>
      </c>
      <c r="Z520" t="s">
        <v>1506</v>
      </c>
      <c r="AA520" t="s">
        <v>1507</v>
      </c>
      <c r="AB520" t="s">
        <v>1508</v>
      </c>
    </row>
    <row r="521" spans="1:28" hidden="1">
      <c r="A521" t="s">
        <v>1490</v>
      </c>
      <c r="B521" t="s">
        <v>1491</v>
      </c>
      <c r="C521" t="s">
        <v>1362</v>
      </c>
      <c r="D521" t="s">
        <v>209</v>
      </c>
      <c r="E521" t="s">
        <v>1396</v>
      </c>
      <c r="F521" t="s">
        <v>1492</v>
      </c>
      <c r="G521" t="s">
        <v>209</v>
      </c>
      <c r="H521" t="s">
        <v>1493</v>
      </c>
      <c r="I521" t="s">
        <v>1494</v>
      </c>
      <c r="J521" t="s">
        <v>1495</v>
      </c>
      <c r="K521" t="s">
        <v>1363</v>
      </c>
      <c r="L521" t="s">
        <v>1496</v>
      </c>
      <c r="M521" t="s">
        <v>209</v>
      </c>
      <c r="N521" t="s">
        <v>1497</v>
      </c>
      <c r="O521" t="s">
        <v>1498</v>
      </c>
      <c r="P521" t="s">
        <v>1499</v>
      </c>
      <c r="Q521" t="s">
        <v>1500</v>
      </c>
      <c r="R521" t="s">
        <v>209</v>
      </c>
      <c r="S521" t="s">
        <v>1501</v>
      </c>
      <c r="T521" t="s">
        <v>1502</v>
      </c>
      <c r="U521" t="s">
        <v>1397</v>
      </c>
      <c r="V521" t="s">
        <v>1503</v>
      </c>
      <c r="W521" t="s">
        <v>1504</v>
      </c>
      <c r="X521" t="s">
        <v>1398</v>
      </c>
      <c r="Y521" t="s">
        <v>1505</v>
      </c>
      <c r="Z521" t="s">
        <v>1506</v>
      </c>
      <c r="AA521" t="s">
        <v>1507</v>
      </c>
      <c r="AB521" t="s">
        <v>1508</v>
      </c>
    </row>
    <row r="522" spans="1:28" hidden="1">
      <c r="A522" t="s">
        <v>1490</v>
      </c>
      <c r="B522" t="s">
        <v>1491</v>
      </c>
      <c r="C522" t="s">
        <v>1362</v>
      </c>
      <c r="D522" t="s">
        <v>209</v>
      </c>
      <c r="E522" t="s">
        <v>1396</v>
      </c>
      <c r="F522" t="s">
        <v>1492</v>
      </c>
      <c r="G522" t="s">
        <v>209</v>
      </c>
      <c r="H522" t="s">
        <v>1493</v>
      </c>
      <c r="I522" t="s">
        <v>1494</v>
      </c>
      <c r="J522" t="s">
        <v>1495</v>
      </c>
      <c r="K522" t="s">
        <v>1363</v>
      </c>
      <c r="L522" t="s">
        <v>1496</v>
      </c>
      <c r="M522" t="s">
        <v>209</v>
      </c>
      <c r="N522" t="s">
        <v>1497</v>
      </c>
      <c r="O522" t="s">
        <v>1498</v>
      </c>
      <c r="P522" t="s">
        <v>1499</v>
      </c>
      <c r="Q522" t="s">
        <v>1500</v>
      </c>
      <c r="R522" t="s">
        <v>209</v>
      </c>
      <c r="S522" t="s">
        <v>1501</v>
      </c>
      <c r="T522" t="s">
        <v>1502</v>
      </c>
      <c r="U522" t="s">
        <v>1397</v>
      </c>
      <c r="V522" t="s">
        <v>1503</v>
      </c>
      <c r="W522" t="s">
        <v>1504</v>
      </c>
      <c r="X522" t="s">
        <v>1398</v>
      </c>
      <c r="Y522" t="s">
        <v>1505</v>
      </c>
      <c r="Z522" t="s">
        <v>1506</v>
      </c>
      <c r="AA522" t="s">
        <v>1507</v>
      </c>
      <c r="AB522" t="s">
        <v>1508</v>
      </c>
    </row>
    <row r="523" spans="1:28">
      <c r="A523">
        <v>3</v>
      </c>
      <c r="B523">
        <v>1</v>
      </c>
      <c r="C523">
        <v>14000214</v>
      </c>
      <c r="D523" t="s">
        <v>939</v>
      </c>
      <c r="E523">
        <v>4005808934980</v>
      </c>
      <c r="F523">
        <v>1</v>
      </c>
      <c r="G523" t="s">
        <v>1509</v>
      </c>
      <c r="H523">
        <v>4005808934980</v>
      </c>
      <c r="I523">
        <v>1</v>
      </c>
      <c r="J523" t="s">
        <v>1509</v>
      </c>
      <c r="K523">
        <v>17319470026077</v>
      </c>
      <c r="L523">
        <v>19</v>
      </c>
      <c r="M523" t="s">
        <v>212</v>
      </c>
      <c r="Q523">
        <v>0</v>
      </c>
      <c r="S523">
        <v>4005808934980</v>
      </c>
      <c r="T523">
        <v>4005808934980</v>
      </c>
      <c r="U523">
        <v>0</v>
      </c>
      <c r="V523">
        <v>4005808934980</v>
      </c>
      <c r="W523">
        <v>1</v>
      </c>
      <c r="X523">
        <v>1</v>
      </c>
      <c r="Y523">
        <v>0</v>
      </c>
      <c r="AA523">
        <v>0</v>
      </c>
    </row>
    <row r="524" spans="1:28">
      <c r="A524">
        <v>3</v>
      </c>
      <c r="B524">
        <v>1</v>
      </c>
      <c r="C524">
        <v>14000215</v>
      </c>
      <c r="D524" t="s">
        <v>941</v>
      </c>
      <c r="E524">
        <v>4005808850839</v>
      </c>
      <c r="F524">
        <v>1</v>
      </c>
      <c r="G524" t="s">
        <v>1509</v>
      </c>
      <c r="H524">
        <v>4005808850839</v>
      </c>
      <c r="I524">
        <v>1</v>
      </c>
      <c r="J524" t="s">
        <v>1509</v>
      </c>
      <c r="K524">
        <v>14005808850836</v>
      </c>
      <c r="L524">
        <v>19</v>
      </c>
      <c r="M524" t="s">
        <v>212</v>
      </c>
      <c r="Q524">
        <v>0</v>
      </c>
      <c r="S524">
        <v>4005808850839</v>
      </c>
      <c r="T524">
        <v>4005808850839</v>
      </c>
      <c r="U524">
        <v>0</v>
      </c>
      <c r="V524">
        <v>4005808850839</v>
      </c>
      <c r="W524">
        <v>1</v>
      </c>
      <c r="X524">
        <v>1</v>
      </c>
      <c r="Y524">
        <v>0</v>
      </c>
      <c r="AA524">
        <v>0</v>
      </c>
    </row>
    <row r="525" spans="1:28">
      <c r="A525">
        <v>3</v>
      </c>
      <c r="B525">
        <v>1</v>
      </c>
      <c r="C525">
        <v>14000216</v>
      </c>
      <c r="D525" t="s">
        <v>943</v>
      </c>
      <c r="E525">
        <v>4005900921567</v>
      </c>
      <c r="F525">
        <v>1</v>
      </c>
      <c r="G525" t="s">
        <v>1509</v>
      </c>
      <c r="H525">
        <v>4005900921567</v>
      </c>
      <c r="I525">
        <v>1</v>
      </c>
      <c r="J525" t="s">
        <v>1509</v>
      </c>
      <c r="K525">
        <v>4005805373096</v>
      </c>
      <c r="L525">
        <v>11</v>
      </c>
      <c r="M525" t="s">
        <v>217</v>
      </c>
      <c r="Q525">
        <v>0</v>
      </c>
      <c r="S525">
        <v>4005900921567</v>
      </c>
      <c r="T525">
        <v>4005900921567</v>
      </c>
      <c r="U525">
        <v>0</v>
      </c>
      <c r="V525">
        <v>4005900921567</v>
      </c>
      <c r="W525">
        <v>1</v>
      </c>
      <c r="X525">
        <v>1</v>
      </c>
      <c r="Y525">
        <v>0</v>
      </c>
      <c r="AA525">
        <v>0</v>
      </c>
    </row>
    <row r="526" spans="1:28">
      <c r="A526">
        <v>3</v>
      </c>
      <c r="B526">
        <v>1</v>
      </c>
      <c r="C526">
        <v>14000217</v>
      </c>
      <c r="D526" t="s">
        <v>945</v>
      </c>
      <c r="E526">
        <v>4005808850617</v>
      </c>
      <c r="F526">
        <v>1</v>
      </c>
      <c r="G526" t="s">
        <v>1509</v>
      </c>
      <c r="H526">
        <v>4005808850617</v>
      </c>
      <c r="I526">
        <v>1</v>
      </c>
      <c r="J526" t="s">
        <v>1509</v>
      </c>
      <c r="K526">
        <v>14005808850614</v>
      </c>
      <c r="L526">
        <v>19</v>
      </c>
      <c r="M526" t="s">
        <v>212</v>
      </c>
      <c r="Q526">
        <v>0</v>
      </c>
      <c r="S526">
        <v>4005808850617</v>
      </c>
      <c r="T526">
        <v>4005808850617</v>
      </c>
      <c r="U526">
        <v>0</v>
      </c>
      <c r="V526">
        <v>4005808850617</v>
      </c>
      <c r="W526">
        <v>1</v>
      </c>
      <c r="X526">
        <v>1</v>
      </c>
      <c r="Y526">
        <v>0</v>
      </c>
      <c r="AA526">
        <v>0</v>
      </c>
    </row>
    <row r="527" spans="1:28">
      <c r="A527">
        <v>3</v>
      </c>
      <c r="B527">
        <v>1</v>
      </c>
      <c r="C527">
        <v>14000218</v>
      </c>
      <c r="D527" t="s">
        <v>947</v>
      </c>
      <c r="E527">
        <v>4005900664006</v>
      </c>
      <c r="F527">
        <v>1</v>
      </c>
      <c r="G527" t="s">
        <v>1509</v>
      </c>
      <c r="H527">
        <v>4005900664006</v>
      </c>
      <c r="I527">
        <v>1</v>
      </c>
      <c r="J527" t="s">
        <v>1509</v>
      </c>
      <c r="K527">
        <v>17319470117775</v>
      </c>
      <c r="L527">
        <v>19</v>
      </c>
      <c r="M527" t="s">
        <v>212</v>
      </c>
      <c r="Q527">
        <v>0</v>
      </c>
      <c r="S527">
        <v>4005900664006</v>
      </c>
      <c r="T527">
        <v>4005900664006</v>
      </c>
      <c r="U527">
        <v>0</v>
      </c>
      <c r="V527">
        <v>4005900664006</v>
      </c>
      <c r="W527">
        <v>1</v>
      </c>
      <c r="X527">
        <v>1</v>
      </c>
      <c r="Y527">
        <v>0</v>
      </c>
      <c r="AA527">
        <v>0</v>
      </c>
    </row>
    <row r="528" spans="1:28">
      <c r="A528">
        <v>3</v>
      </c>
      <c r="B528">
        <v>1</v>
      </c>
      <c r="C528">
        <v>14000220</v>
      </c>
      <c r="D528" t="s">
        <v>949</v>
      </c>
      <c r="E528">
        <v>4005900921598</v>
      </c>
      <c r="F528">
        <v>1</v>
      </c>
      <c r="G528" t="s">
        <v>1509</v>
      </c>
      <c r="H528">
        <v>4005900921598</v>
      </c>
      <c r="I528">
        <v>1</v>
      </c>
      <c r="J528" t="s">
        <v>1509</v>
      </c>
      <c r="K528">
        <v>4005805373126</v>
      </c>
      <c r="L528">
        <v>11</v>
      </c>
      <c r="M528" t="s">
        <v>217</v>
      </c>
      <c r="Q528">
        <v>0</v>
      </c>
      <c r="S528">
        <v>4005900921598</v>
      </c>
      <c r="T528">
        <v>4005900921598</v>
      </c>
      <c r="U528">
        <v>0</v>
      </c>
      <c r="V528">
        <v>4005900921598</v>
      </c>
      <c r="W528">
        <v>1</v>
      </c>
      <c r="X528">
        <v>1</v>
      </c>
      <c r="Y528">
        <v>0</v>
      </c>
      <c r="AA528">
        <v>0</v>
      </c>
    </row>
    <row r="529" spans="1:27">
      <c r="A529">
        <v>3</v>
      </c>
      <c r="B529">
        <v>1</v>
      </c>
      <c r="C529">
        <v>14000221</v>
      </c>
      <c r="D529" t="s">
        <v>951</v>
      </c>
      <c r="E529">
        <v>7890704851335</v>
      </c>
      <c r="F529">
        <v>1</v>
      </c>
      <c r="G529" t="s">
        <v>1509</v>
      </c>
      <c r="H529">
        <v>7890704851335</v>
      </c>
      <c r="I529">
        <v>1</v>
      </c>
      <c r="J529" t="s">
        <v>1509</v>
      </c>
      <c r="K529">
        <v>17890704851332</v>
      </c>
      <c r="L529">
        <v>19</v>
      </c>
      <c r="M529" t="s">
        <v>212</v>
      </c>
      <c r="Q529">
        <v>0</v>
      </c>
      <c r="S529">
        <v>7890704851335</v>
      </c>
      <c r="T529">
        <v>7890704851335</v>
      </c>
      <c r="U529">
        <v>0</v>
      </c>
      <c r="V529">
        <v>7890704851335</v>
      </c>
      <c r="W529">
        <v>1</v>
      </c>
      <c r="X529">
        <v>1</v>
      </c>
      <c r="Y529">
        <v>0</v>
      </c>
      <c r="AA529">
        <v>0</v>
      </c>
    </row>
    <row r="530" spans="1:27">
      <c r="A530">
        <v>3</v>
      </c>
      <c r="B530">
        <v>1</v>
      </c>
      <c r="C530">
        <v>14000222</v>
      </c>
      <c r="D530" t="s">
        <v>953</v>
      </c>
      <c r="E530">
        <v>4005900921574</v>
      </c>
      <c r="F530">
        <v>1</v>
      </c>
      <c r="G530" t="s">
        <v>1509</v>
      </c>
      <c r="H530">
        <v>4005900921574</v>
      </c>
      <c r="I530">
        <v>1</v>
      </c>
      <c r="J530" t="s">
        <v>1509</v>
      </c>
      <c r="K530">
        <v>4005805373102</v>
      </c>
      <c r="L530">
        <v>11</v>
      </c>
      <c r="M530" t="s">
        <v>217</v>
      </c>
      <c r="Q530">
        <v>0</v>
      </c>
      <c r="S530">
        <v>4005900921574</v>
      </c>
      <c r="T530">
        <v>4005900921574</v>
      </c>
      <c r="U530">
        <v>0</v>
      </c>
      <c r="V530">
        <v>4005900921574</v>
      </c>
      <c r="W530">
        <v>1</v>
      </c>
      <c r="X530">
        <v>1</v>
      </c>
      <c r="Y530">
        <v>0</v>
      </c>
      <c r="AA530">
        <v>0</v>
      </c>
    </row>
    <row r="531" spans="1:27">
      <c r="A531">
        <v>3</v>
      </c>
      <c r="B531">
        <v>1</v>
      </c>
      <c r="C531">
        <v>14000224</v>
      </c>
      <c r="D531" t="s">
        <v>955</v>
      </c>
      <c r="E531">
        <v>4005900659712</v>
      </c>
      <c r="F531">
        <v>1</v>
      </c>
      <c r="G531" t="s">
        <v>1509</v>
      </c>
      <c r="H531">
        <v>4005900659712</v>
      </c>
      <c r="I531">
        <v>1</v>
      </c>
      <c r="J531" t="s">
        <v>1509</v>
      </c>
      <c r="K531">
        <v>17319470117317</v>
      </c>
      <c r="L531">
        <v>11</v>
      </c>
      <c r="M531" t="s">
        <v>217</v>
      </c>
      <c r="Q531">
        <v>0</v>
      </c>
      <c r="S531">
        <v>4005900659712</v>
      </c>
      <c r="T531">
        <v>4005900659712</v>
      </c>
      <c r="U531">
        <v>0</v>
      </c>
      <c r="V531">
        <v>4005900659712</v>
      </c>
      <c r="W531">
        <v>1</v>
      </c>
      <c r="X531">
        <v>1</v>
      </c>
      <c r="Y531">
        <v>0</v>
      </c>
      <c r="AA531">
        <v>0</v>
      </c>
    </row>
    <row r="532" spans="1:27">
      <c r="A532">
        <v>3</v>
      </c>
      <c r="B532">
        <v>1</v>
      </c>
      <c r="C532">
        <v>14000225</v>
      </c>
      <c r="D532" t="s">
        <v>957</v>
      </c>
      <c r="E532">
        <v>4005900837677</v>
      </c>
      <c r="F532">
        <v>1</v>
      </c>
      <c r="G532" t="s">
        <v>1509</v>
      </c>
      <c r="H532">
        <v>4005900837677</v>
      </c>
      <c r="I532">
        <v>1</v>
      </c>
      <c r="J532" t="s">
        <v>1509</v>
      </c>
      <c r="K532">
        <v>4005805337456</v>
      </c>
      <c r="L532">
        <v>11</v>
      </c>
      <c r="M532" t="s">
        <v>217</v>
      </c>
      <c r="Q532">
        <v>0</v>
      </c>
      <c r="S532">
        <v>4005900837677</v>
      </c>
      <c r="T532">
        <v>4005900837677</v>
      </c>
      <c r="U532">
        <v>0</v>
      </c>
      <c r="V532">
        <v>4005900837677</v>
      </c>
      <c r="W532">
        <v>1</v>
      </c>
      <c r="X532">
        <v>1</v>
      </c>
      <c r="Y532">
        <v>0</v>
      </c>
      <c r="AA532">
        <v>0</v>
      </c>
    </row>
    <row r="533" spans="1:27">
      <c r="A533">
        <v>3</v>
      </c>
      <c r="B533">
        <v>1</v>
      </c>
      <c r="C533">
        <v>14000230</v>
      </c>
      <c r="D533" t="s">
        <v>959</v>
      </c>
      <c r="E533">
        <v>4005808555307</v>
      </c>
      <c r="F533">
        <v>1</v>
      </c>
      <c r="G533" t="s">
        <v>1509</v>
      </c>
      <c r="H533">
        <v>4005808555307</v>
      </c>
      <c r="I533">
        <v>1</v>
      </c>
      <c r="J533" t="s">
        <v>1509</v>
      </c>
      <c r="K533">
        <v>17319470034560</v>
      </c>
      <c r="L533">
        <v>11</v>
      </c>
      <c r="M533" t="s">
        <v>217</v>
      </c>
      <c r="Q533">
        <v>0</v>
      </c>
      <c r="S533">
        <v>4005808555307</v>
      </c>
      <c r="T533">
        <v>4005808555307</v>
      </c>
      <c r="U533">
        <v>0</v>
      </c>
      <c r="V533">
        <v>4005808555307</v>
      </c>
      <c r="W533">
        <v>1</v>
      </c>
      <c r="X533">
        <v>1</v>
      </c>
      <c r="Y533">
        <v>0</v>
      </c>
      <c r="AA533">
        <v>0</v>
      </c>
    </row>
    <row r="534" spans="1:27">
      <c r="A534">
        <v>3</v>
      </c>
      <c r="B534">
        <v>1</v>
      </c>
      <c r="C534">
        <v>14000231</v>
      </c>
      <c r="D534" t="s">
        <v>961</v>
      </c>
      <c r="E534">
        <v>4005900200204</v>
      </c>
      <c r="F534">
        <v>1</v>
      </c>
      <c r="G534" t="s">
        <v>1509</v>
      </c>
      <c r="H534">
        <v>4005900200204</v>
      </c>
      <c r="I534">
        <v>1</v>
      </c>
      <c r="J534" t="s">
        <v>1509</v>
      </c>
      <c r="K534">
        <v>4005805302058</v>
      </c>
      <c r="L534">
        <v>0</v>
      </c>
      <c r="Q534">
        <v>0</v>
      </c>
      <c r="S534">
        <v>4005900200204</v>
      </c>
      <c r="T534">
        <v>4005900200204</v>
      </c>
      <c r="U534">
        <v>0</v>
      </c>
      <c r="V534">
        <v>4005900200204</v>
      </c>
      <c r="W534">
        <v>1</v>
      </c>
      <c r="X534">
        <v>1</v>
      </c>
      <c r="Y534">
        <v>0</v>
      </c>
      <c r="AA534">
        <v>0</v>
      </c>
    </row>
    <row r="535" spans="1:27">
      <c r="A535">
        <v>3</v>
      </c>
      <c r="B535">
        <v>1</v>
      </c>
      <c r="C535">
        <v>14000232</v>
      </c>
      <c r="D535" t="s">
        <v>963</v>
      </c>
      <c r="E535">
        <v>4005900921635</v>
      </c>
      <c r="F535">
        <v>1</v>
      </c>
      <c r="G535" t="s">
        <v>1509</v>
      </c>
      <c r="H535">
        <v>4005900921635</v>
      </c>
      <c r="I535">
        <v>1</v>
      </c>
      <c r="J535" t="s">
        <v>1509</v>
      </c>
      <c r="K535">
        <v>4005805373171</v>
      </c>
      <c r="L535">
        <v>11</v>
      </c>
      <c r="M535" t="s">
        <v>217</v>
      </c>
      <c r="Q535">
        <v>0</v>
      </c>
      <c r="S535">
        <v>4005900921635</v>
      </c>
      <c r="T535">
        <v>4005900921635</v>
      </c>
      <c r="U535">
        <v>0</v>
      </c>
      <c r="V535">
        <v>4005900921635</v>
      </c>
      <c r="W535">
        <v>1</v>
      </c>
      <c r="X535">
        <v>1</v>
      </c>
      <c r="Y535">
        <v>0</v>
      </c>
      <c r="AA535">
        <v>0</v>
      </c>
    </row>
    <row r="536" spans="1:27">
      <c r="A536">
        <v>3</v>
      </c>
      <c r="B536">
        <v>1</v>
      </c>
      <c r="C536">
        <v>14000233</v>
      </c>
      <c r="D536" t="s">
        <v>965</v>
      </c>
      <c r="E536">
        <v>4005808516667</v>
      </c>
      <c r="F536">
        <v>1</v>
      </c>
      <c r="G536" t="s">
        <v>1509</v>
      </c>
      <c r="H536">
        <v>4005808516667</v>
      </c>
      <c r="I536">
        <v>1</v>
      </c>
      <c r="J536" t="s">
        <v>1509</v>
      </c>
      <c r="K536">
        <v>17319470029283</v>
      </c>
      <c r="L536">
        <v>11</v>
      </c>
      <c r="M536" t="s">
        <v>217</v>
      </c>
      <c r="Q536">
        <v>0</v>
      </c>
      <c r="S536">
        <v>4005808516667</v>
      </c>
      <c r="T536">
        <v>4005808516667</v>
      </c>
      <c r="U536">
        <v>0</v>
      </c>
      <c r="V536">
        <v>4005808516667</v>
      </c>
      <c r="W536">
        <v>1</v>
      </c>
      <c r="X536">
        <v>1</v>
      </c>
      <c r="Y536">
        <v>0</v>
      </c>
      <c r="AA536">
        <v>0</v>
      </c>
    </row>
    <row r="537" spans="1:27">
      <c r="A537">
        <v>3</v>
      </c>
      <c r="B537">
        <v>1</v>
      </c>
      <c r="C537">
        <v>14000236</v>
      </c>
      <c r="D537" t="s">
        <v>967</v>
      </c>
      <c r="E537">
        <v>4005900695543</v>
      </c>
      <c r="F537">
        <v>1</v>
      </c>
      <c r="G537" t="s">
        <v>1509</v>
      </c>
      <c r="H537">
        <v>4005900695543</v>
      </c>
      <c r="I537">
        <v>1</v>
      </c>
      <c r="J537" t="s">
        <v>1509</v>
      </c>
      <c r="K537">
        <v>4005805283432</v>
      </c>
      <c r="L537">
        <v>11</v>
      </c>
      <c r="M537" t="s">
        <v>217</v>
      </c>
      <c r="Q537">
        <v>0</v>
      </c>
      <c r="S537">
        <v>4005900695543</v>
      </c>
      <c r="T537">
        <v>4005900695543</v>
      </c>
      <c r="U537">
        <v>0</v>
      </c>
      <c r="V537">
        <v>4005900695543</v>
      </c>
      <c r="W537">
        <v>1</v>
      </c>
      <c r="X537">
        <v>1</v>
      </c>
      <c r="Y537">
        <v>0</v>
      </c>
      <c r="AA537">
        <v>0</v>
      </c>
    </row>
    <row r="538" spans="1:27">
      <c r="A538">
        <v>3</v>
      </c>
      <c r="B538">
        <v>1</v>
      </c>
      <c r="C538">
        <v>14000237</v>
      </c>
      <c r="D538" t="s">
        <v>969</v>
      </c>
      <c r="E538">
        <v>4005900709752</v>
      </c>
      <c r="F538">
        <v>1</v>
      </c>
      <c r="G538" t="s">
        <v>1509</v>
      </c>
      <c r="H538">
        <v>4005900709752</v>
      </c>
      <c r="I538">
        <v>1</v>
      </c>
      <c r="J538" t="s">
        <v>1509</v>
      </c>
      <c r="K538">
        <v>4005805287577</v>
      </c>
      <c r="L538">
        <v>11</v>
      </c>
      <c r="M538" t="s">
        <v>217</v>
      </c>
      <c r="Q538">
        <v>0</v>
      </c>
      <c r="S538">
        <v>4005900709752</v>
      </c>
      <c r="T538">
        <v>4005900709752</v>
      </c>
      <c r="U538">
        <v>0</v>
      </c>
      <c r="V538">
        <v>4005900709752</v>
      </c>
      <c r="W538">
        <v>1</v>
      </c>
      <c r="X538">
        <v>1</v>
      </c>
      <c r="Y538">
        <v>0</v>
      </c>
      <c r="AA538">
        <v>0</v>
      </c>
    </row>
    <row r="539" spans="1:27">
      <c r="A539">
        <v>3</v>
      </c>
      <c r="B539">
        <v>1</v>
      </c>
      <c r="C539">
        <v>14000239</v>
      </c>
      <c r="D539" t="s">
        <v>971</v>
      </c>
      <c r="E539">
        <v>4005808956401</v>
      </c>
      <c r="F539">
        <v>1</v>
      </c>
      <c r="G539" t="s">
        <v>1509</v>
      </c>
      <c r="H539">
        <v>4005808956401</v>
      </c>
      <c r="I539">
        <v>1</v>
      </c>
      <c r="J539" t="s">
        <v>1509</v>
      </c>
      <c r="K539">
        <v>17319470067797</v>
      </c>
      <c r="L539">
        <v>11</v>
      </c>
      <c r="M539" t="s">
        <v>217</v>
      </c>
      <c r="Q539">
        <v>0</v>
      </c>
      <c r="S539">
        <v>4005808956401</v>
      </c>
      <c r="T539">
        <v>4005808956401</v>
      </c>
      <c r="U539">
        <v>0</v>
      </c>
      <c r="V539">
        <v>4005808956401</v>
      </c>
      <c r="W539">
        <v>1</v>
      </c>
      <c r="X539">
        <v>1</v>
      </c>
      <c r="Y539">
        <v>0</v>
      </c>
      <c r="AA539">
        <v>0</v>
      </c>
    </row>
    <row r="540" spans="1:27">
      <c r="A540">
        <v>3</v>
      </c>
      <c r="B540">
        <v>1</v>
      </c>
      <c r="C540">
        <v>14000240</v>
      </c>
      <c r="D540" t="s">
        <v>973</v>
      </c>
      <c r="E540">
        <v>4005808555383</v>
      </c>
      <c r="F540">
        <v>1</v>
      </c>
      <c r="G540" t="s">
        <v>1509</v>
      </c>
      <c r="H540">
        <v>4005808555383</v>
      </c>
      <c r="I540">
        <v>1</v>
      </c>
      <c r="J540" t="s">
        <v>1509</v>
      </c>
      <c r="K540">
        <v>17319470034720</v>
      </c>
      <c r="L540">
        <v>11</v>
      </c>
      <c r="M540" t="s">
        <v>217</v>
      </c>
      <c r="Q540">
        <v>0</v>
      </c>
      <c r="S540">
        <v>4005808555383</v>
      </c>
      <c r="T540">
        <v>4005808555383</v>
      </c>
      <c r="U540">
        <v>0</v>
      </c>
      <c r="V540">
        <v>4005808555383</v>
      </c>
      <c r="W540">
        <v>1</v>
      </c>
      <c r="X540">
        <v>1</v>
      </c>
      <c r="Y540">
        <v>0</v>
      </c>
      <c r="AA540">
        <v>0</v>
      </c>
    </row>
    <row r="541" spans="1:27">
      <c r="A541">
        <v>3</v>
      </c>
      <c r="B541">
        <v>1</v>
      </c>
      <c r="C541">
        <v>14000242</v>
      </c>
      <c r="D541" t="s">
        <v>975</v>
      </c>
      <c r="E541">
        <v>4005808555352</v>
      </c>
      <c r="F541">
        <v>1</v>
      </c>
      <c r="G541" t="s">
        <v>1509</v>
      </c>
      <c r="H541">
        <v>4005808555352</v>
      </c>
      <c r="I541">
        <v>1</v>
      </c>
      <c r="J541" t="s">
        <v>1509</v>
      </c>
      <c r="K541">
        <v>17319470034669</v>
      </c>
      <c r="L541">
        <v>11</v>
      </c>
      <c r="M541" t="s">
        <v>217</v>
      </c>
      <c r="Q541">
        <v>0</v>
      </c>
      <c r="S541">
        <v>4005808555352</v>
      </c>
      <c r="T541">
        <v>4005808555352</v>
      </c>
      <c r="U541">
        <v>0</v>
      </c>
      <c r="V541">
        <v>4005808555352</v>
      </c>
      <c r="W541">
        <v>1</v>
      </c>
      <c r="X541">
        <v>1</v>
      </c>
      <c r="Y541">
        <v>0</v>
      </c>
      <c r="AA541">
        <v>0</v>
      </c>
    </row>
    <row r="542" spans="1:27">
      <c r="A542">
        <v>3</v>
      </c>
      <c r="B542">
        <v>1</v>
      </c>
      <c r="C542">
        <v>14000243</v>
      </c>
      <c r="D542" t="s">
        <v>977</v>
      </c>
      <c r="E542">
        <v>4005808555345</v>
      </c>
      <c r="F542">
        <v>1</v>
      </c>
      <c r="G542" t="s">
        <v>1509</v>
      </c>
      <c r="H542">
        <v>4005808555345</v>
      </c>
      <c r="I542">
        <v>1</v>
      </c>
      <c r="J542" t="s">
        <v>1509</v>
      </c>
      <c r="K542">
        <v>17319470034645</v>
      </c>
      <c r="L542">
        <v>11</v>
      </c>
      <c r="M542" t="s">
        <v>217</v>
      </c>
      <c r="Q542">
        <v>0</v>
      </c>
      <c r="S542">
        <v>4005808555345</v>
      </c>
      <c r="T542">
        <v>4005808555345</v>
      </c>
      <c r="U542">
        <v>0</v>
      </c>
      <c r="V542">
        <v>4005808555345</v>
      </c>
      <c r="W542">
        <v>1</v>
      </c>
      <c r="X542">
        <v>1</v>
      </c>
      <c r="Y542">
        <v>0</v>
      </c>
      <c r="AA542">
        <v>0</v>
      </c>
    </row>
    <row r="543" spans="1:27">
      <c r="A543">
        <v>3</v>
      </c>
      <c r="B543">
        <v>1</v>
      </c>
      <c r="C543">
        <v>14000244</v>
      </c>
      <c r="D543" t="s">
        <v>979</v>
      </c>
      <c r="E543">
        <v>4005808555321</v>
      </c>
      <c r="F543">
        <v>1</v>
      </c>
      <c r="G543" t="s">
        <v>1509</v>
      </c>
      <c r="H543">
        <v>4005808555321</v>
      </c>
      <c r="I543">
        <v>1</v>
      </c>
      <c r="J543" t="s">
        <v>1509</v>
      </c>
      <c r="K543">
        <v>17319470034607</v>
      </c>
      <c r="L543">
        <v>11</v>
      </c>
      <c r="M543" t="s">
        <v>217</v>
      </c>
      <c r="Q543">
        <v>0</v>
      </c>
      <c r="S543">
        <v>4005808555321</v>
      </c>
      <c r="T543">
        <v>4005808555321</v>
      </c>
      <c r="U543">
        <v>0</v>
      </c>
      <c r="V543">
        <v>4005808555321</v>
      </c>
      <c r="W543">
        <v>1</v>
      </c>
      <c r="X543">
        <v>1</v>
      </c>
      <c r="Y543">
        <v>0</v>
      </c>
      <c r="AA543">
        <v>0</v>
      </c>
    </row>
    <row r="544" spans="1:27">
      <c r="A544">
        <v>3</v>
      </c>
      <c r="B544">
        <v>1</v>
      </c>
      <c r="C544">
        <v>14000245</v>
      </c>
      <c r="D544" t="s">
        <v>981</v>
      </c>
      <c r="E544">
        <v>4005808956487</v>
      </c>
      <c r="F544">
        <v>1</v>
      </c>
      <c r="G544" t="s">
        <v>1509</v>
      </c>
      <c r="H544">
        <v>4005808956487</v>
      </c>
      <c r="I544">
        <v>1</v>
      </c>
      <c r="J544" t="s">
        <v>1509</v>
      </c>
      <c r="K544">
        <v>17319470067810</v>
      </c>
      <c r="L544">
        <v>11</v>
      </c>
      <c r="M544" t="s">
        <v>217</v>
      </c>
      <c r="Q544">
        <v>0</v>
      </c>
      <c r="S544">
        <v>4005808956487</v>
      </c>
      <c r="T544">
        <v>4005808956487</v>
      </c>
      <c r="U544">
        <v>0</v>
      </c>
      <c r="V544">
        <v>4005808956487</v>
      </c>
      <c r="W544">
        <v>1</v>
      </c>
      <c r="X544">
        <v>1</v>
      </c>
      <c r="Y544">
        <v>0</v>
      </c>
      <c r="AA544">
        <v>0</v>
      </c>
    </row>
    <row r="545" spans="1:27">
      <c r="A545">
        <v>3</v>
      </c>
      <c r="B545">
        <v>1</v>
      </c>
      <c r="C545">
        <v>14000249</v>
      </c>
      <c r="D545" t="s">
        <v>995</v>
      </c>
      <c r="E545">
        <v>4005808812875</v>
      </c>
      <c r="F545">
        <v>1</v>
      </c>
      <c r="G545" t="s">
        <v>1509</v>
      </c>
      <c r="H545">
        <v>4005808812875</v>
      </c>
      <c r="I545">
        <v>1</v>
      </c>
      <c r="J545" t="s">
        <v>1509</v>
      </c>
      <c r="K545">
        <v>4005805329932</v>
      </c>
      <c r="L545">
        <v>11</v>
      </c>
      <c r="M545" t="s">
        <v>217</v>
      </c>
      <c r="Q545">
        <v>0</v>
      </c>
      <c r="S545">
        <v>4005808812875</v>
      </c>
      <c r="T545">
        <v>4005808812875</v>
      </c>
      <c r="U545">
        <v>0</v>
      </c>
      <c r="V545">
        <v>4005808812875</v>
      </c>
      <c r="W545">
        <v>1</v>
      </c>
      <c r="X545">
        <v>1</v>
      </c>
      <c r="Y545">
        <v>0</v>
      </c>
      <c r="AA545">
        <v>0</v>
      </c>
    </row>
    <row r="546" spans="1:27">
      <c r="A546">
        <v>3</v>
      </c>
      <c r="B546">
        <v>1</v>
      </c>
      <c r="C546">
        <v>14000250</v>
      </c>
      <c r="D546" t="s">
        <v>997</v>
      </c>
      <c r="E546">
        <v>4005900079664</v>
      </c>
      <c r="F546">
        <v>1</v>
      </c>
      <c r="G546" t="s">
        <v>1509</v>
      </c>
      <c r="H546">
        <v>4005900079664</v>
      </c>
      <c r="I546">
        <v>1</v>
      </c>
      <c r="J546" t="s">
        <v>1509</v>
      </c>
      <c r="K546">
        <v>17319470113203</v>
      </c>
      <c r="L546">
        <v>6</v>
      </c>
      <c r="M546" t="s">
        <v>224</v>
      </c>
      <c r="Q546">
        <v>0</v>
      </c>
      <c r="S546">
        <v>4005900079664</v>
      </c>
      <c r="T546">
        <v>4005900079664</v>
      </c>
      <c r="U546">
        <v>0</v>
      </c>
      <c r="V546">
        <v>4005900079664</v>
      </c>
      <c r="W546">
        <v>1</v>
      </c>
      <c r="X546">
        <v>1</v>
      </c>
      <c r="Y546">
        <v>0</v>
      </c>
      <c r="AA546">
        <v>0</v>
      </c>
    </row>
    <row r="547" spans="1:27">
      <c r="A547">
        <v>3</v>
      </c>
      <c r="B547">
        <v>1</v>
      </c>
      <c r="C547">
        <v>14000251</v>
      </c>
      <c r="D547" t="s">
        <v>999</v>
      </c>
      <c r="E547">
        <v>4005900549266</v>
      </c>
      <c r="F547">
        <v>1</v>
      </c>
      <c r="G547" t="s">
        <v>1509</v>
      </c>
      <c r="H547">
        <v>4005900549266</v>
      </c>
      <c r="I547">
        <v>1</v>
      </c>
      <c r="J547" t="s">
        <v>1509</v>
      </c>
      <c r="K547">
        <v>17319470108308</v>
      </c>
      <c r="L547">
        <v>11</v>
      </c>
      <c r="M547" t="s">
        <v>217</v>
      </c>
      <c r="Q547">
        <v>0</v>
      </c>
      <c r="S547">
        <v>4005900549266</v>
      </c>
      <c r="T547">
        <v>4005900549266</v>
      </c>
      <c r="U547">
        <v>0</v>
      </c>
      <c r="V547">
        <v>4005900549266</v>
      </c>
      <c r="W547">
        <v>1</v>
      </c>
      <c r="X547">
        <v>1</v>
      </c>
      <c r="Y547">
        <v>0</v>
      </c>
      <c r="AA547">
        <v>0</v>
      </c>
    </row>
    <row r="548" spans="1:27">
      <c r="A548">
        <v>3</v>
      </c>
      <c r="B548">
        <v>1</v>
      </c>
      <c r="C548">
        <v>14000252</v>
      </c>
      <c r="D548" t="s">
        <v>1001</v>
      </c>
      <c r="E548">
        <v>4005808812899</v>
      </c>
      <c r="F548">
        <v>1</v>
      </c>
      <c r="G548" t="s">
        <v>1509</v>
      </c>
      <c r="H548">
        <v>4005808812899</v>
      </c>
      <c r="I548">
        <v>1</v>
      </c>
      <c r="J548" t="s">
        <v>1509</v>
      </c>
      <c r="K548">
        <v>4005805357164</v>
      </c>
      <c r="L548">
        <v>0</v>
      </c>
      <c r="Q548">
        <v>0</v>
      </c>
      <c r="S548">
        <v>4005808812899</v>
      </c>
      <c r="T548">
        <v>4005808812899</v>
      </c>
      <c r="U548">
        <v>0</v>
      </c>
      <c r="V548">
        <v>4005808812899</v>
      </c>
      <c r="W548">
        <v>1</v>
      </c>
      <c r="X548">
        <v>1</v>
      </c>
      <c r="Y548">
        <v>0</v>
      </c>
      <c r="AA548">
        <v>0</v>
      </c>
    </row>
    <row r="549" spans="1:27">
      <c r="A549">
        <v>3</v>
      </c>
      <c r="B549">
        <v>1</v>
      </c>
      <c r="C549">
        <v>14000253</v>
      </c>
      <c r="D549" t="s">
        <v>1003</v>
      </c>
      <c r="E549">
        <v>4005900779458</v>
      </c>
      <c r="F549">
        <v>1</v>
      </c>
      <c r="G549" t="s">
        <v>1509</v>
      </c>
      <c r="H549">
        <v>4005900779458</v>
      </c>
      <c r="I549">
        <v>1</v>
      </c>
      <c r="J549" t="s">
        <v>1509</v>
      </c>
      <c r="K549">
        <v>4005805315164</v>
      </c>
      <c r="L549">
        <v>6</v>
      </c>
      <c r="M549" t="s">
        <v>224</v>
      </c>
      <c r="Q549">
        <v>0</v>
      </c>
      <c r="S549">
        <v>4005900779458</v>
      </c>
      <c r="T549">
        <v>4005900779458</v>
      </c>
      <c r="U549">
        <v>0</v>
      </c>
      <c r="V549">
        <v>4005900779458</v>
      </c>
      <c r="W549">
        <v>1</v>
      </c>
      <c r="X549">
        <v>1</v>
      </c>
      <c r="Y549">
        <v>0</v>
      </c>
      <c r="AA549">
        <v>0</v>
      </c>
    </row>
    <row r="550" spans="1:27">
      <c r="A550">
        <v>3</v>
      </c>
      <c r="B550">
        <v>1</v>
      </c>
      <c r="C550">
        <v>14000256</v>
      </c>
      <c r="D550" t="s">
        <v>1112</v>
      </c>
      <c r="E550">
        <v>4005900696847</v>
      </c>
      <c r="F550">
        <v>1</v>
      </c>
      <c r="G550" t="s">
        <v>1509</v>
      </c>
      <c r="H550">
        <v>4005900696847</v>
      </c>
      <c r="I550">
        <v>1</v>
      </c>
      <c r="J550" t="s">
        <v>1509</v>
      </c>
      <c r="K550">
        <v>4005805284217</v>
      </c>
      <c r="L550">
        <v>45</v>
      </c>
      <c r="M550" t="s">
        <v>1179</v>
      </c>
      <c r="Q550">
        <v>0</v>
      </c>
      <c r="S550">
        <v>4005900696847</v>
      </c>
      <c r="T550">
        <v>4005900696847</v>
      </c>
      <c r="U550">
        <v>0</v>
      </c>
      <c r="V550">
        <v>4005900696847</v>
      </c>
      <c r="W550">
        <v>1</v>
      </c>
      <c r="X550">
        <v>1</v>
      </c>
      <c r="Y550">
        <v>0</v>
      </c>
      <c r="AA550">
        <v>0</v>
      </c>
    </row>
    <row r="551" spans="1:27">
      <c r="A551">
        <v>3</v>
      </c>
      <c r="B551">
        <v>1</v>
      </c>
      <c r="C551">
        <v>14000257</v>
      </c>
      <c r="D551" t="s">
        <v>1114</v>
      </c>
      <c r="E551">
        <v>4005900916129</v>
      </c>
      <c r="F551">
        <v>1</v>
      </c>
      <c r="G551" t="s">
        <v>1509</v>
      </c>
      <c r="H551">
        <v>4005900916129</v>
      </c>
      <c r="I551">
        <v>1</v>
      </c>
      <c r="J551" t="s">
        <v>1509</v>
      </c>
      <c r="K551">
        <v>4005805370897</v>
      </c>
      <c r="L551">
        <v>45</v>
      </c>
      <c r="M551" t="s">
        <v>1179</v>
      </c>
      <c r="Q551">
        <v>0</v>
      </c>
      <c r="S551">
        <v>4005900916129</v>
      </c>
      <c r="T551">
        <v>4005900916129</v>
      </c>
      <c r="U551">
        <v>0</v>
      </c>
      <c r="V551">
        <v>4005900916129</v>
      </c>
      <c r="W551">
        <v>1</v>
      </c>
      <c r="X551">
        <v>1</v>
      </c>
      <c r="Y551">
        <v>0</v>
      </c>
      <c r="AA551">
        <v>0</v>
      </c>
    </row>
    <row r="552" spans="1:27">
      <c r="A552">
        <v>3</v>
      </c>
      <c r="B552">
        <v>1</v>
      </c>
      <c r="C552">
        <v>14000260</v>
      </c>
      <c r="D552" t="s">
        <v>1116</v>
      </c>
      <c r="E552">
        <v>4005900521897</v>
      </c>
      <c r="F552">
        <v>1</v>
      </c>
      <c r="G552" t="s">
        <v>1509</v>
      </c>
      <c r="H552">
        <v>4005900521897</v>
      </c>
      <c r="I552">
        <v>1</v>
      </c>
      <c r="J552" t="s">
        <v>1509</v>
      </c>
      <c r="K552">
        <v>17319470105437</v>
      </c>
      <c r="L552">
        <v>45</v>
      </c>
      <c r="M552" t="s">
        <v>1179</v>
      </c>
      <c r="Q552">
        <v>0</v>
      </c>
      <c r="S552">
        <v>4005900521897</v>
      </c>
      <c r="T552">
        <v>4005900521897</v>
      </c>
      <c r="U552">
        <v>0</v>
      </c>
      <c r="V552">
        <v>4005900521897</v>
      </c>
      <c r="W552">
        <v>1</v>
      </c>
      <c r="X552">
        <v>1</v>
      </c>
      <c r="Y552">
        <v>0</v>
      </c>
      <c r="AA552">
        <v>0</v>
      </c>
    </row>
    <row r="553" spans="1:27">
      <c r="A553">
        <v>3</v>
      </c>
      <c r="B553">
        <v>1</v>
      </c>
      <c r="C553">
        <v>14000264</v>
      </c>
      <c r="D553" t="s">
        <v>1132</v>
      </c>
      <c r="E553">
        <v>4005900294722</v>
      </c>
      <c r="F553">
        <v>1</v>
      </c>
      <c r="G553" t="s">
        <v>1509</v>
      </c>
      <c r="H553">
        <v>4005900294722</v>
      </c>
      <c r="I553">
        <v>1</v>
      </c>
      <c r="J553" t="s">
        <v>1509</v>
      </c>
      <c r="K553">
        <v>17319470087160</v>
      </c>
      <c r="L553">
        <v>43</v>
      </c>
      <c r="M553" t="s">
        <v>219</v>
      </c>
      <c r="Q553">
        <v>0</v>
      </c>
      <c r="S553">
        <v>4005900294722</v>
      </c>
      <c r="T553">
        <v>4005900294722</v>
      </c>
      <c r="U553">
        <v>0</v>
      </c>
      <c r="V553">
        <v>4005900294722</v>
      </c>
      <c r="W553">
        <v>1</v>
      </c>
      <c r="X553">
        <v>1</v>
      </c>
      <c r="Y553">
        <v>0</v>
      </c>
      <c r="AA553">
        <v>0</v>
      </c>
    </row>
    <row r="554" spans="1:27">
      <c r="A554">
        <v>3</v>
      </c>
      <c r="B554">
        <v>1</v>
      </c>
      <c r="C554">
        <v>14000265</v>
      </c>
      <c r="D554" t="s">
        <v>1146</v>
      </c>
      <c r="E554">
        <v>4005900739346</v>
      </c>
      <c r="F554">
        <v>1</v>
      </c>
      <c r="G554" t="s">
        <v>1509</v>
      </c>
      <c r="H554">
        <v>4005900739346</v>
      </c>
      <c r="I554">
        <v>1</v>
      </c>
      <c r="J554" t="s">
        <v>1509</v>
      </c>
      <c r="K554">
        <v>4005805299075</v>
      </c>
      <c r="L554">
        <v>14</v>
      </c>
      <c r="M554" t="s">
        <v>221</v>
      </c>
      <c r="Q554">
        <v>0</v>
      </c>
      <c r="S554">
        <v>4005900739346</v>
      </c>
      <c r="T554">
        <v>4005900739346</v>
      </c>
      <c r="U554">
        <v>0</v>
      </c>
      <c r="V554">
        <v>4005900739346</v>
      </c>
      <c r="W554">
        <v>1</v>
      </c>
      <c r="X554">
        <v>1</v>
      </c>
      <c r="Y554">
        <v>0</v>
      </c>
      <c r="AA554">
        <v>0</v>
      </c>
    </row>
    <row r="555" spans="1:27">
      <c r="A555">
        <v>3</v>
      </c>
      <c r="B555">
        <v>1</v>
      </c>
      <c r="C555">
        <v>14000266</v>
      </c>
      <c r="D555" t="s">
        <v>1118</v>
      </c>
      <c r="E555">
        <v>4005900521934</v>
      </c>
      <c r="F555">
        <v>1</v>
      </c>
      <c r="G555" t="s">
        <v>1509</v>
      </c>
      <c r="H555">
        <v>4005900521934</v>
      </c>
      <c r="I555">
        <v>1</v>
      </c>
      <c r="J555" t="s">
        <v>1509</v>
      </c>
      <c r="K555">
        <v>17319470105512</v>
      </c>
      <c r="L555">
        <v>45</v>
      </c>
      <c r="M555" t="s">
        <v>1179</v>
      </c>
      <c r="Q555">
        <v>0</v>
      </c>
      <c r="S555">
        <v>4005900521934</v>
      </c>
      <c r="T555">
        <v>4005900521934</v>
      </c>
      <c r="U555">
        <v>0</v>
      </c>
      <c r="V555">
        <v>4005900521934</v>
      </c>
      <c r="W555">
        <v>1</v>
      </c>
      <c r="X555">
        <v>1</v>
      </c>
      <c r="Y555">
        <v>0</v>
      </c>
      <c r="AA555">
        <v>0</v>
      </c>
    </row>
    <row r="556" spans="1:27">
      <c r="A556">
        <v>3</v>
      </c>
      <c r="B556">
        <v>1</v>
      </c>
      <c r="C556">
        <v>14000270</v>
      </c>
      <c r="D556" t="s">
        <v>1120</v>
      </c>
      <c r="E556">
        <v>4005900696823</v>
      </c>
      <c r="F556">
        <v>1</v>
      </c>
      <c r="G556" t="s">
        <v>1509</v>
      </c>
      <c r="H556">
        <v>4005900696823</v>
      </c>
      <c r="I556">
        <v>1</v>
      </c>
      <c r="J556" t="s">
        <v>1509</v>
      </c>
      <c r="K556">
        <v>4005805284170</v>
      </c>
      <c r="L556">
        <v>45</v>
      </c>
      <c r="M556" t="s">
        <v>1179</v>
      </c>
      <c r="Q556">
        <v>0</v>
      </c>
      <c r="S556">
        <v>4005900696823</v>
      </c>
      <c r="T556">
        <v>4005900696823</v>
      </c>
      <c r="U556">
        <v>0</v>
      </c>
      <c r="V556">
        <v>4005900696823</v>
      </c>
      <c r="W556">
        <v>1</v>
      </c>
      <c r="X556">
        <v>1</v>
      </c>
      <c r="Y556">
        <v>0</v>
      </c>
      <c r="AA556">
        <v>0</v>
      </c>
    </row>
    <row r="557" spans="1:27">
      <c r="A557">
        <v>3</v>
      </c>
      <c r="B557">
        <v>1</v>
      </c>
      <c r="C557">
        <v>14000271</v>
      </c>
      <c r="D557" t="s">
        <v>1122</v>
      </c>
      <c r="E557">
        <v>4005900696830</v>
      </c>
      <c r="F557">
        <v>1</v>
      </c>
      <c r="G557" t="s">
        <v>1509</v>
      </c>
      <c r="H557">
        <v>4005900696830</v>
      </c>
      <c r="I557">
        <v>1</v>
      </c>
      <c r="J557" t="s">
        <v>1509</v>
      </c>
      <c r="K557">
        <v>4005805284194</v>
      </c>
      <c r="L557">
        <v>45</v>
      </c>
      <c r="M557" t="s">
        <v>1179</v>
      </c>
      <c r="Q557">
        <v>0</v>
      </c>
      <c r="S557">
        <v>4005900696830</v>
      </c>
      <c r="T557">
        <v>4005900696830</v>
      </c>
      <c r="U557">
        <v>0</v>
      </c>
      <c r="V557">
        <v>4005900696830</v>
      </c>
      <c r="W557">
        <v>1</v>
      </c>
      <c r="X557">
        <v>1</v>
      </c>
      <c r="Y557">
        <v>0</v>
      </c>
      <c r="AA557">
        <v>0</v>
      </c>
    </row>
    <row r="558" spans="1:27">
      <c r="A558">
        <v>3</v>
      </c>
      <c r="B558">
        <v>1</v>
      </c>
      <c r="C558">
        <v>14000273</v>
      </c>
      <c r="D558" t="s">
        <v>1124</v>
      </c>
      <c r="E558">
        <v>4005900527073</v>
      </c>
      <c r="F558">
        <v>1</v>
      </c>
      <c r="G558" t="s">
        <v>1509</v>
      </c>
      <c r="H558">
        <v>4005900527073</v>
      </c>
      <c r="I558">
        <v>1</v>
      </c>
      <c r="J558" t="s">
        <v>1509</v>
      </c>
      <c r="K558">
        <v>17319470106052</v>
      </c>
      <c r="L558">
        <v>45</v>
      </c>
      <c r="M558" t="s">
        <v>1179</v>
      </c>
      <c r="Q558">
        <v>0</v>
      </c>
      <c r="S558">
        <v>4005900527073</v>
      </c>
      <c r="T558">
        <v>4005900527073</v>
      </c>
      <c r="U558">
        <v>0</v>
      </c>
      <c r="V558">
        <v>4005900527073</v>
      </c>
      <c r="W558">
        <v>1</v>
      </c>
      <c r="X558">
        <v>1</v>
      </c>
      <c r="Y558">
        <v>0</v>
      </c>
      <c r="AA558">
        <v>0</v>
      </c>
    </row>
    <row r="559" spans="1:27">
      <c r="A559">
        <v>3</v>
      </c>
      <c r="B559">
        <v>1</v>
      </c>
      <c r="C559">
        <v>14000275</v>
      </c>
      <c r="D559" t="s">
        <v>1142</v>
      </c>
      <c r="E559">
        <v>4005900742414</v>
      </c>
      <c r="F559">
        <v>1</v>
      </c>
      <c r="G559" t="s">
        <v>1509</v>
      </c>
      <c r="H559">
        <v>4005900742414</v>
      </c>
      <c r="I559">
        <v>1</v>
      </c>
      <c r="J559" t="s">
        <v>1509</v>
      </c>
      <c r="K559">
        <v>4005805300177</v>
      </c>
      <c r="L559">
        <v>43</v>
      </c>
      <c r="M559" t="s">
        <v>219</v>
      </c>
      <c r="Q559">
        <v>0</v>
      </c>
      <c r="S559">
        <v>4005900742414</v>
      </c>
      <c r="T559">
        <v>4005900742414</v>
      </c>
      <c r="U559">
        <v>0</v>
      </c>
      <c r="V559">
        <v>4005900742414</v>
      </c>
      <c r="W559">
        <v>1</v>
      </c>
      <c r="X559">
        <v>1</v>
      </c>
      <c r="Y559">
        <v>0</v>
      </c>
      <c r="AA559">
        <v>0</v>
      </c>
    </row>
    <row r="560" spans="1:27">
      <c r="A560">
        <v>3</v>
      </c>
      <c r="B560">
        <v>1</v>
      </c>
      <c r="C560">
        <v>14000276</v>
      </c>
      <c r="D560" t="s">
        <v>1144</v>
      </c>
      <c r="E560">
        <v>4005900742407</v>
      </c>
      <c r="F560">
        <v>1</v>
      </c>
      <c r="G560" t="s">
        <v>1509</v>
      </c>
      <c r="H560">
        <v>4005900742407</v>
      </c>
      <c r="I560">
        <v>1</v>
      </c>
      <c r="J560" t="s">
        <v>1509</v>
      </c>
      <c r="K560">
        <v>4005805300153</v>
      </c>
      <c r="L560">
        <v>43</v>
      </c>
      <c r="M560" t="s">
        <v>219</v>
      </c>
      <c r="Q560">
        <v>0</v>
      </c>
      <c r="S560">
        <v>4005900742407</v>
      </c>
      <c r="T560">
        <v>4005900742407</v>
      </c>
      <c r="U560">
        <v>0</v>
      </c>
      <c r="V560">
        <v>4005900742407</v>
      </c>
      <c r="W560">
        <v>1</v>
      </c>
      <c r="X560">
        <v>1</v>
      </c>
      <c r="Y560">
        <v>0</v>
      </c>
      <c r="AA560">
        <v>0</v>
      </c>
    </row>
    <row r="561" spans="1:27">
      <c r="A561">
        <v>3</v>
      </c>
      <c r="B561">
        <v>1</v>
      </c>
      <c r="C561">
        <v>14000277</v>
      </c>
      <c r="D561" t="s">
        <v>1126</v>
      </c>
      <c r="E561">
        <v>4005900521972</v>
      </c>
      <c r="F561">
        <v>1</v>
      </c>
      <c r="G561" t="s">
        <v>1509</v>
      </c>
      <c r="H561">
        <v>4005900521972</v>
      </c>
      <c r="I561">
        <v>1</v>
      </c>
      <c r="J561" t="s">
        <v>1509</v>
      </c>
      <c r="K561">
        <v>17319470105598</v>
      </c>
      <c r="L561">
        <v>45</v>
      </c>
      <c r="M561" t="s">
        <v>1179</v>
      </c>
      <c r="Q561">
        <v>0</v>
      </c>
      <c r="S561">
        <v>4005900521972</v>
      </c>
      <c r="T561">
        <v>4005900521972</v>
      </c>
      <c r="U561">
        <v>0</v>
      </c>
      <c r="V561">
        <v>4005900521972</v>
      </c>
      <c r="W561">
        <v>1</v>
      </c>
      <c r="X561">
        <v>1</v>
      </c>
      <c r="Y561">
        <v>0</v>
      </c>
      <c r="AA561">
        <v>0</v>
      </c>
    </row>
    <row r="562" spans="1:27">
      <c r="A562">
        <v>3</v>
      </c>
      <c r="B562">
        <v>1</v>
      </c>
      <c r="C562">
        <v>14000281</v>
      </c>
      <c r="D562" t="s">
        <v>1134</v>
      </c>
      <c r="E562">
        <v>4005900380982</v>
      </c>
      <c r="F562">
        <v>1</v>
      </c>
      <c r="G562" t="s">
        <v>1509</v>
      </c>
      <c r="H562">
        <v>4005900380982</v>
      </c>
      <c r="I562">
        <v>1</v>
      </c>
      <c r="J562" t="s">
        <v>1509</v>
      </c>
      <c r="K562">
        <v>17319470094984</v>
      </c>
      <c r="L562">
        <v>43</v>
      </c>
      <c r="M562" t="s">
        <v>219</v>
      </c>
      <c r="Q562">
        <v>0</v>
      </c>
      <c r="S562">
        <v>4005900380982</v>
      </c>
      <c r="T562">
        <v>4005900380982</v>
      </c>
      <c r="U562">
        <v>0</v>
      </c>
      <c r="V562">
        <v>4005900380982</v>
      </c>
      <c r="W562">
        <v>1</v>
      </c>
      <c r="X562">
        <v>1</v>
      </c>
      <c r="Y562">
        <v>0</v>
      </c>
      <c r="AA562">
        <v>0</v>
      </c>
    </row>
    <row r="563" spans="1:27">
      <c r="A563">
        <v>3</v>
      </c>
      <c r="B563">
        <v>1</v>
      </c>
      <c r="C563">
        <v>14000282</v>
      </c>
      <c r="D563" t="s">
        <v>1128</v>
      </c>
      <c r="E563">
        <v>4005900522016</v>
      </c>
      <c r="F563">
        <v>1</v>
      </c>
      <c r="G563" t="s">
        <v>1509</v>
      </c>
      <c r="H563">
        <v>4005900522016</v>
      </c>
      <c r="I563">
        <v>1</v>
      </c>
      <c r="J563" t="s">
        <v>1509</v>
      </c>
      <c r="K563">
        <v>17319470105673</v>
      </c>
      <c r="L563">
        <v>45</v>
      </c>
      <c r="M563" t="s">
        <v>1179</v>
      </c>
      <c r="Q563">
        <v>0</v>
      </c>
      <c r="S563">
        <v>4005900522016</v>
      </c>
      <c r="T563">
        <v>4005900522016</v>
      </c>
      <c r="U563">
        <v>0</v>
      </c>
      <c r="V563">
        <v>4005900522016</v>
      </c>
      <c r="W563">
        <v>1</v>
      </c>
      <c r="X563">
        <v>1</v>
      </c>
      <c r="Y563">
        <v>0</v>
      </c>
      <c r="AA563">
        <v>0</v>
      </c>
    </row>
    <row r="564" spans="1:27">
      <c r="A564">
        <v>3</v>
      </c>
      <c r="B564">
        <v>1</v>
      </c>
      <c r="C564">
        <v>14000284</v>
      </c>
      <c r="D564" t="s">
        <v>1130</v>
      </c>
      <c r="E564">
        <v>4005900521910</v>
      </c>
      <c r="F564">
        <v>1</v>
      </c>
      <c r="G564" t="s">
        <v>1509</v>
      </c>
      <c r="H564">
        <v>4005900521910</v>
      </c>
      <c r="I564">
        <v>1</v>
      </c>
      <c r="J564" t="s">
        <v>1509</v>
      </c>
      <c r="K564">
        <v>17319470105475</v>
      </c>
      <c r="L564">
        <v>45</v>
      </c>
      <c r="M564" t="s">
        <v>1179</v>
      </c>
      <c r="Q564">
        <v>0</v>
      </c>
      <c r="S564">
        <v>4005900521910</v>
      </c>
      <c r="T564">
        <v>4005900521910</v>
      </c>
      <c r="U564">
        <v>0</v>
      </c>
      <c r="V564">
        <v>4005900521910</v>
      </c>
      <c r="W564">
        <v>1</v>
      </c>
      <c r="X564">
        <v>1</v>
      </c>
      <c r="Y564">
        <v>0</v>
      </c>
      <c r="AA564">
        <v>0</v>
      </c>
    </row>
    <row r="565" spans="1:27">
      <c r="A565">
        <v>3</v>
      </c>
      <c r="B565">
        <v>1</v>
      </c>
      <c r="C565">
        <v>14000287</v>
      </c>
      <c r="D565" t="s">
        <v>1148</v>
      </c>
      <c r="E565">
        <v>4005900713612</v>
      </c>
      <c r="F565">
        <v>1</v>
      </c>
      <c r="G565" t="s">
        <v>1509</v>
      </c>
      <c r="H565">
        <v>4005900713612</v>
      </c>
      <c r="I565">
        <v>1</v>
      </c>
      <c r="J565" t="s">
        <v>1509</v>
      </c>
      <c r="K565">
        <v>4005805288970</v>
      </c>
      <c r="L565">
        <v>14</v>
      </c>
      <c r="M565" t="s">
        <v>221</v>
      </c>
      <c r="Q565">
        <v>0</v>
      </c>
      <c r="S565">
        <v>4005900713612</v>
      </c>
      <c r="T565">
        <v>4005900713612</v>
      </c>
      <c r="U565">
        <v>0</v>
      </c>
      <c r="V565">
        <v>4005900713612</v>
      </c>
      <c r="W565">
        <v>1</v>
      </c>
      <c r="X565">
        <v>1</v>
      </c>
      <c r="Y565">
        <v>0</v>
      </c>
      <c r="AA565">
        <v>0</v>
      </c>
    </row>
    <row r="566" spans="1:27">
      <c r="A566">
        <v>3</v>
      </c>
      <c r="B566">
        <v>1</v>
      </c>
      <c r="C566">
        <v>14000288</v>
      </c>
      <c r="D566" t="s">
        <v>1136</v>
      </c>
      <c r="E566">
        <v>4005900807861</v>
      </c>
      <c r="F566">
        <v>1</v>
      </c>
      <c r="G566" t="s">
        <v>1509</v>
      </c>
      <c r="H566">
        <v>4005900807861</v>
      </c>
      <c r="I566">
        <v>1</v>
      </c>
      <c r="J566" t="s">
        <v>1509</v>
      </c>
      <c r="K566">
        <v>4005805326054</v>
      </c>
      <c r="L566">
        <v>43</v>
      </c>
      <c r="M566" t="s">
        <v>219</v>
      </c>
      <c r="Q566">
        <v>0</v>
      </c>
      <c r="S566">
        <v>4005900807861</v>
      </c>
      <c r="T566">
        <v>4005900807861</v>
      </c>
      <c r="U566">
        <v>0</v>
      </c>
      <c r="V566">
        <v>4005900807861</v>
      </c>
      <c r="W566">
        <v>1</v>
      </c>
      <c r="X566">
        <v>1</v>
      </c>
      <c r="Y566">
        <v>0</v>
      </c>
      <c r="AA566">
        <v>0</v>
      </c>
    </row>
    <row r="567" spans="1:27">
      <c r="A567">
        <v>3</v>
      </c>
      <c r="B567">
        <v>1</v>
      </c>
      <c r="C567">
        <v>14000289</v>
      </c>
      <c r="D567" t="s">
        <v>1138</v>
      </c>
      <c r="E567">
        <v>4005900807854</v>
      </c>
      <c r="F567">
        <v>1</v>
      </c>
      <c r="G567" t="s">
        <v>1509</v>
      </c>
      <c r="H567">
        <v>4005900807854</v>
      </c>
      <c r="I567">
        <v>1</v>
      </c>
      <c r="J567" t="s">
        <v>1509</v>
      </c>
      <c r="K567">
        <v>4005805326047</v>
      </c>
      <c r="L567">
        <v>43</v>
      </c>
      <c r="M567" t="s">
        <v>219</v>
      </c>
      <c r="Q567">
        <v>0</v>
      </c>
      <c r="S567">
        <v>4005900807854</v>
      </c>
      <c r="T567">
        <v>4005900807854</v>
      </c>
      <c r="U567">
        <v>0</v>
      </c>
      <c r="V567">
        <v>4005900807854</v>
      </c>
      <c r="W567">
        <v>1</v>
      </c>
      <c r="X567">
        <v>1</v>
      </c>
      <c r="Y567">
        <v>0</v>
      </c>
      <c r="AA567">
        <v>0</v>
      </c>
    </row>
    <row r="568" spans="1:27">
      <c r="A568">
        <v>3</v>
      </c>
      <c r="B568">
        <v>1</v>
      </c>
      <c r="C568">
        <v>14000290</v>
      </c>
      <c r="D568" t="s">
        <v>1140</v>
      </c>
      <c r="E568">
        <v>4005900380975</v>
      </c>
      <c r="F568">
        <v>1</v>
      </c>
      <c r="G568" t="s">
        <v>1509</v>
      </c>
      <c r="H568">
        <v>4005900380975</v>
      </c>
      <c r="I568">
        <v>1</v>
      </c>
      <c r="J568" t="s">
        <v>1509</v>
      </c>
      <c r="K568">
        <v>17319470094960</v>
      </c>
      <c r="L568">
        <v>43</v>
      </c>
      <c r="M568" t="s">
        <v>219</v>
      </c>
      <c r="Q568">
        <v>0</v>
      </c>
      <c r="S568">
        <v>4005900380975</v>
      </c>
      <c r="T568">
        <v>4005900380975</v>
      </c>
      <c r="U568">
        <v>0</v>
      </c>
      <c r="V568">
        <v>4005900380975</v>
      </c>
      <c r="W568">
        <v>1</v>
      </c>
      <c r="X568">
        <v>1</v>
      </c>
      <c r="Y568">
        <v>0</v>
      </c>
      <c r="AA568">
        <v>0</v>
      </c>
    </row>
    <row r="569" spans="1:27">
      <c r="A569">
        <v>3</v>
      </c>
      <c r="B569">
        <v>1</v>
      </c>
      <c r="C569">
        <v>14000294</v>
      </c>
      <c r="D569" t="s">
        <v>1150</v>
      </c>
      <c r="E569">
        <v>4005900701367</v>
      </c>
      <c r="F569">
        <v>1</v>
      </c>
      <c r="G569" t="s">
        <v>1509</v>
      </c>
      <c r="H569">
        <v>4005900701367</v>
      </c>
      <c r="I569">
        <v>1</v>
      </c>
      <c r="J569" t="s">
        <v>1509</v>
      </c>
      <c r="K569">
        <v>4005805285528</v>
      </c>
      <c r="L569">
        <v>11</v>
      </c>
      <c r="M569" t="s">
        <v>217</v>
      </c>
      <c r="Q569">
        <v>0</v>
      </c>
      <c r="S569">
        <v>4005900701367</v>
      </c>
      <c r="T569">
        <v>4005900701367</v>
      </c>
      <c r="U569">
        <v>0</v>
      </c>
      <c r="V569">
        <v>4005900701367</v>
      </c>
      <c r="W569">
        <v>1</v>
      </c>
      <c r="X569">
        <v>1</v>
      </c>
      <c r="Y569">
        <v>0</v>
      </c>
      <c r="AA569">
        <v>0</v>
      </c>
    </row>
    <row r="570" spans="1:27">
      <c r="A570">
        <v>3</v>
      </c>
      <c r="B570">
        <v>1</v>
      </c>
      <c r="C570">
        <v>14000295</v>
      </c>
      <c r="D570" t="s">
        <v>895</v>
      </c>
      <c r="E570">
        <v>4005900945709</v>
      </c>
      <c r="F570">
        <v>1</v>
      </c>
      <c r="G570" t="s">
        <v>1509</v>
      </c>
      <c r="H570">
        <v>4005900945709</v>
      </c>
      <c r="I570">
        <v>1</v>
      </c>
      <c r="J570" t="s">
        <v>1509</v>
      </c>
      <c r="K570">
        <v>4005805386867</v>
      </c>
      <c r="L570">
        <v>11</v>
      </c>
      <c r="M570" t="s">
        <v>217</v>
      </c>
      <c r="Q570">
        <v>0</v>
      </c>
      <c r="S570">
        <v>4005900945709</v>
      </c>
      <c r="T570">
        <v>4005900945709</v>
      </c>
      <c r="U570">
        <v>0</v>
      </c>
      <c r="V570">
        <v>4005900945709</v>
      </c>
      <c r="W570">
        <v>1</v>
      </c>
      <c r="X570">
        <v>1</v>
      </c>
      <c r="Y570">
        <v>0</v>
      </c>
      <c r="AA570">
        <v>0</v>
      </c>
    </row>
    <row r="571" spans="1:27" hidden="1"/>
    <row r="572" spans="1:27" hidden="1">
      <c r="A572" t="s">
        <v>1510</v>
      </c>
      <c r="B572" t="s">
        <v>227</v>
      </c>
      <c r="C572" t="s">
        <v>170</v>
      </c>
      <c r="D572" t="s">
        <v>163</v>
      </c>
      <c r="E572" t="s">
        <v>167</v>
      </c>
      <c r="F572" t="s">
        <v>165</v>
      </c>
      <c r="G572" t="s">
        <v>168</v>
      </c>
      <c r="H572" t="s">
        <v>1476</v>
      </c>
      <c r="I572" t="s">
        <v>231</v>
      </c>
      <c r="J572" t="s">
        <v>229</v>
      </c>
      <c r="K572" t="s">
        <v>1476</v>
      </c>
      <c r="L572" t="s">
        <v>231</v>
      </c>
      <c r="M572" t="s">
        <v>169</v>
      </c>
      <c r="N572" t="s">
        <v>162</v>
      </c>
      <c r="O572" t="s">
        <v>226</v>
      </c>
      <c r="P572" t="s">
        <v>228</v>
      </c>
      <c r="Q572" t="s">
        <v>164</v>
      </c>
      <c r="R572" t="s">
        <v>168</v>
      </c>
      <c r="S572" t="s">
        <v>1365</v>
      </c>
      <c r="T572" t="s">
        <v>164</v>
      </c>
    </row>
    <row r="573" spans="1:27" hidden="1">
      <c r="A573" t="s">
        <v>1477</v>
      </c>
      <c r="B573" t="s">
        <v>1478</v>
      </c>
      <c r="C573" t="s">
        <v>267</v>
      </c>
      <c r="D573" t="s">
        <v>1389</v>
      </c>
      <c r="P573">
        <v>11</v>
      </c>
      <c r="Q573" t="s">
        <v>1479</v>
      </c>
      <c r="R573" t="s">
        <v>1480</v>
      </c>
      <c r="S573" t="s">
        <v>1481</v>
      </c>
      <c r="T573" t="s">
        <v>1482</v>
      </c>
    </row>
    <row r="574" spans="1:27" hidden="1">
      <c r="A574" t="s">
        <v>1483</v>
      </c>
      <c r="B574" t="s">
        <v>1484</v>
      </c>
      <c r="C574" t="s">
        <v>1390</v>
      </c>
      <c r="D574" t="s">
        <v>1391</v>
      </c>
      <c r="R574" t="s">
        <v>1473</v>
      </c>
      <c r="S574" t="s">
        <v>1485</v>
      </c>
      <c r="T574" t="s">
        <v>1486</v>
      </c>
    </row>
    <row r="575" spans="1:27" hidden="1">
      <c r="G575" t="s">
        <v>1487</v>
      </c>
      <c r="H575" t="s">
        <v>1488</v>
      </c>
      <c r="I575" t="s">
        <v>1392</v>
      </c>
      <c r="J575" t="s">
        <v>1393</v>
      </c>
      <c r="R575" t="s">
        <v>1474</v>
      </c>
      <c r="S575" s="46">
        <v>45717.44027777778</v>
      </c>
      <c r="T575">
        <v>11</v>
      </c>
    </row>
    <row r="576" spans="1:27" hidden="1">
      <c r="A576" t="s">
        <v>226</v>
      </c>
      <c r="B576" t="s">
        <v>227</v>
      </c>
      <c r="C576" t="s">
        <v>1394</v>
      </c>
      <c r="D576" t="s">
        <v>1395</v>
      </c>
      <c r="E576" t="s">
        <v>167</v>
      </c>
      <c r="F576" t="s">
        <v>165</v>
      </c>
      <c r="G576" t="s">
        <v>168</v>
      </c>
      <c r="H576" t="s">
        <v>1476</v>
      </c>
      <c r="I576" t="s">
        <v>231</v>
      </c>
      <c r="J576" t="s">
        <v>229</v>
      </c>
      <c r="K576" t="s">
        <v>1476</v>
      </c>
      <c r="L576" t="s">
        <v>231</v>
      </c>
      <c r="M576" t="s">
        <v>169</v>
      </c>
      <c r="N576" t="s">
        <v>162</v>
      </c>
      <c r="O576" t="s">
        <v>226</v>
      </c>
      <c r="P576" t="s">
        <v>228</v>
      </c>
      <c r="Q576" t="s">
        <v>164</v>
      </c>
      <c r="R576" t="e">
        <f>-------Usua</f>
        <v>#NAME?</v>
      </c>
      <c r="S576" t="s">
        <v>1489</v>
      </c>
      <c r="T576" t="s">
        <v>226</v>
      </c>
    </row>
    <row r="577" spans="1:28" hidden="1">
      <c r="A577" t="s">
        <v>1490</v>
      </c>
      <c r="B577" t="s">
        <v>1491</v>
      </c>
      <c r="C577" t="s">
        <v>1362</v>
      </c>
      <c r="D577" t="s">
        <v>209</v>
      </c>
      <c r="E577" t="s">
        <v>1396</v>
      </c>
      <c r="F577" t="s">
        <v>1492</v>
      </c>
      <c r="G577" t="s">
        <v>209</v>
      </c>
      <c r="H577" t="s">
        <v>1493</v>
      </c>
      <c r="I577" t="s">
        <v>1494</v>
      </c>
      <c r="J577" t="s">
        <v>1495</v>
      </c>
      <c r="K577" t="s">
        <v>1363</v>
      </c>
      <c r="L577" t="s">
        <v>1496</v>
      </c>
      <c r="M577" t="s">
        <v>209</v>
      </c>
      <c r="N577" t="s">
        <v>1497</v>
      </c>
      <c r="O577" t="s">
        <v>1498</v>
      </c>
      <c r="P577" t="s">
        <v>1499</v>
      </c>
      <c r="Q577" t="s">
        <v>1500</v>
      </c>
      <c r="R577" t="s">
        <v>209</v>
      </c>
      <c r="S577" t="s">
        <v>1501</v>
      </c>
      <c r="T577" t="s">
        <v>1502</v>
      </c>
      <c r="U577" t="s">
        <v>1397</v>
      </c>
      <c r="V577" t="s">
        <v>1503</v>
      </c>
      <c r="W577" t="s">
        <v>1504</v>
      </c>
      <c r="X577" t="s">
        <v>1398</v>
      </c>
      <c r="Y577" t="s">
        <v>1505</v>
      </c>
      <c r="Z577" t="s">
        <v>1506</v>
      </c>
      <c r="AA577" t="s">
        <v>1507</v>
      </c>
      <c r="AB577" t="s">
        <v>1508</v>
      </c>
    </row>
    <row r="578" spans="1:28" hidden="1">
      <c r="A578" t="s">
        <v>1490</v>
      </c>
      <c r="B578" t="s">
        <v>1491</v>
      </c>
      <c r="C578" t="s">
        <v>1362</v>
      </c>
      <c r="D578" t="s">
        <v>209</v>
      </c>
      <c r="E578" t="s">
        <v>1396</v>
      </c>
      <c r="F578" t="s">
        <v>1492</v>
      </c>
      <c r="G578" t="s">
        <v>209</v>
      </c>
      <c r="H578" t="s">
        <v>1493</v>
      </c>
      <c r="I578" t="s">
        <v>1494</v>
      </c>
      <c r="J578" t="s">
        <v>1495</v>
      </c>
      <c r="K578" t="s">
        <v>1363</v>
      </c>
      <c r="L578" t="s">
        <v>1496</v>
      </c>
      <c r="M578" t="s">
        <v>209</v>
      </c>
      <c r="N578" t="s">
        <v>1497</v>
      </c>
      <c r="O578" t="s">
        <v>1498</v>
      </c>
      <c r="P578" t="s">
        <v>1499</v>
      </c>
      <c r="Q578" t="s">
        <v>1500</v>
      </c>
      <c r="R578" t="s">
        <v>209</v>
      </c>
      <c r="S578" t="s">
        <v>1501</v>
      </c>
      <c r="T578" t="s">
        <v>1502</v>
      </c>
      <c r="U578" t="s">
        <v>1397</v>
      </c>
      <c r="V578" t="s">
        <v>1503</v>
      </c>
      <c r="W578" t="s">
        <v>1504</v>
      </c>
      <c r="X578" t="s">
        <v>1398</v>
      </c>
      <c r="Y578" t="s">
        <v>1505</v>
      </c>
      <c r="Z578" t="s">
        <v>1506</v>
      </c>
      <c r="AA578" t="s">
        <v>1507</v>
      </c>
      <c r="AB578" t="s">
        <v>1508</v>
      </c>
    </row>
    <row r="579" spans="1:28" hidden="1">
      <c r="A579" t="s">
        <v>1490</v>
      </c>
      <c r="B579" t="s">
        <v>1491</v>
      </c>
      <c r="C579" t="s">
        <v>1362</v>
      </c>
      <c r="D579" t="s">
        <v>209</v>
      </c>
      <c r="E579" t="s">
        <v>1396</v>
      </c>
      <c r="F579" t="s">
        <v>1492</v>
      </c>
      <c r="G579" t="s">
        <v>209</v>
      </c>
      <c r="H579" t="s">
        <v>1493</v>
      </c>
      <c r="I579" t="s">
        <v>1494</v>
      </c>
      <c r="J579" t="s">
        <v>1495</v>
      </c>
      <c r="K579" t="s">
        <v>1363</v>
      </c>
      <c r="L579" t="s">
        <v>1496</v>
      </c>
      <c r="M579" t="s">
        <v>209</v>
      </c>
      <c r="N579" t="s">
        <v>1497</v>
      </c>
      <c r="O579" t="s">
        <v>1498</v>
      </c>
      <c r="P579" t="s">
        <v>1499</v>
      </c>
      <c r="Q579" t="s">
        <v>1500</v>
      </c>
      <c r="R579" t="s">
        <v>209</v>
      </c>
      <c r="S579" t="s">
        <v>1501</v>
      </c>
      <c r="T579" t="s">
        <v>1502</v>
      </c>
      <c r="U579" t="s">
        <v>1397</v>
      </c>
      <c r="V579" t="s">
        <v>1503</v>
      </c>
      <c r="W579" t="s">
        <v>1504</v>
      </c>
      <c r="X579" t="s">
        <v>1398</v>
      </c>
      <c r="Y579" t="s">
        <v>1505</v>
      </c>
      <c r="Z579" t="s">
        <v>1506</v>
      </c>
      <c r="AA579" t="s">
        <v>1507</v>
      </c>
      <c r="AB579" t="s">
        <v>1508</v>
      </c>
    </row>
    <row r="580" spans="1:28">
      <c r="A580">
        <v>3</v>
      </c>
      <c r="B580">
        <v>1</v>
      </c>
      <c r="C580">
        <v>14000296</v>
      </c>
      <c r="D580" t="s">
        <v>897</v>
      </c>
      <c r="E580">
        <v>4005900602220</v>
      </c>
      <c r="F580">
        <v>1</v>
      </c>
      <c r="G580" t="s">
        <v>1509</v>
      </c>
      <c r="H580">
        <v>4005900602220</v>
      </c>
      <c r="I580">
        <v>1</v>
      </c>
      <c r="J580" t="s">
        <v>1509</v>
      </c>
      <c r="K580">
        <v>17319470112237</v>
      </c>
      <c r="L580">
        <v>11</v>
      </c>
      <c r="M580" t="s">
        <v>217</v>
      </c>
      <c r="Q580">
        <v>0</v>
      </c>
      <c r="S580">
        <v>4005900602220</v>
      </c>
      <c r="T580">
        <v>4005900602220</v>
      </c>
      <c r="U580">
        <v>0</v>
      </c>
      <c r="V580">
        <v>4005900602220</v>
      </c>
      <c r="W580">
        <v>1</v>
      </c>
      <c r="X580">
        <v>1</v>
      </c>
      <c r="Y580">
        <v>0</v>
      </c>
      <c r="AA580">
        <v>0</v>
      </c>
    </row>
    <row r="581" spans="1:28">
      <c r="A581">
        <v>3</v>
      </c>
      <c r="B581">
        <v>1</v>
      </c>
      <c r="C581">
        <v>14000297</v>
      </c>
      <c r="D581" t="s">
        <v>1152</v>
      </c>
      <c r="E581">
        <v>4005900919892</v>
      </c>
      <c r="F581">
        <v>1</v>
      </c>
      <c r="G581" t="s">
        <v>1509</v>
      </c>
      <c r="H581">
        <v>4005900919892</v>
      </c>
      <c r="I581">
        <v>1</v>
      </c>
      <c r="J581" t="s">
        <v>1509</v>
      </c>
      <c r="K581">
        <v>4005805372051</v>
      </c>
      <c r="L581">
        <v>11</v>
      </c>
      <c r="M581" t="s">
        <v>217</v>
      </c>
      <c r="Q581">
        <v>0</v>
      </c>
      <c r="S581">
        <v>4005900919892</v>
      </c>
      <c r="T581">
        <v>4005900919892</v>
      </c>
      <c r="U581">
        <v>0</v>
      </c>
      <c r="V581">
        <v>4005900919892</v>
      </c>
      <c r="W581">
        <v>1</v>
      </c>
      <c r="X581">
        <v>1</v>
      </c>
      <c r="Y581">
        <v>0</v>
      </c>
      <c r="AA581">
        <v>0</v>
      </c>
    </row>
    <row r="582" spans="1:28">
      <c r="A582">
        <v>3</v>
      </c>
      <c r="B582">
        <v>1</v>
      </c>
      <c r="C582">
        <v>14000300</v>
      </c>
      <c r="D582" t="s">
        <v>1166</v>
      </c>
      <c r="E582">
        <v>4005900734082</v>
      </c>
      <c r="F582">
        <v>1</v>
      </c>
      <c r="G582" t="s">
        <v>1509</v>
      </c>
      <c r="H582">
        <v>4005900734082</v>
      </c>
      <c r="I582">
        <v>1</v>
      </c>
      <c r="J582" t="s">
        <v>1509</v>
      </c>
      <c r="K582">
        <v>4005805296494</v>
      </c>
      <c r="L582">
        <v>11</v>
      </c>
      <c r="M582" t="s">
        <v>217</v>
      </c>
      <c r="Q582">
        <v>0</v>
      </c>
      <c r="S582">
        <v>4005900734082</v>
      </c>
      <c r="T582">
        <v>4005900734082</v>
      </c>
      <c r="U582">
        <v>0</v>
      </c>
      <c r="V582">
        <v>4005900734082</v>
      </c>
      <c r="W582">
        <v>1</v>
      </c>
      <c r="X582">
        <v>1</v>
      </c>
      <c r="Y582">
        <v>0</v>
      </c>
      <c r="AA582">
        <v>0</v>
      </c>
    </row>
    <row r="583" spans="1:28">
      <c r="A583">
        <v>3</v>
      </c>
      <c r="B583">
        <v>1</v>
      </c>
      <c r="C583">
        <v>14000301</v>
      </c>
      <c r="D583" t="s">
        <v>1154</v>
      </c>
      <c r="E583">
        <v>4005900095268</v>
      </c>
      <c r="F583">
        <v>1</v>
      </c>
      <c r="G583" t="s">
        <v>1509</v>
      </c>
      <c r="H583">
        <v>4005900095268</v>
      </c>
      <c r="I583">
        <v>1</v>
      </c>
      <c r="J583" t="s">
        <v>1509</v>
      </c>
      <c r="K583">
        <v>17319470071930</v>
      </c>
      <c r="L583">
        <v>11</v>
      </c>
      <c r="M583" t="s">
        <v>217</v>
      </c>
      <c r="Q583">
        <v>0</v>
      </c>
      <c r="S583">
        <v>4005900095268</v>
      </c>
      <c r="T583">
        <v>4005900095268</v>
      </c>
      <c r="U583">
        <v>0</v>
      </c>
      <c r="V583">
        <v>4005900095268</v>
      </c>
      <c r="W583">
        <v>1</v>
      </c>
      <c r="X583">
        <v>1</v>
      </c>
      <c r="Y583">
        <v>0</v>
      </c>
      <c r="AA583">
        <v>0</v>
      </c>
    </row>
    <row r="584" spans="1:28">
      <c r="A584">
        <v>3</v>
      </c>
      <c r="B584">
        <v>1</v>
      </c>
      <c r="C584">
        <v>14000302</v>
      </c>
      <c r="D584" t="s">
        <v>1168</v>
      </c>
      <c r="E584">
        <v>4005900734068</v>
      </c>
      <c r="F584">
        <v>1</v>
      </c>
      <c r="G584" t="s">
        <v>1509</v>
      </c>
      <c r="H584">
        <v>4005900734068</v>
      </c>
      <c r="I584">
        <v>1</v>
      </c>
      <c r="J584" t="s">
        <v>1509</v>
      </c>
      <c r="K584">
        <v>4005805296470</v>
      </c>
      <c r="L584">
        <v>11</v>
      </c>
      <c r="M584" t="s">
        <v>217</v>
      </c>
      <c r="Q584">
        <v>0</v>
      </c>
      <c r="S584">
        <v>4005900734068</v>
      </c>
      <c r="T584">
        <v>4005900734068</v>
      </c>
      <c r="U584">
        <v>0</v>
      </c>
      <c r="V584">
        <v>4005900734068</v>
      </c>
      <c r="W584">
        <v>1</v>
      </c>
      <c r="X584">
        <v>1</v>
      </c>
      <c r="Y584">
        <v>0</v>
      </c>
      <c r="AA584">
        <v>0</v>
      </c>
    </row>
    <row r="585" spans="1:28">
      <c r="A585">
        <v>3</v>
      </c>
      <c r="B585">
        <v>1</v>
      </c>
      <c r="C585">
        <v>14000303</v>
      </c>
      <c r="D585" t="s">
        <v>1156</v>
      </c>
      <c r="E585">
        <v>4005808513550</v>
      </c>
      <c r="F585">
        <v>1</v>
      </c>
      <c r="G585" t="s">
        <v>1509</v>
      </c>
      <c r="H585">
        <v>4005808513550</v>
      </c>
      <c r="I585">
        <v>1</v>
      </c>
      <c r="J585" t="s">
        <v>1509</v>
      </c>
      <c r="K585">
        <v>17319470027906</v>
      </c>
      <c r="L585">
        <v>11</v>
      </c>
      <c r="M585" t="s">
        <v>217</v>
      </c>
      <c r="Q585">
        <v>0</v>
      </c>
      <c r="S585">
        <v>4005808513550</v>
      </c>
      <c r="T585">
        <v>4005808513550</v>
      </c>
      <c r="U585">
        <v>0</v>
      </c>
      <c r="V585">
        <v>4005808513550</v>
      </c>
      <c r="W585">
        <v>1</v>
      </c>
      <c r="X585">
        <v>1</v>
      </c>
      <c r="Y585">
        <v>0</v>
      </c>
      <c r="AA585">
        <v>0</v>
      </c>
    </row>
    <row r="586" spans="1:28">
      <c r="A586">
        <v>3</v>
      </c>
      <c r="B586">
        <v>1</v>
      </c>
      <c r="C586">
        <v>14000304</v>
      </c>
      <c r="D586" t="s">
        <v>1170</v>
      </c>
      <c r="E586">
        <v>4005900734075</v>
      </c>
      <c r="F586">
        <v>1</v>
      </c>
      <c r="G586" t="s">
        <v>1509</v>
      </c>
      <c r="H586">
        <v>4005900734075</v>
      </c>
      <c r="I586">
        <v>1</v>
      </c>
      <c r="J586" t="s">
        <v>1509</v>
      </c>
      <c r="K586">
        <v>4005805296487</v>
      </c>
      <c r="L586">
        <v>11</v>
      </c>
      <c r="M586" t="s">
        <v>217</v>
      </c>
      <c r="Q586">
        <v>0</v>
      </c>
      <c r="S586">
        <v>4005900734075</v>
      </c>
      <c r="T586">
        <v>4005900734075</v>
      </c>
      <c r="U586">
        <v>0</v>
      </c>
      <c r="V586">
        <v>4005900734075</v>
      </c>
      <c r="W586">
        <v>1</v>
      </c>
      <c r="X586">
        <v>1</v>
      </c>
      <c r="Y586">
        <v>0</v>
      </c>
      <c r="AA586">
        <v>0</v>
      </c>
    </row>
    <row r="587" spans="1:28">
      <c r="A587">
        <v>3</v>
      </c>
      <c r="B587">
        <v>1</v>
      </c>
      <c r="C587">
        <v>14000305</v>
      </c>
      <c r="D587" t="s">
        <v>1158</v>
      </c>
      <c r="E587">
        <v>7890704810738</v>
      </c>
      <c r="F587">
        <v>1</v>
      </c>
      <c r="G587" t="s">
        <v>1509</v>
      </c>
      <c r="H587">
        <v>7890704810738</v>
      </c>
      <c r="I587">
        <v>1</v>
      </c>
      <c r="J587" t="s">
        <v>1509</v>
      </c>
      <c r="K587">
        <v>17890704810735</v>
      </c>
      <c r="L587">
        <v>11</v>
      </c>
      <c r="M587" t="s">
        <v>217</v>
      </c>
      <c r="Q587">
        <v>0</v>
      </c>
      <c r="S587">
        <v>7890704810738</v>
      </c>
      <c r="T587">
        <v>7890704810738</v>
      </c>
      <c r="U587">
        <v>0</v>
      </c>
      <c r="V587">
        <v>7890704810738</v>
      </c>
      <c r="W587">
        <v>1</v>
      </c>
      <c r="X587">
        <v>1</v>
      </c>
      <c r="Y587">
        <v>0</v>
      </c>
      <c r="AA587">
        <v>0</v>
      </c>
    </row>
    <row r="588" spans="1:28">
      <c r="A588">
        <v>3</v>
      </c>
      <c r="B588">
        <v>1</v>
      </c>
      <c r="C588">
        <v>14000306</v>
      </c>
      <c r="D588" t="s">
        <v>1160</v>
      </c>
      <c r="E588">
        <v>4005808896134</v>
      </c>
      <c r="F588">
        <v>1</v>
      </c>
      <c r="G588" t="s">
        <v>1509</v>
      </c>
      <c r="H588">
        <v>4005808896134</v>
      </c>
      <c r="I588">
        <v>1</v>
      </c>
      <c r="J588" t="s">
        <v>1509</v>
      </c>
      <c r="K588">
        <v>17319470026886</v>
      </c>
      <c r="L588">
        <v>11</v>
      </c>
      <c r="M588" t="s">
        <v>217</v>
      </c>
      <c r="Q588">
        <v>0</v>
      </c>
      <c r="S588">
        <v>4005808896134</v>
      </c>
      <c r="T588">
        <v>4005808896134</v>
      </c>
      <c r="U588">
        <v>0</v>
      </c>
      <c r="V588">
        <v>4005808896134</v>
      </c>
      <c r="W588">
        <v>1</v>
      </c>
      <c r="X588">
        <v>1</v>
      </c>
      <c r="Y588">
        <v>0</v>
      </c>
      <c r="AA588">
        <v>0</v>
      </c>
    </row>
    <row r="589" spans="1:28">
      <c r="A589">
        <v>3</v>
      </c>
      <c r="B589">
        <v>1</v>
      </c>
      <c r="C589">
        <v>14000307</v>
      </c>
      <c r="D589" t="s">
        <v>1106</v>
      </c>
      <c r="E589">
        <v>4005900219626</v>
      </c>
      <c r="F589">
        <v>1</v>
      </c>
      <c r="G589" t="s">
        <v>1509</v>
      </c>
      <c r="H589">
        <v>4005900219626</v>
      </c>
      <c r="I589">
        <v>1</v>
      </c>
      <c r="J589" t="s">
        <v>1509</v>
      </c>
      <c r="K589">
        <v>17319470081922</v>
      </c>
      <c r="L589">
        <v>11</v>
      </c>
      <c r="M589" t="s">
        <v>217</v>
      </c>
      <c r="Q589">
        <v>0</v>
      </c>
      <c r="S589">
        <v>4005900219626</v>
      </c>
      <c r="T589">
        <v>4005900219626</v>
      </c>
      <c r="U589">
        <v>0</v>
      </c>
      <c r="V589">
        <v>4005900219626</v>
      </c>
      <c r="W589">
        <v>1</v>
      </c>
      <c r="X589">
        <v>1</v>
      </c>
      <c r="Y589">
        <v>0</v>
      </c>
      <c r="AA589">
        <v>0</v>
      </c>
    </row>
    <row r="590" spans="1:28">
      <c r="A590">
        <v>3</v>
      </c>
      <c r="B590">
        <v>1</v>
      </c>
      <c r="C590">
        <v>14000308</v>
      </c>
      <c r="D590" t="s">
        <v>1108</v>
      </c>
      <c r="E590">
        <v>7890704808131</v>
      </c>
      <c r="F590">
        <v>1</v>
      </c>
      <c r="G590" t="s">
        <v>1509</v>
      </c>
      <c r="H590">
        <v>7890704808131</v>
      </c>
      <c r="I590">
        <v>1</v>
      </c>
      <c r="J590" t="s">
        <v>1509</v>
      </c>
      <c r="K590">
        <v>17890704808138</v>
      </c>
      <c r="L590">
        <v>11</v>
      </c>
      <c r="M590" t="s">
        <v>217</v>
      </c>
      <c r="Q590">
        <v>0</v>
      </c>
      <c r="S590">
        <v>7890704808131</v>
      </c>
      <c r="T590">
        <v>7890704808131</v>
      </c>
      <c r="U590">
        <v>0</v>
      </c>
      <c r="V590">
        <v>7890704808131</v>
      </c>
      <c r="W590">
        <v>1</v>
      </c>
      <c r="X590">
        <v>1</v>
      </c>
      <c r="Y590">
        <v>0</v>
      </c>
      <c r="AA590">
        <v>0</v>
      </c>
    </row>
    <row r="591" spans="1:28">
      <c r="A591">
        <v>3</v>
      </c>
      <c r="B591">
        <v>1</v>
      </c>
      <c r="C591">
        <v>14000309</v>
      </c>
      <c r="D591" t="s">
        <v>1110</v>
      </c>
      <c r="E591">
        <v>7890704810516</v>
      </c>
      <c r="F591">
        <v>1</v>
      </c>
      <c r="G591" t="s">
        <v>1509</v>
      </c>
      <c r="H591">
        <v>7890704810516</v>
      </c>
      <c r="I591">
        <v>1</v>
      </c>
      <c r="J591" t="s">
        <v>1509</v>
      </c>
      <c r="K591">
        <v>17890704810513</v>
      </c>
      <c r="L591">
        <v>11</v>
      </c>
      <c r="M591" t="s">
        <v>217</v>
      </c>
      <c r="Q591">
        <v>0</v>
      </c>
      <c r="S591">
        <v>7890704810516</v>
      </c>
      <c r="T591">
        <v>7890704810516</v>
      </c>
      <c r="U591">
        <v>0</v>
      </c>
      <c r="V591">
        <v>7890704810516</v>
      </c>
      <c r="W591">
        <v>1</v>
      </c>
      <c r="X591">
        <v>1</v>
      </c>
      <c r="Y591">
        <v>0</v>
      </c>
      <c r="AA591">
        <v>0</v>
      </c>
    </row>
    <row r="592" spans="1:28">
      <c r="A592">
        <v>3</v>
      </c>
      <c r="B592">
        <v>1</v>
      </c>
      <c r="C592">
        <v>14000310</v>
      </c>
      <c r="D592" t="s">
        <v>1162</v>
      </c>
      <c r="E592">
        <v>4005808808281</v>
      </c>
      <c r="F592">
        <v>1</v>
      </c>
      <c r="G592" t="s">
        <v>1509</v>
      </c>
      <c r="H592">
        <v>4005808808281</v>
      </c>
      <c r="I592">
        <v>1</v>
      </c>
      <c r="J592" t="s">
        <v>1509</v>
      </c>
      <c r="K592">
        <v>14005808808288</v>
      </c>
      <c r="L592">
        <v>11</v>
      </c>
      <c r="M592" t="s">
        <v>217</v>
      </c>
      <c r="Q592">
        <v>0</v>
      </c>
      <c r="S592">
        <v>4005808808281</v>
      </c>
      <c r="T592">
        <v>4005808808281</v>
      </c>
      <c r="U592">
        <v>0</v>
      </c>
      <c r="V592">
        <v>4005808808281</v>
      </c>
      <c r="W592">
        <v>1</v>
      </c>
      <c r="X592">
        <v>1</v>
      </c>
      <c r="Y592">
        <v>0</v>
      </c>
      <c r="AA592">
        <v>0</v>
      </c>
    </row>
    <row r="593" spans="1:27">
      <c r="A593">
        <v>3</v>
      </c>
      <c r="B593">
        <v>1</v>
      </c>
      <c r="C593">
        <v>14000312</v>
      </c>
      <c r="D593" t="s">
        <v>1164</v>
      </c>
      <c r="E593">
        <v>4005808313167</v>
      </c>
      <c r="F593">
        <v>1</v>
      </c>
      <c r="G593" t="s">
        <v>1509</v>
      </c>
      <c r="H593">
        <v>4005808313167</v>
      </c>
      <c r="I593">
        <v>1</v>
      </c>
      <c r="J593" t="s">
        <v>1509</v>
      </c>
      <c r="K593">
        <v>17319470000053</v>
      </c>
      <c r="L593">
        <v>11</v>
      </c>
      <c r="M593" t="s">
        <v>217</v>
      </c>
      <c r="Q593">
        <v>0</v>
      </c>
      <c r="S593">
        <v>4005808313167</v>
      </c>
      <c r="T593">
        <v>4005808313167</v>
      </c>
      <c r="U593">
        <v>0</v>
      </c>
      <c r="V593">
        <v>4005808313167</v>
      </c>
      <c r="W593">
        <v>1</v>
      </c>
      <c r="X593">
        <v>1</v>
      </c>
      <c r="Y593">
        <v>0</v>
      </c>
      <c r="AA593">
        <v>0</v>
      </c>
    </row>
    <row r="594" spans="1:27">
      <c r="A594">
        <v>3</v>
      </c>
      <c r="B594">
        <v>1</v>
      </c>
      <c r="C594">
        <v>14000313</v>
      </c>
      <c r="D594" t="s">
        <v>830</v>
      </c>
      <c r="E594">
        <v>4005808811717</v>
      </c>
      <c r="F594">
        <v>1</v>
      </c>
      <c r="G594" t="s">
        <v>1509</v>
      </c>
      <c r="H594">
        <v>4005808811717</v>
      </c>
      <c r="I594">
        <v>1</v>
      </c>
      <c r="J594" t="s">
        <v>1509</v>
      </c>
      <c r="K594">
        <v>17319470117416</v>
      </c>
      <c r="L594">
        <v>19</v>
      </c>
      <c r="M594" t="s">
        <v>212</v>
      </c>
      <c r="Q594">
        <v>0</v>
      </c>
      <c r="S594">
        <v>4005808811717</v>
      </c>
      <c r="T594">
        <v>4005808811717</v>
      </c>
      <c r="U594">
        <v>0</v>
      </c>
      <c r="V594">
        <v>4005808811717</v>
      </c>
      <c r="W594">
        <v>1</v>
      </c>
      <c r="X594">
        <v>1</v>
      </c>
      <c r="Y594">
        <v>0</v>
      </c>
      <c r="AA594">
        <v>0</v>
      </c>
    </row>
    <row r="595" spans="1:27">
      <c r="A595">
        <v>3</v>
      </c>
      <c r="B595">
        <v>1</v>
      </c>
      <c r="C595">
        <v>14000314</v>
      </c>
      <c r="D595" t="s">
        <v>832</v>
      </c>
      <c r="E595">
        <v>4005900889737</v>
      </c>
      <c r="F595">
        <v>1</v>
      </c>
      <c r="G595" t="s">
        <v>1509</v>
      </c>
      <c r="H595">
        <v>4005900889737</v>
      </c>
      <c r="I595">
        <v>1</v>
      </c>
      <c r="J595" t="s">
        <v>1509</v>
      </c>
      <c r="K595">
        <v>4005805358437</v>
      </c>
      <c r="L595">
        <v>11</v>
      </c>
      <c r="M595" t="s">
        <v>217</v>
      </c>
      <c r="Q595">
        <v>0</v>
      </c>
      <c r="S595">
        <v>4005900889737</v>
      </c>
      <c r="T595">
        <v>4005900889737</v>
      </c>
      <c r="U595">
        <v>0</v>
      </c>
      <c r="V595">
        <v>4005900889737</v>
      </c>
      <c r="W595">
        <v>1</v>
      </c>
      <c r="X595">
        <v>1</v>
      </c>
      <c r="Y595">
        <v>0</v>
      </c>
      <c r="AA595">
        <v>0</v>
      </c>
    </row>
    <row r="596" spans="1:27">
      <c r="A596">
        <v>3</v>
      </c>
      <c r="B596">
        <v>1</v>
      </c>
      <c r="C596">
        <v>14000316</v>
      </c>
      <c r="D596" t="s">
        <v>834</v>
      </c>
      <c r="E596">
        <v>4005900957726</v>
      </c>
      <c r="F596">
        <v>1</v>
      </c>
      <c r="G596" t="s">
        <v>1509</v>
      </c>
      <c r="H596">
        <v>4005900957726</v>
      </c>
      <c r="I596">
        <v>1</v>
      </c>
      <c r="J596" t="s">
        <v>1509</v>
      </c>
      <c r="K596">
        <v>4005805393247</v>
      </c>
      <c r="L596">
        <v>19</v>
      </c>
      <c r="M596" t="s">
        <v>212</v>
      </c>
      <c r="Q596">
        <v>0</v>
      </c>
      <c r="S596">
        <v>4005900957726</v>
      </c>
      <c r="T596">
        <v>4005900957726</v>
      </c>
      <c r="U596">
        <v>0</v>
      </c>
      <c r="V596">
        <v>4005900957726</v>
      </c>
      <c r="W596">
        <v>1</v>
      </c>
      <c r="X596">
        <v>1</v>
      </c>
      <c r="Y596">
        <v>0</v>
      </c>
      <c r="AA596">
        <v>0</v>
      </c>
    </row>
    <row r="597" spans="1:27">
      <c r="A597">
        <v>3</v>
      </c>
      <c r="B597">
        <v>1</v>
      </c>
      <c r="C597">
        <v>14000321</v>
      </c>
      <c r="D597" t="s">
        <v>1337</v>
      </c>
      <c r="E597">
        <v>4006000104164</v>
      </c>
      <c r="F597">
        <v>1</v>
      </c>
      <c r="G597" t="s">
        <v>1509</v>
      </c>
      <c r="H597">
        <v>4006000104164</v>
      </c>
      <c r="I597">
        <v>1</v>
      </c>
      <c r="J597" t="s">
        <v>1509</v>
      </c>
      <c r="K597">
        <v>4005805479422</v>
      </c>
      <c r="L597">
        <v>11</v>
      </c>
      <c r="M597" t="s">
        <v>217</v>
      </c>
      <c r="Q597">
        <v>0</v>
      </c>
      <c r="S597">
        <v>4006000104164</v>
      </c>
      <c r="T597">
        <v>4006000104164</v>
      </c>
      <c r="U597">
        <v>0</v>
      </c>
      <c r="V597">
        <v>4006000104164</v>
      </c>
      <c r="W597">
        <v>1</v>
      </c>
      <c r="X597">
        <v>1</v>
      </c>
      <c r="Y597">
        <v>0</v>
      </c>
      <c r="AA597">
        <v>0</v>
      </c>
    </row>
    <row r="598" spans="1:27">
      <c r="A598">
        <v>3</v>
      </c>
      <c r="B598">
        <v>1</v>
      </c>
      <c r="C598">
        <v>14000325</v>
      </c>
      <c r="D598" t="s">
        <v>1339</v>
      </c>
      <c r="E598">
        <v>4006000104157</v>
      </c>
      <c r="F598">
        <v>1</v>
      </c>
      <c r="G598" t="s">
        <v>1509</v>
      </c>
      <c r="H598">
        <v>4006000104157</v>
      </c>
      <c r="I598">
        <v>1</v>
      </c>
      <c r="J598" t="s">
        <v>1509</v>
      </c>
      <c r="K598">
        <v>4005805479415</v>
      </c>
      <c r="L598">
        <v>11</v>
      </c>
      <c r="M598" t="s">
        <v>217</v>
      </c>
      <c r="Q598">
        <v>0</v>
      </c>
      <c r="S598">
        <v>4006000104157</v>
      </c>
      <c r="T598">
        <v>4006000104157</v>
      </c>
      <c r="U598">
        <v>0</v>
      </c>
      <c r="V598">
        <v>4006000104157</v>
      </c>
      <c r="W598">
        <v>1</v>
      </c>
      <c r="X598">
        <v>1</v>
      </c>
      <c r="Y598">
        <v>0</v>
      </c>
      <c r="AA598">
        <v>0</v>
      </c>
    </row>
    <row r="599" spans="1:27">
      <c r="A599">
        <v>3</v>
      </c>
      <c r="B599">
        <v>1</v>
      </c>
      <c r="C599">
        <v>14000329</v>
      </c>
      <c r="D599" t="s">
        <v>1461</v>
      </c>
      <c r="E599">
        <v>4006000085487</v>
      </c>
      <c r="F599">
        <v>1</v>
      </c>
      <c r="G599" t="s">
        <v>1509</v>
      </c>
      <c r="H599">
        <v>4006000085487</v>
      </c>
      <c r="I599">
        <v>1</v>
      </c>
      <c r="J599" t="s">
        <v>1509</v>
      </c>
      <c r="K599">
        <v>4005805468099</v>
      </c>
      <c r="L599">
        <v>19</v>
      </c>
      <c r="M599" t="s">
        <v>212</v>
      </c>
      <c r="Q599">
        <v>0</v>
      </c>
      <c r="S599">
        <v>4006000085487</v>
      </c>
      <c r="T599">
        <v>4006000085487</v>
      </c>
      <c r="U599">
        <v>0</v>
      </c>
      <c r="V599">
        <v>4006000085487</v>
      </c>
      <c r="W599">
        <v>1</v>
      </c>
      <c r="X599">
        <v>1</v>
      </c>
      <c r="Y599">
        <v>0</v>
      </c>
      <c r="AA599">
        <v>0</v>
      </c>
    </row>
    <row r="600" spans="1:27">
      <c r="A600">
        <v>3</v>
      </c>
      <c r="B600">
        <v>1</v>
      </c>
      <c r="C600">
        <v>14000330</v>
      </c>
      <c r="D600" t="s">
        <v>1462</v>
      </c>
      <c r="E600">
        <v>4006000088112</v>
      </c>
      <c r="F600">
        <v>1</v>
      </c>
      <c r="G600" t="s">
        <v>1509</v>
      </c>
      <c r="H600">
        <v>4006000088112</v>
      </c>
      <c r="I600">
        <v>1</v>
      </c>
      <c r="J600" t="s">
        <v>1509</v>
      </c>
      <c r="K600">
        <v>4005805470115</v>
      </c>
      <c r="L600">
        <v>19</v>
      </c>
      <c r="M600" t="s">
        <v>212</v>
      </c>
      <c r="Q600">
        <v>0</v>
      </c>
      <c r="S600">
        <v>4006000088112</v>
      </c>
      <c r="T600">
        <v>4006000088112</v>
      </c>
      <c r="U600">
        <v>0</v>
      </c>
      <c r="V600">
        <v>4006000088112</v>
      </c>
      <c r="W600">
        <v>1</v>
      </c>
      <c r="X600">
        <v>1</v>
      </c>
      <c r="Y600">
        <v>0</v>
      </c>
      <c r="AA600">
        <v>0</v>
      </c>
    </row>
    <row r="601" spans="1:27">
      <c r="A601">
        <v>3</v>
      </c>
      <c r="B601">
        <v>1</v>
      </c>
      <c r="C601">
        <v>14200002</v>
      </c>
      <c r="D601" t="s">
        <v>525</v>
      </c>
      <c r="E601">
        <v>7891095156429</v>
      </c>
      <c r="F601">
        <v>1</v>
      </c>
      <c r="G601" t="s">
        <v>1509</v>
      </c>
      <c r="H601">
        <v>7891095156429</v>
      </c>
      <c r="I601">
        <v>1</v>
      </c>
      <c r="J601" t="s">
        <v>1509</v>
      </c>
      <c r="K601">
        <v>57891095156424</v>
      </c>
      <c r="L601">
        <v>19</v>
      </c>
      <c r="M601" t="s">
        <v>212</v>
      </c>
      <c r="Q601">
        <v>0</v>
      </c>
      <c r="S601">
        <v>7891095156429</v>
      </c>
      <c r="T601">
        <v>7891095156429</v>
      </c>
      <c r="U601">
        <v>0</v>
      </c>
      <c r="V601">
        <v>0</v>
      </c>
      <c r="W601">
        <v>0</v>
      </c>
      <c r="X601">
        <v>0</v>
      </c>
      <c r="Y601">
        <v>0</v>
      </c>
      <c r="AA601">
        <v>0</v>
      </c>
    </row>
    <row r="602" spans="1:27">
      <c r="A602">
        <v>3</v>
      </c>
      <c r="B602">
        <v>1</v>
      </c>
      <c r="C602">
        <v>14200004</v>
      </c>
      <c r="D602" t="s">
        <v>433</v>
      </c>
      <c r="E602">
        <v>7891095005987</v>
      </c>
      <c r="F602">
        <v>1</v>
      </c>
      <c r="G602" t="s">
        <v>1509</v>
      </c>
      <c r="H602">
        <v>7891095005987</v>
      </c>
      <c r="I602">
        <v>1</v>
      </c>
      <c r="J602" t="s">
        <v>1509</v>
      </c>
      <c r="K602">
        <v>57891095030991</v>
      </c>
      <c r="L602">
        <v>11</v>
      </c>
      <c r="M602" t="s">
        <v>217</v>
      </c>
      <c r="Q602">
        <v>0</v>
      </c>
      <c r="S602">
        <v>7891095005987</v>
      </c>
      <c r="T602">
        <v>7891095005987</v>
      </c>
      <c r="U602">
        <v>0</v>
      </c>
      <c r="V602">
        <v>0</v>
      </c>
      <c r="W602">
        <v>0</v>
      </c>
      <c r="X602">
        <v>0</v>
      </c>
      <c r="Y602">
        <v>0</v>
      </c>
      <c r="AA602">
        <v>0</v>
      </c>
    </row>
    <row r="603" spans="1:27">
      <c r="A603">
        <v>3</v>
      </c>
      <c r="B603">
        <v>1</v>
      </c>
      <c r="C603">
        <v>14200005</v>
      </c>
      <c r="D603" t="s">
        <v>434</v>
      </c>
      <c r="E603">
        <v>7891095002177</v>
      </c>
      <c r="F603">
        <v>1</v>
      </c>
      <c r="G603" t="s">
        <v>1509</v>
      </c>
      <c r="H603">
        <v>7891095002177</v>
      </c>
      <c r="I603">
        <v>1</v>
      </c>
      <c r="J603" t="s">
        <v>1509</v>
      </c>
      <c r="K603">
        <v>57891095002172</v>
      </c>
      <c r="L603">
        <v>11</v>
      </c>
      <c r="M603" t="s">
        <v>217</v>
      </c>
      <c r="Q603">
        <v>0</v>
      </c>
      <c r="S603">
        <v>7891095002177</v>
      </c>
      <c r="T603">
        <v>7891095002177</v>
      </c>
      <c r="U603">
        <v>0</v>
      </c>
      <c r="V603">
        <v>0</v>
      </c>
      <c r="W603">
        <v>0</v>
      </c>
      <c r="X603">
        <v>0</v>
      </c>
      <c r="Y603">
        <v>0</v>
      </c>
      <c r="AA603">
        <v>0</v>
      </c>
    </row>
    <row r="604" spans="1:27">
      <c r="A604">
        <v>3</v>
      </c>
      <c r="B604">
        <v>1</v>
      </c>
      <c r="C604">
        <v>14200006</v>
      </c>
      <c r="D604" t="s">
        <v>435</v>
      </c>
      <c r="E604">
        <v>7891095006595</v>
      </c>
      <c r="F604">
        <v>1</v>
      </c>
      <c r="G604" t="s">
        <v>1509</v>
      </c>
      <c r="H604">
        <v>7891095006595</v>
      </c>
      <c r="I604">
        <v>1</v>
      </c>
      <c r="J604" t="s">
        <v>1509</v>
      </c>
      <c r="K604">
        <v>57891095031004</v>
      </c>
      <c r="L604">
        <v>11</v>
      </c>
      <c r="M604" t="s">
        <v>217</v>
      </c>
      <c r="Q604">
        <v>0</v>
      </c>
      <c r="S604">
        <v>7891095006595</v>
      </c>
      <c r="T604">
        <v>7891095006595</v>
      </c>
      <c r="U604">
        <v>0</v>
      </c>
      <c r="V604">
        <v>0</v>
      </c>
      <c r="W604">
        <v>0</v>
      </c>
      <c r="X604">
        <v>0</v>
      </c>
      <c r="Y604">
        <v>0</v>
      </c>
      <c r="AA604">
        <v>0</v>
      </c>
    </row>
    <row r="605" spans="1:27">
      <c r="A605">
        <v>3</v>
      </c>
      <c r="B605">
        <v>1</v>
      </c>
      <c r="C605">
        <v>14200007</v>
      </c>
      <c r="D605" t="s">
        <v>436</v>
      </c>
      <c r="E605">
        <v>7891095002146</v>
      </c>
      <c r="F605">
        <v>1</v>
      </c>
      <c r="G605" t="s">
        <v>1509</v>
      </c>
      <c r="H605">
        <v>7891095002146</v>
      </c>
      <c r="I605">
        <v>1</v>
      </c>
      <c r="J605" t="s">
        <v>1509</v>
      </c>
      <c r="K605">
        <v>57891095002141</v>
      </c>
      <c r="L605">
        <v>11</v>
      </c>
      <c r="M605" t="s">
        <v>217</v>
      </c>
      <c r="Q605">
        <v>0</v>
      </c>
      <c r="S605">
        <v>7891095002146</v>
      </c>
      <c r="T605">
        <v>7891095002146</v>
      </c>
      <c r="U605">
        <v>0</v>
      </c>
      <c r="V605">
        <v>0</v>
      </c>
      <c r="W605">
        <v>0</v>
      </c>
      <c r="X605">
        <v>0</v>
      </c>
      <c r="Y605">
        <v>0</v>
      </c>
      <c r="AA605">
        <v>0</v>
      </c>
    </row>
    <row r="606" spans="1:27">
      <c r="A606">
        <v>3</v>
      </c>
      <c r="B606">
        <v>1</v>
      </c>
      <c r="C606">
        <v>14200009</v>
      </c>
      <c r="D606" t="s">
        <v>449</v>
      </c>
      <c r="E606">
        <v>7891095028337</v>
      </c>
      <c r="F606">
        <v>1</v>
      </c>
      <c r="G606" t="s">
        <v>1509</v>
      </c>
      <c r="H606">
        <v>7891095028337</v>
      </c>
      <c r="I606">
        <v>1</v>
      </c>
      <c r="J606" t="s">
        <v>1509</v>
      </c>
      <c r="K606">
        <v>57891095028332</v>
      </c>
      <c r="L606">
        <v>11</v>
      </c>
      <c r="M606" t="s">
        <v>217</v>
      </c>
      <c r="Q606">
        <v>0</v>
      </c>
      <c r="S606">
        <v>7891095028337</v>
      </c>
      <c r="T606">
        <v>7891095028337</v>
      </c>
      <c r="U606">
        <v>0</v>
      </c>
      <c r="V606">
        <v>0</v>
      </c>
      <c r="W606">
        <v>0</v>
      </c>
      <c r="X606">
        <v>0</v>
      </c>
      <c r="Y606">
        <v>0</v>
      </c>
      <c r="AA606">
        <v>0</v>
      </c>
    </row>
    <row r="607" spans="1:27">
      <c r="A607">
        <v>3</v>
      </c>
      <c r="B607">
        <v>1</v>
      </c>
      <c r="C607">
        <v>14200011</v>
      </c>
      <c r="D607" t="s">
        <v>450</v>
      </c>
      <c r="E607">
        <v>7891095028344</v>
      </c>
      <c r="F607">
        <v>1</v>
      </c>
      <c r="G607" t="s">
        <v>1509</v>
      </c>
      <c r="H607">
        <v>7891095028344</v>
      </c>
      <c r="I607">
        <v>1</v>
      </c>
      <c r="J607" t="s">
        <v>1509</v>
      </c>
      <c r="K607">
        <v>57891095028349</v>
      </c>
      <c r="L607">
        <v>11</v>
      </c>
      <c r="M607" t="s">
        <v>217</v>
      </c>
      <c r="Q607">
        <v>0</v>
      </c>
      <c r="S607">
        <v>7891095028344</v>
      </c>
      <c r="T607">
        <v>7891095028344</v>
      </c>
      <c r="U607">
        <v>0</v>
      </c>
      <c r="V607">
        <v>0</v>
      </c>
      <c r="W607">
        <v>0</v>
      </c>
      <c r="X607">
        <v>0</v>
      </c>
      <c r="Y607">
        <v>0</v>
      </c>
      <c r="AA607">
        <v>0</v>
      </c>
    </row>
    <row r="608" spans="1:27">
      <c r="A608">
        <v>3</v>
      </c>
      <c r="B608">
        <v>1</v>
      </c>
      <c r="C608">
        <v>14200013</v>
      </c>
      <c r="D608" t="s">
        <v>605</v>
      </c>
      <c r="E608">
        <v>7891095023158</v>
      </c>
      <c r="F608">
        <v>1</v>
      </c>
      <c r="G608" t="s">
        <v>1509</v>
      </c>
      <c r="H608">
        <v>7891095023158</v>
      </c>
      <c r="I608">
        <v>1</v>
      </c>
      <c r="J608" t="s">
        <v>1509</v>
      </c>
      <c r="K608">
        <v>57891095023153</v>
      </c>
      <c r="L608">
        <v>28</v>
      </c>
      <c r="M608" t="s">
        <v>214</v>
      </c>
      <c r="Q608">
        <v>0</v>
      </c>
      <c r="S608">
        <v>7891095023158</v>
      </c>
      <c r="T608">
        <v>7891095023158</v>
      </c>
      <c r="U608">
        <v>0</v>
      </c>
      <c r="V608">
        <v>0</v>
      </c>
      <c r="W608">
        <v>0</v>
      </c>
      <c r="X608">
        <v>0</v>
      </c>
      <c r="Y608">
        <v>0</v>
      </c>
      <c r="AA608">
        <v>0</v>
      </c>
    </row>
    <row r="609" spans="1:27">
      <c r="A609">
        <v>3</v>
      </c>
      <c r="B609">
        <v>1</v>
      </c>
      <c r="C609">
        <v>14200014</v>
      </c>
      <c r="D609" t="s">
        <v>606</v>
      </c>
      <c r="E609">
        <v>7891095023172</v>
      </c>
      <c r="F609">
        <v>1</v>
      </c>
      <c r="G609" t="s">
        <v>1509</v>
      </c>
      <c r="H609">
        <v>7891095023172</v>
      </c>
      <c r="I609">
        <v>1</v>
      </c>
      <c r="J609" t="s">
        <v>1509</v>
      </c>
      <c r="K609">
        <v>57891095023177</v>
      </c>
      <c r="L609">
        <v>11</v>
      </c>
      <c r="M609" t="s">
        <v>217</v>
      </c>
      <c r="Q609">
        <v>0</v>
      </c>
      <c r="S609">
        <v>7891095023172</v>
      </c>
      <c r="T609">
        <v>7891095023172</v>
      </c>
      <c r="U609">
        <v>0</v>
      </c>
      <c r="V609">
        <v>0</v>
      </c>
      <c r="W609">
        <v>0</v>
      </c>
      <c r="X609">
        <v>0</v>
      </c>
      <c r="Y609">
        <v>0</v>
      </c>
      <c r="AA609">
        <v>0</v>
      </c>
    </row>
    <row r="610" spans="1:27">
      <c r="A610">
        <v>3</v>
      </c>
      <c r="B610">
        <v>1</v>
      </c>
      <c r="C610">
        <v>14200015</v>
      </c>
      <c r="D610" t="s">
        <v>607</v>
      </c>
      <c r="E610">
        <v>7891095023097</v>
      </c>
      <c r="F610">
        <v>1</v>
      </c>
      <c r="G610" t="s">
        <v>1509</v>
      </c>
      <c r="H610">
        <v>7891095023097</v>
      </c>
      <c r="I610">
        <v>1</v>
      </c>
      <c r="J610" t="s">
        <v>1509</v>
      </c>
      <c r="K610">
        <v>57891095023092</v>
      </c>
      <c r="L610">
        <v>28</v>
      </c>
      <c r="M610" t="s">
        <v>214</v>
      </c>
      <c r="Q610">
        <v>0</v>
      </c>
      <c r="S610">
        <v>7891095023097</v>
      </c>
      <c r="T610">
        <v>7891095023097</v>
      </c>
      <c r="U610">
        <v>0</v>
      </c>
      <c r="V610">
        <v>0</v>
      </c>
      <c r="W610">
        <v>0</v>
      </c>
      <c r="X610">
        <v>0</v>
      </c>
      <c r="Y610">
        <v>0</v>
      </c>
      <c r="AA610">
        <v>0</v>
      </c>
    </row>
    <row r="611" spans="1:27">
      <c r="A611">
        <v>3</v>
      </c>
      <c r="B611">
        <v>1</v>
      </c>
      <c r="C611">
        <v>14200016</v>
      </c>
      <c r="D611" t="s">
        <v>608</v>
      </c>
      <c r="E611">
        <v>7891095023127</v>
      </c>
      <c r="F611">
        <v>1</v>
      </c>
      <c r="G611" t="s">
        <v>1509</v>
      </c>
      <c r="H611">
        <v>7891095023127</v>
      </c>
      <c r="I611">
        <v>1</v>
      </c>
      <c r="J611" t="s">
        <v>1509</v>
      </c>
      <c r="K611">
        <v>57891095023122</v>
      </c>
      <c r="L611">
        <v>12</v>
      </c>
      <c r="M611" t="s">
        <v>1181</v>
      </c>
      <c r="Q611">
        <v>0</v>
      </c>
      <c r="S611">
        <v>7891095023127</v>
      </c>
      <c r="T611">
        <v>7891095023127</v>
      </c>
      <c r="U611">
        <v>0</v>
      </c>
      <c r="V611">
        <v>0</v>
      </c>
      <c r="W611">
        <v>0</v>
      </c>
      <c r="X611">
        <v>0</v>
      </c>
      <c r="Y611">
        <v>0</v>
      </c>
      <c r="AA611">
        <v>0</v>
      </c>
    </row>
    <row r="612" spans="1:27">
      <c r="A612">
        <v>3</v>
      </c>
      <c r="B612">
        <v>1</v>
      </c>
      <c r="C612">
        <v>14200017</v>
      </c>
      <c r="D612" t="s">
        <v>609</v>
      </c>
      <c r="E612">
        <v>7891095023134</v>
      </c>
      <c r="F612">
        <v>1</v>
      </c>
      <c r="G612" t="s">
        <v>1509</v>
      </c>
      <c r="H612">
        <v>7891095023134</v>
      </c>
      <c r="I612">
        <v>1</v>
      </c>
      <c r="J612" t="s">
        <v>1509</v>
      </c>
      <c r="K612">
        <v>57891095023139</v>
      </c>
      <c r="L612">
        <v>28</v>
      </c>
      <c r="M612" t="s">
        <v>214</v>
      </c>
      <c r="Q612">
        <v>0</v>
      </c>
      <c r="S612">
        <v>7891095023134</v>
      </c>
      <c r="T612">
        <v>7891095023134</v>
      </c>
      <c r="U612">
        <v>0</v>
      </c>
      <c r="V612">
        <v>0</v>
      </c>
      <c r="W612">
        <v>0</v>
      </c>
      <c r="X612">
        <v>0</v>
      </c>
      <c r="Y612">
        <v>0</v>
      </c>
      <c r="AA612">
        <v>0</v>
      </c>
    </row>
    <row r="613" spans="1:27">
      <c r="A613">
        <v>3</v>
      </c>
      <c r="B613">
        <v>1</v>
      </c>
      <c r="C613">
        <v>14200018</v>
      </c>
      <c r="D613" t="s">
        <v>610</v>
      </c>
      <c r="E613">
        <v>7891095023103</v>
      </c>
      <c r="F613">
        <v>1</v>
      </c>
      <c r="G613" t="s">
        <v>1509</v>
      </c>
      <c r="H613">
        <v>7891095023103</v>
      </c>
      <c r="I613">
        <v>1</v>
      </c>
      <c r="J613" t="s">
        <v>1509</v>
      </c>
      <c r="K613">
        <v>57891095023108</v>
      </c>
      <c r="L613">
        <v>12</v>
      </c>
      <c r="M613" t="s">
        <v>1181</v>
      </c>
      <c r="Q613">
        <v>0</v>
      </c>
      <c r="S613">
        <v>7891095023103</v>
      </c>
      <c r="T613">
        <v>7891095023103</v>
      </c>
      <c r="U613">
        <v>0</v>
      </c>
      <c r="V613">
        <v>0</v>
      </c>
      <c r="W613">
        <v>0</v>
      </c>
      <c r="X613">
        <v>0</v>
      </c>
      <c r="Y613">
        <v>0</v>
      </c>
      <c r="AA613">
        <v>0</v>
      </c>
    </row>
    <row r="614" spans="1:27">
      <c r="A614">
        <v>3</v>
      </c>
      <c r="B614">
        <v>1</v>
      </c>
      <c r="C614">
        <v>14200028</v>
      </c>
      <c r="D614" t="s">
        <v>510</v>
      </c>
      <c r="E614">
        <v>7891095003822</v>
      </c>
      <c r="F614">
        <v>1</v>
      </c>
      <c r="G614" t="s">
        <v>1509</v>
      </c>
      <c r="H614">
        <v>7891095003822</v>
      </c>
      <c r="I614">
        <v>1</v>
      </c>
      <c r="J614" t="s">
        <v>1509</v>
      </c>
      <c r="K614">
        <v>57891095003827</v>
      </c>
      <c r="L614">
        <v>11</v>
      </c>
      <c r="M614" t="s">
        <v>217</v>
      </c>
      <c r="Q614">
        <v>0</v>
      </c>
      <c r="S614">
        <v>7891095003822</v>
      </c>
      <c r="T614">
        <v>7891095003822</v>
      </c>
      <c r="U614">
        <v>0</v>
      </c>
      <c r="V614">
        <v>0</v>
      </c>
      <c r="W614">
        <v>0</v>
      </c>
      <c r="X614">
        <v>0</v>
      </c>
      <c r="Y614">
        <v>0</v>
      </c>
      <c r="AA614">
        <v>0</v>
      </c>
    </row>
    <row r="615" spans="1:27">
      <c r="A615">
        <v>3</v>
      </c>
      <c r="B615">
        <v>1</v>
      </c>
      <c r="C615">
        <v>14200029</v>
      </c>
      <c r="D615" t="s">
        <v>470</v>
      </c>
      <c r="E615">
        <v>7891095028351</v>
      </c>
      <c r="F615">
        <v>1</v>
      </c>
      <c r="G615" t="s">
        <v>1509</v>
      </c>
      <c r="H615">
        <v>7891095028351</v>
      </c>
      <c r="I615">
        <v>1</v>
      </c>
      <c r="J615" t="s">
        <v>1509</v>
      </c>
      <c r="K615">
        <v>57891095028356</v>
      </c>
      <c r="L615">
        <v>11</v>
      </c>
      <c r="M615" t="s">
        <v>217</v>
      </c>
      <c r="Q615">
        <v>0</v>
      </c>
      <c r="S615">
        <v>7891095028351</v>
      </c>
      <c r="T615">
        <v>7891095028351</v>
      </c>
      <c r="U615">
        <v>0</v>
      </c>
      <c r="V615">
        <v>0</v>
      </c>
      <c r="W615">
        <v>0</v>
      </c>
      <c r="X615">
        <v>0</v>
      </c>
      <c r="Y615">
        <v>0</v>
      </c>
      <c r="AA615">
        <v>0</v>
      </c>
    </row>
    <row r="616" spans="1:27">
      <c r="A616">
        <v>3</v>
      </c>
      <c r="B616">
        <v>1</v>
      </c>
      <c r="C616">
        <v>14200031</v>
      </c>
      <c r="D616" t="s">
        <v>477</v>
      </c>
      <c r="E616">
        <v>7891095028993</v>
      </c>
      <c r="F616">
        <v>1</v>
      </c>
      <c r="G616" t="s">
        <v>1509</v>
      </c>
      <c r="H616">
        <v>7891095028993</v>
      </c>
      <c r="I616">
        <v>1</v>
      </c>
      <c r="J616" t="s">
        <v>1509</v>
      </c>
      <c r="K616">
        <v>57891095028998</v>
      </c>
      <c r="L616">
        <v>11</v>
      </c>
      <c r="M616" t="s">
        <v>217</v>
      </c>
      <c r="Q616">
        <v>0</v>
      </c>
      <c r="S616">
        <v>7891095028993</v>
      </c>
      <c r="T616">
        <v>7891095028993</v>
      </c>
      <c r="U616">
        <v>0</v>
      </c>
      <c r="V616">
        <v>0</v>
      </c>
      <c r="W616">
        <v>0</v>
      </c>
      <c r="X616">
        <v>0</v>
      </c>
      <c r="Y616">
        <v>0</v>
      </c>
      <c r="AA616">
        <v>0</v>
      </c>
    </row>
    <row r="617" spans="1:27">
      <c r="A617">
        <v>3</v>
      </c>
      <c r="B617">
        <v>1</v>
      </c>
      <c r="C617">
        <v>14200036</v>
      </c>
      <c r="D617" t="s">
        <v>478</v>
      </c>
      <c r="E617">
        <v>7891095030057</v>
      </c>
      <c r="F617">
        <v>1</v>
      </c>
      <c r="G617" t="s">
        <v>1509</v>
      </c>
      <c r="H617">
        <v>7891095030057</v>
      </c>
      <c r="I617">
        <v>1</v>
      </c>
      <c r="J617" t="s">
        <v>1509</v>
      </c>
      <c r="K617">
        <v>57891095030052</v>
      </c>
      <c r="L617">
        <v>11</v>
      </c>
      <c r="M617" t="s">
        <v>217</v>
      </c>
      <c r="Q617">
        <v>0</v>
      </c>
      <c r="S617">
        <v>7891095030057</v>
      </c>
      <c r="T617">
        <v>7891095030057</v>
      </c>
      <c r="U617">
        <v>0</v>
      </c>
      <c r="V617">
        <v>0</v>
      </c>
      <c r="W617">
        <v>0</v>
      </c>
      <c r="X617">
        <v>0</v>
      </c>
      <c r="Y617">
        <v>0</v>
      </c>
      <c r="AA617">
        <v>0</v>
      </c>
    </row>
    <row r="618" spans="1:27">
      <c r="A618">
        <v>3</v>
      </c>
      <c r="B618">
        <v>1</v>
      </c>
      <c r="C618">
        <v>14200038</v>
      </c>
      <c r="D618" t="s">
        <v>479</v>
      </c>
      <c r="E618">
        <v>7891095030064</v>
      </c>
      <c r="F618">
        <v>1</v>
      </c>
      <c r="G618" t="s">
        <v>1509</v>
      </c>
      <c r="H618">
        <v>7891095030064</v>
      </c>
      <c r="I618">
        <v>1</v>
      </c>
      <c r="J618" t="s">
        <v>1509</v>
      </c>
      <c r="K618">
        <v>57891095030069</v>
      </c>
      <c r="L618">
        <v>11</v>
      </c>
      <c r="M618" t="s">
        <v>217</v>
      </c>
      <c r="Q618">
        <v>0</v>
      </c>
      <c r="S618">
        <v>7891095030064</v>
      </c>
      <c r="T618">
        <v>7891095030064</v>
      </c>
      <c r="U618">
        <v>0</v>
      </c>
      <c r="V618">
        <v>0</v>
      </c>
      <c r="W618">
        <v>0</v>
      </c>
      <c r="X618">
        <v>0</v>
      </c>
      <c r="Y618">
        <v>0</v>
      </c>
      <c r="AA618">
        <v>0</v>
      </c>
    </row>
    <row r="619" spans="1:27">
      <c r="A619">
        <v>3</v>
      </c>
      <c r="B619">
        <v>1</v>
      </c>
      <c r="C619">
        <v>14200039</v>
      </c>
      <c r="D619" t="s">
        <v>480</v>
      </c>
      <c r="E619">
        <v>7891095030040</v>
      </c>
      <c r="F619">
        <v>1</v>
      </c>
      <c r="G619" t="s">
        <v>1509</v>
      </c>
      <c r="H619">
        <v>7891095030040</v>
      </c>
      <c r="I619">
        <v>1</v>
      </c>
      <c r="J619" t="s">
        <v>1509</v>
      </c>
      <c r="K619">
        <v>57891095030045</v>
      </c>
      <c r="L619">
        <v>11</v>
      </c>
      <c r="M619" t="s">
        <v>217</v>
      </c>
      <c r="Q619">
        <v>0</v>
      </c>
      <c r="S619">
        <v>7891095030040</v>
      </c>
      <c r="T619">
        <v>7891095030040</v>
      </c>
      <c r="U619">
        <v>0</v>
      </c>
      <c r="V619">
        <v>0</v>
      </c>
      <c r="W619">
        <v>0</v>
      </c>
      <c r="X619">
        <v>0</v>
      </c>
      <c r="Y619">
        <v>0</v>
      </c>
      <c r="AA619">
        <v>0</v>
      </c>
    </row>
    <row r="620" spans="1:27">
      <c r="A620">
        <v>3</v>
      </c>
      <c r="B620">
        <v>1</v>
      </c>
      <c r="C620">
        <v>14200041</v>
      </c>
      <c r="D620" t="s">
        <v>471</v>
      </c>
      <c r="E620">
        <v>7891095200450</v>
      </c>
      <c r="F620">
        <v>1</v>
      </c>
      <c r="G620" t="s">
        <v>1509</v>
      </c>
      <c r="H620">
        <v>7891095200450</v>
      </c>
      <c r="I620">
        <v>1</v>
      </c>
      <c r="J620" t="s">
        <v>1509</v>
      </c>
      <c r="K620">
        <v>57891095200455</v>
      </c>
      <c r="L620">
        <v>19</v>
      </c>
      <c r="M620" t="s">
        <v>212</v>
      </c>
      <c r="Q620">
        <v>0</v>
      </c>
      <c r="S620">
        <v>7891095200450</v>
      </c>
      <c r="T620">
        <v>7891095200450</v>
      </c>
      <c r="U620">
        <v>0</v>
      </c>
      <c r="V620">
        <v>0</v>
      </c>
      <c r="W620">
        <v>0</v>
      </c>
      <c r="X620">
        <v>0</v>
      </c>
      <c r="Y620">
        <v>0</v>
      </c>
      <c r="AA620">
        <v>0</v>
      </c>
    </row>
    <row r="621" spans="1:27">
      <c r="A621">
        <v>3</v>
      </c>
      <c r="B621">
        <v>1</v>
      </c>
      <c r="C621">
        <v>14200043</v>
      </c>
      <c r="D621" t="s">
        <v>497</v>
      </c>
      <c r="E621">
        <v>7891095200184</v>
      </c>
      <c r="F621">
        <v>1</v>
      </c>
      <c r="G621" t="s">
        <v>1509</v>
      </c>
      <c r="H621">
        <v>7891095200184</v>
      </c>
      <c r="I621">
        <v>1</v>
      </c>
      <c r="J621" t="s">
        <v>1509</v>
      </c>
      <c r="K621">
        <v>57891095200189</v>
      </c>
      <c r="L621">
        <v>19</v>
      </c>
      <c r="M621" t="s">
        <v>212</v>
      </c>
      <c r="Q621">
        <v>0</v>
      </c>
      <c r="S621">
        <v>7891095200184</v>
      </c>
      <c r="T621">
        <v>7891095200184</v>
      </c>
      <c r="U621">
        <v>0</v>
      </c>
      <c r="V621">
        <v>0</v>
      </c>
      <c r="W621">
        <v>0</v>
      </c>
      <c r="X621">
        <v>0</v>
      </c>
      <c r="Y621">
        <v>0</v>
      </c>
      <c r="AA621">
        <v>0</v>
      </c>
    </row>
    <row r="622" spans="1:27">
      <c r="A622">
        <v>3</v>
      </c>
      <c r="B622">
        <v>1</v>
      </c>
      <c r="C622">
        <v>14200045</v>
      </c>
      <c r="D622" t="s">
        <v>511</v>
      </c>
      <c r="E622">
        <v>7891095002498</v>
      </c>
      <c r="F622">
        <v>1</v>
      </c>
      <c r="G622" t="s">
        <v>1509</v>
      </c>
      <c r="H622">
        <v>7891095002498</v>
      </c>
      <c r="I622">
        <v>1</v>
      </c>
      <c r="J622" t="s">
        <v>1509</v>
      </c>
      <c r="K622">
        <v>57891095002493</v>
      </c>
      <c r="L622">
        <v>11</v>
      </c>
      <c r="M622" t="s">
        <v>217</v>
      </c>
      <c r="Q622">
        <v>0</v>
      </c>
      <c r="S622">
        <v>7891095002498</v>
      </c>
      <c r="T622">
        <v>7891095002498</v>
      </c>
      <c r="U622">
        <v>0</v>
      </c>
      <c r="V622">
        <v>0</v>
      </c>
      <c r="W622">
        <v>0</v>
      </c>
      <c r="X622">
        <v>0</v>
      </c>
      <c r="Y622">
        <v>0</v>
      </c>
      <c r="AA622">
        <v>0</v>
      </c>
    </row>
    <row r="623" spans="1:27">
      <c r="A623">
        <v>3</v>
      </c>
      <c r="B623">
        <v>1</v>
      </c>
      <c r="C623">
        <v>14200046</v>
      </c>
      <c r="D623" t="s">
        <v>472</v>
      </c>
      <c r="E623">
        <v>7891095006878</v>
      </c>
      <c r="F623">
        <v>1</v>
      </c>
      <c r="G623" t="s">
        <v>1509</v>
      </c>
      <c r="H623">
        <v>7891095006878</v>
      </c>
      <c r="I623">
        <v>1</v>
      </c>
      <c r="J623" t="s">
        <v>1509</v>
      </c>
      <c r="K623">
        <v>57891095006873</v>
      </c>
      <c r="L623">
        <v>11</v>
      </c>
      <c r="M623" t="s">
        <v>217</v>
      </c>
      <c r="Q623">
        <v>0</v>
      </c>
      <c r="S623">
        <v>7891095006878</v>
      </c>
      <c r="T623">
        <v>7891095006878</v>
      </c>
      <c r="U623">
        <v>0</v>
      </c>
      <c r="V623">
        <v>0</v>
      </c>
      <c r="W623">
        <v>0</v>
      </c>
      <c r="X623">
        <v>0</v>
      </c>
      <c r="Y623">
        <v>0</v>
      </c>
      <c r="AA623">
        <v>0</v>
      </c>
    </row>
    <row r="624" spans="1:27">
      <c r="A624">
        <v>3</v>
      </c>
      <c r="B624">
        <v>1</v>
      </c>
      <c r="C624">
        <v>14200048</v>
      </c>
      <c r="D624" t="s">
        <v>473</v>
      </c>
      <c r="E624">
        <v>7891095200207</v>
      </c>
      <c r="F624">
        <v>1</v>
      </c>
      <c r="G624" t="s">
        <v>1509</v>
      </c>
      <c r="H624">
        <v>7891095200207</v>
      </c>
      <c r="I624">
        <v>1</v>
      </c>
      <c r="J624" t="s">
        <v>1509</v>
      </c>
      <c r="K624">
        <v>57891095200202</v>
      </c>
      <c r="L624">
        <v>19</v>
      </c>
      <c r="M624" t="s">
        <v>212</v>
      </c>
      <c r="Q624">
        <v>0</v>
      </c>
      <c r="S624">
        <v>7891095200207</v>
      </c>
      <c r="T624">
        <v>7891095200207</v>
      </c>
      <c r="U624">
        <v>0</v>
      </c>
      <c r="V624">
        <v>0</v>
      </c>
      <c r="W624">
        <v>0</v>
      </c>
      <c r="X624">
        <v>0</v>
      </c>
      <c r="Y624">
        <v>0</v>
      </c>
      <c r="AA624">
        <v>0</v>
      </c>
    </row>
    <row r="625" spans="1:28">
      <c r="A625">
        <v>3</v>
      </c>
      <c r="B625">
        <v>1</v>
      </c>
      <c r="C625">
        <v>14200051</v>
      </c>
      <c r="D625" t="s">
        <v>583</v>
      </c>
      <c r="E625">
        <v>7891095150137</v>
      </c>
      <c r="F625">
        <v>1</v>
      </c>
      <c r="G625" t="s">
        <v>1509</v>
      </c>
      <c r="H625">
        <v>7891095150137</v>
      </c>
      <c r="I625">
        <v>1</v>
      </c>
      <c r="J625" t="s">
        <v>1509</v>
      </c>
      <c r="K625">
        <v>57891095150132</v>
      </c>
      <c r="L625">
        <v>11</v>
      </c>
      <c r="M625" t="s">
        <v>217</v>
      </c>
      <c r="Q625">
        <v>0</v>
      </c>
      <c r="S625">
        <v>7891095150137</v>
      </c>
      <c r="T625">
        <v>7891095150137</v>
      </c>
      <c r="U625">
        <v>0</v>
      </c>
      <c r="V625">
        <v>0</v>
      </c>
      <c r="W625">
        <v>0</v>
      </c>
      <c r="X625">
        <v>0</v>
      </c>
      <c r="Y625">
        <v>0</v>
      </c>
      <c r="AA625">
        <v>0</v>
      </c>
    </row>
    <row r="626" spans="1:28">
      <c r="A626">
        <v>3</v>
      </c>
      <c r="B626">
        <v>1</v>
      </c>
      <c r="C626">
        <v>14200052</v>
      </c>
      <c r="D626" t="s">
        <v>584</v>
      </c>
      <c r="E626">
        <v>7891095150144</v>
      </c>
      <c r="F626">
        <v>1</v>
      </c>
      <c r="G626" t="s">
        <v>1509</v>
      </c>
      <c r="H626">
        <v>7891095150144</v>
      </c>
      <c r="I626">
        <v>1</v>
      </c>
      <c r="J626" t="s">
        <v>1509</v>
      </c>
      <c r="K626">
        <v>57891095150149</v>
      </c>
      <c r="L626">
        <v>11</v>
      </c>
      <c r="M626" t="s">
        <v>217</v>
      </c>
      <c r="Q626">
        <v>0</v>
      </c>
      <c r="S626">
        <v>7891095150144</v>
      </c>
      <c r="T626">
        <v>7891095150144</v>
      </c>
      <c r="U626">
        <v>0</v>
      </c>
      <c r="V626">
        <v>0</v>
      </c>
      <c r="W626">
        <v>0</v>
      </c>
      <c r="X626">
        <v>0</v>
      </c>
      <c r="Y626">
        <v>0</v>
      </c>
      <c r="AA626">
        <v>0</v>
      </c>
    </row>
    <row r="627" spans="1:28">
      <c r="A627">
        <v>3</v>
      </c>
      <c r="B627">
        <v>1</v>
      </c>
      <c r="C627">
        <v>14200053</v>
      </c>
      <c r="D627" t="s">
        <v>437</v>
      </c>
      <c r="E627">
        <v>7891095023073</v>
      </c>
      <c r="F627">
        <v>1</v>
      </c>
      <c r="G627" t="s">
        <v>1509</v>
      </c>
      <c r="H627">
        <v>7891095023073</v>
      </c>
      <c r="I627">
        <v>1</v>
      </c>
      <c r="J627" t="s">
        <v>1509</v>
      </c>
      <c r="K627">
        <v>57891095023078</v>
      </c>
      <c r="L627">
        <v>20</v>
      </c>
      <c r="M627" t="s">
        <v>222</v>
      </c>
      <c r="Q627">
        <v>0</v>
      </c>
      <c r="S627">
        <v>7891095023073</v>
      </c>
      <c r="T627">
        <v>7891095023073</v>
      </c>
      <c r="U627">
        <v>0</v>
      </c>
      <c r="V627">
        <v>0</v>
      </c>
      <c r="W627">
        <v>0</v>
      </c>
      <c r="X627">
        <v>0</v>
      </c>
      <c r="Y627">
        <v>0</v>
      </c>
      <c r="AA627">
        <v>0</v>
      </c>
    </row>
    <row r="628" spans="1:28" hidden="1"/>
    <row r="629" spans="1:28" hidden="1">
      <c r="A629" t="s">
        <v>1510</v>
      </c>
      <c r="B629" t="s">
        <v>227</v>
      </c>
      <c r="C629" t="s">
        <v>170</v>
      </c>
      <c r="D629" t="s">
        <v>163</v>
      </c>
      <c r="E629" t="s">
        <v>167</v>
      </c>
      <c r="F629" t="s">
        <v>165</v>
      </c>
      <c r="G629" t="s">
        <v>168</v>
      </c>
      <c r="H629" t="s">
        <v>1476</v>
      </c>
      <c r="I629" t="s">
        <v>231</v>
      </c>
      <c r="J629" t="s">
        <v>229</v>
      </c>
      <c r="K629" t="s">
        <v>1476</v>
      </c>
      <c r="L629" t="s">
        <v>231</v>
      </c>
      <c r="M629" t="s">
        <v>169</v>
      </c>
      <c r="N629" t="s">
        <v>162</v>
      </c>
      <c r="O629" t="s">
        <v>226</v>
      </c>
      <c r="P629" t="s">
        <v>228</v>
      </c>
      <c r="Q629" t="s">
        <v>164</v>
      </c>
      <c r="R629" t="s">
        <v>168</v>
      </c>
      <c r="S629" t="s">
        <v>1365</v>
      </c>
      <c r="T629" t="s">
        <v>164</v>
      </c>
    </row>
    <row r="630" spans="1:28" hidden="1">
      <c r="A630" t="s">
        <v>1477</v>
      </c>
      <c r="B630" t="s">
        <v>1478</v>
      </c>
      <c r="C630" t="s">
        <v>267</v>
      </c>
      <c r="D630" t="s">
        <v>1389</v>
      </c>
      <c r="P630">
        <v>11</v>
      </c>
      <c r="Q630" t="s">
        <v>1479</v>
      </c>
      <c r="R630" t="s">
        <v>1480</v>
      </c>
      <c r="S630" t="s">
        <v>1481</v>
      </c>
      <c r="T630" t="s">
        <v>1482</v>
      </c>
    </row>
    <row r="631" spans="1:28" hidden="1">
      <c r="A631" t="s">
        <v>1483</v>
      </c>
      <c r="B631" t="s">
        <v>1484</v>
      </c>
      <c r="C631" t="s">
        <v>1390</v>
      </c>
      <c r="D631" t="s">
        <v>1391</v>
      </c>
      <c r="R631" t="s">
        <v>1473</v>
      </c>
      <c r="S631" t="s">
        <v>1485</v>
      </c>
      <c r="T631" t="s">
        <v>1486</v>
      </c>
    </row>
    <row r="632" spans="1:28" hidden="1">
      <c r="G632" t="s">
        <v>1487</v>
      </c>
      <c r="H632" t="s">
        <v>1488</v>
      </c>
      <c r="I632" t="s">
        <v>1392</v>
      </c>
      <c r="J632" t="s">
        <v>1393</v>
      </c>
      <c r="R632" t="s">
        <v>1474</v>
      </c>
      <c r="S632" s="46">
        <v>45717.44027777778</v>
      </c>
      <c r="T632">
        <v>12</v>
      </c>
    </row>
    <row r="633" spans="1:28" hidden="1">
      <c r="A633" t="s">
        <v>226</v>
      </c>
      <c r="B633" t="s">
        <v>227</v>
      </c>
      <c r="C633" t="s">
        <v>1394</v>
      </c>
      <c r="D633" t="s">
        <v>1395</v>
      </c>
      <c r="E633" t="s">
        <v>167</v>
      </c>
      <c r="F633" t="s">
        <v>165</v>
      </c>
      <c r="G633" t="s">
        <v>168</v>
      </c>
      <c r="H633" t="s">
        <v>1476</v>
      </c>
      <c r="I633" t="s">
        <v>231</v>
      </c>
      <c r="J633" t="s">
        <v>229</v>
      </c>
      <c r="K633" t="s">
        <v>1476</v>
      </c>
      <c r="L633" t="s">
        <v>231</v>
      </c>
      <c r="M633" t="s">
        <v>169</v>
      </c>
      <c r="N633" t="s">
        <v>162</v>
      </c>
      <c r="O633" t="s">
        <v>226</v>
      </c>
      <c r="P633" t="s">
        <v>228</v>
      </c>
      <c r="Q633" t="s">
        <v>164</v>
      </c>
      <c r="R633" t="e">
        <f>-------Usua</f>
        <v>#NAME?</v>
      </c>
      <c r="S633" t="s">
        <v>1489</v>
      </c>
      <c r="T633" t="s">
        <v>226</v>
      </c>
    </row>
    <row r="634" spans="1:28" hidden="1">
      <c r="A634" t="s">
        <v>1490</v>
      </c>
      <c r="B634" t="s">
        <v>1491</v>
      </c>
      <c r="C634" t="s">
        <v>1362</v>
      </c>
      <c r="D634" t="s">
        <v>209</v>
      </c>
      <c r="E634" t="s">
        <v>1396</v>
      </c>
      <c r="F634" t="s">
        <v>1492</v>
      </c>
      <c r="G634" t="s">
        <v>209</v>
      </c>
      <c r="H634" t="s">
        <v>1493</v>
      </c>
      <c r="I634" t="s">
        <v>1494</v>
      </c>
      <c r="J634" t="s">
        <v>1495</v>
      </c>
      <c r="K634" t="s">
        <v>1363</v>
      </c>
      <c r="L634" t="s">
        <v>1496</v>
      </c>
      <c r="M634" t="s">
        <v>209</v>
      </c>
      <c r="N634" t="s">
        <v>1497</v>
      </c>
      <c r="O634" t="s">
        <v>1498</v>
      </c>
      <c r="P634" t="s">
        <v>1499</v>
      </c>
      <c r="Q634" t="s">
        <v>1500</v>
      </c>
      <c r="R634" t="s">
        <v>209</v>
      </c>
      <c r="S634" t="s">
        <v>1501</v>
      </c>
      <c r="T634" t="s">
        <v>1502</v>
      </c>
      <c r="U634" t="s">
        <v>1397</v>
      </c>
      <c r="V634" t="s">
        <v>1503</v>
      </c>
      <c r="W634" t="s">
        <v>1504</v>
      </c>
      <c r="X634" t="s">
        <v>1398</v>
      </c>
      <c r="Y634" t="s">
        <v>1505</v>
      </c>
      <c r="Z634" t="s">
        <v>1506</v>
      </c>
      <c r="AA634" t="s">
        <v>1507</v>
      </c>
      <c r="AB634" t="s">
        <v>1508</v>
      </c>
    </row>
    <row r="635" spans="1:28" hidden="1">
      <c r="A635" t="s">
        <v>1490</v>
      </c>
      <c r="B635" t="s">
        <v>1491</v>
      </c>
      <c r="C635" t="s">
        <v>1362</v>
      </c>
      <c r="D635" t="s">
        <v>209</v>
      </c>
      <c r="E635" t="s">
        <v>1396</v>
      </c>
      <c r="F635" t="s">
        <v>1492</v>
      </c>
      <c r="G635" t="s">
        <v>209</v>
      </c>
      <c r="H635" t="s">
        <v>1493</v>
      </c>
      <c r="I635" t="s">
        <v>1494</v>
      </c>
      <c r="J635" t="s">
        <v>1495</v>
      </c>
      <c r="K635" t="s">
        <v>1363</v>
      </c>
      <c r="L635" t="s">
        <v>1496</v>
      </c>
      <c r="M635" t="s">
        <v>209</v>
      </c>
      <c r="N635" t="s">
        <v>1497</v>
      </c>
      <c r="O635" t="s">
        <v>1498</v>
      </c>
      <c r="P635" t="s">
        <v>1499</v>
      </c>
      <c r="Q635" t="s">
        <v>1500</v>
      </c>
      <c r="R635" t="s">
        <v>209</v>
      </c>
      <c r="S635" t="s">
        <v>1501</v>
      </c>
      <c r="T635" t="s">
        <v>1502</v>
      </c>
      <c r="U635" t="s">
        <v>1397</v>
      </c>
      <c r="V635" t="s">
        <v>1503</v>
      </c>
      <c r="W635" t="s">
        <v>1504</v>
      </c>
      <c r="X635" t="s">
        <v>1398</v>
      </c>
      <c r="Y635" t="s">
        <v>1505</v>
      </c>
      <c r="Z635" t="s">
        <v>1506</v>
      </c>
      <c r="AA635" t="s">
        <v>1507</v>
      </c>
      <c r="AB635" t="s">
        <v>1508</v>
      </c>
    </row>
    <row r="636" spans="1:28" hidden="1">
      <c r="A636" t="s">
        <v>1490</v>
      </c>
      <c r="B636" t="s">
        <v>1491</v>
      </c>
      <c r="C636" t="s">
        <v>1362</v>
      </c>
      <c r="D636" t="s">
        <v>209</v>
      </c>
      <c r="E636" t="s">
        <v>1396</v>
      </c>
      <c r="F636" t="s">
        <v>1492</v>
      </c>
      <c r="G636" t="s">
        <v>209</v>
      </c>
      <c r="H636" t="s">
        <v>1493</v>
      </c>
      <c r="I636" t="s">
        <v>1494</v>
      </c>
      <c r="J636" t="s">
        <v>1495</v>
      </c>
      <c r="K636" t="s">
        <v>1363</v>
      </c>
      <c r="L636" t="s">
        <v>1496</v>
      </c>
      <c r="M636" t="s">
        <v>209</v>
      </c>
      <c r="N636" t="s">
        <v>1497</v>
      </c>
      <c r="O636" t="s">
        <v>1498</v>
      </c>
      <c r="P636" t="s">
        <v>1499</v>
      </c>
      <c r="Q636" t="s">
        <v>1500</v>
      </c>
      <c r="R636" t="s">
        <v>209</v>
      </c>
      <c r="S636" t="s">
        <v>1501</v>
      </c>
      <c r="T636" t="s">
        <v>1502</v>
      </c>
      <c r="U636" t="s">
        <v>1397</v>
      </c>
      <c r="V636" t="s">
        <v>1503</v>
      </c>
      <c r="W636" t="s">
        <v>1504</v>
      </c>
      <c r="X636" t="s">
        <v>1398</v>
      </c>
      <c r="Y636" t="s">
        <v>1505</v>
      </c>
      <c r="Z636" t="s">
        <v>1506</v>
      </c>
      <c r="AA636" t="s">
        <v>1507</v>
      </c>
      <c r="AB636" t="s">
        <v>1508</v>
      </c>
    </row>
    <row r="637" spans="1:28">
      <c r="A637">
        <v>3</v>
      </c>
      <c r="B637">
        <v>1</v>
      </c>
      <c r="C637">
        <v>14200055</v>
      </c>
      <c r="D637" t="s">
        <v>503</v>
      </c>
      <c r="E637">
        <v>7891095062119</v>
      </c>
      <c r="F637">
        <v>1</v>
      </c>
      <c r="G637" t="s">
        <v>1509</v>
      </c>
      <c r="H637">
        <v>7891095062119</v>
      </c>
      <c r="I637">
        <v>1</v>
      </c>
      <c r="J637" t="s">
        <v>1509</v>
      </c>
      <c r="K637">
        <v>57891095062114</v>
      </c>
      <c r="L637">
        <v>6</v>
      </c>
      <c r="M637" t="s">
        <v>224</v>
      </c>
      <c r="Q637">
        <v>0</v>
      </c>
      <c r="S637">
        <v>7891095062119</v>
      </c>
      <c r="T637">
        <v>7891095062119</v>
      </c>
      <c r="U637">
        <v>0</v>
      </c>
      <c r="V637">
        <v>0</v>
      </c>
      <c r="W637">
        <v>0</v>
      </c>
      <c r="X637">
        <v>0</v>
      </c>
      <c r="Y637">
        <v>0</v>
      </c>
      <c r="AA637">
        <v>0</v>
      </c>
    </row>
    <row r="638" spans="1:28">
      <c r="A638">
        <v>3</v>
      </c>
      <c r="B638">
        <v>1</v>
      </c>
      <c r="C638">
        <v>14200056</v>
      </c>
      <c r="D638" t="s">
        <v>504</v>
      </c>
      <c r="E638">
        <v>7891095007967</v>
      </c>
      <c r="F638">
        <v>1</v>
      </c>
      <c r="G638" t="s">
        <v>1509</v>
      </c>
      <c r="H638">
        <v>7891095007967</v>
      </c>
      <c r="I638">
        <v>1</v>
      </c>
      <c r="J638" t="s">
        <v>1509</v>
      </c>
      <c r="K638">
        <v>57891095007962</v>
      </c>
      <c r="L638">
        <v>11</v>
      </c>
      <c r="M638" t="s">
        <v>217</v>
      </c>
      <c r="Q638">
        <v>0</v>
      </c>
      <c r="S638">
        <v>7891095007967</v>
      </c>
      <c r="T638">
        <v>7891095007967</v>
      </c>
      <c r="U638">
        <v>0</v>
      </c>
      <c r="V638">
        <v>0</v>
      </c>
      <c r="W638">
        <v>0</v>
      </c>
      <c r="X638">
        <v>0</v>
      </c>
      <c r="Y638">
        <v>0</v>
      </c>
      <c r="AA638">
        <v>0</v>
      </c>
    </row>
    <row r="639" spans="1:28">
      <c r="A639">
        <v>3</v>
      </c>
      <c r="B639">
        <v>1</v>
      </c>
      <c r="C639">
        <v>14200058</v>
      </c>
      <c r="D639" t="s">
        <v>505</v>
      </c>
      <c r="E639">
        <v>7891095022137</v>
      </c>
      <c r="F639">
        <v>1</v>
      </c>
      <c r="G639" t="s">
        <v>1509</v>
      </c>
      <c r="H639">
        <v>7891095022137</v>
      </c>
      <c r="I639">
        <v>1</v>
      </c>
      <c r="J639" t="s">
        <v>1509</v>
      </c>
      <c r="K639">
        <v>57891095022132</v>
      </c>
      <c r="L639">
        <v>6</v>
      </c>
      <c r="M639" t="s">
        <v>224</v>
      </c>
      <c r="Q639">
        <v>0</v>
      </c>
      <c r="S639">
        <v>7891095022137</v>
      </c>
      <c r="T639">
        <v>7891095022137</v>
      </c>
      <c r="U639">
        <v>0</v>
      </c>
      <c r="V639">
        <v>0</v>
      </c>
      <c r="W639">
        <v>0</v>
      </c>
      <c r="X639">
        <v>0</v>
      </c>
      <c r="Y639">
        <v>0</v>
      </c>
      <c r="AA639">
        <v>0</v>
      </c>
    </row>
    <row r="640" spans="1:28">
      <c r="A640">
        <v>3</v>
      </c>
      <c r="B640">
        <v>1</v>
      </c>
      <c r="C640">
        <v>14200059</v>
      </c>
      <c r="D640" t="s">
        <v>488</v>
      </c>
      <c r="E640">
        <v>7891095100729</v>
      </c>
      <c r="F640">
        <v>1</v>
      </c>
      <c r="G640" t="s">
        <v>1509</v>
      </c>
      <c r="H640">
        <v>7891095100729</v>
      </c>
      <c r="I640">
        <v>1</v>
      </c>
      <c r="J640" t="s">
        <v>1509</v>
      </c>
      <c r="K640">
        <v>57891095110723</v>
      </c>
      <c r="L640">
        <v>28</v>
      </c>
      <c r="M640" t="s">
        <v>214</v>
      </c>
      <c r="Q640">
        <v>0</v>
      </c>
      <c r="S640">
        <v>7891095100729</v>
      </c>
      <c r="T640">
        <v>7891095100729</v>
      </c>
      <c r="U640">
        <v>0</v>
      </c>
      <c r="V640">
        <v>0</v>
      </c>
      <c r="W640">
        <v>0</v>
      </c>
      <c r="X640">
        <v>0</v>
      </c>
      <c r="Y640">
        <v>0</v>
      </c>
      <c r="AA640">
        <v>0</v>
      </c>
    </row>
    <row r="641" spans="1:27">
      <c r="A641">
        <v>3</v>
      </c>
      <c r="B641">
        <v>1</v>
      </c>
      <c r="C641">
        <v>14200061</v>
      </c>
      <c r="D641" t="s">
        <v>489</v>
      </c>
      <c r="E641">
        <v>7891095002207</v>
      </c>
      <c r="F641">
        <v>1</v>
      </c>
      <c r="G641" t="s">
        <v>1509</v>
      </c>
      <c r="H641">
        <v>7891095002207</v>
      </c>
      <c r="I641">
        <v>1</v>
      </c>
      <c r="J641" t="s">
        <v>1509</v>
      </c>
      <c r="K641">
        <v>57891095002202</v>
      </c>
      <c r="L641">
        <v>28</v>
      </c>
      <c r="M641" t="s">
        <v>214</v>
      </c>
      <c r="Q641">
        <v>0</v>
      </c>
      <c r="S641">
        <v>7891095002207</v>
      </c>
      <c r="T641">
        <v>7891095002207</v>
      </c>
      <c r="U641">
        <v>0</v>
      </c>
      <c r="V641">
        <v>0</v>
      </c>
      <c r="W641">
        <v>0</v>
      </c>
      <c r="X641">
        <v>0</v>
      </c>
      <c r="Y641">
        <v>0</v>
      </c>
      <c r="AA641">
        <v>0</v>
      </c>
    </row>
    <row r="642" spans="1:27">
      <c r="A642">
        <v>3</v>
      </c>
      <c r="B642">
        <v>1</v>
      </c>
      <c r="C642">
        <v>14200062</v>
      </c>
      <c r="D642" t="s">
        <v>490</v>
      </c>
      <c r="E642">
        <v>7891095015290</v>
      </c>
      <c r="F642">
        <v>1</v>
      </c>
      <c r="G642" t="s">
        <v>1509</v>
      </c>
      <c r="H642">
        <v>7891095015290</v>
      </c>
      <c r="I642">
        <v>1</v>
      </c>
      <c r="J642" t="s">
        <v>1509</v>
      </c>
      <c r="K642">
        <v>57891095015295</v>
      </c>
      <c r="L642">
        <v>24</v>
      </c>
      <c r="M642" t="s">
        <v>1177</v>
      </c>
      <c r="Q642">
        <v>0</v>
      </c>
      <c r="S642">
        <v>7891095015290</v>
      </c>
      <c r="T642">
        <v>7891095015290</v>
      </c>
      <c r="U642">
        <v>0</v>
      </c>
      <c r="V642">
        <v>0</v>
      </c>
      <c r="W642">
        <v>0</v>
      </c>
      <c r="X642">
        <v>0</v>
      </c>
      <c r="Y642">
        <v>0</v>
      </c>
      <c r="AA642">
        <v>0</v>
      </c>
    </row>
    <row r="643" spans="1:27">
      <c r="A643">
        <v>3</v>
      </c>
      <c r="B643">
        <v>1</v>
      </c>
      <c r="C643">
        <v>14200063</v>
      </c>
      <c r="D643" t="s">
        <v>491</v>
      </c>
      <c r="E643">
        <v>7891095017553</v>
      </c>
      <c r="F643">
        <v>1</v>
      </c>
      <c r="G643" t="s">
        <v>1509</v>
      </c>
      <c r="H643">
        <v>7891095017553</v>
      </c>
      <c r="I643">
        <v>1</v>
      </c>
      <c r="J643" t="s">
        <v>1509</v>
      </c>
      <c r="K643">
        <v>57891095017558</v>
      </c>
      <c r="L643">
        <v>24</v>
      </c>
      <c r="M643" t="s">
        <v>1177</v>
      </c>
      <c r="Q643">
        <v>0</v>
      </c>
      <c r="S643">
        <v>7891095017553</v>
      </c>
      <c r="T643">
        <v>7891095017553</v>
      </c>
      <c r="U643">
        <v>0</v>
      </c>
      <c r="V643">
        <v>0</v>
      </c>
      <c r="W643">
        <v>0</v>
      </c>
      <c r="X643">
        <v>0</v>
      </c>
      <c r="Y643">
        <v>0</v>
      </c>
      <c r="AA643">
        <v>0</v>
      </c>
    </row>
    <row r="644" spans="1:27">
      <c r="A644">
        <v>3</v>
      </c>
      <c r="B644">
        <v>1</v>
      </c>
      <c r="C644">
        <v>14200065</v>
      </c>
      <c r="D644" t="s">
        <v>492</v>
      </c>
      <c r="E644">
        <v>7891095008452</v>
      </c>
      <c r="F644">
        <v>1</v>
      </c>
      <c r="G644" t="s">
        <v>1509</v>
      </c>
      <c r="H644">
        <v>7891095008452</v>
      </c>
      <c r="I644">
        <v>1</v>
      </c>
      <c r="J644" t="s">
        <v>1509</v>
      </c>
      <c r="K644">
        <v>57891095008457</v>
      </c>
      <c r="L644">
        <v>28</v>
      </c>
      <c r="M644" t="s">
        <v>214</v>
      </c>
      <c r="Q644">
        <v>0</v>
      </c>
      <c r="S644">
        <v>7891095008452</v>
      </c>
      <c r="T644">
        <v>7891095008452</v>
      </c>
      <c r="U644">
        <v>0</v>
      </c>
      <c r="V644">
        <v>0</v>
      </c>
      <c r="W644">
        <v>0</v>
      </c>
      <c r="X644">
        <v>0</v>
      </c>
      <c r="Y644">
        <v>0</v>
      </c>
      <c r="AA644">
        <v>0</v>
      </c>
    </row>
    <row r="645" spans="1:27">
      <c r="A645">
        <v>3</v>
      </c>
      <c r="B645">
        <v>1</v>
      </c>
      <c r="C645">
        <v>14200068</v>
      </c>
      <c r="D645" t="s">
        <v>493</v>
      </c>
      <c r="E645">
        <v>7891095100934</v>
      </c>
      <c r="F645">
        <v>1</v>
      </c>
      <c r="G645" t="s">
        <v>1509</v>
      </c>
      <c r="H645">
        <v>7891095100934</v>
      </c>
      <c r="I645">
        <v>1</v>
      </c>
      <c r="J645" t="s">
        <v>1509</v>
      </c>
      <c r="K645">
        <v>57891095110167</v>
      </c>
      <c r="L645">
        <v>28</v>
      </c>
      <c r="M645" t="s">
        <v>214</v>
      </c>
      <c r="Q645">
        <v>0</v>
      </c>
      <c r="S645">
        <v>7891095100934</v>
      </c>
      <c r="T645">
        <v>7891095100934</v>
      </c>
      <c r="U645">
        <v>0</v>
      </c>
      <c r="V645">
        <v>0</v>
      </c>
      <c r="W645">
        <v>0</v>
      </c>
      <c r="X645">
        <v>0</v>
      </c>
      <c r="Y645">
        <v>0</v>
      </c>
      <c r="AA645">
        <v>0</v>
      </c>
    </row>
    <row r="646" spans="1:27">
      <c r="A646">
        <v>3</v>
      </c>
      <c r="B646">
        <v>1</v>
      </c>
      <c r="C646">
        <v>14200071</v>
      </c>
      <c r="D646" t="s">
        <v>494</v>
      </c>
      <c r="E646">
        <v>7891095100125</v>
      </c>
      <c r="F646">
        <v>1</v>
      </c>
      <c r="G646" t="s">
        <v>1509</v>
      </c>
      <c r="H646">
        <v>7891095100125</v>
      </c>
      <c r="I646">
        <v>1</v>
      </c>
      <c r="J646" t="s">
        <v>1509</v>
      </c>
      <c r="K646">
        <v>57891095110624</v>
      </c>
      <c r="L646">
        <v>28</v>
      </c>
      <c r="M646" t="s">
        <v>214</v>
      </c>
      <c r="Q646">
        <v>0</v>
      </c>
      <c r="S646">
        <v>7891095100125</v>
      </c>
      <c r="T646">
        <v>7891095100125</v>
      </c>
      <c r="U646">
        <v>0</v>
      </c>
      <c r="V646">
        <v>0</v>
      </c>
      <c r="W646">
        <v>0</v>
      </c>
      <c r="X646">
        <v>0</v>
      </c>
      <c r="Y646">
        <v>0</v>
      </c>
      <c r="AA646">
        <v>0</v>
      </c>
    </row>
    <row r="647" spans="1:27">
      <c r="A647">
        <v>3</v>
      </c>
      <c r="B647">
        <v>1</v>
      </c>
      <c r="C647">
        <v>14200074</v>
      </c>
      <c r="D647" t="s">
        <v>495</v>
      </c>
      <c r="E647">
        <v>7891095006274</v>
      </c>
      <c r="F647">
        <v>1</v>
      </c>
      <c r="G647" t="s">
        <v>1509</v>
      </c>
      <c r="H647">
        <v>7891095006274</v>
      </c>
      <c r="I647">
        <v>1</v>
      </c>
      <c r="J647" t="s">
        <v>1509</v>
      </c>
      <c r="K647">
        <v>57891095006279</v>
      </c>
      <c r="L647">
        <v>28</v>
      </c>
      <c r="M647" t="s">
        <v>214</v>
      </c>
      <c r="Q647">
        <v>0</v>
      </c>
      <c r="S647">
        <v>7891095006274</v>
      </c>
      <c r="T647">
        <v>7891095006274</v>
      </c>
      <c r="U647">
        <v>0</v>
      </c>
      <c r="V647">
        <v>0</v>
      </c>
      <c r="W647">
        <v>0</v>
      </c>
      <c r="X647">
        <v>0</v>
      </c>
      <c r="Y647">
        <v>0</v>
      </c>
      <c r="AA647">
        <v>0</v>
      </c>
    </row>
    <row r="648" spans="1:27">
      <c r="A648">
        <v>3</v>
      </c>
      <c r="B648">
        <v>1</v>
      </c>
      <c r="C648">
        <v>14200077</v>
      </c>
      <c r="D648" t="s">
        <v>498</v>
      </c>
      <c r="E648">
        <v>7891095009909</v>
      </c>
      <c r="F648">
        <v>1</v>
      </c>
      <c r="G648" t="s">
        <v>1509</v>
      </c>
      <c r="H648">
        <v>7891095009909</v>
      </c>
      <c r="I648">
        <v>1</v>
      </c>
      <c r="J648" t="s">
        <v>1509</v>
      </c>
      <c r="K648">
        <v>57891095009904</v>
      </c>
      <c r="L648">
        <v>11</v>
      </c>
      <c r="M648" t="s">
        <v>217</v>
      </c>
      <c r="Q648">
        <v>0</v>
      </c>
      <c r="S648">
        <v>7891095009909</v>
      </c>
      <c r="T648">
        <v>7891095009909</v>
      </c>
      <c r="U648">
        <v>0</v>
      </c>
      <c r="V648">
        <v>0</v>
      </c>
      <c r="W648">
        <v>0</v>
      </c>
      <c r="X648">
        <v>0</v>
      </c>
      <c r="Y648">
        <v>0</v>
      </c>
      <c r="AA648">
        <v>0</v>
      </c>
    </row>
    <row r="649" spans="1:27">
      <c r="A649">
        <v>3</v>
      </c>
      <c r="B649">
        <v>1</v>
      </c>
      <c r="C649">
        <v>14200078</v>
      </c>
      <c r="D649" t="s">
        <v>499</v>
      </c>
      <c r="E649">
        <v>7891095009824</v>
      </c>
      <c r="F649">
        <v>1</v>
      </c>
      <c r="G649" t="s">
        <v>1509</v>
      </c>
      <c r="H649">
        <v>7891095009824</v>
      </c>
      <c r="I649">
        <v>1</v>
      </c>
      <c r="J649" t="s">
        <v>1509</v>
      </c>
      <c r="K649">
        <v>57891095009829</v>
      </c>
      <c r="L649">
        <v>11</v>
      </c>
      <c r="M649" t="s">
        <v>217</v>
      </c>
      <c r="Q649">
        <v>0</v>
      </c>
      <c r="S649">
        <v>7891095009824</v>
      </c>
      <c r="T649">
        <v>7891095009824</v>
      </c>
      <c r="U649">
        <v>0</v>
      </c>
      <c r="V649">
        <v>0</v>
      </c>
      <c r="W649">
        <v>0</v>
      </c>
      <c r="X649">
        <v>0</v>
      </c>
      <c r="Y649">
        <v>0</v>
      </c>
      <c r="AA649">
        <v>0</v>
      </c>
    </row>
    <row r="650" spans="1:27">
      <c r="A650">
        <v>3</v>
      </c>
      <c r="B650">
        <v>1</v>
      </c>
      <c r="C650">
        <v>14200079</v>
      </c>
      <c r="D650" t="s">
        <v>500</v>
      </c>
      <c r="E650">
        <v>7891095009930</v>
      </c>
      <c r="F650">
        <v>1</v>
      </c>
      <c r="G650" t="s">
        <v>1509</v>
      </c>
      <c r="H650">
        <v>7891095009930</v>
      </c>
      <c r="I650">
        <v>1</v>
      </c>
      <c r="J650" t="s">
        <v>1509</v>
      </c>
      <c r="K650">
        <v>57891095009935</v>
      </c>
      <c r="L650">
        <v>11</v>
      </c>
      <c r="M650" t="s">
        <v>217</v>
      </c>
      <c r="Q650">
        <v>0</v>
      </c>
      <c r="S650">
        <v>7891095009930</v>
      </c>
      <c r="T650">
        <v>7891095009930</v>
      </c>
      <c r="U650">
        <v>0</v>
      </c>
      <c r="V650">
        <v>0</v>
      </c>
      <c r="W650">
        <v>0</v>
      </c>
      <c r="X650">
        <v>0</v>
      </c>
      <c r="Y650">
        <v>0</v>
      </c>
      <c r="AA650">
        <v>0</v>
      </c>
    </row>
    <row r="651" spans="1:27">
      <c r="A651">
        <v>3</v>
      </c>
      <c r="B651">
        <v>1</v>
      </c>
      <c r="C651">
        <v>14200080</v>
      </c>
      <c r="D651" t="s">
        <v>501</v>
      </c>
      <c r="E651">
        <v>7891095009916</v>
      </c>
      <c r="F651">
        <v>1</v>
      </c>
      <c r="G651" t="s">
        <v>1509</v>
      </c>
      <c r="H651">
        <v>7891095009916</v>
      </c>
      <c r="I651">
        <v>1</v>
      </c>
      <c r="J651" t="s">
        <v>1509</v>
      </c>
      <c r="K651">
        <v>57891095009911</v>
      </c>
      <c r="L651">
        <v>11</v>
      </c>
      <c r="M651" t="s">
        <v>217</v>
      </c>
      <c r="Q651">
        <v>0</v>
      </c>
      <c r="S651">
        <v>7891095009916</v>
      </c>
      <c r="T651">
        <v>7891095009916</v>
      </c>
      <c r="U651">
        <v>0</v>
      </c>
      <c r="V651">
        <v>0</v>
      </c>
      <c r="W651">
        <v>0</v>
      </c>
      <c r="X651">
        <v>0</v>
      </c>
      <c r="Y651">
        <v>0</v>
      </c>
      <c r="AA651">
        <v>0</v>
      </c>
    </row>
    <row r="652" spans="1:27">
      <c r="A652">
        <v>3</v>
      </c>
      <c r="B652">
        <v>1</v>
      </c>
      <c r="C652">
        <v>14200082</v>
      </c>
      <c r="D652" t="s">
        <v>462</v>
      </c>
      <c r="E652">
        <v>7891095300617</v>
      </c>
      <c r="F652">
        <v>1</v>
      </c>
      <c r="G652" t="s">
        <v>1509</v>
      </c>
      <c r="H652">
        <v>7891095300617</v>
      </c>
      <c r="I652">
        <v>1</v>
      </c>
      <c r="J652" t="s">
        <v>1509</v>
      </c>
      <c r="K652">
        <v>47891095300615</v>
      </c>
      <c r="L652">
        <v>11</v>
      </c>
      <c r="M652" t="s">
        <v>217</v>
      </c>
      <c r="Q652">
        <v>0</v>
      </c>
      <c r="S652">
        <v>7891095300617</v>
      </c>
      <c r="T652">
        <v>7891095300617</v>
      </c>
      <c r="U652">
        <v>0</v>
      </c>
      <c r="V652">
        <v>0</v>
      </c>
      <c r="W652">
        <v>0</v>
      </c>
      <c r="X652">
        <v>0</v>
      </c>
      <c r="Y652">
        <v>0</v>
      </c>
      <c r="AA652">
        <v>0</v>
      </c>
    </row>
    <row r="653" spans="1:27">
      <c r="A653">
        <v>3</v>
      </c>
      <c r="B653">
        <v>1</v>
      </c>
      <c r="C653">
        <v>14200083</v>
      </c>
      <c r="D653" t="s">
        <v>463</v>
      </c>
      <c r="E653">
        <v>7891095300631</v>
      </c>
      <c r="F653">
        <v>1</v>
      </c>
      <c r="G653" t="s">
        <v>1509</v>
      </c>
      <c r="H653">
        <v>7891095300631</v>
      </c>
      <c r="I653">
        <v>1</v>
      </c>
      <c r="J653" t="s">
        <v>1509</v>
      </c>
      <c r="K653">
        <v>47891095300639</v>
      </c>
      <c r="L653">
        <v>11</v>
      </c>
      <c r="M653" t="s">
        <v>217</v>
      </c>
      <c r="Q653">
        <v>0</v>
      </c>
      <c r="S653">
        <v>7891095300631</v>
      </c>
      <c r="T653">
        <v>7891095300631</v>
      </c>
      <c r="U653">
        <v>0</v>
      </c>
      <c r="V653">
        <v>0</v>
      </c>
      <c r="W653">
        <v>0</v>
      </c>
      <c r="X653">
        <v>0</v>
      </c>
      <c r="Y653">
        <v>0</v>
      </c>
      <c r="AA653">
        <v>0</v>
      </c>
    </row>
    <row r="654" spans="1:27">
      <c r="A654">
        <v>3</v>
      </c>
      <c r="B654">
        <v>1</v>
      </c>
      <c r="C654">
        <v>14200092</v>
      </c>
      <c r="D654" t="s">
        <v>586</v>
      </c>
      <c r="E654">
        <v>7891095003945</v>
      </c>
      <c r="F654">
        <v>1</v>
      </c>
      <c r="G654" t="s">
        <v>1509</v>
      </c>
      <c r="H654">
        <v>7891095003945</v>
      </c>
      <c r="I654">
        <v>1</v>
      </c>
      <c r="J654" t="s">
        <v>1509</v>
      </c>
      <c r="K654">
        <v>57891095003940</v>
      </c>
      <c r="L654">
        <v>19</v>
      </c>
      <c r="M654" t="s">
        <v>212</v>
      </c>
      <c r="Q654">
        <v>0</v>
      </c>
      <c r="S654">
        <v>7891095003945</v>
      </c>
      <c r="T654">
        <v>7891095003945</v>
      </c>
      <c r="U654">
        <v>0</v>
      </c>
      <c r="V654">
        <v>0</v>
      </c>
      <c r="W654">
        <v>0</v>
      </c>
      <c r="X654">
        <v>0</v>
      </c>
      <c r="Y654">
        <v>0</v>
      </c>
      <c r="AA654">
        <v>0</v>
      </c>
    </row>
    <row r="655" spans="1:27">
      <c r="A655">
        <v>3</v>
      </c>
      <c r="B655">
        <v>1</v>
      </c>
      <c r="C655">
        <v>14200093</v>
      </c>
      <c r="D655" t="s">
        <v>587</v>
      </c>
      <c r="E655">
        <v>7891095003884</v>
      </c>
      <c r="F655">
        <v>1</v>
      </c>
      <c r="G655" t="s">
        <v>1509</v>
      </c>
      <c r="H655">
        <v>7891095003884</v>
      </c>
      <c r="I655">
        <v>1</v>
      </c>
      <c r="J655" t="s">
        <v>1509</v>
      </c>
      <c r="K655">
        <v>57891095003889</v>
      </c>
      <c r="L655">
        <v>19</v>
      </c>
      <c r="M655" t="s">
        <v>212</v>
      </c>
      <c r="Q655">
        <v>0</v>
      </c>
      <c r="S655">
        <v>7891095003884</v>
      </c>
      <c r="T655">
        <v>7891095003884</v>
      </c>
      <c r="U655">
        <v>0</v>
      </c>
      <c r="V655">
        <v>0</v>
      </c>
      <c r="W655">
        <v>0</v>
      </c>
      <c r="X655">
        <v>0</v>
      </c>
      <c r="Y655">
        <v>0</v>
      </c>
      <c r="AA655">
        <v>0</v>
      </c>
    </row>
    <row r="656" spans="1:27">
      <c r="A656">
        <v>3</v>
      </c>
      <c r="B656">
        <v>1</v>
      </c>
      <c r="C656">
        <v>14200104</v>
      </c>
      <c r="D656" t="s">
        <v>464</v>
      </c>
      <c r="E656">
        <v>7891095300648</v>
      </c>
      <c r="F656">
        <v>1</v>
      </c>
      <c r="G656" t="s">
        <v>1509</v>
      </c>
      <c r="H656">
        <v>7891095300648</v>
      </c>
      <c r="I656">
        <v>1</v>
      </c>
      <c r="J656" t="s">
        <v>1509</v>
      </c>
      <c r="K656">
        <v>57891095300643</v>
      </c>
      <c r="L656">
        <v>11</v>
      </c>
      <c r="M656" t="s">
        <v>217</v>
      </c>
      <c r="Q656">
        <v>0</v>
      </c>
      <c r="S656">
        <v>7891095300648</v>
      </c>
      <c r="T656">
        <v>7891095300648</v>
      </c>
      <c r="U656">
        <v>0</v>
      </c>
      <c r="V656">
        <v>0</v>
      </c>
      <c r="W656">
        <v>0</v>
      </c>
      <c r="X656">
        <v>0</v>
      </c>
      <c r="Y656">
        <v>0</v>
      </c>
      <c r="AA656">
        <v>0</v>
      </c>
    </row>
    <row r="657" spans="1:27">
      <c r="A657">
        <v>3</v>
      </c>
      <c r="B657">
        <v>1</v>
      </c>
      <c r="C657">
        <v>14200105</v>
      </c>
      <c r="D657" t="s">
        <v>576</v>
      </c>
      <c r="E657">
        <v>7891095605569</v>
      </c>
      <c r="F657">
        <v>1</v>
      </c>
      <c r="G657" t="s">
        <v>1509</v>
      </c>
      <c r="H657">
        <v>7891095605569</v>
      </c>
      <c r="I657">
        <v>1</v>
      </c>
      <c r="J657" t="s">
        <v>1509</v>
      </c>
      <c r="K657">
        <v>57891095006132</v>
      </c>
      <c r="L657">
        <v>33</v>
      </c>
      <c r="M657" t="s">
        <v>213</v>
      </c>
      <c r="Q657">
        <v>0</v>
      </c>
      <c r="S657">
        <v>7891095605569</v>
      </c>
      <c r="T657">
        <v>7891095605569</v>
      </c>
      <c r="U657">
        <v>0</v>
      </c>
      <c r="V657">
        <v>0</v>
      </c>
      <c r="W657">
        <v>0</v>
      </c>
      <c r="X657">
        <v>0</v>
      </c>
      <c r="Y657">
        <v>0</v>
      </c>
      <c r="AA657">
        <v>0</v>
      </c>
    </row>
    <row r="658" spans="1:27">
      <c r="A658">
        <v>3</v>
      </c>
      <c r="B658">
        <v>1</v>
      </c>
      <c r="C658">
        <v>14200106</v>
      </c>
      <c r="D658" t="s">
        <v>577</v>
      </c>
      <c r="E658">
        <v>7891095605576</v>
      </c>
      <c r="F658">
        <v>1</v>
      </c>
      <c r="G658" t="s">
        <v>1509</v>
      </c>
      <c r="H658">
        <v>7891095605576</v>
      </c>
      <c r="I658">
        <v>1</v>
      </c>
      <c r="J658" t="s">
        <v>1509</v>
      </c>
      <c r="K658">
        <v>57891095006156</v>
      </c>
      <c r="L658">
        <v>33</v>
      </c>
      <c r="M658" t="s">
        <v>213</v>
      </c>
      <c r="Q658">
        <v>0</v>
      </c>
      <c r="S658">
        <v>7891095605576</v>
      </c>
      <c r="T658">
        <v>7891095605576</v>
      </c>
      <c r="U658">
        <v>0</v>
      </c>
      <c r="V658">
        <v>0</v>
      </c>
      <c r="W658">
        <v>0</v>
      </c>
      <c r="X658">
        <v>0</v>
      </c>
      <c r="Y658">
        <v>0</v>
      </c>
      <c r="AA658">
        <v>0</v>
      </c>
    </row>
    <row r="659" spans="1:27">
      <c r="A659">
        <v>3</v>
      </c>
      <c r="B659">
        <v>1</v>
      </c>
      <c r="C659">
        <v>14200107</v>
      </c>
      <c r="D659" t="s">
        <v>578</v>
      </c>
      <c r="E659">
        <v>7891095150304</v>
      </c>
      <c r="F659">
        <v>1</v>
      </c>
      <c r="G659" t="s">
        <v>1509</v>
      </c>
      <c r="H659">
        <v>7891095150304</v>
      </c>
      <c r="I659">
        <v>1</v>
      </c>
      <c r="J659" t="s">
        <v>1509</v>
      </c>
      <c r="K659">
        <v>57891095006163</v>
      </c>
      <c r="L659">
        <v>33</v>
      </c>
      <c r="M659" t="s">
        <v>213</v>
      </c>
      <c r="Q659">
        <v>0</v>
      </c>
      <c r="S659">
        <v>7891095150304</v>
      </c>
      <c r="T659">
        <v>7891095150304</v>
      </c>
      <c r="U659">
        <v>0</v>
      </c>
      <c r="V659">
        <v>0</v>
      </c>
      <c r="W659">
        <v>0</v>
      </c>
      <c r="X659">
        <v>0</v>
      </c>
      <c r="Y659">
        <v>0</v>
      </c>
      <c r="AA659">
        <v>0</v>
      </c>
    </row>
    <row r="660" spans="1:27">
      <c r="A660">
        <v>3</v>
      </c>
      <c r="B660">
        <v>1</v>
      </c>
      <c r="C660">
        <v>14200108</v>
      </c>
      <c r="D660" t="s">
        <v>579</v>
      </c>
      <c r="E660">
        <v>7891095605583</v>
      </c>
      <c r="F660">
        <v>1</v>
      </c>
      <c r="G660" t="s">
        <v>1509</v>
      </c>
      <c r="H660">
        <v>7891095605583</v>
      </c>
      <c r="I660">
        <v>1</v>
      </c>
      <c r="J660" t="s">
        <v>1509</v>
      </c>
      <c r="K660">
        <v>57891095006170</v>
      </c>
      <c r="L660">
        <v>33</v>
      </c>
      <c r="M660" t="s">
        <v>213</v>
      </c>
      <c r="Q660">
        <v>0</v>
      </c>
      <c r="S660">
        <v>7891095605583</v>
      </c>
      <c r="T660">
        <v>7891095605583</v>
      </c>
      <c r="U660">
        <v>0</v>
      </c>
      <c r="V660">
        <v>0</v>
      </c>
      <c r="W660">
        <v>0</v>
      </c>
      <c r="X660">
        <v>0</v>
      </c>
      <c r="Y660">
        <v>0</v>
      </c>
      <c r="AA660">
        <v>0</v>
      </c>
    </row>
    <row r="661" spans="1:27">
      <c r="A661">
        <v>3</v>
      </c>
      <c r="B661">
        <v>1</v>
      </c>
      <c r="C661">
        <v>14200109</v>
      </c>
      <c r="D661" t="s">
        <v>465</v>
      </c>
      <c r="E661">
        <v>7891095400751</v>
      </c>
      <c r="F661">
        <v>1</v>
      </c>
      <c r="G661" t="s">
        <v>1509</v>
      </c>
      <c r="H661">
        <v>7891095400751</v>
      </c>
      <c r="I661">
        <v>1</v>
      </c>
      <c r="J661" t="s">
        <v>1509</v>
      </c>
      <c r="K661">
        <v>47891095400759</v>
      </c>
      <c r="L661">
        <v>11</v>
      </c>
      <c r="M661" t="s">
        <v>217</v>
      </c>
      <c r="Q661">
        <v>0</v>
      </c>
      <c r="S661">
        <v>7891095400751</v>
      </c>
      <c r="T661">
        <v>7891095400751</v>
      </c>
      <c r="U661">
        <v>0</v>
      </c>
      <c r="V661">
        <v>0</v>
      </c>
      <c r="W661">
        <v>0</v>
      </c>
      <c r="X661">
        <v>0</v>
      </c>
      <c r="Y661">
        <v>0</v>
      </c>
      <c r="AA661">
        <v>0</v>
      </c>
    </row>
    <row r="662" spans="1:27">
      <c r="A662">
        <v>3</v>
      </c>
      <c r="B662">
        <v>1</v>
      </c>
      <c r="C662">
        <v>14200110</v>
      </c>
      <c r="D662" t="s">
        <v>615</v>
      </c>
      <c r="E662">
        <v>7891095023318</v>
      </c>
      <c r="F662">
        <v>1</v>
      </c>
      <c r="G662" t="s">
        <v>1509</v>
      </c>
      <c r="H662">
        <v>7891095023318</v>
      </c>
      <c r="I662">
        <v>1</v>
      </c>
      <c r="J662" t="s">
        <v>1509</v>
      </c>
      <c r="K662">
        <v>57891095023313</v>
      </c>
      <c r="L662">
        <v>19</v>
      </c>
      <c r="M662" t="s">
        <v>212</v>
      </c>
      <c r="Q662">
        <v>0</v>
      </c>
      <c r="S662">
        <v>7891095023318</v>
      </c>
      <c r="T662">
        <v>7891095023318</v>
      </c>
      <c r="U662">
        <v>0</v>
      </c>
      <c r="V662">
        <v>0</v>
      </c>
      <c r="W662">
        <v>0</v>
      </c>
      <c r="X662">
        <v>0</v>
      </c>
      <c r="Y662">
        <v>0</v>
      </c>
      <c r="AA662">
        <v>0</v>
      </c>
    </row>
    <row r="663" spans="1:27">
      <c r="A663">
        <v>3</v>
      </c>
      <c r="B663">
        <v>1</v>
      </c>
      <c r="C663">
        <v>14200111</v>
      </c>
      <c r="D663" t="s">
        <v>616</v>
      </c>
      <c r="E663">
        <v>7891095023325</v>
      </c>
      <c r="F663">
        <v>1</v>
      </c>
      <c r="G663" t="s">
        <v>1509</v>
      </c>
      <c r="H663">
        <v>7891095023325</v>
      </c>
      <c r="I663">
        <v>1</v>
      </c>
      <c r="J663" t="s">
        <v>1509</v>
      </c>
      <c r="K663">
        <v>57891095023320</v>
      </c>
      <c r="L663">
        <v>11</v>
      </c>
      <c r="M663" t="s">
        <v>217</v>
      </c>
      <c r="Q663">
        <v>0</v>
      </c>
      <c r="S663">
        <v>7891095023325</v>
      </c>
      <c r="T663">
        <v>7891095023325</v>
      </c>
      <c r="U663">
        <v>0</v>
      </c>
      <c r="V663">
        <v>0</v>
      </c>
      <c r="W663">
        <v>0</v>
      </c>
      <c r="X663">
        <v>0</v>
      </c>
      <c r="Y663">
        <v>0</v>
      </c>
      <c r="AA663">
        <v>0</v>
      </c>
    </row>
    <row r="664" spans="1:27">
      <c r="A664">
        <v>3</v>
      </c>
      <c r="B664">
        <v>1</v>
      </c>
      <c r="C664">
        <v>14200112</v>
      </c>
      <c r="D664" t="s">
        <v>617</v>
      </c>
      <c r="E664">
        <v>7891095023264</v>
      </c>
      <c r="F664">
        <v>1</v>
      </c>
      <c r="G664" t="s">
        <v>1509</v>
      </c>
      <c r="H664">
        <v>7891095023264</v>
      </c>
      <c r="I664">
        <v>1</v>
      </c>
      <c r="J664" t="s">
        <v>1509</v>
      </c>
      <c r="K664">
        <v>57891095023269</v>
      </c>
      <c r="L664">
        <v>28</v>
      </c>
      <c r="M664" t="s">
        <v>214</v>
      </c>
      <c r="Q664">
        <v>0</v>
      </c>
      <c r="S664">
        <v>7891095023264</v>
      </c>
      <c r="T664">
        <v>7891095023264</v>
      </c>
      <c r="U664">
        <v>0</v>
      </c>
      <c r="V664">
        <v>0</v>
      </c>
      <c r="W664">
        <v>0</v>
      </c>
      <c r="X664">
        <v>0</v>
      </c>
      <c r="Y664">
        <v>0</v>
      </c>
      <c r="AA664">
        <v>0</v>
      </c>
    </row>
    <row r="665" spans="1:27">
      <c r="A665">
        <v>3</v>
      </c>
      <c r="B665">
        <v>1</v>
      </c>
      <c r="C665">
        <v>14200113</v>
      </c>
      <c r="D665" t="s">
        <v>618</v>
      </c>
      <c r="E665">
        <v>7891095023202</v>
      </c>
      <c r="F665">
        <v>1</v>
      </c>
      <c r="G665" t="s">
        <v>1509</v>
      </c>
      <c r="H665">
        <v>7891095023202</v>
      </c>
      <c r="I665">
        <v>1</v>
      </c>
      <c r="J665" t="s">
        <v>1509</v>
      </c>
      <c r="K665">
        <v>57891095023207</v>
      </c>
      <c r="L665">
        <v>24</v>
      </c>
      <c r="M665" t="s">
        <v>1177</v>
      </c>
      <c r="Q665">
        <v>0</v>
      </c>
      <c r="S665">
        <v>7891095023202</v>
      </c>
      <c r="T665">
        <v>7891095023202</v>
      </c>
      <c r="U665">
        <v>0</v>
      </c>
      <c r="V665">
        <v>0</v>
      </c>
      <c r="W665">
        <v>0</v>
      </c>
      <c r="X665">
        <v>0</v>
      </c>
      <c r="Y665">
        <v>0</v>
      </c>
      <c r="AA665">
        <v>0</v>
      </c>
    </row>
    <row r="666" spans="1:27">
      <c r="A666">
        <v>3</v>
      </c>
      <c r="B666">
        <v>1</v>
      </c>
      <c r="C666">
        <v>14200114</v>
      </c>
      <c r="D666" t="s">
        <v>619</v>
      </c>
      <c r="E666">
        <v>7891095023219</v>
      </c>
      <c r="F666">
        <v>1</v>
      </c>
      <c r="G666" t="s">
        <v>1509</v>
      </c>
      <c r="H666">
        <v>7891095023219</v>
      </c>
      <c r="I666">
        <v>1</v>
      </c>
      <c r="J666" t="s">
        <v>1509</v>
      </c>
      <c r="K666">
        <v>57891095023214</v>
      </c>
      <c r="L666">
        <v>14</v>
      </c>
      <c r="M666" t="s">
        <v>221</v>
      </c>
      <c r="Q666">
        <v>0</v>
      </c>
      <c r="S666">
        <v>7891095023219</v>
      </c>
      <c r="T666">
        <v>7891095023219</v>
      </c>
      <c r="U666">
        <v>0</v>
      </c>
      <c r="V666">
        <v>0</v>
      </c>
      <c r="W666">
        <v>0</v>
      </c>
      <c r="X666">
        <v>0</v>
      </c>
      <c r="Y666">
        <v>0</v>
      </c>
      <c r="AA666">
        <v>0</v>
      </c>
    </row>
    <row r="667" spans="1:27">
      <c r="A667">
        <v>3</v>
      </c>
      <c r="B667">
        <v>1</v>
      </c>
      <c r="C667">
        <v>14200115</v>
      </c>
      <c r="D667" t="s">
        <v>620</v>
      </c>
      <c r="E667">
        <v>7891095023189</v>
      </c>
      <c r="F667">
        <v>1</v>
      </c>
      <c r="G667" t="s">
        <v>1509</v>
      </c>
      <c r="H667">
        <v>7891095023189</v>
      </c>
      <c r="I667">
        <v>1</v>
      </c>
      <c r="J667" t="s">
        <v>1509</v>
      </c>
      <c r="K667">
        <v>57891095023184</v>
      </c>
      <c r="L667">
        <v>24</v>
      </c>
      <c r="M667" t="s">
        <v>1177</v>
      </c>
      <c r="Q667">
        <v>0</v>
      </c>
      <c r="S667">
        <v>7891095023189</v>
      </c>
      <c r="T667">
        <v>7891095023189</v>
      </c>
      <c r="U667">
        <v>0</v>
      </c>
      <c r="V667">
        <v>0</v>
      </c>
      <c r="W667">
        <v>0</v>
      </c>
      <c r="X667">
        <v>0</v>
      </c>
      <c r="Y667">
        <v>0</v>
      </c>
      <c r="AA667">
        <v>0</v>
      </c>
    </row>
    <row r="668" spans="1:27">
      <c r="A668">
        <v>3</v>
      </c>
      <c r="B668">
        <v>1</v>
      </c>
      <c r="C668">
        <v>14200116</v>
      </c>
      <c r="D668" t="s">
        <v>621</v>
      </c>
      <c r="E668">
        <v>7891095023196</v>
      </c>
      <c r="F668">
        <v>1</v>
      </c>
      <c r="G668" t="s">
        <v>1509</v>
      </c>
      <c r="H668">
        <v>7891095023196</v>
      </c>
      <c r="I668">
        <v>1</v>
      </c>
      <c r="J668" t="s">
        <v>1509</v>
      </c>
      <c r="K668">
        <v>57891095023191</v>
      </c>
      <c r="L668">
        <v>14</v>
      </c>
      <c r="M668" t="s">
        <v>221</v>
      </c>
      <c r="Q668">
        <v>0</v>
      </c>
      <c r="S668">
        <v>7891095023196</v>
      </c>
      <c r="T668">
        <v>7891095023196</v>
      </c>
      <c r="U668">
        <v>0</v>
      </c>
      <c r="V668">
        <v>0</v>
      </c>
      <c r="W668">
        <v>0</v>
      </c>
      <c r="X668">
        <v>0</v>
      </c>
      <c r="Y668">
        <v>0</v>
      </c>
      <c r="AA668">
        <v>0</v>
      </c>
    </row>
    <row r="669" spans="1:27">
      <c r="A669">
        <v>3</v>
      </c>
      <c r="B669">
        <v>1</v>
      </c>
      <c r="C669">
        <v>14200117</v>
      </c>
      <c r="D669" t="s">
        <v>622</v>
      </c>
      <c r="E669">
        <v>7891095023240</v>
      </c>
      <c r="F669">
        <v>1</v>
      </c>
      <c r="G669" t="s">
        <v>1509</v>
      </c>
      <c r="H669">
        <v>7891095023240</v>
      </c>
      <c r="I669">
        <v>1</v>
      </c>
      <c r="J669" t="s">
        <v>1509</v>
      </c>
      <c r="K669">
        <v>57891095023245</v>
      </c>
      <c r="L669">
        <v>28</v>
      </c>
      <c r="M669" t="s">
        <v>214</v>
      </c>
      <c r="Q669">
        <v>0</v>
      </c>
      <c r="S669">
        <v>7891095023240</v>
      </c>
      <c r="T669">
        <v>7891095023240</v>
      </c>
      <c r="U669">
        <v>0</v>
      </c>
      <c r="V669">
        <v>0</v>
      </c>
      <c r="W669">
        <v>0</v>
      </c>
      <c r="X669">
        <v>0</v>
      </c>
      <c r="Y669">
        <v>0</v>
      </c>
      <c r="AA669">
        <v>0</v>
      </c>
    </row>
    <row r="670" spans="1:27">
      <c r="A670">
        <v>3</v>
      </c>
      <c r="B670">
        <v>1</v>
      </c>
      <c r="C670">
        <v>14200118</v>
      </c>
      <c r="D670" t="s">
        <v>623</v>
      </c>
      <c r="E670">
        <v>7891095023257</v>
      </c>
      <c r="F670">
        <v>1</v>
      </c>
      <c r="G670" t="s">
        <v>1509</v>
      </c>
      <c r="H670">
        <v>7891095023257</v>
      </c>
      <c r="I670">
        <v>1</v>
      </c>
      <c r="J670" t="s">
        <v>1509</v>
      </c>
      <c r="K670">
        <v>57891095023252</v>
      </c>
      <c r="L670">
        <v>14</v>
      </c>
      <c r="M670" t="s">
        <v>221</v>
      </c>
      <c r="Q670">
        <v>0</v>
      </c>
      <c r="S670">
        <v>7891095023257</v>
      </c>
      <c r="T670">
        <v>7891095023257</v>
      </c>
      <c r="U670">
        <v>0</v>
      </c>
      <c r="V670">
        <v>0</v>
      </c>
      <c r="W670">
        <v>0</v>
      </c>
      <c r="X670">
        <v>0</v>
      </c>
      <c r="Y670">
        <v>0</v>
      </c>
      <c r="AA670">
        <v>0</v>
      </c>
    </row>
    <row r="671" spans="1:27">
      <c r="A671">
        <v>3</v>
      </c>
      <c r="B671">
        <v>1</v>
      </c>
      <c r="C671">
        <v>14200119</v>
      </c>
      <c r="D671" t="s">
        <v>624</v>
      </c>
      <c r="E671">
        <v>7891095023226</v>
      </c>
      <c r="F671">
        <v>1</v>
      </c>
      <c r="G671" t="s">
        <v>1509</v>
      </c>
      <c r="H671">
        <v>7891095023226</v>
      </c>
      <c r="I671">
        <v>1</v>
      </c>
      <c r="J671" t="s">
        <v>1509</v>
      </c>
      <c r="K671">
        <v>57891095023221</v>
      </c>
      <c r="L671">
        <v>28</v>
      </c>
      <c r="M671" t="s">
        <v>214</v>
      </c>
      <c r="Q671">
        <v>0</v>
      </c>
      <c r="S671">
        <v>7891095023226</v>
      </c>
      <c r="T671">
        <v>7891095023226</v>
      </c>
      <c r="U671">
        <v>0</v>
      </c>
      <c r="V671">
        <v>0</v>
      </c>
      <c r="W671">
        <v>0</v>
      </c>
      <c r="X671">
        <v>0</v>
      </c>
      <c r="Y671">
        <v>0</v>
      </c>
      <c r="AA671">
        <v>0</v>
      </c>
    </row>
    <row r="672" spans="1:27">
      <c r="A672">
        <v>3</v>
      </c>
      <c r="B672">
        <v>1</v>
      </c>
      <c r="C672">
        <v>14200120</v>
      </c>
      <c r="D672" t="s">
        <v>625</v>
      </c>
      <c r="E672">
        <v>7891095023233</v>
      </c>
      <c r="F672">
        <v>1</v>
      </c>
      <c r="G672" t="s">
        <v>1509</v>
      </c>
      <c r="H672">
        <v>7891095023233</v>
      </c>
      <c r="I672">
        <v>1</v>
      </c>
      <c r="J672" t="s">
        <v>1509</v>
      </c>
      <c r="K672">
        <v>57891095023238</v>
      </c>
      <c r="L672">
        <v>14</v>
      </c>
      <c r="M672" t="s">
        <v>221</v>
      </c>
      <c r="Q672">
        <v>0</v>
      </c>
      <c r="S672">
        <v>7891095023233</v>
      </c>
      <c r="T672">
        <v>7891095023233</v>
      </c>
      <c r="U672">
        <v>0</v>
      </c>
      <c r="V672">
        <v>0</v>
      </c>
      <c r="W672">
        <v>0</v>
      </c>
      <c r="X672">
        <v>0</v>
      </c>
      <c r="Y672">
        <v>0</v>
      </c>
      <c r="AA672">
        <v>0</v>
      </c>
    </row>
    <row r="673" spans="1:27">
      <c r="A673">
        <v>3</v>
      </c>
      <c r="B673">
        <v>1</v>
      </c>
      <c r="C673">
        <v>14200121</v>
      </c>
      <c r="D673" t="s">
        <v>528</v>
      </c>
      <c r="E673">
        <v>7891095150359</v>
      </c>
      <c r="F673">
        <v>1</v>
      </c>
      <c r="G673" t="s">
        <v>1509</v>
      </c>
      <c r="H673">
        <v>7891095150359</v>
      </c>
      <c r="I673">
        <v>1</v>
      </c>
      <c r="J673" t="s">
        <v>1509</v>
      </c>
      <c r="K673">
        <v>57891095150354</v>
      </c>
      <c r="L673">
        <v>19</v>
      </c>
      <c r="M673" t="s">
        <v>212</v>
      </c>
      <c r="Q673">
        <v>0</v>
      </c>
      <c r="S673">
        <v>7891095150359</v>
      </c>
      <c r="T673">
        <v>7891095150359</v>
      </c>
      <c r="U673">
        <v>0</v>
      </c>
      <c r="V673">
        <v>0</v>
      </c>
      <c r="W673">
        <v>0</v>
      </c>
      <c r="X673">
        <v>0</v>
      </c>
      <c r="Y673">
        <v>0</v>
      </c>
      <c r="AA673">
        <v>0</v>
      </c>
    </row>
    <row r="674" spans="1:27">
      <c r="A674">
        <v>3</v>
      </c>
      <c r="B674">
        <v>1</v>
      </c>
      <c r="C674">
        <v>14200122</v>
      </c>
      <c r="D674" t="s">
        <v>529</v>
      </c>
      <c r="E674">
        <v>7891095156085</v>
      </c>
      <c r="F674">
        <v>1</v>
      </c>
      <c r="G674" t="s">
        <v>1509</v>
      </c>
      <c r="H674">
        <v>7891095156085</v>
      </c>
      <c r="I674">
        <v>1</v>
      </c>
      <c r="J674" t="s">
        <v>1509</v>
      </c>
      <c r="K674">
        <v>57891095156080</v>
      </c>
      <c r="L674">
        <v>19</v>
      </c>
      <c r="M674" t="s">
        <v>212</v>
      </c>
      <c r="Q674">
        <v>0</v>
      </c>
      <c r="S674">
        <v>7891095156085</v>
      </c>
      <c r="T674">
        <v>7891095156085</v>
      </c>
      <c r="U674">
        <v>0</v>
      </c>
      <c r="V674">
        <v>0</v>
      </c>
      <c r="W674">
        <v>0</v>
      </c>
      <c r="X674">
        <v>0</v>
      </c>
      <c r="Y674">
        <v>0</v>
      </c>
      <c r="AA674">
        <v>0</v>
      </c>
    </row>
    <row r="675" spans="1:27">
      <c r="A675">
        <v>3</v>
      </c>
      <c r="B675">
        <v>1</v>
      </c>
      <c r="C675">
        <v>14200123</v>
      </c>
      <c r="D675" t="s">
        <v>530</v>
      </c>
      <c r="E675">
        <v>7891095605118</v>
      </c>
      <c r="F675">
        <v>1</v>
      </c>
      <c r="G675" t="s">
        <v>1509</v>
      </c>
      <c r="H675">
        <v>7891095605118</v>
      </c>
      <c r="I675">
        <v>1</v>
      </c>
      <c r="J675" t="s">
        <v>1509</v>
      </c>
      <c r="K675">
        <v>57891095155113</v>
      </c>
      <c r="L675">
        <v>19</v>
      </c>
      <c r="M675" t="s">
        <v>212</v>
      </c>
      <c r="Q675">
        <v>0</v>
      </c>
      <c r="S675">
        <v>7891095605118</v>
      </c>
      <c r="T675">
        <v>7891095605118</v>
      </c>
      <c r="U675">
        <v>0</v>
      </c>
      <c r="V675">
        <v>0</v>
      </c>
      <c r="W675">
        <v>0</v>
      </c>
      <c r="X675">
        <v>0</v>
      </c>
      <c r="Y675">
        <v>0</v>
      </c>
      <c r="AA675">
        <v>0</v>
      </c>
    </row>
    <row r="676" spans="1:27">
      <c r="A676">
        <v>3</v>
      </c>
      <c r="B676">
        <v>1</v>
      </c>
      <c r="C676">
        <v>14200125</v>
      </c>
      <c r="D676" t="s">
        <v>438</v>
      </c>
      <c r="E676">
        <v>7891095910946</v>
      </c>
      <c r="F676">
        <v>1</v>
      </c>
      <c r="G676" t="s">
        <v>1509</v>
      </c>
      <c r="H676">
        <v>7891095910946</v>
      </c>
      <c r="I676">
        <v>1</v>
      </c>
      <c r="J676" t="s">
        <v>1509</v>
      </c>
      <c r="K676">
        <v>17891095910943</v>
      </c>
      <c r="L676">
        <v>11</v>
      </c>
      <c r="M676" t="s">
        <v>217</v>
      </c>
      <c r="Q676">
        <v>0</v>
      </c>
      <c r="S676">
        <v>7891095910946</v>
      </c>
      <c r="T676">
        <v>7891095910946</v>
      </c>
      <c r="U676">
        <v>0</v>
      </c>
      <c r="V676">
        <v>0</v>
      </c>
      <c r="W676">
        <v>0</v>
      </c>
      <c r="X676">
        <v>0</v>
      </c>
      <c r="Y676">
        <v>0</v>
      </c>
      <c r="AA676">
        <v>0</v>
      </c>
    </row>
    <row r="677" spans="1:27">
      <c r="A677">
        <v>3</v>
      </c>
      <c r="B677">
        <v>1</v>
      </c>
      <c r="C677">
        <v>14200126</v>
      </c>
      <c r="D677" t="s">
        <v>439</v>
      </c>
      <c r="E677">
        <v>7891095910953</v>
      </c>
      <c r="F677">
        <v>1</v>
      </c>
      <c r="G677" t="s">
        <v>1509</v>
      </c>
      <c r="H677">
        <v>7891095910953</v>
      </c>
      <c r="I677">
        <v>1</v>
      </c>
      <c r="J677" t="s">
        <v>1509</v>
      </c>
      <c r="K677">
        <v>17891095910950</v>
      </c>
      <c r="L677">
        <v>11</v>
      </c>
      <c r="M677" t="s">
        <v>217</v>
      </c>
      <c r="Q677">
        <v>0</v>
      </c>
      <c r="S677">
        <v>7891095910953</v>
      </c>
      <c r="T677">
        <v>7891095910953</v>
      </c>
      <c r="U677">
        <v>0</v>
      </c>
      <c r="V677">
        <v>0</v>
      </c>
      <c r="W677">
        <v>0</v>
      </c>
      <c r="X677">
        <v>0</v>
      </c>
      <c r="Y677">
        <v>0</v>
      </c>
      <c r="AA677">
        <v>0</v>
      </c>
    </row>
    <row r="678" spans="1:27">
      <c r="A678">
        <v>3</v>
      </c>
      <c r="B678">
        <v>1</v>
      </c>
      <c r="C678">
        <v>14200127</v>
      </c>
      <c r="D678" t="s">
        <v>440</v>
      </c>
      <c r="E678">
        <v>7891095910977</v>
      </c>
      <c r="F678">
        <v>1</v>
      </c>
      <c r="G678" t="s">
        <v>1509</v>
      </c>
      <c r="H678">
        <v>7891095910977</v>
      </c>
      <c r="I678">
        <v>1</v>
      </c>
      <c r="J678" t="s">
        <v>1509</v>
      </c>
      <c r="K678">
        <v>17891095910974</v>
      </c>
      <c r="L678">
        <v>11</v>
      </c>
      <c r="M678" t="s">
        <v>217</v>
      </c>
      <c r="Q678">
        <v>0</v>
      </c>
      <c r="S678">
        <v>7891095910977</v>
      </c>
      <c r="T678">
        <v>7891095910977</v>
      </c>
      <c r="U678">
        <v>0</v>
      </c>
      <c r="V678">
        <v>0</v>
      </c>
      <c r="W678">
        <v>0</v>
      </c>
      <c r="X678">
        <v>0</v>
      </c>
      <c r="Y678">
        <v>0</v>
      </c>
      <c r="AA678">
        <v>0</v>
      </c>
    </row>
    <row r="679" spans="1:27">
      <c r="A679">
        <v>3</v>
      </c>
      <c r="B679">
        <v>1</v>
      </c>
      <c r="C679">
        <v>14200128</v>
      </c>
      <c r="D679" t="s">
        <v>441</v>
      </c>
      <c r="E679">
        <v>7891095910991</v>
      </c>
      <c r="F679">
        <v>1</v>
      </c>
      <c r="G679" t="s">
        <v>1509</v>
      </c>
      <c r="H679">
        <v>7891095910991</v>
      </c>
      <c r="I679">
        <v>1</v>
      </c>
      <c r="J679" t="s">
        <v>1509</v>
      </c>
      <c r="K679">
        <v>17891095910998</v>
      </c>
      <c r="L679">
        <v>11</v>
      </c>
      <c r="M679" t="s">
        <v>217</v>
      </c>
      <c r="Q679">
        <v>0</v>
      </c>
      <c r="S679">
        <v>7891095910991</v>
      </c>
      <c r="T679">
        <v>7891095910991</v>
      </c>
      <c r="U679">
        <v>0</v>
      </c>
      <c r="V679">
        <v>0</v>
      </c>
      <c r="W679">
        <v>0</v>
      </c>
      <c r="X679">
        <v>0</v>
      </c>
      <c r="Y679">
        <v>0</v>
      </c>
      <c r="AA679">
        <v>0</v>
      </c>
    </row>
    <row r="680" spans="1:27">
      <c r="A680">
        <v>3</v>
      </c>
      <c r="B680">
        <v>1</v>
      </c>
      <c r="C680">
        <v>14200129</v>
      </c>
      <c r="D680" t="s">
        <v>442</v>
      </c>
      <c r="E680">
        <v>7891095911004</v>
      </c>
      <c r="F680">
        <v>1</v>
      </c>
      <c r="G680" t="s">
        <v>1509</v>
      </c>
      <c r="H680">
        <v>7891095911004</v>
      </c>
      <c r="I680">
        <v>1</v>
      </c>
      <c r="J680" t="s">
        <v>1509</v>
      </c>
      <c r="K680">
        <v>17891095911001</v>
      </c>
      <c r="L680">
        <v>11</v>
      </c>
      <c r="M680" t="s">
        <v>217</v>
      </c>
      <c r="Q680">
        <v>0</v>
      </c>
      <c r="S680">
        <v>7891095911004</v>
      </c>
      <c r="T680">
        <v>7891095911004</v>
      </c>
      <c r="U680">
        <v>0</v>
      </c>
      <c r="V680">
        <v>0</v>
      </c>
      <c r="W680">
        <v>0</v>
      </c>
      <c r="X680">
        <v>0</v>
      </c>
      <c r="Y680">
        <v>0</v>
      </c>
      <c r="AA680">
        <v>0</v>
      </c>
    </row>
    <row r="681" spans="1:27">
      <c r="A681">
        <v>3</v>
      </c>
      <c r="B681">
        <v>1</v>
      </c>
      <c r="C681">
        <v>14200130</v>
      </c>
      <c r="D681" t="s">
        <v>443</v>
      </c>
      <c r="E681">
        <v>7891095910960</v>
      </c>
      <c r="F681">
        <v>1</v>
      </c>
      <c r="G681" t="s">
        <v>1509</v>
      </c>
      <c r="H681">
        <v>7891095910960</v>
      </c>
      <c r="I681">
        <v>1</v>
      </c>
      <c r="J681" t="s">
        <v>1509</v>
      </c>
      <c r="K681">
        <v>17891095910967</v>
      </c>
      <c r="L681">
        <v>11</v>
      </c>
      <c r="M681" t="s">
        <v>217</v>
      </c>
      <c r="Q681">
        <v>0</v>
      </c>
      <c r="S681">
        <v>7891095910960</v>
      </c>
      <c r="T681">
        <v>7891095910960</v>
      </c>
      <c r="U681">
        <v>0</v>
      </c>
      <c r="V681">
        <v>0</v>
      </c>
      <c r="W681">
        <v>0</v>
      </c>
      <c r="X681">
        <v>0</v>
      </c>
      <c r="Y681">
        <v>0</v>
      </c>
      <c r="AA681">
        <v>0</v>
      </c>
    </row>
    <row r="682" spans="1:27">
      <c r="A682">
        <v>3</v>
      </c>
      <c r="B682">
        <v>1</v>
      </c>
      <c r="C682">
        <v>14200132</v>
      </c>
      <c r="D682" t="s">
        <v>444</v>
      </c>
      <c r="E682">
        <v>7891095015344</v>
      </c>
      <c r="F682">
        <v>1</v>
      </c>
      <c r="G682" t="s">
        <v>1509</v>
      </c>
      <c r="H682">
        <v>7891095015344</v>
      </c>
      <c r="I682">
        <v>1</v>
      </c>
      <c r="J682" t="s">
        <v>1509</v>
      </c>
      <c r="K682">
        <v>57891095015349</v>
      </c>
      <c r="L682">
        <v>11</v>
      </c>
      <c r="M682" t="s">
        <v>217</v>
      </c>
      <c r="Q682">
        <v>0</v>
      </c>
      <c r="S682">
        <v>7891095015344</v>
      </c>
      <c r="T682">
        <v>7891095015344</v>
      </c>
      <c r="U682">
        <v>0</v>
      </c>
      <c r="V682">
        <v>0</v>
      </c>
      <c r="W682">
        <v>0</v>
      </c>
      <c r="X682">
        <v>0</v>
      </c>
      <c r="Y682">
        <v>0</v>
      </c>
      <c r="AA682">
        <v>0</v>
      </c>
    </row>
    <row r="683" spans="1:27">
      <c r="A683">
        <v>3</v>
      </c>
      <c r="B683">
        <v>1</v>
      </c>
      <c r="C683">
        <v>14200133</v>
      </c>
      <c r="D683" t="s">
        <v>445</v>
      </c>
      <c r="E683">
        <v>7891095002153</v>
      </c>
      <c r="F683">
        <v>1</v>
      </c>
      <c r="G683" t="s">
        <v>1509</v>
      </c>
      <c r="H683">
        <v>7891095002153</v>
      </c>
      <c r="I683">
        <v>1</v>
      </c>
      <c r="J683" t="s">
        <v>1509</v>
      </c>
      <c r="K683">
        <v>57891095002158</v>
      </c>
      <c r="L683">
        <v>11</v>
      </c>
      <c r="M683" t="s">
        <v>217</v>
      </c>
      <c r="Q683">
        <v>0</v>
      </c>
      <c r="S683">
        <v>7891095002153</v>
      </c>
      <c r="T683">
        <v>7891095002153</v>
      </c>
      <c r="U683">
        <v>0</v>
      </c>
      <c r="V683">
        <v>0</v>
      </c>
      <c r="W683">
        <v>0</v>
      </c>
      <c r="X683">
        <v>0</v>
      </c>
      <c r="Y683">
        <v>0</v>
      </c>
      <c r="AA683">
        <v>0</v>
      </c>
    </row>
    <row r="684" spans="1:27">
      <c r="A684">
        <v>3</v>
      </c>
      <c r="B684">
        <v>1</v>
      </c>
      <c r="C684">
        <v>14200134</v>
      </c>
      <c r="D684" t="s">
        <v>446</v>
      </c>
      <c r="E684">
        <v>7891095005178</v>
      </c>
      <c r="F684">
        <v>1</v>
      </c>
      <c r="G684" t="s">
        <v>1509</v>
      </c>
      <c r="H684">
        <v>7891095005178</v>
      </c>
      <c r="I684">
        <v>1</v>
      </c>
      <c r="J684" t="s">
        <v>1509</v>
      </c>
      <c r="K684">
        <v>57891095005173</v>
      </c>
      <c r="L684">
        <v>11</v>
      </c>
      <c r="M684" t="s">
        <v>217</v>
      </c>
      <c r="Q684">
        <v>0</v>
      </c>
      <c r="S684">
        <v>7891095005178</v>
      </c>
      <c r="T684">
        <v>7891095005178</v>
      </c>
      <c r="U684">
        <v>0</v>
      </c>
      <c r="V684">
        <v>0</v>
      </c>
      <c r="W684">
        <v>0</v>
      </c>
      <c r="X684">
        <v>0</v>
      </c>
      <c r="Y684">
        <v>0</v>
      </c>
      <c r="AA684">
        <v>0</v>
      </c>
    </row>
    <row r="685" spans="1:27" hidden="1"/>
    <row r="686" spans="1:27" hidden="1">
      <c r="A686" t="s">
        <v>1510</v>
      </c>
      <c r="B686" t="s">
        <v>227</v>
      </c>
      <c r="C686" t="s">
        <v>170</v>
      </c>
      <c r="D686" t="s">
        <v>163</v>
      </c>
      <c r="E686" t="s">
        <v>167</v>
      </c>
      <c r="F686" t="s">
        <v>165</v>
      </c>
      <c r="G686" t="s">
        <v>168</v>
      </c>
      <c r="H686" t="s">
        <v>1476</v>
      </c>
      <c r="I686" t="s">
        <v>231</v>
      </c>
      <c r="J686" t="s">
        <v>229</v>
      </c>
      <c r="K686" t="s">
        <v>1476</v>
      </c>
      <c r="L686" t="s">
        <v>231</v>
      </c>
      <c r="M686" t="s">
        <v>169</v>
      </c>
      <c r="N686" t="s">
        <v>162</v>
      </c>
      <c r="O686" t="s">
        <v>226</v>
      </c>
      <c r="P686" t="s">
        <v>228</v>
      </c>
      <c r="Q686" t="s">
        <v>164</v>
      </c>
      <c r="R686" t="s">
        <v>168</v>
      </c>
      <c r="S686" t="s">
        <v>1365</v>
      </c>
      <c r="T686" t="s">
        <v>164</v>
      </c>
    </row>
    <row r="687" spans="1:27" hidden="1">
      <c r="A687" t="s">
        <v>1477</v>
      </c>
      <c r="B687" t="s">
        <v>1478</v>
      </c>
      <c r="C687" t="s">
        <v>267</v>
      </c>
      <c r="D687" t="s">
        <v>1389</v>
      </c>
      <c r="P687">
        <v>11</v>
      </c>
      <c r="Q687" t="s">
        <v>1479</v>
      </c>
      <c r="R687" t="s">
        <v>1480</v>
      </c>
      <c r="S687" t="s">
        <v>1481</v>
      </c>
      <c r="T687" t="s">
        <v>1482</v>
      </c>
    </row>
    <row r="688" spans="1:27" hidden="1">
      <c r="A688" t="s">
        <v>1483</v>
      </c>
      <c r="B688" t="s">
        <v>1484</v>
      </c>
      <c r="C688" t="s">
        <v>1390</v>
      </c>
      <c r="D688" t="s">
        <v>1391</v>
      </c>
      <c r="R688" t="s">
        <v>1473</v>
      </c>
      <c r="S688" t="s">
        <v>1485</v>
      </c>
      <c r="T688" t="s">
        <v>1486</v>
      </c>
    </row>
    <row r="689" spans="1:28" hidden="1">
      <c r="G689" t="s">
        <v>1487</v>
      </c>
      <c r="H689" t="s">
        <v>1488</v>
      </c>
      <c r="I689" t="s">
        <v>1392</v>
      </c>
      <c r="J689" t="s">
        <v>1393</v>
      </c>
      <c r="R689" t="s">
        <v>1474</v>
      </c>
      <c r="S689" s="46">
        <v>45717.44027777778</v>
      </c>
      <c r="T689">
        <v>13</v>
      </c>
    </row>
    <row r="690" spans="1:28" hidden="1">
      <c r="A690" t="s">
        <v>226</v>
      </c>
      <c r="B690" t="s">
        <v>227</v>
      </c>
      <c r="C690" t="s">
        <v>1394</v>
      </c>
      <c r="D690" t="s">
        <v>1395</v>
      </c>
      <c r="E690" t="s">
        <v>167</v>
      </c>
      <c r="F690" t="s">
        <v>165</v>
      </c>
      <c r="G690" t="s">
        <v>168</v>
      </c>
      <c r="H690" t="s">
        <v>1476</v>
      </c>
      <c r="I690" t="s">
        <v>231</v>
      </c>
      <c r="J690" t="s">
        <v>229</v>
      </c>
      <c r="K690" t="s">
        <v>1476</v>
      </c>
      <c r="L690" t="s">
        <v>231</v>
      </c>
      <c r="M690" t="s">
        <v>169</v>
      </c>
      <c r="N690" t="s">
        <v>162</v>
      </c>
      <c r="O690" t="s">
        <v>226</v>
      </c>
      <c r="P690" t="s">
        <v>228</v>
      </c>
      <c r="Q690" t="s">
        <v>164</v>
      </c>
      <c r="R690" t="e">
        <f>-------Usua</f>
        <v>#NAME?</v>
      </c>
      <c r="S690" t="s">
        <v>1489</v>
      </c>
      <c r="T690" t="s">
        <v>226</v>
      </c>
    </row>
    <row r="691" spans="1:28" hidden="1">
      <c r="A691" t="s">
        <v>1490</v>
      </c>
      <c r="B691" t="s">
        <v>1491</v>
      </c>
      <c r="C691" t="s">
        <v>1362</v>
      </c>
      <c r="D691" t="s">
        <v>209</v>
      </c>
      <c r="E691" t="s">
        <v>1396</v>
      </c>
      <c r="F691" t="s">
        <v>1492</v>
      </c>
      <c r="G691" t="s">
        <v>209</v>
      </c>
      <c r="H691" t="s">
        <v>1493</v>
      </c>
      <c r="I691" t="s">
        <v>1494</v>
      </c>
      <c r="J691" t="s">
        <v>1495</v>
      </c>
      <c r="K691" t="s">
        <v>1363</v>
      </c>
      <c r="L691" t="s">
        <v>1496</v>
      </c>
      <c r="M691" t="s">
        <v>209</v>
      </c>
      <c r="N691" t="s">
        <v>1497</v>
      </c>
      <c r="O691" t="s">
        <v>1498</v>
      </c>
      <c r="P691" t="s">
        <v>1499</v>
      </c>
      <c r="Q691" t="s">
        <v>1500</v>
      </c>
      <c r="R691" t="s">
        <v>209</v>
      </c>
      <c r="S691" t="s">
        <v>1501</v>
      </c>
      <c r="T691" t="s">
        <v>1502</v>
      </c>
      <c r="U691" t="s">
        <v>1397</v>
      </c>
      <c r="V691" t="s">
        <v>1503</v>
      </c>
      <c r="W691" t="s">
        <v>1504</v>
      </c>
      <c r="X691" t="s">
        <v>1398</v>
      </c>
      <c r="Y691" t="s">
        <v>1505</v>
      </c>
      <c r="Z691" t="s">
        <v>1506</v>
      </c>
      <c r="AA691" t="s">
        <v>1507</v>
      </c>
      <c r="AB691" t="s">
        <v>1508</v>
      </c>
    </row>
    <row r="692" spans="1:28" hidden="1">
      <c r="A692" t="s">
        <v>1490</v>
      </c>
      <c r="B692" t="s">
        <v>1491</v>
      </c>
      <c r="C692" t="s">
        <v>1362</v>
      </c>
      <c r="D692" t="s">
        <v>209</v>
      </c>
      <c r="E692" t="s">
        <v>1396</v>
      </c>
      <c r="F692" t="s">
        <v>1492</v>
      </c>
      <c r="G692" t="s">
        <v>209</v>
      </c>
      <c r="H692" t="s">
        <v>1493</v>
      </c>
      <c r="I692" t="s">
        <v>1494</v>
      </c>
      <c r="J692" t="s">
        <v>1495</v>
      </c>
      <c r="K692" t="s">
        <v>1363</v>
      </c>
      <c r="L692" t="s">
        <v>1496</v>
      </c>
      <c r="M692" t="s">
        <v>209</v>
      </c>
      <c r="N692" t="s">
        <v>1497</v>
      </c>
      <c r="O692" t="s">
        <v>1498</v>
      </c>
      <c r="P692" t="s">
        <v>1499</v>
      </c>
      <c r="Q692" t="s">
        <v>1500</v>
      </c>
      <c r="R692" t="s">
        <v>209</v>
      </c>
      <c r="S692" t="s">
        <v>1501</v>
      </c>
      <c r="T692" t="s">
        <v>1502</v>
      </c>
      <c r="U692" t="s">
        <v>1397</v>
      </c>
      <c r="V692" t="s">
        <v>1503</v>
      </c>
      <c r="W692" t="s">
        <v>1504</v>
      </c>
      <c r="X692" t="s">
        <v>1398</v>
      </c>
      <c r="Y692" t="s">
        <v>1505</v>
      </c>
      <c r="Z692" t="s">
        <v>1506</v>
      </c>
      <c r="AA692" t="s">
        <v>1507</v>
      </c>
      <c r="AB692" t="s">
        <v>1508</v>
      </c>
    </row>
    <row r="693" spans="1:28" hidden="1">
      <c r="A693" t="s">
        <v>1490</v>
      </c>
      <c r="B693" t="s">
        <v>1491</v>
      </c>
      <c r="C693" t="s">
        <v>1362</v>
      </c>
      <c r="D693" t="s">
        <v>209</v>
      </c>
      <c r="E693" t="s">
        <v>1396</v>
      </c>
      <c r="F693" t="s">
        <v>1492</v>
      </c>
      <c r="G693" t="s">
        <v>209</v>
      </c>
      <c r="H693" t="s">
        <v>1493</v>
      </c>
      <c r="I693" t="s">
        <v>1494</v>
      </c>
      <c r="J693" t="s">
        <v>1495</v>
      </c>
      <c r="K693" t="s">
        <v>1363</v>
      </c>
      <c r="L693" t="s">
        <v>1496</v>
      </c>
      <c r="M693" t="s">
        <v>209</v>
      </c>
      <c r="N693" t="s">
        <v>1497</v>
      </c>
      <c r="O693" t="s">
        <v>1498</v>
      </c>
      <c r="P693" t="s">
        <v>1499</v>
      </c>
      <c r="Q693" t="s">
        <v>1500</v>
      </c>
      <c r="R693" t="s">
        <v>209</v>
      </c>
      <c r="S693" t="s">
        <v>1501</v>
      </c>
      <c r="T693" t="s">
        <v>1502</v>
      </c>
      <c r="U693" t="s">
        <v>1397</v>
      </c>
      <c r="V693" t="s">
        <v>1503</v>
      </c>
      <c r="W693" t="s">
        <v>1504</v>
      </c>
      <c r="X693" t="s">
        <v>1398</v>
      </c>
      <c r="Y693" t="s">
        <v>1505</v>
      </c>
      <c r="Z693" t="s">
        <v>1506</v>
      </c>
      <c r="AA693" t="s">
        <v>1507</v>
      </c>
      <c r="AB693" t="s">
        <v>1508</v>
      </c>
    </row>
    <row r="694" spans="1:28">
      <c r="A694">
        <v>3</v>
      </c>
      <c r="B694">
        <v>1</v>
      </c>
      <c r="C694">
        <v>14200135</v>
      </c>
      <c r="D694" t="s">
        <v>447</v>
      </c>
      <c r="E694">
        <v>7891095030224</v>
      </c>
      <c r="F694">
        <v>1</v>
      </c>
      <c r="G694" t="s">
        <v>1509</v>
      </c>
      <c r="H694">
        <v>7891095030224</v>
      </c>
      <c r="I694">
        <v>1</v>
      </c>
      <c r="J694" t="s">
        <v>1509</v>
      </c>
      <c r="K694">
        <v>57891095030229</v>
      </c>
      <c r="L694">
        <v>11</v>
      </c>
      <c r="M694" t="s">
        <v>217</v>
      </c>
      <c r="Q694">
        <v>0</v>
      </c>
      <c r="S694">
        <v>7891095030224</v>
      </c>
      <c r="T694">
        <v>7891095030224</v>
      </c>
      <c r="U694">
        <v>0</v>
      </c>
      <c r="V694">
        <v>0</v>
      </c>
      <c r="W694">
        <v>0</v>
      </c>
      <c r="X694">
        <v>0</v>
      </c>
      <c r="Y694">
        <v>0</v>
      </c>
      <c r="AA694">
        <v>0</v>
      </c>
    </row>
    <row r="695" spans="1:28">
      <c r="A695">
        <v>3</v>
      </c>
      <c r="B695">
        <v>1</v>
      </c>
      <c r="C695">
        <v>14200137</v>
      </c>
      <c r="D695" t="s">
        <v>448</v>
      </c>
      <c r="E695">
        <v>7891095030842</v>
      </c>
      <c r="F695">
        <v>1</v>
      </c>
      <c r="G695" t="s">
        <v>1509</v>
      </c>
      <c r="H695">
        <v>7891095030842</v>
      </c>
      <c r="I695">
        <v>1</v>
      </c>
      <c r="J695" t="s">
        <v>1509</v>
      </c>
      <c r="K695">
        <v>57891095030847</v>
      </c>
      <c r="L695">
        <v>13</v>
      </c>
      <c r="M695" t="s">
        <v>223</v>
      </c>
      <c r="Q695">
        <v>0</v>
      </c>
      <c r="S695">
        <v>7891095030842</v>
      </c>
      <c r="T695">
        <v>7891095030842</v>
      </c>
      <c r="U695">
        <v>0</v>
      </c>
      <c r="V695">
        <v>0</v>
      </c>
      <c r="W695">
        <v>0</v>
      </c>
      <c r="X695">
        <v>0</v>
      </c>
      <c r="Y695">
        <v>0</v>
      </c>
      <c r="AA695">
        <v>0</v>
      </c>
    </row>
    <row r="696" spans="1:28">
      <c r="A696">
        <v>3</v>
      </c>
      <c r="B696">
        <v>1</v>
      </c>
      <c r="C696">
        <v>14200138</v>
      </c>
      <c r="D696" t="s">
        <v>474</v>
      </c>
      <c r="E696">
        <v>7891095015047</v>
      </c>
      <c r="F696">
        <v>1</v>
      </c>
      <c r="G696" t="s">
        <v>1509</v>
      </c>
      <c r="H696">
        <v>7891095015047</v>
      </c>
      <c r="I696">
        <v>1</v>
      </c>
      <c r="J696" t="s">
        <v>1509</v>
      </c>
      <c r="K696">
        <v>57891095015042</v>
      </c>
      <c r="L696">
        <v>11</v>
      </c>
      <c r="M696" t="s">
        <v>217</v>
      </c>
      <c r="Q696">
        <v>0</v>
      </c>
      <c r="S696">
        <v>7891095015047</v>
      </c>
      <c r="T696">
        <v>7891095015047</v>
      </c>
      <c r="U696">
        <v>0</v>
      </c>
      <c r="V696">
        <v>0</v>
      </c>
      <c r="W696">
        <v>0</v>
      </c>
      <c r="X696">
        <v>0</v>
      </c>
      <c r="Y696">
        <v>0</v>
      </c>
      <c r="AA696">
        <v>0</v>
      </c>
    </row>
    <row r="697" spans="1:28">
      <c r="A697">
        <v>3</v>
      </c>
      <c r="B697">
        <v>1</v>
      </c>
      <c r="C697">
        <v>14200139</v>
      </c>
      <c r="D697" t="s">
        <v>475</v>
      </c>
      <c r="E697">
        <v>7891095003570</v>
      </c>
      <c r="F697">
        <v>1</v>
      </c>
      <c r="G697" t="s">
        <v>1509</v>
      </c>
      <c r="H697">
        <v>7891095003570</v>
      </c>
      <c r="I697">
        <v>1</v>
      </c>
      <c r="J697" t="s">
        <v>1509</v>
      </c>
      <c r="K697">
        <v>57891095003575</v>
      </c>
      <c r="L697">
        <v>11</v>
      </c>
      <c r="M697" t="s">
        <v>217</v>
      </c>
      <c r="Q697">
        <v>0</v>
      </c>
      <c r="S697">
        <v>7891095003570</v>
      </c>
      <c r="T697">
        <v>7891095003570</v>
      </c>
      <c r="U697">
        <v>0</v>
      </c>
      <c r="V697">
        <v>0</v>
      </c>
      <c r="W697">
        <v>0</v>
      </c>
      <c r="X697">
        <v>0</v>
      </c>
      <c r="Y697">
        <v>0</v>
      </c>
      <c r="AA697">
        <v>0</v>
      </c>
    </row>
    <row r="698" spans="1:28">
      <c r="A698">
        <v>3</v>
      </c>
      <c r="B698">
        <v>1</v>
      </c>
      <c r="C698">
        <v>14200140</v>
      </c>
      <c r="D698" t="s">
        <v>451</v>
      </c>
      <c r="E698">
        <v>7891095100941</v>
      </c>
      <c r="F698">
        <v>1</v>
      </c>
      <c r="G698" t="s">
        <v>1509</v>
      </c>
      <c r="H698">
        <v>7891095100941</v>
      </c>
      <c r="I698">
        <v>1</v>
      </c>
      <c r="J698" t="s">
        <v>1509</v>
      </c>
      <c r="K698">
        <v>57891095106658</v>
      </c>
      <c r="L698">
        <v>11</v>
      </c>
      <c r="M698" t="s">
        <v>217</v>
      </c>
      <c r="Q698">
        <v>0</v>
      </c>
      <c r="S698">
        <v>7891095100941</v>
      </c>
      <c r="T698">
        <v>7891095100941</v>
      </c>
      <c r="U698">
        <v>0</v>
      </c>
      <c r="V698">
        <v>0</v>
      </c>
      <c r="W698">
        <v>0</v>
      </c>
      <c r="X698">
        <v>0</v>
      </c>
      <c r="Y698">
        <v>0</v>
      </c>
      <c r="AA698">
        <v>0</v>
      </c>
    </row>
    <row r="699" spans="1:28">
      <c r="A699">
        <v>3</v>
      </c>
      <c r="B699">
        <v>1</v>
      </c>
      <c r="C699">
        <v>14200141</v>
      </c>
      <c r="D699" t="s">
        <v>452</v>
      </c>
      <c r="E699">
        <v>7891095100958</v>
      </c>
      <c r="F699">
        <v>1</v>
      </c>
      <c r="G699" t="s">
        <v>1509</v>
      </c>
      <c r="H699">
        <v>7891095100958</v>
      </c>
      <c r="I699">
        <v>1</v>
      </c>
      <c r="J699" t="s">
        <v>1509</v>
      </c>
      <c r="K699">
        <v>57891095106665</v>
      </c>
      <c r="L699">
        <v>11</v>
      </c>
      <c r="M699" t="s">
        <v>217</v>
      </c>
      <c r="Q699">
        <v>0</v>
      </c>
      <c r="S699">
        <v>7891095100958</v>
      </c>
      <c r="T699">
        <v>7891095100958</v>
      </c>
      <c r="U699">
        <v>0</v>
      </c>
      <c r="V699">
        <v>0</v>
      </c>
      <c r="W699">
        <v>0</v>
      </c>
      <c r="X699">
        <v>0</v>
      </c>
      <c r="Y699">
        <v>0</v>
      </c>
      <c r="AA699">
        <v>0</v>
      </c>
    </row>
    <row r="700" spans="1:28">
      <c r="A700">
        <v>3</v>
      </c>
      <c r="B700">
        <v>1</v>
      </c>
      <c r="C700">
        <v>14200142</v>
      </c>
      <c r="D700" t="s">
        <v>520</v>
      </c>
      <c r="E700">
        <v>7891095029617</v>
      </c>
      <c r="F700">
        <v>1</v>
      </c>
      <c r="G700" t="s">
        <v>1509</v>
      </c>
      <c r="H700">
        <v>7891095029617</v>
      </c>
      <c r="I700">
        <v>1</v>
      </c>
      <c r="J700" t="s">
        <v>1509</v>
      </c>
      <c r="K700">
        <v>57891095029612</v>
      </c>
      <c r="L700">
        <v>19</v>
      </c>
      <c r="M700" t="s">
        <v>212</v>
      </c>
      <c r="Q700">
        <v>0</v>
      </c>
      <c r="S700">
        <v>7891095029617</v>
      </c>
      <c r="T700">
        <v>7891095029617</v>
      </c>
      <c r="U700">
        <v>0</v>
      </c>
      <c r="V700">
        <v>0</v>
      </c>
      <c r="W700">
        <v>0</v>
      </c>
      <c r="X700">
        <v>0</v>
      </c>
      <c r="Y700">
        <v>0</v>
      </c>
      <c r="AA700">
        <v>0</v>
      </c>
    </row>
    <row r="701" spans="1:28">
      <c r="A701">
        <v>3</v>
      </c>
      <c r="B701">
        <v>1</v>
      </c>
      <c r="C701">
        <v>14200143</v>
      </c>
      <c r="D701" t="s">
        <v>611</v>
      </c>
      <c r="E701">
        <v>7891095023165</v>
      </c>
      <c r="F701">
        <v>1</v>
      </c>
      <c r="G701" t="s">
        <v>1509</v>
      </c>
      <c r="H701">
        <v>7891095023165</v>
      </c>
      <c r="I701">
        <v>1</v>
      </c>
      <c r="J701" t="s">
        <v>1509</v>
      </c>
      <c r="K701">
        <v>57891095023160</v>
      </c>
      <c r="L701">
        <v>8</v>
      </c>
      <c r="M701" t="s">
        <v>1553</v>
      </c>
      <c r="Q701">
        <v>0</v>
      </c>
      <c r="S701">
        <v>7891095023165</v>
      </c>
      <c r="T701">
        <v>7891095023165</v>
      </c>
      <c r="U701">
        <v>0</v>
      </c>
      <c r="V701">
        <v>0</v>
      </c>
      <c r="W701">
        <v>0</v>
      </c>
      <c r="X701">
        <v>0</v>
      </c>
      <c r="Y701">
        <v>0</v>
      </c>
      <c r="AA701">
        <v>0</v>
      </c>
    </row>
    <row r="702" spans="1:28">
      <c r="A702">
        <v>3</v>
      </c>
      <c r="B702">
        <v>1</v>
      </c>
      <c r="C702">
        <v>14200144</v>
      </c>
      <c r="D702" t="s">
        <v>612</v>
      </c>
      <c r="E702">
        <v>7891095023141</v>
      </c>
      <c r="F702">
        <v>1</v>
      </c>
      <c r="G702" t="s">
        <v>1509</v>
      </c>
      <c r="H702">
        <v>7891095023141</v>
      </c>
      <c r="I702">
        <v>1</v>
      </c>
      <c r="J702" t="s">
        <v>1509</v>
      </c>
      <c r="K702">
        <v>57891095023146</v>
      </c>
      <c r="L702">
        <v>28</v>
      </c>
      <c r="M702" t="s">
        <v>214</v>
      </c>
      <c r="Q702">
        <v>0</v>
      </c>
      <c r="S702">
        <v>7891095023141</v>
      </c>
      <c r="T702">
        <v>7891095023141</v>
      </c>
      <c r="U702">
        <v>0</v>
      </c>
      <c r="V702">
        <v>0</v>
      </c>
      <c r="W702">
        <v>0</v>
      </c>
      <c r="X702">
        <v>0</v>
      </c>
      <c r="Y702">
        <v>0</v>
      </c>
      <c r="AA702">
        <v>0</v>
      </c>
    </row>
    <row r="703" spans="1:28">
      <c r="A703">
        <v>3</v>
      </c>
      <c r="B703">
        <v>1</v>
      </c>
      <c r="C703">
        <v>14200145</v>
      </c>
      <c r="D703" t="s">
        <v>613</v>
      </c>
      <c r="E703">
        <v>7891095023110</v>
      </c>
      <c r="F703">
        <v>1</v>
      </c>
      <c r="G703" t="s">
        <v>1509</v>
      </c>
      <c r="H703">
        <v>7891095023110</v>
      </c>
      <c r="I703">
        <v>1</v>
      </c>
      <c r="J703" t="s">
        <v>1509</v>
      </c>
      <c r="K703">
        <v>57891095023115</v>
      </c>
      <c r="L703">
        <v>12</v>
      </c>
      <c r="M703" t="s">
        <v>1181</v>
      </c>
      <c r="Q703">
        <v>0</v>
      </c>
      <c r="S703">
        <v>7891095023110</v>
      </c>
      <c r="T703">
        <v>7891095023110</v>
      </c>
      <c r="U703">
        <v>0</v>
      </c>
      <c r="V703">
        <v>0</v>
      </c>
      <c r="W703">
        <v>0</v>
      </c>
      <c r="X703">
        <v>0</v>
      </c>
      <c r="Y703">
        <v>0</v>
      </c>
      <c r="AA703">
        <v>0</v>
      </c>
    </row>
    <row r="704" spans="1:28">
      <c r="A704">
        <v>3</v>
      </c>
      <c r="B704">
        <v>1</v>
      </c>
      <c r="C704">
        <v>14200147</v>
      </c>
      <c r="D704" t="s">
        <v>453</v>
      </c>
      <c r="E704">
        <v>7891095031153</v>
      </c>
      <c r="F704">
        <v>1</v>
      </c>
      <c r="G704" t="s">
        <v>1509</v>
      </c>
      <c r="H704">
        <v>7891095031153</v>
      </c>
      <c r="I704">
        <v>1</v>
      </c>
      <c r="J704" t="s">
        <v>1509</v>
      </c>
      <c r="K704">
        <v>57891095031158</v>
      </c>
      <c r="L704">
        <v>16</v>
      </c>
      <c r="M704" t="s">
        <v>215</v>
      </c>
      <c r="Q704">
        <v>0</v>
      </c>
      <c r="S704">
        <v>7891095031153</v>
      </c>
      <c r="T704">
        <v>7891095031153</v>
      </c>
      <c r="U704">
        <v>0</v>
      </c>
      <c r="V704">
        <v>0</v>
      </c>
      <c r="W704">
        <v>0</v>
      </c>
      <c r="X704">
        <v>0</v>
      </c>
      <c r="Y704">
        <v>0</v>
      </c>
      <c r="AA704">
        <v>0</v>
      </c>
    </row>
    <row r="705" spans="1:27">
      <c r="A705">
        <v>3</v>
      </c>
      <c r="B705">
        <v>1</v>
      </c>
      <c r="C705">
        <v>14200148</v>
      </c>
      <c r="D705" t="s">
        <v>454</v>
      </c>
      <c r="E705">
        <v>7891095031160</v>
      </c>
      <c r="F705">
        <v>1</v>
      </c>
      <c r="G705" t="s">
        <v>1509</v>
      </c>
      <c r="H705">
        <v>7891095031160</v>
      </c>
      <c r="I705">
        <v>1</v>
      </c>
      <c r="J705" t="s">
        <v>1509</v>
      </c>
      <c r="K705">
        <v>57891095031165</v>
      </c>
      <c r="L705">
        <v>16</v>
      </c>
      <c r="M705" t="s">
        <v>215</v>
      </c>
      <c r="Q705">
        <v>0</v>
      </c>
      <c r="S705">
        <v>7891095031160</v>
      </c>
      <c r="T705">
        <v>7891095031160</v>
      </c>
      <c r="U705">
        <v>0</v>
      </c>
      <c r="V705">
        <v>0</v>
      </c>
      <c r="W705">
        <v>0</v>
      </c>
      <c r="X705">
        <v>0</v>
      </c>
      <c r="Y705">
        <v>0</v>
      </c>
      <c r="AA705">
        <v>0</v>
      </c>
    </row>
    <row r="706" spans="1:27">
      <c r="A706">
        <v>3</v>
      </c>
      <c r="B706">
        <v>1</v>
      </c>
      <c r="C706">
        <v>14200149</v>
      </c>
      <c r="D706" t="s">
        <v>455</v>
      </c>
      <c r="E706">
        <v>7891095031177</v>
      </c>
      <c r="F706">
        <v>1</v>
      </c>
      <c r="G706" t="s">
        <v>1509</v>
      </c>
      <c r="H706">
        <v>7891095031177</v>
      </c>
      <c r="I706">
        <v>1</v>
      </c>
      <c r="J706" t="s">
        <v>1509</v>
      </c>
      <c r="K706">
        <v>57891095031172</v>
      </c>
      <c r="L706">
        <v>16</v>
      </c>
      <c r="M706" t="s">
        <v>215</v>
      </c>
      <c r="Q706">
        <v>0</v>
      </c>
      <c r="S706">
        <v>7891095031177</v>
      </c>
      <c r="T706">
        <v>7891095031177</v>
      </c>
      <c r="U706">
        <v>0</v>
      </c>
      <c r="V706">
        <v>0</v>
      </c>
      <c r="W706">
        <v>0</v>
      </c>
      <c r="X706">
        <v>0</v>
      </c>
      <c r="Y706">
        <v>0</v>
      </c>
      <c r="AA706">
        <v>0</v>
      </c>
    </row>
    <row r="707" spans="1:27">
      <c r="A707">
        <v>3</v>
      </c>
      <c r="B707">
        <v>1</v>
      </c>
      <c r="C707">
        <v>14200151</v>
      </c>
      <c r="D707" t="s">
        <v>456</v>
      </c>
      <c r="E707">
        <v>7891095031122</v>
      </c>
      <c r="F707">
        <v>1</v>
      </c>
      <c r="G707" t="s">
        <v>1509</v>
      </c>
      <c r="H707">
        <v>7891095031122</v>
      </c>
      <c r="I707">
        <v>1</v>
      </c>
      <c r="J707" t="s">
        <v>1509</v>
      </c>
      <c r="K707">
        <v>57891095031127</v>
      </c>
      <c r="L707">
        <v>16</v>
      </c>
      <c r="M707" t="s">
        <v>215</v>
      </c>
      <c r="Q707">
        <v>0</v>
      </c>
      <c r="S707">
        <v>7891095031122</v>
      </c>
      <c r="T707">
        <v>7891095031122</v>
      </c>
      <c r="U707">
        <v>0</v>
      </c>
      <c r="V707">
        <v>0</v>
      </c>
      <c r="W707">
        <v>0</v>
      </c>
      <c r="X707">
        <v>0</v>
      </c>
      <c r="Y707">
        <v>0</v>
      </c>
      <c r="AA707">
        <v>0</v>
      </c>
    </row>
    <row r="708" spans="1:27">
      <c r="A708">
        <v>3</v>
      </c>
      <c r="B708">
        <v>1</v>
      </c>
      <c r="C708">
        <v>14200152</v>
      </c>
      <c r="D708" t="s">
        <v>1334</v>
      </c>
      <c r="E708">
        <v>7891095031139</v>
      </c>
      <c r="F708">
        <v>1</v>
      </c>
      <c r="G708" t="s">
        <v>1509</v>
      </c>
      <c r="H708">
        <v>7891095031139</v>
      </c>
      <c r="I708">
        <v>1</v>
      </c>
      <c r="J708" t="s">
        <v>1509</v>
      </c>
      <c r="K708">
        <v>57891095031134</v>
      </c>
      <c r="L708">
        <v>19</v>
      </c>
      <c r="M708" t="s">
        <v>212</v>
      </c>
      <c r="Q708">
        <v>0</v>
      </c>
      <c r="S708">
        <v>7891095031139</v>
      </c>
      <c r="T708">
        <v>7891095031139</v>
      </c>
      <c r="U708">
        <v>0</v>
      </c>
      <c r="V708">
        <v>0</v>
      </c>
      <c r="W708">
        <v>0</v>
      </c>
      <c r="X708">
        <v>0</v>
      </c>
      <c r="Y708">
        <v>0</v>
      </c>
      <c r="AA708">
        <v>0</v>
      </c>
    </row>
    <row r="709" spans="1:27">
      <c r="A709">
        <v>3</v>
      </c>
      <c r="B709">
        <v>1</v>
      </c>
      <c r="C709">
        <v>14200153</v>
      </c>
      <c r="D709" t="s">
        <v>457</v>
      </c>
      <c r="E709">
        <v>7891095031115</v>
      </c>
      <c r="F709">
        <v>1</v>
      </c>
      <c r="G709" t="s">
        <v>1509</v>
      </c>
      <c r="H709">
        <v>7891095031115</v>
      </c>
      <c r="I709">
        <v>1</v>
      </c>
      <c r="J709" t="s">
        <v>1509</v>
      </c>
      <c r="K709">
        <v>57891095031110</v>
      </c>
      <c r="L709">
        <v>16</v>
      </c>
      <c r="M709" t="s">
        <v>215</v>
      </c>
      <c r="Q709">
        <v>0</v>
      </c>
      <c r="S709">
        <v>7891095031115</v>
      </c>
      <c r="T709">
        <v>7891095031115</v>
      </c>
      <c r="U709">
        <v>0</v>
      </c>
      <c r="V709">
        <v>0</v>
      </c>
      <c r="W709">
        <v>0</v>
      </c>
      <c r="X709">
        <v>0</v>
      </c>
      <c r="Y709">
        <v>0</v>
      </c>
      <c r="AA709">
        <v>0</v>
      </c>
    </row>
    <row r="710" spans="1:27">
      <c r="A710">
        <v>3</v>
      </c>
      <c r="B710">
        <v>1</v>
      </c>
      <c r="C710">
        <v>14200154</v>
      </c>
      <c r="D710" t="s">
        <v>526</v>
      </c>
      <c r="E710">
        <v>7891095154258</v>
      </c>
      <c r="F710">
        <v>1</v>
      </c>
      <c r="G710" t="s">
        <v>1509</v>
      </c>
      <c r="H710">
        <v>7891095154258</v>
      </c>
      <c r="I710">
        <v>1</v>
      </c>
      <c r="J710" t="s">
        <v>1509</v>
      </c>
      <c r="K710">
        <v>57891095154253</v>
      </c>
      <c r="L710">
        <v>19</v>
      </c>
      <c r="M710" t="s">
        <v>212</v>
      </c>
      <c r="Q710">
        <v>0</v>
      </c>
      <c r="S710">
        <v>7891095154258</v>
      </c>
      <c r="T710">
        <v>7891095154258</v>
      </c>
      <c r="U710">
        <v>0</v>
      </c>
      <c r="V710">
        <v>0</v>
      </c>
      <c r="W710">
        <v>0</v>
      </c>
      <c r="X710">
        <v>0</v>
      </c>
      <c r="Y710">
        <v>0</v>
      </c>
      <c r="AA710">
        <v>0</v>
      </c>
    </row>
    <row r="711" spans="1:27">
      <c r="A711">
        <v>3</v>
      </c>
      <c r="B711">
        <v>1</v>
      </c>
      <c r="C711">
        <v>14200155</v>
      </c>
      <c r="D711" t="s">
        <v>527</v>
      </c>
      <c r="E711">
        <v>7891095604753</v>
      </c>
      <c r="F711">
        <v>1</v>
      </c>
      <c r="G711" t="s">
        <v>1509</v>
      </c>
      <c r="H711">
        <v>7891095604753</v>
      </c>
      <c r="I711">
        <v>1</v>
      </c>
      <c r="J711" t="s">
        <v>1509</v>
      </c>
      <c r="K711">
        <v>57891095154758</v>
      </c>
      <c r="L711">
        <v>19</v>
      </c>
      <c r="M711" t="s">
        <v>212</v>
      </c>
      <c r="Q711">
        <v>0</v>
      </c>
      <c r="S711">
        <v>7891095604753</v>
      </c>
      <c r="T711">
        <v>7891095604753</v>
      </c>
      <c r="U711">
        <v>0</v>
      </c>
      <c r="V711">
        <v>0</v>
      </c>
      <c r="W711">
        <v>0</v>
      </c>
      <c r="X711">
        <v>0</v>
      </c>
      <c r="Y711">
        <v>0</v>
      </c>
      <c r="AA711">
        <v>0</v>
      </c>
    </row>
    <row r="712" spans="1:27">
      <c r="A712">
        <v>3</v>
      </c>
      <c r="B712">
        <v>1</v>
      </c>
      <c r="C712">
        <v>14200157</v>
      </c>
      <c r="D712" t="s">
        <v>521</v>
      </c>
      <c r="E712">
        <v>7891095028238</v>
      </c>
      <c r="F712">
        <v>1</v>
      </c>
      <c r="G712" t="s">
        <v>1509</v>
      </c>
      <c r="H712">
        <v>7891095028238</v>
      </c>
      <c r="I712">
        <v>1</v>
      </c>
      <c r="J712" t="s">
        <v>1509</v>
      </c>
      <c r="K712">
        <v>57891095028233</v>
      </c>
      <c r="L712">
        <v>19</v>
      </c>
      <c r="M712" t="s">
        <v>212</v>
      </c>
      <c r="Q712">
        <v>0</v>
      </c>
      <c r="S712">
        <v>7891095028238</v>
      </c>
      <c r="T712">
        <v>7891095028238</v>
      </c>
      <c r="U712">
        <v>0</v>
      </c>
      <c r="V712">
        <v>0</v>
      </c>
      <c r="W712">
        <v>0</v>
      </c>
      <c r="X712">
        <v>0</v>
      </c>
      <c r="Y712">
        <v>0</v>
      </c>
      <c r="AA712">
        <v>0</v>
      </c>
    </row>
    <row r="713" spans="1:27">
      <c r="A713">
        <v>3</v>
      </c>
      <c r="B713">
        <v>1</v>
      </c>
      <c r="C713">
        <v>14200158</v>
      </c>
      <c r="D713" t="s">
        <v>522</v>
      </c>
      <c r="E713">
        <v>7891095028245</v>
      </c>
      <c r="F713">
        <v>1</v>
      </c>
      <c r="G713" t="s">
        <v>1509</v>
      </c>
      <c r="H713">
        <v>7891095028245</v>
      </c>
      <c r="I713">
        <v>1</v>
      </c>
      <c r="J713" t="s">
        <v>1509</v>
      </c>
      <c r="K713">
        <v>57891095028240</v>
      </c>
      <c r="L713">
        <v>19</v>
      </c>
      <c r="M713" t="s">
        <v>212</v>
      </c>
      <c r="Q713">
        <v>0</v>
      </c>
      <c r="S713">
        <v>7891095028245</v>
      </c>
      <c r="T713">
        <v>7891095028245</v>
      </c>
      <c r="U713">
        <v>0</v>
      </c>
      <c r="V713">
        <v>0</v>
      </c>
      <c r="W713">
        <v>0</v>
      </c>
      <c r="X713">
        <v>0</v>
      </c>
      <c r="Y713">
        <v>0</v>
      </c>
      <c r="AA713">
        <v>0</v>
      </c>
    </row>
    <row r="714" spans="1:27">
      <c r="A714">
        <v>3</v>
      </c>
      <c r="B714">
        <v>1</v>
      </c>
      <c r="C714">
        <v>14200159</v>
      </c>
      <c r="D714" t="s">
        <v>523</v>
      </c>
      <c r="E714">
        <v>7891095028283</v>
      </c>
      <c r="F714">
        <v>1</v>
      </c>
      <c r="G714" t="s">
        <v>1509</v>
      </c>
      <c r="H714">
        <v>7891095028283</v>
      </c>
      <c r="I714">
        <v>1</v>
      </c>
      <c r="J714" t="s">
        <v>1509</v>
      </c>
      <c r="K714">
        <v>57891095028288</v>
      </c>
      <c r="L714">
        <v>19</v>
      </c>
      <c r="M714" t="s">
        <v>212</v>
      </c>
      <c r="Q714">
        <v>0</v>
      </c>
      <c r="S714">
        <v>7891095028283</v>
      </c>
      <c r="T714">
        <v>7891095028283</v>
      </c>
      <c r="U714">
        <v>0</v>
      </c>
      <c r="V714">
        <v>0</v>
      </c>
      <c r="W714">
        <v>0</v>
      </c>
      <c r="X714">
        <v>0</v>
      </c>
      <c r="Y714">
        <v>0</v>
      </c>
      <c r="AA714">
        <v>0</v>
      </c>
    </row>
    <row r="715" spans="1:27">
      <c r="A715">
        <v>3</v>
      </c>
      <c r="B715">
        <v>1</v>
      </c>
      <c r="C715">
        <v>14200160</v>
      </c>
      <c r="D715" t="s">
        <v>524</v>
      </c>
      <c r="E715">
        <v>7891095028276</v>
      </c>
      <c r="F715">
        <v>1</v>
      </c>
      <c r="G715" t="s">
        <v>1509</v>
      </c>
      <c r="H715">
        <v>7891095028276</v>
      </c>
      <c r="I715">
        <v>1</v>
      </c>
      <c r="J715" t="s">
        <v>1509</v>
      </c>
      <c r="K715">
        <v>57891095028271</v>
      </c>
      <c r="L715">
        <v>19</v>
      </c>
      <c r="M715" t="s">
        <v>212</v>
      </c>
      <c r="Q715">
        <v>0</v>
      </c>
      <c r="S715">
        <v>7891095028276</v>
      </c>
      <c r="T715">
        <v>7891095028276</v>
      </c>
      <c r="U715">
        <v>0</v>
      </c>
      <c r="V715">
        <v>0</v>
      </c>
      <c r="W715">
        <v>0</v>
      </c>
      <c r="X715">
        <v>0</v>
      </c>
      <c r="Y715">
        <v>0</v>
      </c>
      <c r="AA715">
        <v>0</v>
      </c>
    </row>
    <row r="716" spans="1:27">
      <c r="A716">
        <v>3</v>
      </c>
      <c r="B716">
        <v>1</v>
      </c>
      <c r="C716">
        <v>14200161</v>
      </c>
      <c r="D716" t="s">
        <v>466</v>
      </c>
      <c r="E716">
        <v>7891095604760</v>
      </c>
      <c r="F716">
        <v>1</v>
      </c>
      <c r="G716" t="s">
        <v>1509</v>
      </c>
      <c r="H716">
        <v>7891095604760</v>
      </c>
      <c r="I716">
        <v>1</v>
      </c>
      <c r="J716" t="s">
        <v>1509</v>
      </c>
      <c r="K716">
        <v>57891095154765</v>
      </c>
      <c r="L716">
        <v>19</v>
      </c>
      <c r="M716" t="s">
        <v>212</v>
      </c>
      <c r="Q716">
        <v>0</v>
      </c>
      <c r="S716">
        <v>7891095604760</v>
      </c>
      <c r="T716">
        <v>7891095604760</v>
      </c>
      <c r="U716">
        <v>0</v>
      </c>
      <c r="V716">
        <v>0</v>
      </c>
      <c r="W716">
        <v>0</v>
      </c>
      <c r="X716">
        <v>0</v>
      </c>
      <c r="Y716">
        <v>0</v>
      </c>
      <c r="AA716">
        <v>0</v>
      </c>
    </row>
    <row r="717" spans="1:27">
      <c r="A717">
        <v>3</v>
      </c>
      <c r="B717">
        <v>1</v>
      </c>
      <c r="C717">
        <v>14200162</v>
      </c>
      <c r="D717" t="s">
        <v>531</v>
      </c>
      <c r="E717">
        <v>7891095154296</v>
      </c>
      <c r="F717">
        <v>1</v>
      </c>
      <c r="G717" t="s">
        <v>1509</v>
      </c>
      <c r="H717">
        <v>7891095154296</v>
      </c>
      <c r="I717">
        <v>1</v>
      </c>
      <c r="J717" t="s">
        <v>1509</v>
      </c>
      <c r="K717">
        <v>57891095154291</v>
      </c>
      <c r="L717">
        <v>19</v>
      </c>
      <c r="M717" t="s">
        <v>212</v>
      </c>
      <c r="Q717">
        <v>0</v>
      </c>
      <c r="S717">
        <v>7891095154296</v>
      </c>
      <c r="T717">
        <v>7891095154296</v>
      </c>
      <c r="U717">
        <v>0</v>
      </c>
      <c r="V717">
        <v>0</v>
      </c>
      <c r="W717">
        <v>0</v>
      </c>
      <c r="X717">
        <v>0</v>
      </c>
      <c r="Y717">
        <v>0</v>
      </c>
      <c r="AA717">
        <v>0</v>
      </c>
    </row>
    <row r="718" spans="1:27">
      <c r="A718">
        <v>3</v>
      </c>
      <c r="B718">
        <v>1</v>
      </c>
      <c r="C718">
        <v>14200163</v>
      </c>
      <c r="D718" t="s">
        <v>532</v>
      </c>
      <c r="E718">
        <v>7891095154098</v>
      </c>
      <c r="F718">
        <v>1</v>
      </c>
      <c r="G718" t="s">
        <v>1509</v>
      </c>
      <c r="H718">
        <v>7891095154098</v>
      </c>
      <c r="I718">
        <v>1</v>
      </c>
      <c r="J718" t="s">
        <v>1509</v>
      </c>
      <c r="K718">
        <v>57891095154093</v>
      </c>
      <c r="L718">
        <v>19</v>
      </c>
      <c r="M718" t="s">
        <v>212</v>
      </c>
      <c r="Q718">
        <v>0</v>
      </c>
      <c r="S718">
        <v>7891095154098</v>
      </c>
      <c r="T718">
        <v>7891095154098</v>
      </c>
      <c r="U718">
        <v>0</v>
      </c>
      <c r="V718">
        <v>0</v>
      </c>
      <c r="W718">
        <v>0</v>
      </c>
      <c r="X718">
        <v>0</v>
      </c>
      <c r="Y718">
        <v>0</v>
      </c>
      <c r="AA718">
        <v>0</v>
      </c>
    </row>
    <row r="719" spans="1:27">
      <c r="A719">
        <v>3</v>
      </c>
      <c r="B719">
        <v>1</v>
      </c>
      <c r="C719">
        <v>14200164</v>
      </c>
      <c r="D719" t="s">
        <v>533</v>
      </c>
      <c r="E719">
        <v>7891095154272</v>
      </c>
      <c r="F719">
        <v>1</v>
      </c>
      <c r="G719" t="s">
        <v>1509</v>
      </c>
      <c r="H719">
        <v>7891095154272</v>
      </c>
      <c r="I719">
        <v>1</v>
      </c>
      <c r="J719" t="s">
        <v>1509</v>
      </c>
      <c r="K719">
        <v>57891095154277</v>
      </c>
      <c r="L719">
        <v>19</v>
      </c>
      <c r="M719" t="s">
        <v>212</v>
      </c>
      <c r="Q719">
        <v>0</v>
      </c>
      <c r="S719">
        <v>7891095154272</v>
      </c>
      <c r="T719">
        <v>7891095154272</v>
      </c>
      <c r="U719">
        <v>0</v>
      </c>
      <c r="V719">
        <v>0</v>
      </c>
      <c r="W719">
        <v>0</v>
      </c>
      <c r="X719">
        <v>0</v>
      </c>
      <c r="Y719">
        <v>0</v>
      </c>
      <c r="AA719">
        <v>0</v>
      </c>
    </row>
    <row r="720" spans="1:27">
      <c r="A720">
        <v>3</v>
      </c>
      <c r="B720">
        <v>1</v>
      </c>
      <c r="C720">
        <v>14200165</v>
      </c>
      <c r="D720" t="s">
        <v>534</v>
      </c>
      <c r="E720">
        <v>7891095154074</v>
      </c>
      <c r="F720">
        <v>1</v>
      </c>
      <c r="G720" t="s">
        <v>1509</v>
      </c>
      <c r="H720">
        <v>7891095154074</v>
      </c>
      <c r="I720">
        <v>1</v>
      </c>
      <c r="J720" t="s">
        <v>1509</v>
      </c>
      <c r="K720">
        <v>57891095154079</v>
      </c>
      <c r="L720">
        <v>19</v>
      </c>
      <c r="M720" t="s">
        <v>212</v>
      </c>
      <c r="Q720">
        <v>0</v>
      </c>
      <c r="S720">
        <v>7891095154074</v>
      </c>
      <c r="T720">
        <v>7891095154074</v>
      </c>
      <c r="U720">
        <v>0</v>
      </c>
      <c r="V720">
        <v>0</v>
      </c>
      <c r="W720">
        <v>0</v>
      </c>
      <c r="X720">
        <v>0</v>
      </c>
      <c r="Y720">
        <v>0</v>
      </c>
      <c r="AA720">
        <v>0</v>
      </c>
    </row>
    <row r="721" spans="1:27">
      <c r="A721">
        <v>3</v>
      </c>
      <c r="B721">
        <v>1</v>
      </c>
      <c r="C721">
        <v>14200166</v>
      </c>
      <c r="D721" t="s">
        <v>458</v>
      </c>
      <c r="E721">
        <v>7891095100118</v>
      </c>
      <c r="F721">
        <v>1</v>
      </c>
      <c r="G721" t="s">
        <v>1509</v>
      </c>
      <c r="H721">
        <v>7891095100118</v>
      </c>
      <c r="I721">
        <v>1</v>
      </c>
      <c r="J721" t="s">
        <v>1509</v>
      </c>
      <c r="K721">
        <v>57891095100113</v>
      </c>
      <c r="L721">
        <v>11</v>
      </c>
      <c r="M721" t="s">
        <v>217</v>
      </c>
      <c r="Q721">
        <v>0</v>
      </c>
      <c r="S721">
        <v>7891095100118</v>
      </c>
      <c r="T721">
        <v>7891095100118</v>
      </c>
      <c r="U721">
        <v>0</v>
      </c>
      <c r="V721">
        <v>0</v>
      </c>
      <c r="W721">
        <v>0</v>
      </c>
      <c r="X721">
        <v>0</v>
      </c>
      <c r="Y721">
        <v>0</v>
      </c>
      <c r="AA721">
        <v>0</v>
      </c>
    </row>
    <row r="722" spans="1:27">
      <c r="A722">
        <v>3</v>
      </c>
      <c r="B722">
        <v>1</v>
      </c>
      <c r="C722">
        <v>14200167</v>
      </c>
      <c r="D722" t="s">
        <v>459</v>
      </c>
      <c r="E722">
        <v>7891095911264</v>
      </c>
      <c r="F722">
        <v>1</v>
      </c>
      <c r="G722" t="s">
        <v>1509</v>
      </c>
      <c r="H722">
        <v>7891095911264</v>
      </c>
      <c r="I722">
        <v>1</v>
      </c>
      <c r="J722" t="s">
        <v>1509</v>
      </c>
      <c r="K722">
        <v>17891095911261</v>
      </c>
      <c r="L722">
        <v>14</v>
      </c>
      <c r="M722" t="s">
        <v>221</v>
      </c>
      <c r="Q722">
        <v>0</v>
      </c>
      <c r="S722">
        <v>7891095911264</v>
      </c>
      <c r="T722">
        <v>7891095911264</v>
      </c>
      <c r="U722">
        <v>0</v>
      </c>
      <c r="V722">
        <v>0</v>
      </c>
      <c r="W722">
        <v>0</v>
      </c>
      <c r="X722">
        <v>0</v>
      </c>
      <c r="Y722">
        <v>0</v>
      </c>
      <c r="AA722">
        <v>0</v>
      </c>
    </row>
    <row r="723" spans="1:27">
      <c r="A723">
        <v>3</v>
      </c>
      <c r="B723">
        <v>1</v>
      </c>
      <c r="C723">
        <v>14200169</v>
      </c>
      <c r="D723" t="s">
        <v>460</v>
      </c>
      <c r="E723">
        <v>7891095200542</v>
      </c>
      <c r="F723">
        <v>1</v>
      </c>
      <c r="G723" t="s">
        <v>1509</v>
      </c>
      <c r="H723">
        <v>7891095200542</v>
      </c>
      <c r="I723">
        <v>1</v>
      </c>
      <c r="J723" t="s">
        <v>1509</v>
      </c>
      <c r="K723">
        <v>57891095200547</v>
      </c>
      <c r="L723">
        <v>19</v>
      </c>
      <c r="M723" t="s">
        <v>212</v>
      </c>
      <c r="Q723">
        <v>0</v>
      </c>
      <c r="S723">
        <v>7891095200542</v>
      </c>
      <c r="T723">
        <v>7891095200542</v>
      </c>
      <c r="U723">
        <v>0</v>
      </c>
      <c r="V723">
        <v>0</v>
      </c>
      <c r="W723">
        <v>0</v>
      </c>
      <c r="X723">
        <v>0</v>
      </c>
      <c r="Y723">
        <v>0</v>
      </c>
      <c r="AA723">
        <v>0</v>
      </c>
    </row>
    <row r="724" spans="1:27">
      <c r="A724">
        <v>3</v>
      </c>
      <c r="B724">
        <v>1</v>
      </c>
      <c r="C724">
        <v>14200170</v>
      </c>
      <c r="D724" t="s">
        <v>461</v>
      </c>
      <c r="E724">
        <v>7891095100316</v>
      </c>
      <c r="F724">
        <v>1</v>
      </c>
      <c r="G724" t="s">
        <v>1509</v>
      </c>
      <c r="H724">
        <v>7891095100316</v>
      </c>
      <c r="I724">
        <v>1</v>
      </c>
      <c r="J724" t="s">
        <v>1509</v>
      </c>
      <c r="K724">
        <v>57891095100311</v>
      </c>
      <c r="L724">
        <v>11</v>
      </c>
      <c r="M724" t="s">
        <v>217</v>
      </c>
      <c r="Q724">
        <v>0</v>
      </c>
      <c r="S724">
        <v>7891095100316</v>
      </c>
      <c r="T724">
        <v>7891095100316</v>
      </c>
      <c r="U724">
        <v>0</v>
      </c>
      <c r="V724">
        <v>0</v>
      </c>
      <c r="W724">
        <v>0</v>
      </c>
      <c r="X724">
        <v>0</v>
      </c>
      <c r="Y724">
        <v>0</v>
      </c>
      <c r="AA724">
        <v>0</v>
      </c>
    </row>
    <row r="725" spans="1:27">
      <c r="A725">
        <v>3</v>
      </c>
      <c r="B725">
        <v>1</v>
      </c>
      <c r="C725">
        <v>14200171</v>
      </c>
      <c r="D725" t="s">
        <v>512</v>
      </c>
      <c r="E725">
        <v>7891095011322</v>
      </c>
      <c r="F725">
        <v>1</v>
      </c>
      <c r="G725" t="s">
        <v>1509</v>
      </c>
      <c r="H725">
        <v>7891095011322</v>
      </c>
      <c r="I725">
        <v>1</v>
      </c>
      <c r="J725" t="s">
        <v>1509</v>
      </c>
      <c r="K725">
        <v>57891095011327</v>
      </c>
      <c r="L725">
        <v>11</v>
      </c>
      <c r="M725" t="s">
        <v>217</v>
      </c>
      <c r="Q725">
        <v>0</v>
      </c>
      <c r="S725">
        <v>7891095011322</v>
      </c>
      <c r="T725">
        <v>7891095011322</v>
      </c>
      <c r="U725">
        <v>0</v>
      </c>
      <c r="V725">
        <v>0</v>
      </c>
      <c r="W725">
        <v>0</v>
      </c>
      <c r="X725">
        <v>0</v>
      </c>
      <c r="Y725">
        <v>0</v>
      </c>
      <c r="AA725">
        <v>0</v>
      </c>
    </row>
    <row r="726" spans="1:27">
      <c r="A726">
        <v>3</v>
      </c>
      <c r="B726">
        <v>1</v>
      </c>
      <c r="C726">
        <v>14200172</v>
      </c>
      <c r="D726" t="s">
        <v>535</v>
      </c>
      <c r="E726">
        <v>7891095605170</v>
      </c>
      <c r="F726">
        <v>1</v>
      </c>
      <c r="G726" t="s">
        <v>1509</v>
      </c>
      <c r="H726">
        <v>7891095605170</v>
      </c>
      <c r="I726">
        <v>1</v>
      </c>
      <c r="J726" t="s">
        <v>1509</v>
      </c>
      <c r="K726">
        <v>57891095155175</v>
      </c>
      <c r="L726">
        <v>19</v>
      </c>
      <c r="M726" t="s">
        <v>212</v>
      </c>
      <c r="Q726">
        <v>0</v>
      </c>
      <c r="S726">
        <v>7891095605170</v>
      </c>
      <c r="T726">
        <v>7891095605170</v>
      </c>
      <c r="U726">
        <v>0</v>
      </c>
      <c r="V726">
        <v>0</v>
      </c>
      <c r="W726">
        <v>0</v>
      </c>
      <c r="X726">
        <v>0</v>
      </c>
      <c r="Y726">
        <v>0</v>
      </c>
      <c r="AA726">
        <v>0</v>
      </c>
    </row>
    <row r="727" spans="1:27">
      <c r="A727">
        <v>3</v>
      </c>
      <c r="B727">
        <v>1</v>
      </c>
      <c r="C727">
        <v>14200173</v>
      </c>
      <c r="D727" t="s">
        <v>536</v>
      </c>
      <c r="E727">
        <v>7891095605163</v>
      </c>
      <c r="F727">
        <v>1</v>
      </c>
      <c r="G727" t="s">
        <v>1509</v>
      </c>
      <c r="H727">
        <v>7891095605163</v>
      </c>
      <c r="I727">
        <v>1</v>
      </c>
      <c r="J727" t="s">
        <v>1509</v>
      </c>
      <c r="K727">
        <v>57891095155168</v>
      </c>
      <c r="L727">
        <v>19</v>
      </c>
      <c r="M727" t="s">
        <v>212</v>
      </c>
      <c r="Q727">
        <v>0</v>
      </c>
      <c r="S727">
        <v>7891095605163</v>
      </c>
      <c r="T727">
        <v>7891095605163</v>
      </c>
      <c r="U727">
        <v>0</v>
      </c>
      <c r="V727">
        <v>0</v>
      </c>
      <c r="W727">
        <v>0</v>
      </c>
      <c r="X727">
        <v>0</v>
      </c>
      <c r="Y727">
        <v>0</v>
      </c>
      <c r="AA727">
        <v>0</v>
      </c>
    </row>
    <row r="728" spans="1:27">
      <c r="A728">
        <v>3</v>
      </c>
      <c r="B728">
        <v>1</v>
      </c>
      <c r="C728">
        <v>14200174</v>
      </c>
      <c r="D728" t="s">
        <v>537</v>
      </c>
      <c r="E728">
        <v>7891095015825</v>
      </c>
      <c r="F728">
        <v>1</v>
      </c>
      <c r="G728" t="s">
        <v>1509</v>
      </c>
      <c r="H728">
        <v>7891095015825</v>
      </c>
      <c r="I728">
        <v>1</v>
      </c>
      <c r="J728" t="s">
        <v>1509</v>
      </c>
      <c r="K728">
        <v>57891095015820</v>
      </c>
      <c r="L728">
        <v>19</v>
      </c>
      <c r="M728" t="s">
        <v>212</v>
      </c>
      <c r="Q728">
        <v>0</v>
      </c>
      <c r="S728">
        <v>7891095015825</v>
      </c>
      <c r="T728">
        <v>7891095015825</v>
      </c>
      <c r="U728">
        <v>0</v>
      </c>
      <c r="V728">
        <v>0</v>
      </c>
      <c r="W728">
        <v>0</v>
      </c>
      <c r="X728">
        <v>0</v>
      </c>
      <c r="Y728">
        <v>0</v>
      </c>
      <c r="AA728">
        <v>0</v>
      </c>
    </row>
    <row r="729" spans="1:27">
      <c r="A729">
        <v>3</v>
      </c>
      <c r="B729">
        <v>1</v>
      </c>
      <c r="C729">
        <v>14200175</v>
      </c>
      <c r="D729" t="s">
        <v>538</v>
      </c>
      <c r="E729">
        <v>7891095015795</v>
      </c>
      <c r="F729">
        <v>1</v>
      </c>
      <c r="G729" t="s">
        <v>1509</v>
      </c>
      <c r="H729">
        <v>7891095015795</v>
      </c>
      <c r="I729">
        <v>1</v>
      </c>
      <c r="J729" t="s">
        <v>1509</v>
      </c>
      <c r="K729">
        <v>57891095015790</v>
      </c>
      <c r="L729">
        <v>19</v>
      </c>
      <c r="M729" t="s">
        <v>212</v>
      </c>
      <c r="Q729">
        <v>0</v>
      </c>
      <c r="S729">
        <v>7891095015795</v>
      </c>
      <c r="T729">
        <v>7891095015795</v>
      </c>
      <c r="U729">
        <v>0</v>
      </c>
      <c r="V729">
        <v>0</v>
      </c>
      <c r="W729">
        <v>0</v>
      </c>
      <c r="X729">
        <v>0</v>
      </c>
      <c r="Y729">
        <v>0</v>
      </c>
      <c r="AA729">
        <v>0</v>
      </c>
    </row>
    <row r="730" spans="1:27">
      <c r="A730">
        <v>3</v>
      </c>
      <c r="B730">
        <v>1</v>
      </c>
      <c r="C730">
        <v>14200177</v>
      </c>
      <c r="D730" t="s">
        <v>539</v>
      </c>
      <c r="E730">
        <v>7891095026494</v>
      </c>
      <c r="F730">
        <v>1</v>
      </c>
      <c r="G730" t="s">
        <v>1509</v>
      </c>
      <c r="H730">
        <v>7891095026494</v>
      </c>
      <c r="I730">
        <v>1</v>
      </c>
      <c r="J730" t="s">
        <v>1509</v>
      </c>
      <c r="K730">
        <v>57891095026499</v>
      </c>
      <c r="L730">
        <v>19</v>
      </c>
      <c r="M730" t="s">
        <v>212</v>
      </c>
      <c r="Q730">
        <v>0</v>
      </c>
      <c r="S730">
        <v>7891095026494</v>
      </c>
      <c r="T730">
        <v>7891095026494</v>
      </c>
      <c r="U730">
        <v>0</v>
      </c>
      <c r="V730">
        <v>0</v>
      </c>
      <c r="W730">
        <v>0</v>
      </c>
      <c r="X730">
        <v>0</v>
      </c>
      <c r="Y730">
        <v>0</v>
      </c>
      <c r="AA730">
        <v>0</v>
      </c>
    </row>
    <row r="731" spans="1:27">
      <c r="A731">
        <v>3</v>
      </c>
      <c r="B731">
        <v>1</v>
      </c>
      <c r="C731">
        <v>14200178</v>
      </c>
      <c r="D731" t="s">
        <v>540</v>
      </c>
      <c r="E731">
        <v>7891095015870</v>
      </c>
      <c r="F731">
        <v>1</v>
      </c>
      <c r="G731" t="s">
        <v>1509</v>
      </c>
      <c r="H731">
        <v>7891095015870</v>
      </c>
      <c r="I731">
        <v>1</v>
      </c>
      <c r="J731" t="s">
        <v>1509</v>
      </c>
      <c r="K731">
        <v>57891095015875</v>
      </c>
      <c r="L731">
        <v>19</v>
      </c>
      <c r="M731" t="s">
        <v>212</v>
      </c>
      <c r="Q731">
        <v>0</v>
      </c>
      <c r="S731">
        <v>7891095015870</v>
      </c>
      <c r="T731">
        <v>7891095015870</v>
      </c>
      <c r="U731">
        <v>0</v>
      </c>
      <c r="V731">
        <v>0</v>
      </c>
      <c r="W731">
        <v>0</v>
      </c>
      <c r="X731">
        <v>0</v>
      </c>
      <c r="Y731">
        <v>0</v>
      </c>
      <c r="AA731">
        <v>0</v>
      </c>
    </row>
    <row r="732" spans="1:27">
      <c r="A732">
        <v>3</v>
      </c>
      <c r="B732">
        <v>1</v>
      </c>
      <c r="C732">
        <v>14200179</v>
      </c>
      <c r="D732" t="s">
        <v>541</v>
      </c>
      <c r="E732">
        <v>7891095154203</v>
      </c>
      <c r="F732">
        <v>1</v>
      </c>
      <c r="G732" t="s">
        <v>1509</v>
      </c>
      <c r="H732">
        <v>7891095154203</v>
      </c>
      <c r="I732">
        <v>1</v>
      </c>
      <c r="J732" t="s">
        <v>1509</v>
      </c>
      <c r="K732">
        <v>57891095154208</v>
      </c>
      <c r="L732">
        <v>19</v>
      </c>
      <c r="M732" t="s">
        <v>212</v>
      </c>
      <c r="Q732">
        <v>0</v>
      </c>
      <c r="S732">
        <v>7891095154203</v>
      </c>
      <c r="T732">
        <v>7891095154203</v>
      </c>
      <c r="U732">
        <v>0</v>
      </c>
      <c r="V732">
        <v>0</v>
      </c>
      <c r="W732">
        <v>0</v>
      </c>
      <c r="X732">
        <v>0</v>
      </c>
      <c r="Y732">
        <v>0</v>
      </c>
      <c r="AA732">
        <v>0</v>
      </c>
    </row>
    <row r="733" spans="1:27">
      <c r="A733">
        <v>3</v>
      </c>
      <c r="B733">
        <v>1</v>
      </c>
      <c r="C733">
        <v>14200180</v>
      </c>
      <c r="D733" t="s">
        <v>542</v>
      </c>
      <c r="E733">
        <v>7891095154104</v>
      </c>
      <c r="F733">
        <v>1</v>
      </c>
      <c r="G733" t="s">
        <v>1509</v>
      </c>
      <c r="H733">
        <v>7891095154104</v>
      </c>
      <c r="I733">
        <v>1</v>
      </c>
      <c r="J733" t="s">
        <v>1509</v>
      </c>
      <c r="K733">
        <v>57891095154109</v>
      </c>
      <c r="L733">
        <v>19</v>
      </c>
      <c r="M733" t="s">
        <v>212</v>
      </c>
      <c r="Q733">
        <v>0</v>
      </c>
      <c r="S733">
        <v>7891095154104</v>
      </c>
      <c r="T733">
        <v>7891095154104</v>
      </c>
      <c r="U733">
        <v>0</v>
      </c>
      <c r="V733">
        <v>0</v>
      </c>
      <c r="W733">
        <v>0</v>
      </c>
      <c r="X733">
        <v>0</v>
      </c>
      <c r="Y733">
        <v>0</v>
      </c>
      <c r="AA733">
        <v>0</v>
      </c>
    </row>
    <row r="734" spans="1:27">
      <c r="A734">
        <v>3</v>
      </c>
      <c r="B734">
        <v>1</v>
      </c>
      <c r="C734">
        <v>14200181</v>
      </c>
      <c r="D734" t="s">
        <v>543</v>
      </c>
      <c r="E734">
        <v>7891095911363</v>
      </c>
      <c r="F734">
        <v>1</v>
      </c>
      <c r="G734" t="s">
        <v>1509</v>
      </c>
      <c r="H734">
        <v>7891095911363</v>
      </c>
      <c r="I734">
        <v>1</v>
      </c>
      <c r="J734" t="s">
        <v>1509</v>
      </c>
      <c r="K734">
        <v>17891095911360</v>
      </c>
      <c r="L734">
        <v>24</v>
      </c>
      <c r="M734" t="s">
        <v>1177</v>
      </c>
      <c r="Q734">
        <v>0</v>
      </c>
      <c r="S734">
        <v>7891095911363</v>
      </c>
      <c r="T734">
        <v>7891095911363</v>
      </c>
      <c r="U734">
        <v>0</v>
      </c>
      <c r="V734">
        <v>0</v>
      </c>
      <c r="W734">
        <v>0</v>
      </c>
      <c r="X734">
        <v>0</v>
      </c>
      <c r="Y734">
        <v>0</v>
      </c>
      <c r="AA734">
        <v>0</v>
      </c>
    </row>
    <row r="735" spans="1:27">
      <c r="A735">
        <v>3</v>
      </c>
      <c r="B735">
        <v>1</v>
      </c>
      <c r="C735">
        <v>14200183</v>
      </c>
      <c r="D735" t="s">
        <v>544</v>
      </c>
      <c r="E735">
        <v>7891095154234</v>
      </c>
      <c r="F735">
        <v>1</v>
      </c>
      <c r="G735" t="s">
        <v>1509</v>
      </c>
      <c r="H735">
        <v>7891095154234</v>
      </c>
      <c r="I735">
        <v>1</v>
      </c>
      <c r="J735" t="s">
        <v>1509</v>
      </c>
      <c r="K735">
        <v>57891095154239</v>
      </c>
      <c r="L735">
        <v>19</v>
      </c>
      <c r="M735" t="s">
        <v>212</v>
      </c>
      <c r="Q735">
        <v>0</v>
      </c>
      <c r="S735">
        <v>7891095154234</v>
      </c>
      <c r="T735">
        <v>7891095154234</v>
      </c>
      <c r="U735">
        <v>0</v>
      </c>
      <c r="V735">
        <v>0</v>
      </c>
      <c r="W735">
        <v>0</v>
      </c>
      <c r="X735">
        <v>0</v>
      </c>
      <c r="Y735">
        <v>0</v>
      </c>
      <c r="AA735">
        <v>0</v>
      </c>
    </row>
    <row r="736" spans="1:27">
      <c r="A736">
        <v>3</v>
      </c>
      <c r="B736">
        <v>1</v>
      </c>
      <c r="C736">
        <v>14200184</v>
      </c>
      <c r="D736" t="s">
        <v>545</v>
      </c>
      <c r="E736">
        <v>7891095154036</v>
      </c>
      <c r="F736">
        <v>1</v>
      </c>
      <c r="G736" t="s">
        <v>1509</v>
      </c>
      <c r="H736">
        <v>7891095154036</v>
      </c>
      <c r="I736">
        <v>1</v>
      </c>
      <c r="J736" t="s">
        <v>1509</v>
      </c>
      <c r="K736">
        <v>57891095154031</v>
      </c>
      <c r="L736">
        <v>19</v>
      </c>
      <c r="M736" t="s">
        <v>212</v>
      </c>
      <c r="Q736">
        <v>0</v>
      </c>
      <c r="S736">
        <v>7891095154036</v>
      </c>
      <c r="T736">
        <v>7891095154036</v>
      </c>
      <c r="U736">
        <v>0</v>
      </c>
      <c r="V736">
        <v>0</v>
      </c>
      <c r="W736">
        <v>0</v>
      </c>
      <c r="X736">
        <v>0</v>
      </c>
      <c r="Y736">
        <v>0</v>
      </c>
      <c r="AA736">
        <v>0</v>
      </c>
    </row>
    <row r="737" spans="1:28">
      <c r="A737">
        <v>3</v>
      </c>
      <c r="B737">
        <v>1</v>
      </c>
      <c r="C737">
        <v>14200185</v>
      </c>
      <c r="D737" t="s">
        <v>546</v>
      </c>
      <c r="E737">
        <v>7891095154289</v>
      </c>
      <c r="F737">
        <v>1</v>
      </c>
      <c r="G737" t="s">
        <v>1509</v>
      </c>
      <c r="H737">
        <v>7891095154289</v>
      </c>
      <c r="I737">
        <v>1</v>
      </c>
      <c r="J737" t="s">
        <v>1509</v>
      </c>
      <c r="K737">
        <v>57891095154284</v>
      </c>
      <c r="L737">
        <v>19</v>
      </c>
      <c r="M737" t="s">
        <v>212</v>
      </c>
      <c r="Q737">
        <v>0</v>
      </c>
      <c r="S737">
        <v>7891095154289</v>
      </c>
      <c r="T737">
        <v>7891095154289</v>
      </c>
      <c r="U737">
        <v>0</v>
      </c>
      <c r="V737">
        <v>0</v>
      </c>
      <c r="W737">
        <v>0</v>
      </c>
      <c r="X737">
        <v>0</v>
      </c>
      <c r="Y737">
        <v>0</v>
      </c>
      <c r="AA737">
        <v>0</v>
      </c>
    </row>
    <row r="738" spans="1:28">
      <c r="A738">
        <v>3</v>
      </c>
      <c r="B738">
        <v>1</v>
      </c>
      <c r="C738">
        <v>14200186</v>
      </c>
      <c r="D738" t="s">
        <v>547</v>
      </c>
      <c r="E738">
        <v>7891095154081</v>
      </c>
      <c r="F738">
        <v>1</v>
      </c>
      <c r="G738" t="s">
        <v>1509</v>
      </c>
      <c r="H738">
        <v>7891095154081</v>
      </c>
      <c r="I738">
        <v>1</v>
      </c>
      <c r="J738" t="s">
        <v>1509</v>
      </c>
      <c r="K738">
        <v>57891095154086</v>
      </c>
      <c r="L738">
        <v>19</v>
      </c>
      <c r="M738" t="s">
        <v>212</v>
      </c>
      <c r="Q738">
        <v>0</v>
      </c>
      <c r="S738">
        <v>7891095154081</v>
      </c>
      <c r="T738">
        <v>7891095154081</v>
      </c>
      <c r="U738">
        <v>0</v>
      </c>
      <c r="V738">
        <v>0</v>
      </c>
      <c r="W738">
        <v>0</v>
      </c>
      <c r="X738">
        <v>0</v>
      </c>
      <c r="Y738">
        <v>0</v>
      </c>
      <c r="AA738">
        <v>0</v>
      </c>
    </row>
    <row r="739" spans="1:28">
      <c r="A739">
        <v>3</v>
      </c>
      <c r="B739">
        <v>1</v>
      </c>
      <c r="C739">
        <v>14200187</v>
      </c>
      <c r="D739" t="s">
        <v>548</v>
      </c>
      <c r="E739">
        <v>7891095604777</v>
      </c>
      <c r="F739">
        <v>1</v>
      </c>
      <c r="G739" t="s">
        <v>1509</v>
      </c>
      <c r="H739">
        <v>7891095604777</v>
      </c>
      <c r="I739">
        <v>1</v>
      </c>
      <c r="J739" t="s">
        <v>1509</v>
      </c>
      <c r="K739">
        <v>57891095154772</v>
      </c>
      <c r="L739">
        <v>19</v>
      </c>
      <c r="M739" t="s">
        <v>212</v>
      </c>
      <c r="Q739">
        <v>0</v>
      </c>
      <c r="S739">
        <v>7891095604777</v>
      </c>
      <c r="T739">
        <v>7891095604777</v>
      </c>
      <c r="U739">
        <v>0</v>
      </c>
      <c r="V739">
        <v>0</v>
      </c>
      <c r="W739">
        <v>0</v>
      </c>
      <c r="X739">
        <v>0</v>
      </c>
      <c r="Y739">
        <v>0</v>
      </c>
      <c r="AA739">
        <v>0</v>
      </c>
    </row>
    <row r="740" spans="1:28">
      <c r="A740">
        <v>3</v>
      </c>
      <c r="B740">
        <v>1</v>
      </c>
      <c r="C740">
        <v>14200188</v>
      </c>
      <c r="D740" t="s">
        <v>467</v>
      </c>
      <c r="E740">
        <v>7891095154043</v>
      </c>
      <c r="F740">
        <v>1</v>
      </c>
      <c r="G740" t="s">
        <v>1509</v>
      </c>
      <c r="H740">
        <v>7891095154043</v>
      </c>
      <c r="I740">
        <v>1</v>
      </c>
      <c r="J740" t="s">
        <v>1509</v>
      </c>
      <c r="K740">
        <v>57891095154048</v>
      </c>
      <c r="L740">
        <v>19</v>
      </c>
      <c r="M740" t="s">
        <v>212</v>
      </c>
      <c r="Q740">
        <v>0</v>
      </c>
      <c r="S740">
        <v>7891095154043</v>
      </c>
      <c r="T740">
        <v>7891095154043</v>
      </c>
      <c r="U740">
        <v>0</v>
      </c>
      <c r="V740">
        <v>0</v>
      </c>
      <c r="W740">
        <v>0</v>
      </c>
      <c r="X740">
        <v>0</v>
      </c>
      <c r="Y740">
        <v>0</v>
      </c>
      <c r="AA740">
        <v>0</v>
      </c>
    </row>
    <row r="741" spans="1:28">
      <c r="A741">
        <v>3</v>
      </c>
      <c r="B741">
        <v>1</v>
      </c>
      <c r="C741">
        <v>14200189</v>
      </c>
      <c r="D741" t="s">
        <v>468</v>
      </c>
      <c r="E741">
        <v>7891095154241</v>
      </c>
      <c r="F741">
        <v>1</v>
      </c>
      <c r="G741" t="s">
        <v>1509</v>
      </c>
      <c r="H741">
        <v>7891095154241</v>
      </c>
      <c r="I741">
        <v>1</v>
      </c>
      <c r="J741" t="s">
        <v>1509</v>
      </c>
      <c r="K741">
        <v>57891095154246</v>
      </c>
      <c r="L741">
        <v>19</v>
      </c>
      <c r="M741" t="s">
        <v>212</v>
      </c>
      <c r="Q741">
        <v>0</v>
      </c>
      <c r="S741">
        <v>7891095154241</v>
      </c>
      <c r="T741">
        <v>7891095154241</v>
      </c>
      <c r="U741">
        <v>0</v>
      </c>
      <c r="V741">
        <v>0</v>
      </c>
      <c r="W741">
        <v>0</v>
      </c>
      <c r="X741">
        <v>0</v>
      </c>
      <c r="Y741">
        <v>0</v>
      </c>
      <c r="AA741">
        <v>0</v>
      </c>
    </row>
    <row r="742" spans="1:28" hidden="1"/>
    <row r="743" spans="1:28" hidden="1">
      <c r="A743" t="s">
        <v>1510</v>
      </c>
      <c r="B743" t="s">
        <v>227</v>
      </c>
      <c r="C743" t="s">
        <v>170</v>
      </c>
      <c r="D743" t="s">
        <v>163</v>
      </c>
      <c r="E743" t="s">
        <v>167</v>
      </c>
      <c r="F743" t="s">
        <v>165</v>
      </c>
      <c r="G743" t="s">
        <v>168</v>
      </c>
      <c r="H743" t="s">
        <v>1476</v>
      </c>
      <c r="I743" t="s">
        <v>231</v>
      </c>
      <c r="J743" t="s">
        <v>229</v>
      </c>
      <c r="K743" t="s">
        <v>1476</v>
      </c>
      <c r="L743" t="s">
        <v>231</v>
      </c>
      <c r="M743" t="s">
        <v>169</v>
      </c>
      <c r="N743" t="s">
        <v>162</v>
      </c>
      <c r="O743" t="s">
        <v>226</v>
      </c>
      <c r="P743" t="s">
        <v>228</v>
      </c>
      <c r="Q743" t="s">
        <v>164</v>
      </c>
      <c r="R743" t="s">
        <v>168</v>
      </c>
      <c r="S743" t="s">
        <v>1365</v>
      </c>
      <c r="T743" t="s">
        <v>164</v>
      </c>
    </row>
    <row r="744" spans="1:28" hidden="1">
      <c r="A744" t="s">
        <v>1477</v>
      </c>
      <c r="B744" t="s">
        <v>1478</v>
      </c>
      <c r="C744" t="s">
        <v>267</v>
      </c>
      <c r="D744" t="s">
        <v>1389</v>
      </c>
      <c r="P744">
        <v>11</v>
      </c>
      <c r="Q744" t="s">
        <v>1479</v>
      </c>
      <c r="R744" t="s">
        <v>1480</v>
      </c>
      <c r="S744" t="s">
        <v>1481</v>
      </c>
      <c r="T744" t="s">
        <v>1482</v>
      </c>
    </row>
    <row r="745" spans="1:28" hidden="1">
      <c r="A745" t="s">
        <v>1483</v>
      </c>
      <c r="B745" t="s">
        <v>1484</v>
      </c>
      <c r="C745" t="s">
        <v>1390</v>
      </c>
      <c r="D745" t="s">
        <v>1391</v>
      </c>
      <c r="R745" t="s">
        <v>1473</v>
      </c>
      <c r="S745" t="s">
        <v>1485</v>
      </c>
      <c r="T745" t="s">
        <v>1486</v>
      </c>
    </row>
    <row r="746" spans="1:28" hidden="1">
      <c r="G746" t="s">
        <v>1487</v>
      </c>
      <c r="H746" t="s">
        <v>1488</v>
      </c>
      <c r="I746" t="s">
        <v>1392</v>
      </c>
      <c r="J746" t="s">
        <v>1393</v>
      </c>
      <c r="R746" t="s">
        <v>1474</v>
      </c>
      <c r="S746" s="46">
        <v>45717.44027777778</v>
      </c>
      <c r="T746">
        <v>14</v>
      </c>
    </row>
    <row r="747" spans="1:28" hidden="1">
      <c r="A747" t="s">
        <v>226</v>
      </c>
      <c r="B747" t="s">
        <v>227</v>
      </c>
      <c r="C747" t="s">
        <v>1394</v>
      </c>
      <c r="D747" t="s">
        <v>1395</v>
      </c>
      <c r="E747" t="s">
        <v>167</v>
      </c>
      <c r="F747" t="s">
        <v>165</v>
      </c>
      <c r="G747" t="s">
        <v>168</v>
      </c>
      <c r="H747" t="s">
        <v>1476</v>
      </c>
      <c r="I747" t="s">
        <v>231</v>
      </c>
      <c r="J747" t="s">
        <v>229</v>
      </c>
      <c r="K747" t="s">
        <v>1476</v>
      </c>
      <c r="L747" t="s">
        <v>231</v>
      </c>
      <c r="M747" t="s">
        <v>169</v>
      </c>
      <c r="N747" t="s">
        <v>162</v>
      </c>
      <c r="O747" t="s">
        <v>226</v>
      </c>
      <c r="P747" t="s">
        <v>228</v>
      </c>
      <c r="Q747" t="s">
        <v>164</v>
      </c>
      <c r="R747" t="e">
        <f>-------Usua</f>
        <v>#NAME?</v>
      </c>
      <c r="S747" t="s">
        <v>1489</v>
      </c>
      <c r="T747" t="s">
        <v>226</v>
      </c>
    </row>
    <row r="748" spans="1:28" hidden="1">
      <c r="A748" t="s">
        <v>1490</v>
      </c>
      <c r="B748" t="s">
        <v>1491</v>
      </c>
      <c r="C748" t="s">
        <v>1362</v>
      </c>
      <c r="D748" t="s">
        <v>209</v>
      </c>
      <c r="E748" t="s">
        <v>1396</v>
      </c>
      <c r="F748" t="s">
        <v>1492</v>
      </c>
      <c r="G748" t="s">
        <v>209</v>
      </c>
      <c r="H748" t="s">
        <v>1493</v>
      </c>
      <c r="I748" t="s">
        <v>1494</v>
      </c>
      <c r="J748" t="s">
        <v>1495</v>
      </c>
      <c r="K748" t="s">
        <v>1363</v>
      </c>
      <c r="L748" t="s">
        <v>1496</v>
      </c>
      <c r="M748" t="s">
        <v>209</v>
      </c>
      <c r="N748" t="s">
        <v>1497</v>
      </c>
      <c r="O748" t="s">
        <v>1498</v>
      </c>
      <c r="P748" t="s">
        <v>1499</v>
      </c>
      <c r="Q748" t="s">
        <v>1500</v>
      </c>
      <c r="R748" t="s">
        <v>209</v>
      </c>
      <c r="S748" t="s">
        <v>1501</v>
      </c>
      <c r="T748" t="s">
        <v>1502</v>
      </c>
      <c r="U748" t="s">
        <v>1397</v>
      </c>
      <c r="V748" t="s">
        <v>1503</v>
      </c>
      <c r="W748" t="s">
        <v>1504</v>
      </c>
      <c r="X748" t="s">
        <v>1398</v>
      </c>
      <c r="Y748" t="s">
        <v>1505</v>
      </c>
      <c r="Z748" t="s">
        <v>1506</v>
      </c>
      <c r="AA748" t="s">
        <v>1507</v>
      </c>
      <c r="AB748" t="s">
        <v>1508</v>
      </c>
    </row>
    <row r="749" spans="1:28" hidden="1">
      <c r="A749" t="s">
        <v>1490</v>
      </c>
      <c r="B749" t="s">
        <v>1491</v>
      </c>
      <c r="C749" t="s">
        <v>1362</v>
      </c>
      <c r="D749" t="s">
        <v>209</v>
      </c>
      <c r="E749" t="s">
        <v>1396</v>
      </c>
      <c r="F749" t="s">
        <v>1492</v>
      </c>
      <c r="G749" t="s">
        <v>209</v>
      </c>
      <c r="H749" t="s">
        <v>1493</v>
      </c>
      <c r="I749" t="s">
        <v>1494</v>
      </c>
      <c r="J749" t="s">
        <v>1495</v>
      </c>
      <c r="K749" t="s">
        <v>1363</v>
      </c>
      <c r="L749" t="s">
        <v>1496</v>
      </c>
      <c r="M749" t="s">
        <v>209</v>
      </c>
      <c r="N749" t="s">
        <v>1497</v>
      </c>
      <c r="O749" t="s">
        <v>1498</v>
      </c>
      <c r="P749" t="s">
        <v>1499</v>
      </c>
      <c r="Q749" t="s">
        <v>1500</v>
      </c>
      <c r="R749" t="s">
        <v>209</v>
      </c>
      <c r="S749" t="s">
        <v>1501</v>
      </c>
      <c r="T749" t="s">
        <v>1502</v>
      </c>
      <c r="U749" t="s">
        <v>1397</v>
      </c>
      <c r="V749" t="s">
        <v>1503</v>
      </c>
      <c r="W749" t="s">
        <v>1504</v>
      </c>
      <c r="X749" t="s">
        <v>1398</v>
      </c>
      <c r="Y749" t="s">
        <v>1505</v>
      </c>
      <c r="Z749" t="s">
        <v>1506</v>
      </c>
      <c r="AA749" t="s">
        <v>1507</v>
      </c>
      <c r="AB749" t="s">
        <v>1508</v>
      </c>
    </row>
    <row r="750" spans="1:28" hidden="1">
      <c r="A750" t="s">
        <v>1490</v>
      </c>
      <c r="B750" t="s">
        <v>1491</v>
      </c>
      <c r="C750" t="s">
        <v>1362</v>
      </c>
      <c r="D750" t="s">
        <v>209</v>
      </c>
      <c r="E750" t="s">
        <v>1396</v>
      </c>
      <c r="F750" t="s">
        <v>1492</v>
      </c>
      <c r="G750" t="s">
        <v>209</v>
      </c>
      <c r="H750" t="s">
        <v>1493</v>
      </c>
      <c r="I750" t="s">
        <v>1494</v>
      </c>
      <c r="J750" t="s">
        <v>1495</v>
      </c>
      <c r="K750" t="s">
        <v>1363</v>
      </c>
      <c r="L750" t="s">
        <v>1496</v>
      </c>
      <c r="M750" t="s">
        <v>209</v>
      </c>
      <c r="N750" t="s">
        <v>1497</v>
      </c>
      <c r="O750" t="s">
        <v>1498</v>
      </c>
      <c r="P750" t="s">
        <v>1499</v>
      </c>
      <c r="Q750" t="s">
        <v>1500</v>
      </c>
      <c r="R750" t="s">
        <v>209</v>
      </c>
      <c r="S750" t="s">
        <v>1501</v>
      </c>
      <c r="T750" t="s">
        <v>1502</v>
      </c>
      <c r="U750" t="s">
        <v>1397</v>
      </c>
      <c r="V750" t="s">
        <v>1503</v>
      </c>
      <c r="W750" t="s">
        <v>1504</v>
      </c>
      <c r="X750" t="s">
        <v>1398</v>
      </c>
      <c r="Y750" t="s">
        <v>1505</v>
      </c>
      <c r="Z750" t="s">
        <v>1506</v>
      </c>
      <c r="AA750" t="s">
        <v>1507</v>
      </c>
      <c r="AB750" t="s">
        <v>1508</v>
      </c>
    </row>
    <row r="751" spans="1:28">
      <c r="A751">
        <v>3</v>
      </c>
      <c r="B751">
        <v>1</v>
      </c>
      <c r="C751">
        <v>14200193</v>
      </c>
      <c r="D751" t="s">
        <v>476</v>
      </c>
      <c r="E751">
        <v>7891095001392</v>
      </c>
      <c r="F751">
        <v>1</v>
      </c>
      <c r="G751" t="s">
        <v>1509</v>
      </c>
      <c r="H751">
        <v>7891095001392</v>
      </c>
      <c r="I751">
        <v>1</v>
      </c>
      <c r="J751" t="s">
        <v>1509</v>
      </c>
      <c r="K751">
        <v>57891095001397</v>
      </c>
      <c r="L751">
        <v>11</v>
      </c>
      <c r="M751" t="s">
        <v>217</v>
      </c>
      <c r="Q751">
        <v>0</v>
      </c>
      <c r="S751">
        <v>7891095001392</v>
      </c>
      <c r="T751">
        <v>7891095001392</v>
      </c>
      <c r="U751">
        <v>0</v>
      </c>
      <c r="V751">
        <v>0</v>
      </c>
      <c r="W751">
        <v>0</v>
      </c>
      <c r="X751">
        <v>0</v>
      </c>
      <c r="Y751">
        <v>0</v>
      </c>
      <c r="AA751">
        <v>0</v>
      </c>
    </row>
    <row r="752" spans="1:28">
      <c r="A752">
        <v>3</v>
      </c>
      <c r="B752">
        <v>1</v>
      </c>
      <c r="C752">
        <v>14200194</v>
      </c>
      <c r="D752" t="s">
        <v>481</v>
      </c>
      <c r="E752">
        <v>7891095911486</v>
      </c>
      <c r="F752">
        <v>1</v>
      </c>
      <c r="G752" t="s">
        <v>1509</v>
      </c>
      <c r="H752">
        <v>7891095911486</v>
      </c>
      <c r="I752">
        <v>1</v>
      </c>
      <c r="J752" t="s">
        <v>1509</v>
      </c>
      <c r="K752">
        <v>17891095911483</v>
      </c>
      <c r="L752">
        <v>19</v>
      </c>
      <c r="M752" t="s">
        <v>212</v>
      </c>
      <c r="Q752">
        <v>0</v>
      </c>
      <c r="S752">
        <v>7891095911486</v>
      </c>
      <c r="T752">
        <v>7891095911486</v>
      </c>
      <c r="U752">
        <v>0</v>
      </c>
      <c r="V752">
        <v>0</v>
      </c>
      <c r="W752">
        <v>0</v>
      </c>
      <c r="X752">
        <v>0</v>
      </c>
      <c r="Y752">
        <v>0</v>
      </c>
      <c r="AA752">
        <v>0</v>
      </c>
    </row>
    <row r="753" spans="1:27">
      <c r="A753">
        <v>3</v>
      </c>
      <c r="B753">
        <v>1</v>
      </c>
      <c r="C753">
        <v>14200195</v>
      </c>
      <c r="D753" t="s">
        <v>482</v>
      </c>
      <c r="E753">
        <v>7891095911448</v>
      </c>
      <c r="F753">
        <v>1</v>
      </c>
      <c r="G753" t="s">
        <v>1509</v>
      </c>
      <c r="H753">
        <v>7891095911448</v>
      </c>
      <c r="I753">
        <v>1</v>
      </c>
      <c r="J753" t="s">
        <v>1509</v>
      </c>
      <c r="K753">
        <v>17891095911445</v>
      </c>
      <c r="L753">
        <v>11</v>
      </c>
      <c r="M753" t="s">
        <v>217</v>
      </c>
      <c r="Q753">
        <v>0</v>
      </c>
      <c r="S753">
        <v>7891095911448</v>
      </c>
      <c r="T753">
        <v>7891095911448</v>
      </c>
      <c r="U753">
        <v>0</v>
      </c>
      <c r="V753">
        <v>0</v>
      </c>
      <c r="W753">
        <v>0</v>
      </c>
      <c r="X753">
        <v>0</v>
      </c>
      <c r="Y753">
        <v>0</v>
      </c>
      <c r="AA753">
        <v>0</v>
      </c>
    </row>
    <row r="754" spans="1:27">
      <c r="A754">
        <v>3</v>
      </c>
      <c r="B754">
        <v>1</v>
      </c>
      <c r="C754">
        <v>14200196</v>
      </c>
      <c r="D754" t="s">
        <v>483</v>
      </c>
      <c r="E754">
        <v>7891095005895</v>
      </c>
      <c r="F754">
        <v>1</v>
      </c>
      <c r="G754" t="s">
        <v>1509</v>
      </c>
      <c r="H754">
        <v>7891095005895</v>
      </c>
      <c r="I754">
        <v>1</v>
      </c>
      <c r="J754" t="s">
        <v>1509</v>
      </c>
      <c r="K754">
        <v>57891095005890</v>
      </c>
      <c r="L754">
        <v>11</v>
      </c>
      <c r="M754" t="s">
        <v>217</v>
      </c>
      <c r="Q754">
        <v>0</v>
      </c>
      <c r="S754">
        <v>7891095005895</v>
      </c>
      <c r="T754">
        <v>7891095005895</v>
      </c>
      <c r="U754">
        <v>0</v>
      </c>
      <c r="V754">
        <v>0</v>
      </c>
      <c r="W754">
        <v>0</v>
      </c>
      <c r="X754">
        <v>0</v>
      </c>
      <c r="Y754">
        <v>0</v>
      </c>
      <c r="AA754">
        <v>0</v>
      </c>
    </row>
    <row r="755" spans="1:27">
      <c r="A755">
        <v>3</v>
      </c>
      <c r="B755">
        <v>1</v>
      </c>
      <c r="C755">
        <v>14200197</v>
      </c>
      <c r="D755" t="s">
        <v>484</v>
      </c>
      <c r="E755">
        <v>7891095031375</v>
      </c>
      <c r="F755">
        <v>1</v>
      </c>
      <c r="G755" t="s">
        <v>1509</v>
      </c>
      <c r="H755">
        <v>7891095031375</v>
      </c>
      <c r="I755">
        <v>1</v>
      </c>
      <c r="J755" t="s">
        <v>1509</v>
      </c>
      <c r="K755">
        <v>57891095031370</v>
      </c>
      <c r="L755">
        <v>13</v>
      </c>
      <c r="M755" t="s">
        <v>223</v>
      </c>
      <c r="Q755">
        <v>0</v>
      </c>
      <c r="S755">
        <v>7891095031375</v>
      </c>
      <c r="T755">
        <v>7891095031375</v>
      </c>
      <c r="U755">
        <v>0</v>
      </c>
      <c r="V755">
        <v>0</v>
      </c>
      <c r="W755">
        <v>0</v>
      </c>
      <c r="X755">
        <v>0</v>
      </c>
      <c r="Y755">
        <v>0</v>
      </c>
      <c r="AA755">
        <v>0</v>
      </c>
    </row>
    <row r="756" spans="1:27">
      <c r="A756">
        <v>3</v>
      </c>
      <c r="B756">
        <v>1</v>
      </c>
      <c r="C756">
        <v>14200198</v>
      </c>
      <c r="D756" t="s">
        <v>485</v>
      </c>
      <c r="E756">
        <v>7891095911394</v>
      </c>
      <c r="F756">
        <v>1</v>
      </c>
      <c r="G756" t="s">
        <v>1509</v>
      </c>
      <c r="H756">
        <v>7891095911394</v>
      </c>
      <c r="I756">
        <v>1</v>
      </c>
      <c r="J756" t="s">
        <v>1509</v>
      </c>
      <c r="K756">
        <v>17891095911391</v>
      </c>
      <c r="L756">
        <v>12</v>
      </c>
      <c r="M756" t="s">
        <v>1181</v>
      </c>
      <c r="Q756">
        <v>0</v>
      </c>
      <c r="S756">
        <v>7891095911394</v>
      </c>
      <c r="T756">
        <v>7891095911394</v>
      </c>
      <c r="U756">
        <v>0</v>
      </c>
      <c r="V756">
        <v>0</v>
      </c>
      <c r="W756">
        <v>0</v>
      </c>
      <c r="X756">
        <v>0</v>
      </c>
      <c r="Y756">
        <v>0</v>
      </c>
      <c r="AA756">
        <v>0</v>
      </c>
    </row>
    <row r="757" spans="1:27">
      <c r="A757">
        <v>3</v>
      </c>
      <c r="B757">
        <v>1</v>
      </c>
      <c r="C757">
        <v>14200199</v>
      </c>
      <c r="D757" t="s">
        <v>549</v>
      </c>
      <c r="E757">
        <v>7891095156092</v>
      </c>
      <c r="F757">
        <v>1</v>
      </c>
      <c r="G757" t="s">
        <v>1509</v>
      </c>
      <c r="H757">
        <v>7891095156092</v>
      </c>
      <c r="I757">
        <v>1</v>
      </c>
      <c r="J757" t="s">
        <v>1509</v>
      </c>
      <c r="K757">
        <v>57891095156097</v>
      </c>
      <c r="L757">
        <v>19</v>
      </c>
      <c r="M757" t="s">
        <v>212</v>
      </c>
      <c r="Q757">
        <v>0</v>
      </c>
      <c r="S757">
        <v>7891095156092</v>
      </c>
      <c r="T757">
        <v>7891095156092</v>
      </c>
      <c r="U757">
        <v>0</v>
      </c>
      <c r="V757">
        <v>0</v>
      </c>
      <c r="W757">
        <v>0</v>
      </c>
      <c r="X757">
        <v>0</v>
      </c>
      <c r="Y757">
        <v>0</v>
      </c>
      <c r="AA757">
        <v>0</v>
      </c>
    </row>
    <row r="758" spans="1:27">
      <c r="A758">
        <v>3</v>
      </c>
      <c r="B758">
        <v>1</v>
      </c>
      <c r="C758">
        <v>14200200</v>
      </c>
      <c r="D758" t="s">
        <v>550</v>
      </c>
      <c r="E758">
        <v>7891095154302</v>
      </c>
      <c r="F758">
        <v>1</v>
      </c>
      <c r="G758" t="s">
        <v>1509</v>
      </c>
      <c r="H758">
        <v>7891095154302</v>
      </c>
      <c r="I758">
        <v>1</v>
      </c>
      <c r="J758" t="s">
        <v>1509</v>
      </c>
      <c r="K758">
        <v>57891095154307</v>
      </c>
      <c r="L758">
        <v>19</v>
      </c>
      <c r="M758" t="s">
        <v>212</v>
      </c>
      <c r="Q758">
        <v>0</v>
      </c>
      <c r="S758">
        <v>7891095154302</v>
      </c>
      <c r="T758">
        <v>7891095154302</v>
      </c>
      <c r="U758">
        <v>0</v>
      </c>
      <c r="V758">
        <v>0</v>
      </c>
      <c r="W758">
        <v>0</v>
      </c>
      <c r="X758">
        <v>0</v>
      </c>
      <c r="Y758">
        <v>0</v>
      </c>
      <c r="AA758">
        <v>0</v>
      </c>
    </row>
    <row r="759" spans="1:27">
      <c r="A759">
        <v>3</v>
      </c>
      <c r="B759">
        <v>1</v>
      </c>
      <c r="C759">
        <v>14200201</v>
      </c>
      <c r="D759" t="s">
        <v>551</v>
      </c>
      <c r="E759">
        <v>7891095015771</v>
      </c>
      <c r="F759">
        <v>1</v>
      </c>
      <c r="G759" t="s">
        <v>1509</v>
      </c>
      <c r="H759">
        <v>7891095015771</v>
      </c>
      <c r="I759">
        <v>1</v>
      </c>
      <c r="J759" t="s">
        <v>1509</v>
      </c>
      <c r="K759">
        <v>57891095015776</v>
      </c>
      <c r="L759">
        <v>19</v>
      </c>
      <c r="M759" t="s">
        <v>212</v>
      </c>
      <c r="Q759">
        <v>0</v>
      </c>
      <c r="S759">
        <v>7891095015771</v>
      </c>
      <c r="T759">
        <v>7891095015771</v>
      </c>
      <c r="U759">
        <v>0</v>
      </c>
      <c r="V759">
        <v>0</v>
      </c>
      <c r="W759">
        <v>0</v>
      </c>
      <c r="X759">
        <v>0</v>
      </c>
      <c r="Y759">
        <v>0</v>
      </c>
      <c r="AA759">
        <v>0</v>
      </c>
    </row>
    <row r="760" spans="1:27">
      <c r="A760">
        <v>3</v>
      </c>
      <c r="B760">
        <v>1</v>
      </c>
      <c r="C760">
        <v>14200202</v>
      </c>
      <c r="D760" t="s">
        <v>513</v>
      </c>
      <c r="E760">
        <v>7891095029334</v>
      </c>
      <c r="F760">
        <v>1</v>
      </c>
      <c r="G760" t="s">
        <v>1509</v>
      </c>
      <c r="H760">
        <v>7891095029334</v>
      </c>
      <c r="I760">
        <v>1</v>
      </c>
      <c r="J760" t="s">
        <v>1509</v>
      </c>
      <c r="K760">
        <v>57891095029339</v>
      </c>
      <c r="L760">
        <v>16</v>
      </c>
      <c r="M760" t="s">
        <v>215</v>
      </c>
      <c r="Q760">
        <v>0</v>
      </c>
      <c r="S760">
        <v>7891095029334</v>
      </c>
      <c r="T760">
        <v>7891095029334</v>
      </c>
      <c r="U760">
        <v>0</v>
      </c>
      <c r="V760">
        <v>0</v>
      </c>
      <c r="W760">
        <v>0</v>
      </c>
      <c r="X760">
        <v>0</v>
      </c>
      <c r="Y760">
        <v>0</v>
      </c>
      <c r="AA760">
        <v>0</v>
      </c>
    </row>
    <row r="761" spans="1:27">
      <c r="A761">
        <v>3</v>
      </c>
      <c r="B761">
        <v>1</v>
      </c>
      <c r="C761">
        <v>14200205</v>
      </c>
      <c r="D761" t="s">
        <v>552</v>
      </c>
      <c r="E761">
        <v>7891095156108</v>
      </c>
      <c r="F761">
        <v>1</v>
      </c>
      <c r="G761" t="s">
        <v>1509</v>
      </c>
      <c r="H761">
        <v>7891095156108</v>
      </c>
      <c r="I761">
        <v>1</v>
      </c>
      <c r="J761" t="s">
        <v>1509</v>
      </c>
      <c r="K761">
        <v>57891095156103</v>
      </c>
      <c r="L761">
        <v>19</v>
      </c>
      <c r="M761" t="s">
        <v>212</v>
      </c>
      <c r="Q761">
        <v>0</v>
      </c>
      <c r="S761">
        <v>7891095156108</v>
      </c>
      <c r="T761">
        <v>7891095156108</v>
      </c>
      <c r="U761">
        <v>0</v>
      </c>
      <c r="V761">
        <v>0</v>
      </c>
      <c r="W761">
        <v>0</v>
      </c>
      <c r="X761">
        <v>0</v>
      </c>
      <c r="Y761">
        <v>0</v>
      </c>
      <c r="AA761">
        <v>0</v>
      </c>
    </row>
    <row r="762" spans="1:27">
      <c r="A762">
        <v>3</v>
      </c>
      <c r="B762">
        <v>1</v>
      </c>
      <c r="C762">
        <v>14200206</v>
      </c>
      <c r="D762" t="s">
        <v>585</v>
      </c>
      <c r="E762">
        <v>7891095150120</v>
      </c>
      <c r="F762">
        <v>1</v>
      </c>
      <c r="G762" t="s">
        <v>1509</v>
      </c>
      <c r="H762">
        <v>7891095150120</v>
      </c>
      <c r="I762">
        <v>1</v>
      </c>
      <c r="J762" t="s">
        <v>1509</v>
      </c>
      <c r="K762">
        <v>57891095150125</v>
      </c>
      <c r="L762">
        <v>11</v>
      </c>
      <c r="M762" t="s">
        <v>217</v>
      </c>
      <c r="Q762">
        <v>0</v>
      </c>
      <c r="S762">
        <v>7891095150120</v>
      </c>
      <c r="T762">
        <v>7891095150120</v>
      </c>
      <c r="U762">
        <v>0</v>
      </c>
      <c r="V762">
        <v>0</v>
      </c>
      <c r="W762">
        <v>0</v>
      </c>
      <c r="X762">
        <v>0</v>
      </c>
      <c r="Y762">
        <v>0</v>
      </c>
      <c r="AA762">
        <v>0</v>
      </c>
    </row>
    <row r="763" spans="1:27">
      <c r="A763">
        <v>3</v>
      </c>
      <c r="B763">
        <v>1</v>
      </c>
      <c r="C763">
        <v>14200207</v>
      </c>
      <c r="D763" t="s">
        <v>514</v>
      </c>
      <c r="E763">
        <v>7891095009954</v>
      </c>
      <c r="F763">
        <v>1</v>
      </c>
      <c r="G763" t="s">
        <v>1509</v>
      </c>
      <c r="H763">
        <v>7891095009954</v>
      </c>
      <c r="I763">
        <v>1</v>
      </c>
      <c r="J763" t="s">
        <v>1509</v>
      </c>
      <c r="K763">
        <v>57891095009959</v>
      </c>
      <c r="L763">
        <v>11</v>
      </c>
      <c r="M763" t="s">
        <v>217</v>
      </c>
      <c r="Q763">
        <v>0</v>
      </c>
      <c r="S763">
        <v>7891095009954</v>
      </c>
      <c r="T763">
        <v>7891095009954</v>
      </c>
      <c r="U763">
        <v>0</v>
      </c>
      <c r="V763">
        <v>0</v>
      </c>
      <c r="W763">
        <v>0</v>
      </c>
      <c r="X763">
        <v>0</v>
      </c>
      <c r="Y763">
        <v>0</v>
      </c>
      <c r="AA763">
        <v>0</v>
      </c>
    </row>
    <row r="764" spans="1:27">
      <c r="A764">
        <v>3</v>
      </c>
      <c r="B764">
        <v>1</v>
      </c>
      <c r="C764">
        <v>14200209</v>
      </c>
      <c r="D764" t="s">
        <v>515</v>
      </c>
      <c r="E764">
        <v>7891095009961</v>
      </c>
      <c r="F764">
        <v>1</v>
      </c>
      <c r="G764" t="s">
        <v>1509</v>
      </c>
      <c r="H764">
        <v>7891095009961</v>
      </c>
      <c r="I764">
        <v>1</v>
      </c>
      <c r="J764" t="s">
        <v>1509</v>
      </c>
      <c r="K764">
        <v>57891095009966</v>
      </c>
      <c r="L764">
        <v>11</v>
      </c>
      <c r="M764" t="s">
        <v>217</v>
      </c>
      <c r="Q764">
        <v>0</v>
      </c>
      <c r="S764">
        <v>7891095009961</v>
      </c>
      <c r="T764">
        <v>7891095009961</v>
      </c>
      <c r="U764">
        <v>0</v>
      </c>
      <c r="V764">
        <v>0</v>
      </c>
      <c r="W764">
        <v>0</v>
      </c>
      <c r="X764">
        <v>0</v>
      </c>
      <c r="Y764">
        <v>0</v>
      </c>
      <c r="AA764">
        <v>0</v>
      </c>
    </row>
    <row r="765" spans="1:27">
      <c r="A765">
        <v>3</v>
      </c>
      <c r="B765">
        <v>1</v>
      </c>
      <c r="C765">
        <v>14200210</v>
      </c>
      <c r="D765" t="s">
        <v>553</v>
      </c>
      <c r="E765">
        <v>7891095154319</v>
      </c>
      <c r="F765">
        <v>1</v>
      </c>
      <c r="G765" t="s">
        <v>1509</v>
      </c>
      <c r="H765">
        <v>7891095154319</v>
      </c>
      <c r="I765">
        <v>1</v>
      </c>
      <c r="J765" t="s">
        <v>1509</v>
      </c>
      <c r="K765">
        <v>57891095154314</v>
      </c>
      <c r="L765">
        <v>19</v>
      </c>
      <c r="M765" t="s">
        <v>212</v>
      </c>
      <c r="Q765">
        <v>0</v>
      </c>
      <c r="S765">
        <v>7891095154319</v>
      </c>
      <c r="T765">
        <v>7891095154319</v>
      </c>
      <c r="U765">
        <v>0</v>
      </c>
      <c r="V765">
        <v>0</v>
      </c>
      <c r="W765">
        <v>0</v>
      </c>
      <c r="X765">
        <v>0</v>
      </c>
      <c r="Y765">
        <v>0</v>
      </c>
      <c r="AA765">
        <v>0</v>
      </c>
    </row>
    <row r="766" spans="1:27">
      <c r="A766">
        <v>3</v>
      </c>
      <c r="B766">
        <v>1</v>
      </c>
      <c r="C766">
        <v>14200211</v>
      </c>
      <c r="D766" t="s">
        <v>554</v>
      </c>
      <c r="E766">
        <v>7891095150229</v>
      </c>
      <c r="F766">
        <v>1</v>
      </c>
      <c r="G766" t="s">
        <v>1509</v>
      </c>
      <c r="H766">
        <v>7891095150229</v>
      </c>
      <c r="I766">
        <v>1</v>
      </c>
      <c r="J766" t="s">
        <v>1509</v>
      </c>
      <c r="K766">
        <v>57891095150224</v>
      </c>
      <c r="L766">
        <v>19</v>
      </c>
      <c r="M766" t="s">
        <v>212</v>
      </c>
      <c r="Q766">
        <v>0</v>
      </c>
      <c r="S766">
        <v>7891095150229</v>
      </c>
      <c r="T766">
        <v>7891095150229</v>
      </c>
      <c r="U766">
        <v>0</v>
      </c>
      <c r="V766">
        <v>0</v>
      </c>
      <c r="W766">
        <v>0</v>
      </c>
      <c r="X766">
        <v>0</v>
      </c>
      <c r="Y766">
        <v>0</v>
      </c>
      <c r="AA766">
        <v>0</v>
      </c>
    </row>
    <row r="767" spans="1:27">
      <c r="A767">
        <v>3</v>
      </c>
      <c r="B767">
        <v>1</v>
      </c>
      <c r="C767">
        <v>14200212</v>
      </c>
      <c r="D767" t="s">
        <v>555</v>
      </c>
      <c r="E767">
        <v>7891095154265</v>
      </c>
      <c r="F767">
        <v>1</v>
      </c>
      <c r="G767" t="s">
        <v>1509</v>
      </c>
      <c r="H767">
        <v>7891095154265</v>
      </c>
      <c r="I767">
        <v>1</v>
      </c>
      <c r="J767" t="s">
        <v>1509</v>
      </c>
      <c r="K767">
        <v>57891095154260</v>
      </c>
      <c r="L767">
        <v>19</v>
      </c>
      <c r="M767" t="s">
        <v>212</v>
      </c>
      <c r="Q767">
        <v>0</v>
      </c>
      <c r="S767">
        <v>7891095154265</v>
      </c>
      <c r="T767">
        <v>7891095154265</v>
      </c>
      <c r="U767">
        <v>0</v>
      </c>
      <c r="V767">
        <v>0</v>
      </c>
      <c r="W767">
        <v>0</v>
      </c>
      <c r="X767">
        <v>0</v>
      </c>
      <c r="Y767">
        <v>0</v>
      </c>
      <c r="AA767">
        <v>0</v>
      </c>
    </row>
    <row r="768" spans="1:27">
      <c r="A768">
        <v>3</v>
      </c>
      <c r="B768">
        <v>1</v>
      </c>
      <c r="C768">
        <v>14200214</v>
      </c>
      <c r="D768" t="s">
        <v>556</v>
      </c>
      <c r="E768">
        <v>7891095156412</v>
      </c>
      <c r="F768">
        <v>1</v>
      </c>
      <c r="G768" t="s">
        <v>1509</v>
      </c>
      <c r="H768">
        <v>7891095156412</v>
      </c>
      <c r="I768">
        <v>1</v>
      </c>
      <c r="J768" t="s">
        <v>1509</v>
      </c>
      <c r="K768">
        <v>57891095156417</v>
      </c>
      <c r="L768">
        <v>19</v>
      </c>
      <c r="M768" t="s">
        <v>212</v>
      </c>
      <c r="Q768">
        <v>0</v>
      </c>
      <c r="S768">
        <v>7891095156412</v>
      </c>
      <c r="T768">
        <v>7891095156412</v>
      </c>
      <c r="U768">
        <v>0</v>
      </c>
      <c r="V768">
        <v>0</v>
      </c>
      <c r="W768">
        <v>0</v>
      </c>
      <c r="X768">
        <v>0</v>
      </c>
      <c r="Y768">
        <v>0</v>
      </c>
      <c r="AA768">
        <v>0</v>
      </c>
    </row>
    <row r="769" spans="1:27">
      <c r="A769">
        <v>3</v>
      </c>
      <c r="B769">
        <v>1</v>
      </c>
      <c r="C769">
        <v>14200215</v>
      </c>
      <c r="D769" t="s">
        <v>557</v>
      </c>
      <c r="E769">
        <v>7891095604975</v>
      </c>
      <c r="F769">
        <v>1</v>
      </c>
      <c r="G769" t="s">
        <v>1509</v>
      </c>
      <c r="H769">
        <v>7891095604975</v>
      </c>
      <c r="I769">
        <v>1</v>
      </c>
      <c r="J769" t="s">
        <v>1509</v>
      </c>
      <c r="K769">
        <v>57891095154970</v>
      </c>
      <c r="L769">
        <v>6</v>
      </c>
      <c r="M769" t="s">
        <v>224</v>
      </c>
      <c r="Q769">
        <v>0</v>
      </c>
      <c r="S769">
        <v>7891095604975</v>
      </c>
      <c r="T769">
        <v>7891095604975</v>
      </c>
      <c r="U769">
        <v>0</v>
      </c>
      <c r="V769">
        <v>0</v>
      </c>
      <c r="W769">
        <v>0</v>
      </c>
      <c r="X769">
        <v>0</v>
      </c>
      <c r="Y769">
        <v>0</v>
      </c>
      <c r="AA769">
        <v>0</v>
      </c>
    </row>
    <row r="770" spans="1:27">
      <c r="A770">
        <v>3</v>
      </c>
      <c r="B770">
        <v>1</v>
      </c>
      <c r="C770">
        <v>14200216</v>
      </c>
      <c r="D770" t="s">
        <v>506</v>
      </c>
      <c r="E770">
        <v>7891095007974</v>
      </c>
      <c r="F770">
        <v>1</v>
      </c>
      <c r="G770" t="s">
        <v>1509</v>
      </c>
      <c r="H770">
        <v>7891095007974</v>
      </c>
      <c r="I770">
        <v>1</v>
      </c>
      <c r="J770" t="s">
        <v>1509</v>
      </c>
      <c r="K770">
        <v>57891095007979</v>
      </c>
      <c r="L770">
        <v>11</v>
      </c>
      <c r="M770" t="s">
        <v>217</v>
      </c>
      <c r="Q770">
        <v>0</v>
      </c>
      <c r="S770">
        <v>7891095007974</v>
      </c>
      <c r="T770">
        <v>7891095007974</v>
      </c>
      <c r="U770">
        <v>0</v>
      </c>
      <c r="V770">
        <v>0</v>
      </c>
      <c r="W770">
        <v>0</v>
      </c>
      <c r="X770">
        <v>0</v>
      </c>
      <c r="Y770">
        <v>0</v>
      </c>
      <c r="AA770">
        <v>0</v>
      </c>
    </row>
    <row r="771" spans="1:27">
      <c r="A771">
        <v>3</v>
      </c>
      <c r="B771">
        <v>1</v>
      </c>
      <c r="C771">
        <v>14200217</v>
      </c>
      <c r="D771" t="s">
        <v>507</v>
      </c>
      <c r="E771">
        <v>7891095062126</v>
      </c>
      <c r="F771">
        <v>1</v>
      </c>
      <c r="G771" t="s">
        <v>1509</v>
      </c>
      <c r="H771">
        <v>7891095062126</v>
      </c>
      <c r="I771">
        <v>1</v>
      </c>
      <c r="J771" t="s">
        <v>1509</v>
      </c>
      <c r="K771">
        <v>57891095062121</v>
      </c>
      <c r="L771">
        <v>6</v>
      </c>
      <c r="M771" t="s">
        <v>224</v>
      </c>
      <c r="Q771">
        <v>0</v>
      </c>
      <c r="S771">
        <v>7891095062126</v>
      </c>
      <c r="T771">
        <v>7891095062126</v>
      </c>
      <c r="U771">
        <v>0</v>
      </c>
      <c r="V771">
        <v>0</v>
      </c>
      <c r="W771">
        <v>0</v>
      </c>
      <c r="X771">
        <v>0</v>
      </c>
      <c r="Y771">
        <v>0</v>
      </c>
      <c r="AA771">
        <v>0</v>
      </c>
    </row>
    <row r="772" spans="1:27">
      <c r="A772">
        <v>3</v>
      </c>
      <c r="B772">
        <v>1</v>
      </c>
      <c r="C772">
        <v>14200218</v>
      </c>
      <c r="D772" t="s">
        <v>508</v>
      </c>
      <c r="E772">
        <v>7891095300808</v>
      </c>
      <c r="F772">
        <v>1</v>
      </c>
      <c r="G772" t="s">
        <v>1509</v>
      </c>
      <c r="H772">
        <v>7891095300808</v>
      </c>
      <c r="I772">
        <v>1</v>
      </c>
      <c r="J772" t="s">
        <v>1509</v>
      </c>
      <c r="K772">
        <v>57891095300070</v>
      </c>
      <c r="L772">
        <v>24</v>
      </c>
      <c r="M772" t="s">
        <v>1177</v>
      </c>
      <c r="Q772">
        <v>0</v>
      </c>
      <c r="S772">
        <v>7891095300808</v>
      </c>
      <c r="T772">
        <v>7891095300808</v>
      </c>
      <c r="U772">
        <v>0</v>
      </c>
      <c r="V772">
        <v>0</v>
      </c>
      <c r="W772">
        <v>0</v>
      </c>
      <c r="X772">
        <v>0</v>
      </c>
      <c r="Y772">
        <v>0</v>
      </c>
      <c r="AA772">
        <v>0</v>
      </c>
    </row>
    <row r="773" spans="1:27">
      <c r="A773">
        <v>3</v>
      </c>
      <c r="B773">
        <v>1</v>
      </c>
      <c r="C773">
        <v>14200219</v>
      </c>
      <c r="D773" t="s">
        <v>558</v>
      </c>
      <c r="E773">
        <v>7891095031276</v>
      </c>
      <c r="F773">
        <v>1</v>
      </c>
      <c r="G773" t="s">
        <v>1509</v>
      </c>
      <c r="H773">
        <v>7891095031276</v>
      </c>
      <c r="I773">
        <v>1</v>
      </c>
      <c r="J773" t="s">
        <v>1509</v>
      </c>
      <c r="K773">
        <v>57891095031271</v>
      </c>
      <c r="L773">
        <v>16</v>
      </c>
      <c r="M773" t="s">
        <v>215</v>
      </c>
      <c r="Q773">
        <v>0</v>
      </c>
      <c r="S773">
        <v>7891095031276</v>
      </c>
      <c r="T773">
        <v>7891095031276</v>
      </c>
      <c r="U773">
        <v>0</v>
      </c>
      <c r="V773">
        <v>0</v>
      </c>
      <c r="W773">
        <v>0</v>
      </c>
      <c r="X773">
        <v>0</v>
      </c>
      <c r="Y773">
        <v>0</v>
      </c>
      <c r="AA773">
        <v>0</v>
      </c>
    </row>
    <row r="774" spans="1:27">
      <c r="A774">
        <v>3</v>
      </c>
      <c r="B774">
        <v>1</v>
      </c>
      <c r="C774">
        <v>14200220</v>
      </c>
      <c r="D774" t="s">
        <v>559</v>
      </c>
      <c r="E774">
        <v>7891095015894</v>
      </c>
      <c r="F774">
        <v>1</v>
      </c>
      <c r="G774" t="s">
        <v>1509</v>
      </c>
      <c r="H774">
        <v>7891095015894</v>
      </c>
      <c r="I774">
        <v>1</v>
      </c>
      <c r="J774" t="s">
        <v>1509</v>
      </c>
      <c r="K774">
        <v>57891095015899</v>
      </c>
      <c r="L774">
        <v>19</v>
      </c>
      <c r="M774" t="s">
        <v>212</v>
      </c>
      <c r="Q774">
        <v>0</v>
      </c>
      <c r="S774">
        <v>7891095015894</v>
      </c>
      <c r="T774">
        <v>7891095015894</v>
      </c>
      <c r="U774">
        <v>0</v>
      </c>
      <c r="V774">
        <v>0</v>
      </c>
      <c r="W774">
        <v>0</v>
      </c>
      <c r="X774">
        <v>0</v>
      </c>
      <c r="Y774">
        <v>0</v>
      </c>
      <c r="AA774">
        <v>0</v>
      </c>
    </row>
    <row r="775" spans="1:27">
      <c r="A775">
        <v>3</v>
      </c>
      <c r="B775">
        <v>1</v>
      </c>
      <c r="C775">
        <v>14200221</v>
      </c>
      <c r="D775" t="s">
        <v>560</v>
      </c>
      <c r="E775">
        <v>7891095604784</v>
      </c>
      <c r="F775">
        <v>1</v>
      </c>
      <c r="G775" t="s">
        <v>1509</v>
      </c>
      <c r="H775">
        <v>7891095604784</v>
      </c>
      <c r="I775">
        <v>1</v>
      </c>
      <c r="J775" t="s">
        <v>1509</v>
      </c>
      <c r="K775">
        <v>57891095154789</v>
      </c>
      <c r="L775">
        <v>19</v>
      </c>
      <c r="M775" t="s">
        <v>212</v>
      </c>
      <c r="Q775">
        <v>0</v>
      </c>
      <c r="S775">
        <v>7891095604784</v>
      </c>
      <c r="T775">
        <v>7891095604784</v>
      </c>
      <c r="U775">
        <v>0</v>
      </c>
      <c r="V775">
        <v>0</v>
      </c>
      <c r="W775">
        <v>0</v>
      </c>
      <c r="X775">
        <v>0</v>
      </c>
      <c r="Y775">
        <v>0</v>
      </c>
      <c r="AA775">
        <v>0</v>
      </c>
    </row>
    <row r="776" spans="1:27">
      <c r="A776">
        <v>3</v>
      </c>
      <c r="B776">
        <v>1</v>
      </c>
      <c r="C776">
        <v>14200223</v>
      </c>
      <c r="D776" t="s">
        <v>561</v>
      </c>
      <c r="E776">
        <v>7891095154647</v>
      </c>
      <c r="F776">
        <v>1</v>
      </c>
      <c r="G776" t="s">
        <v>1509</v>
      </c>
      <c r="H776">
        <v>7891095154647</v>
      </c>
      <c r="I776">
        <v>1</v>
      </c>
      <c r="J776" t="s">
        <v>1509</v>
      </c>
      <c r="K776">
        <v>57891095154642</v>
      </c>
      <c r="L776">
        <v>19</v>
      </c>
      <c r="M776" t="s">
        <v>212</v>
      </c>
      <c r="Q776">
        <v>0</v>
      </c>
      <c r="S776">
        <v>7891095154647</v>
      </c>
      <c r="T776">
        <v>7891095154647</v>
      </c>
      <c r="U776">
        <v>0</v>
      </c>
      <c r="V776">
        <v>0</v>
      </c>
      <c r="W776">
        <v>0</v>
      </c>
      <c r="X776">
        <v>0</v>
      </c>
      <c r="Y776">
        <v>0</v>
      </c>
      <c r="AA776">
        <v>0</v>
      </c>
    </row>
    <row r="777" spans="1:27">
      <c r="A777">
        <v>3</v>
      </c>
      <c r="B777">
        <v>1</v>
      </c>
      <c r="C777">
        <v>14200224</v>
      </c>
      <c r="D777" t="s">
        <v>562</v>
      </c>
      <c r="E777">
        <v>7891095156139</v>
      </c>
      <c r="F777">
        <v>1</v>
      </c>
      <c r="G777" t="s">
        <v>1509</v>
      </c>
      <c r="H777">
        <v>7891095156139</v>
      </c>
      <c r="I777">
        <v>1</v>
      </c>
      <c r="J777" t="s">
        <v>1509</v>
      </c>
      <c r="K777">
        <v>57891095156134</v>
      </c>
      <c r="L777">
        <v>19</v>
      </c>
      <c r="M777" t="s">
        <v>212</v>
      </c>
      <c r="Q777">
        <v>0</v>
      </c>
      <c r="S777">
        <v>7891095156139</v>
      </c>
      <c r="T777">
        <v>7891095156139</v>
      </c>
      <c r="U777">
        <v>0</v>
      </c>
      <c r="V777">
        <v>0</v>
      </c>
      <c r="W777">
        <v>0</v>
      </c>
      <c r="X777">
        <v>0</v>
      </c>
      <c r="Y777">
        <v>0</v>
      </c>
      <c r="AA777">
        <v>0</v>
      </c>
    </row>
    <row r="778" spans="1:27">
      <c r="A778">
        <v>3</v>
      </c>
      <c r="B778">
        <v>1</v>
      </c>
      <c r="C778">
        <v>14200225</v>
      </c>
      <c r="D778" t="s">
        <v>563</v>
      </c>
      <c r="E778">
        <v>7891095031221</v>
      </c>
      <c r="F778">
        <v>1</v>
      </c>
      <c r="G778" t="s">
        <v>1509</v>
      </c>
      <c r="H778">
        <v>7891095031221</v>
      </c>
      <c r="I778">
        <v>1</v>
      </c>
      <c r="J778" t="s">
        <v>1509</v>
      </c>
      <c r="K778">
        <v>57891095031226</v>
      </c>
      <c r="L778">
        <v>11</v>
      </c>
      <c r="M778" t="s">
        <v>217</v>
      </c>
      <c r="Q778">
        <v>0</v>
      </c>
      <c r="S778">
        <v>7891095031221</v>
      </c>
      <c r="T778">
        <v>7891095031221</v>
      </c>
      <c r="U778">
        <v>0</v>
      </c>
      <c r="V778">
        <v>0</v>
      </c>
      <c r="W778">
        <v>0</v>
      </c>
      <c r="X778">
        <v>0</v>
      </c>
      <c r="Y778">
        <v>0</v>
      </c>
      <c r="AA778">
        <v>0</v>
      </c>
    </row>
    <row r="779" spans="1:27">
      <c r="A779">
        <v>3</v>
      </c>
      <c r="B779">
        <v>1</v>
      </c>
      <c r="C779">
        <v>14200226</v>
      </c>
      <c r="D779" t="s">
        <v>564</v>
      </c>
      <c r="E779">
        <v>7891095154227</v>
      </c>
      <c r="F779">
        <v>1</v>
      </c>
      <c r="G779" t="s">
        <v>1509</v>
      </c>
      <c r="H779">
        <v>7891095154227</v>
      </c>
      <c r="I779">
        <v>1</v>
      </c>
      <c r="J779" t="s">
        <v>1509</v>
      </c>
      <c r="K779">
        <v>57891095154222</v>
      </c>
      <c r="L779">
        <v>19</v>
      </c>
      <c r="M779" t="s">
        <v>212</v>
      </c>
      <c r="Q779">
        <v>0</v>
      </c>
      <c r="S779">
        <v>7891095154227</v>
      </c>
      <c r="T779">
        <v>7891095154227</v>
      </c>
      <c r="U779">
        <v>0</v>
      </c>
      <c r="V779">
        <v>0</v>
      </c>
      <c r="W779">
        <v>0</v>
      </c>
      <c r="X779">
        <v>0</v>
      </c>
      <c r="Y779">
        <v>0</v>
      </c>
      <c r="AA779">
        <v>0</v>
      </c>
    </row>
    <row r="780" spans="1:27">
      <c r="A780">
        <v>3</v>
      </c>
      <c r="B780">
        <v>1</v>
      </c>
      <c r="C780">
        <v>14200227</v>
      </c>
      <c r="D780" t="s">
        <v>565</v>
      </c>
      <c r="E780">
        <v>7891095154029</v>
      </c>
      <c r="F780">
        <v>1</v>
      </c>
      <c r="G780" t="s">
        <v>1509</v>
      </c>
      <c r="H780">
        <v>7891095154029</v>
      </c>
      <c r="I780">
        <v>1</v>
      </c>
      <c r="J780" t="s">
        <v>1509</v>
      </c>
      <c r="K780">
        <v>57891095154024</v>
      </c>
      <c r="L780">
        <v>19</v>
      </c>
      <c r="M780" t="s">
        <v>212</v>
      </c>
      <c r="Q780">
        <v>0</v>
      </c>
      <c r="S780">
        <v>7891095154029</v>
      </c>
      <c r="T780">
        <v>7891095154029</v>
      </c>
      <c r="U780">
        <v>0</v>
      </c>
      <c r="V780">
        <v>0</v>
      </c>
      <c r="W780">
        <v>0</v>
      </c>
      <c r="X780">
        <v>0</v>
      </c>
      <c r="Y780">
        <v>0</v>
      </c>
      <c r="AA780">
        <v>0</v>
      </c>
    </row>
    <row r="781" spans="1:27">
      <c r="A781">
        <v>3</v>
      </c>
      <c r="B781">
        <v>1</v>
      </c>
      <c r="C781">
        <v>14200228</v>
      </c>
      <c r="D781" t="s">
        <v>566</v>
      </c>
      <c r="E781">
        <v>7891095154623</v>
      </c>
      <c r="F781">
        <v>1</v>
      </c>
      <c r="G781" t="s">
        <v>1509</v>
      </c>
      <c r="H781">
        <v>7891095154623</v>
      </c>
      <c r="I781">
        <v>1</v>
      </c>
      <c r="J781" t="s">
        <v>1509</v>
      </c>
      <c r="K781">
        <v>57891095154628</v>
      </c>
      <c r="L781">
        <v>19</v>
      </c>
      <c r="M781" t="s">
        <v>212</v>
      </c>
      <c r="Q781">
        <v>0</v>
      </c>
      <c r="S781">
        <v>7891095154623</v>
      </c>
      <c r="T781">
        <v>7891095154623</v>
      </c>
      <c r="U781">
        <v>0</v>
      </c>
      <c r="V781">
        <v>0</v>
      </c>
      <c r="W781">
        <v>0</v>
      </c>
      <c r="X781">
        <v>0</v>
      </c>
      <c r="Y781">
        <v>0</v>
      </c>
      <c r="AA781">
        <v>0</v>
      </c>
    </row>
    <row r="782" spans="1:27">
      <c r="A782">
        <v>3</v>
      </c>
      <c r="B782">
        <v>1</v>
      </c>
      <c r="C782">
        <v>14200229</v>
      </c>
      <c r="D782" t="s">
        <v>567</v>
      </c>
      <c r="E782">
        <v>7891095154210</v>
      </c>
      <c r="F782">
        <v>1</v>
      </c>
      <c r="G782" t="s">
        <v>1509</v>
      </c>
      <c r="H782">
        <v>7891095154210</v>
      </c>
      <c r="I782">
        <v>1</v>
      </c>
      <c r="J782" t="s">
        <v>1509</v>
      </c>
      <c r="K782">
        <v>57891095154215</v>
      </c>
      <c r="L782">
        <v>19</v>
      </c>
      <c r="M782" t="s">
        <v>212</v>
      </c>
      <c r="Q782">
        <v>0</v>
      </c>
      <c r="S782">
        <v>7891095154210</v>
      </c>
      <c r="T782">
        <v>7891095154210</v>
      </c>
      <c r="U782">
        <v>0</v>
      </c>
      <c r="V782">
        <v>0</v>
      </c>
      <c r="W782">
        <v>0</v>
      </c>
      <c r="X782">
        <v>0</v>
      </c>
      <c r="Y782">
        <v>0</v>
      </c>
      <c r="AA782">
        <v>0</v>
      </c>
    </row>
    <row r="783" spans="1:27">
      <c r="A783">
        <v>3</v>
      </c>
      <c r="B783">
        <v>1</v>
      </c>
      <c r="C783">
        <v>14200230</v>
      </c>
      <c r="D783" t="s">
        <v>568</v>
      </c>
      <c r="E783">
        <v>7891095154012</v>
      </c>
      <c r="F783">
        <v>1</v>
      </c>
      <c r="G783" t="s">
        <v>1509</v>
      </c>
      <c r="H783">
        <v>7891095154012</v>
      </c>
      <c r="I783">
        <v>1</v>
      </c>
      <c r="J783" t="s">
        <v>1509</v>
      </c>
      <c r="K783">
        <v>57891095154017</v>
      </c>
      <c r="L783">
        <v>19</v>
      </c>
      <c r="M783" t="s">
        <v>212</v>
      </c>
      <c r="Q783">
        <v>0</v>
      </c>
      <c r="S783">
        <v>7891095154012</v>
      </c>
      <c r="T783">
        <v>7891095154012</v>
      </c>
      <c r="U783">
        <v>0</v>
      </c>
      <c r="V783">
        <v>0</v>
      </c>
      <c r="W783">
        <v>0</v>
      </c>
      <c r="X783">
        <v>0</v>
      </c>
      <c r="Y783">
        <v>0</v>
      </c>
      <c r="AA783">
        <v>0</v>
      </c>
    </row>
    <row r="784" spans="1:27">
      <c r="A784">
        <v>3</v>
      </c>
      <c r="B784">
        <v>1</v>
      </c>
      <c r="C784">
        <v>14200234</v>
      </c>
      <c r="D784" t="s">
        <v>496</v>
      </c>
      <c r="E784">
        <v>7891095911479</v>
      </c>
      <c r="F784">
        <v>1</v>
      </c>
      <c r="G784" t="s">
        <v>1509</v>
      </c>
      <c r="H784">
        <v>7891095911479</v>
      </c>
      <c r="I784">
        <v>1</v>
      </c>
      <c r="J784" t="s">
        <v>1509</v>
      </c>
      <c r="K784">
        <v>17891095911476</v>
      </c>
      <c r="L784">
        <v>24</v>
      </c>
      <c r="M784" t="s">
        <v>1177</v>
      </c>
      <c r="Q784">
        <v>0</v>
      </c>
      <c r="S784">
        <v>7891095911479</v>
      </c>
      <c r="T784">
        <v>7891095911479</v>
      </c>
      <c r="U784">
        <v>0</v>
      </c>
      <c r="V784">
        <v>0</v>
      </c>
      <c r="W784">
        <v>0</v>
      </c>
      <c r="X784">
        <v>0</v>
      </c>
      <c r="Y784">
        <v>0</v>
      </c>
      <c r="AA784">
        <v>0</v>
      </c>
    </row>
    <row r="785" spans="1:27">
      <c r="A785">
        <v>3</v>
      </c>
      <c r="B785">
        <v>1</v>
      </c>
      <c r="C785">
        <v>14200236</v>
      </c>
      <c r="D785" t="s">
        <v>486</v>
      </c>
      <c r="E785">
        <v>7891095911349</v>
      </c>
      <c r="F785">
        <v>1</v>
      </c>
      <c r="G785" t="s">
        <v>1509</v>
      </c>
      <c r="H785">
        <v>7891095911349</v>
      </c>
      <c r="I785">
        <v>1</v>
      </c>
      <c r="J785" t="s">
        <v>1509</v>
      </c>
      <c r="K785">
        <v>17891095911346</v>
      </c>
      <c r="L785">
        <v>23</v>
      </c>
      <c r="M785" t="s">
        <v>1188</v>
      </c>
      <c r="Q785">
        <v>0</v>
      </c>
      <c r="S785">
        <v>7891095911349</v>
      </c>
      <c r="T785">
        <v>7891095911349</v>
      </c>
      <c r="U785">
        <v>0</v>
      </c>
      <c r="V785">
        <v>0</v>
      </c>
      <c r="W785">
        <v>0</v>
      </c>
      <c r="X785">
        <v>0</v>
      </c>
      <c r="Y785">
        <v>0</v>
      </c>
      <c r="AA785">
        <v>0</v>
      </c>
    </row>
    <row r="786" spans="1:27">
      <c r="A786">
        <v>3</v>
      </c>
      <c r="B786">
        <v>1</v>
      </c>
      <c r="C786">
        <v>14200237</v>
      </c>
      <c r="D786" t="s">
        <v>487</v>
      </c>
      <c r="E786">
        <v>7891095911356</v>
      </c>
      <c r="F786">
        <v>1</v>
      </c>
      <c r="G786" t="s">
        <v>1509</v>
      </c>
      <c r="H786">
        <v>7891095911356</v>
      </c>
      <c r="I786">
        <v>1</v>
      </c>
      <c r="J786" t="s">
        <v>1509</v>
      </c>
      <c r="K786">
        <v>17891095911353</v>
      </c>
      <c r="L786">
        <v>23</v>
      </c>
      <c r="M786" t="s">
        <v>1188</v>
      </c>
      <c r="Q786">
        <v>0</v>
      </c>
      <c r="S786">
        <v>7891095911356</v>
      </c>
      <c r="T786">
        <v>7891095911356</v>
      </c>
      <c r="U786">
        <v>0</v>
      </c>
      <c r="V786">
        <v>0</v>
      </c>
      <c r="W786">
        <v>0</v>
      </c>
      <c r="X786">
        <v>0</v>
      </c>
      <c r="Y786">
        <v>0</v>
      </c>
      <c r="AA786">
        <v>0</v>
      </c>
    </row>
    <row r="787" spans="1:27">
      <c r="A787">
        <v>3</v>
      </c>
      <c r="B787">
        <v>1</v>
      </c>
      <c r="C787">
        <v>14200239</v>
      </c>
      <c r="D787" t="s">
        <v>502</v>
      </c>
      <c r="E787">
        <v>7891095016464</v>
      </c>
      <c r="F787">
        <v>1</v>
      </c>
      <c r="G787" t="s">
        <v>1509</v>
      </c>
      <c r="H787">
        <v>7891095016464</v>
      </c>
      <c r="I787">
        <v>1</v>
      </c>
      <c r="J787" t="s">
        <v>1509</v>
      </c>
      <c r="K787">
        <v>57891095016469</v>
      </c>
      <c r="L787">
        <v>11</v>
      </c>
      <c r="M787" t="s">
        <v>217</v>
      </c>
      <c r="Q787">
        <v>0</v>
      </c>
      <c r="S787">
        <v>7891095016464</v>
      </c>
      <c r="T787">
        <v>7891095016464</v>
      </c>
      <c r="U787">
        <v>0</v>
      </c>
      <c r="V787">
        <v>0</v>
      </c>
      <c r="W787">
        <v>0</v>
      </c>
      <c r="X787">
        <v>0</v>
      </c>
      <c r="Y787">
        <v>0</v>
      </c>
      <c r="AA787">
        <v>0</v>
      </c>
    </row>
    <row r="788" spans="1:27">
      <c r="A788">
        <v>3</v>
      </c>
      <c r="B788">
        <v>1</v>
      </c>
      <c r="C788">
        <v>14200243</v>
      </c>
      <c r="D788" t="s">
        <v>516</v>
      </c>
      <c r="E788">
        <v>7891095300495</v>
      </c>
      <c r="F788">
        <v>1</v>
      </c>
      <c r="G788" t="s">
        <v>1509</v>
      </c>
      <c r="H788">
        <v>7891095300495</v>
      </c>
      <c r="I788">
        <v>1</v>
      </c>
      <c r="J788" t="s">
        <v>1509</v>
      </c>
      <c r="K788">
        <v>47891095300493</v>
      </c>
      <c r="L788">
        <v>11</v>
      </c>
      <c r="M788" t="s">
        <v>217</v>
      </c>
      <c r="Q788">
        <v>0</v>
      </c>
      <c r="S788">
        <v>7891095300495</v>
      </c>
      <c r="T788">
        <v>7891095300495</v>
      </c>
      <c r="U788">
        <v>0</v>
      </c>
      <c r="V788">
        <v>0</v>
      </c>
      <c r="W788">
        <v>0</v>
      </c>
      <c r="X788">
        <v>0</v>
      </c>
      <c r="Y788">
        <v>0</v>
      </c>
      <c r="AA788">
        <v>0</v>
      </c>
    </row>
    <row r="789" spans="1:27">
      <c r="A789">
        <v>3</v>
      </c>
      <c r="B789">
        <v>1</v>
      </c>
      <c r="C789">
        <v>14200246</v>
      </c>
      <c r="D789" t="s">
        <v>569</v>
      </c>
      <c r="E789">
        <v>7891095911028</v>
      </c>
      <c r="F789">
        <v>1</v>
      </c>
      <c r="G789" t="s">
        <v>1509</v>
      </c>
      <c r="H789">
        <v>7891095911028</v>
      </c>
      <c r="I789">
        <v>1</v>
      </c>
      <c r="J789" t="s">
        <v>1509</v>
      </c>
      <c r="K789">
        <v>17891095911025</v>
      </c>
      <c r="L789">
        <v>11</v>
      </c>
      <c r="M789" t="s">
        <v>217</v>
      </c>
      <c r="Q789">
        <v>0</v>
      </c>
      <c r="S789">
        <v>7891095911028</v>
      </c>
      <c r="T789">
        <v>7891095911028</v>
      </c>
      <c r="U789">
        <v>0</v>
      </c>
      <c r="V789">
        <v>0</v>
      </c>
      <c r="W789">
        <v>0</v>
      </c>
      <c r="X789">
        <v>0</v>
      </c>
      <c r="Y789">
        <v>0</v>
      </c>
      <c r="AA789">
        <v>0</v>
      </c>
    </row>
    <row r="790" spans="1:27">
      <c r="A790">
        <v>3</v>
      </c>
      <c r="B790">
        <v>1</v>
      </c>
      <c r="C790">
        <v>14200247</v>
      </c>
      <c r="D790" t="s">
        <v>570</v>
      </c>
      <c r="E790">
        <v>7891095911011</v>
      </c>
      <c r="F790">
        <v>1</v>
      </c>
      <c r="G790" t="s">
        <v>1509</v>
      </c>
      <c r="H790">
        <v>7891095911011</v>
      </c>
      <c r="I790">
        <v>1</v>
      </c>
      <c r="J790" t="s">
        <v>1509</v>
      </c>
      <c r="K790">
        <v>17891095911018</v>
      </c>
      <c r="L790">
        <v>11</v>
      </c>
      <c r="M790" t="s">
        <v>217</v>
      </c>
      <c r="Q790">
        <v>0</v>
      </c>
      <c r="S790">
        <v>7891095911011</v>
      </c>
      <c r="T790">
        <v>7891095911011</v>
      </c>
      <c r="U790">
        <v>0</v>
      </c>
      <c r="V790">
        <v>0</v>
      </c>
      <c r="W790">
        <v>0</v>
      </c>
      <c r="X790">
        <v>0</v>
      </c>
      <c r="Y790">
        <v>0</v>
      </c>
      <c r="AA790">
        <v>0</v>
      </c>
    </row>
    <row r="791" spans="1:27">
      <c r="A791">
        <v>3</v>
      </c>
      <c r="B791">
        <v>1</v>
      </c>
      <c r="C791">
        <v>14200248</v>
      </c>
      <c r="D791" t="s">
        <v>571</v>
      </c>
      <c r="E791">
        <v>7891095911035</v>
      </c>
      <c r="F791">
        <v>1</v>
      </c>
      <c r="G791" t="s">
        <v>1509</v>
      </c>
      <c r="H791">
        <v>7891095911035</v>
      </c>
      <c r="I791">
        <v>1</v>
      </c>
      <c r="J791" t="s">
        <v>1509</v>
      </c>
      <c r="K791">
        <v>17891095911032</v>
      </c>
      <c r="L791">
        <v>11</v>
      </c>
      <c r="M791" t="s">
        <v>217</v>
      </c>
      <c r="Q791">
        <v>0</v>
      </c>
      <c r="S791">
        <v>7891095911035</v>
      </c>
      <c r="T791">
        <v>7891095911035</v>
      </c>
      <c r="U791">
        <v>0</v>
      </c>
      <c r="V791">
        <v>0</v>
      </c>
      <c r="W791">
        <v>0</v>
      </c>
      <c r="X791">
        <v>0</v>
      </c>
      <c r="Y791">
        <v>0</v>
      </c>
      <c r="AA791">
        <v>0</v>
      </c>
    </row>
    <row r="792" spans="1:27">
      <c r="A792">
        <v>3</v>
      </c>
      <c r="B792">
        <v>1</v>
      </c>
      <c r="C792">
        <v>14200249</v>
      </c>
      <c r="D792" t="s">
        <v>572</v>
      </c>
      <c r="E792">
        <v>7891095031245</v>
      </c>
      <c r="F792">
        <v>1</v>
      </c>
      <c r="G792" t="s">
        <v>1509</v>
      </c>
      <c r="H792">
        <v>7891095031245</v>
      </c>
      <c r="I792">
        <v>1</v>
      </c>
      <c r="J792" t="s">
        <v>1509</v>
      </c>
      <c r="K792">
        <v>57891095031240</v>
      </c>
      <c r="L792">
        <v>11</v>
      </c>
      <c r="M792" t="s">
        <v>217</v>
      </c>
      <c r="Q792">
        <v>0</v>
      </c>
      <c r="S792">
        <v>7891095031245</v>
      </c>
      <c r="T792">
        <v>7891095031245</v>
      </c>
      <c r="U792">
        <v>0</v>
      </c>
      <c r="V792">
        <v>0</v>
      </c>
      <c r="W792">
        <v>0</v>
      </c>
      <c r="X792">
        <v>0</v>
      </c>
      <c r="Y792">
        <v>0</v>
      </c>
      <c r="AA792">
        <v>0</v>
      </c>
    </row>
    <row r="793" spans="1:27">
      <c r="A793">
        <v>3</v>
      </c>
      <c r="B793">
        <v>1</v>
      </c>
      <c r="C793">
        <v>14200250</v>
      </c>
      <c r="D793" t="s">
        <v>573</v>
      </c>
      <c r="E793">
        <v>7891095154630</v>
      </c>
      <c r="F793">
        <v>1</v>
      </c>
      <c r="G793" t="s">
        <v>1509</v>
      </c>
      <c r="H793">
        <v>7891095154630</v>
      </c>
      <c r="I793">
        <v>1</v>
      </c>
      <c r="J793" t="s">
        <v>1509</v>
      </c>
      <c r="K793">
        <v>57891095154635</v>
      </c>
      <c r="L793">
        <v>19</v>
      </c>
      <c r="M793" t="s">
        <v>212</v>
      </c>
      <c r="Q793">
        <v>0</v>
      </c>
      <c r="S793">
        <v>7891095154630</v>
      </c>
      <c r="T793">
        <v>7891095154630</v>
      </c>
      <c r="U793">
        <v>0</v>
      </c>
      <c r="V793">
        <v>0</v>
      </c>
      <c r="W793">
        <v>0</v>
      </c>
      <c r="X793">
        <v>0</v>
      </c>
      <c r="Y793">
        <v>0</v>
      </c>
      <c r="AA793">
        <v>0</v>
      </c>
    </row>
    <row r="794" spans="1:27">
      <c r="A794">
        <v>3</v>
      </c>
      <c r="B794">
        <v>1</v>
      </c>
      <c r="C794">
        <v>14200251</v>
      </c>
      <c r="D794" t="s">
        <v>588</v>
      </c>
      <c r="E794">
        <v>7891095007165</v>
      </c>
      <c r="F794">
        <v>1</v>
      </c>
      <c r="G794" t="s">
        <v>1509</v>
      </c>
      <c r="H794">
        <v>7891095007165</v>
      </c>
      <c r="I794">
        <v>1</v>
      </c>
      <c r="J794" t="s">
        <v>1509</v>
      </c>
      <c r="K794">
        <v>57891095007160</v>
      </c>
      <c r="L794">
        <v>19</v>
      </c>
      <c r="M794" t="s">
        <v>212</v>
      </c>
      <c r="Q794">
        <v>0</v>
      </c>
      <c r="S794">
        <v>7891095007165</v>
      </c>
      <c r="T794">
        <v>7891095007165</v>
      </c>
      <c r="U794">
        <v>0</v>
      </c>
      <c r="V794">
        <v>0</v>
      </c>
      <c r="W794">
        <v>0</v>
      </c>
      <c r="X794">
        <v>0</v>
      </c>
      <c r="Y794">
        <v>0</v>
      </c>
      <c r="AA794">
        <v>0</v>
      </c>
    </row>
    <row r="795" spans="1:27">
      <c r="A795">
        <v>3</v>
      </c>
      <c r="B795">
        <v>1</v>
      </c>
      <c r="C795">
        <v>14200252</v>
      </c>
      <c r="D795" t="s">
        <v>589</v>
      </c>
      <c r="E795">
        <v>7891095010134</v>
      </c>
      <c r="F795">
        <v>1</v>
      </c>
      <c r="G795" t="s">
        <v>1509</v>
      </c>
      <c r="H795">
        <v>7891095010134</v>
      </c>
      <c r="I795">
        <v>1</v>
      </c>
      <c r="J795" t="s">
        <v>1509</v>
      </c>
      <c r="K795">
        <v>57891095010139</v>
      </c>
      <c r="L795">
        <v>19</v>
      </c>
      <c r="M795" t="s">
        <v>212</v>
      </c>
      <c r="Q795">
        <v>0</v>
      </c>
      <c r="S795">
        <v>7891095010134</v>
      </c>
      <c r="T795">
        <v>7891095010134</v>
      </c>
      <c r="U795">
        <v>0</v>
      </c>
      <c r="V795">
        <v>0</v>
      </c>
      <c r="W795">
        <v>0</v>
      </c>
      <c r="X795">
        <v>0</v>
      </c>
      <c r="Y795">
        <v>0</v>
      </c>
      <c r="AA795">
        <v>0</v>
      </c>
    </row>
    <row r="796" spans="1:27">
      <c r="A796">
        <v>3</v>
      </c>
      <c r="B796">
        <v>1</v>
      </c>
      <c r="C796">
        <v>14200254</v>
      </c>
      <c r="D796" t="s">
        <v>590</v>
      </c>
      <c r="E796">
        <v>7891095605439</v>
      </c>
      <c r="F796">
        <v>1</v>
      </c>
      <c r="G796" t="s">
        <v>1509</v>
      </c>
      <c r="H796">
        <v>7891095605439</v>
      </c>
      <c r="I796">
        <v>1</v>
      </c>
      <c r="J796" t="s">
        <v>1509</v>
      </c>
      <c r="K796">
        <v>57891095155434</v>
      </c>
      <c r="L796">
        <v>19</v>
      </c>
      <c r="M796" t="s">
        <v>212</v>
      </c>
      <c r="Q796">
        <v>0</v>
      </c>
      <c r="S796">
        <v>7891095605439</v>
      </c>
      <c r="T796">
        <v>7891095605439</v>
      </c>
      <c r="U796">
        <v>0</v>
      </c>
      <c r="V796">
        <v>0</v>
      </c>
      <c r="W796">
        <v>0</v>
      </c>
      <c r="X796">
        <v>0</v>
      </c>
      <c r="Y796">
        <v>0</v>
      </c>
      <c r="AA796">
        <v>0</v>
      </c>
    </row>
    <row r="797" spans="1:27">
      <c r="A797">
        <v>3</v>
      </c>
      <c r="B797">
        <v>1</v>
      </c>
      <c r="C797">
        <v>14200255</v>
      </c>
      <c r="D797" t="s">
        <v>591</v>
      </c>
      <c r="E797">
        <v>7891095005581</v>
      </c>
      <c r="F797">
        <v>1</v>
      </c>
      <c r="G797" t="s">
        <v>1509</v>
      </c>
      <c r="H797">
        <v>7891095005581</v>
      </c>
      <c r="I797">
        <v>1</v>
      </c>
      <c r="J797" t="s">
        <v>1509</v>
      </c>
      <c r="K797">
        <v>57891095005586</v>
      </c>
      <c r="L797">
        <v>11</v>
      </c>
      <c r="M797" t="s">
        <v>217</v>
      </c>
      <c r="Q797">
        <v>0</v>
      </c>
      <c r="S797">
        <v>7891095005581</v>
      </c>
      <c r="T797">
        <v>7891095005581</v>
      </c>
      <c r="U797">
        <v>0</v>
      </c>
      <c r="V797">
        <v>0</v>
      </c>
      <c r="W797">
        <v>0</v>
      </c>
      <c r="X797">
        <v>0</v>
      </c>
      <c r="Y797">
        <v>0</v>
      </c>
      <c r="AA797">
        <v>0</v>
      </c>
    </row>
    <row r="798" spans="1:27">
      <c r="A798">
        <v>3</v>
      </c>
      <c r="B798">
        <v>1</v>
      </c>
      <c r="C798">
        <v>14200256</v>
      </c>
      <c r="D798" t="s">
        <v>592</v>
      </c>
      <c r="E798">
        <v>7891095911080</v>
      </c>
      <c r="F798">
        <v>1</v>
      </c>
      <c r="G798" t="s">
        <v>1509</v>
      </c>
      <c r="H798">
        <v>7891095911080</v>
      </c>
      <c r="I798">
        <v>1</v>
      </c>
      <c r="J798" t="s">
        <v>1509</v>
      </c>
      <c r="K798">
        <v>17891095911087</v>
      </c>
      <c r="L798">
        <v>11</v>
      </c>
      <c r="M798" t="s">
        <v>217</v>
      </c>
      <c r="Q798">
        <v>0</v>
      </c>
      <c r="S798">
        <v>7891095911080</v>
      </c>
      <c r="T798">
        <v>7891095911080</v>
      </c>
      <c r="U798">
        <v>0</v>
      </c>
      <c r="V798">
        <v>0</v>
      </c>
      <c r="W798">
        <v>0</v>
      </c>
      <c r="X798">
        <v>0</v>
      </c>
      <c r="Y798">
        <v>0</v>
      </c>
      <c r="AA798">
        <v>0</v>
      </c>
    </row>
    <row r="799" spans="1:27" hidden="1"/>
    <row r="800" spans="1:27" hidden="1">
      <c r="A800" t="s">
        <v>1510</v>
      </c>
      <c r="B800" t="s">
        <v>227</v>
      </c>
      <c r="C800" t="s">
        <v>170</v>
      </c>
      <c r="D800" t="s">
        <v>163</v>
      </c>
      <c r="E800" t="s">
        <v>167</v>
      </c>
      <c r="F800" t="s">
        <v>165</v>
      </c>
      <c r="G800" t="s">
        <v>168</v>
      </c>
      <c r="H800" t="s">
        <v>1476</v>
      </c>
      <c r="I800" t="s">
        <v>231</v>
      </c>
      <c r="J800" t="s">
        <v>229</v>
      </c>
      <c r="K800" t="s">
        <v>1476</v>
      </c>
      <c r="L800" t="s">
        <v>231</v>
      </c>
      <c r="M800" t="s">
        <v>169</v>
      </c>
      <c r="N800" t="s">
        <v>162</v>
      </c>
      <c r="O800" t="s">
        <v>226</v>
      </c>
      <c r="P800" t="s">
        <v>228</v>
      </c>
      <c r="Q800" t="s">
        <v>164</v>
      </c>
      <c r="R800" t="s">
        <v>168</v>
      </c>
      <c r="S800" t="s">
        <v>1365</v>
      </c>
      <c r="T800" t="s">
        <v>164</v>
      </c>
    </row>
    <row r="801" spans="1:28" hidden="1">
      <c r="A801" t="s">
        <v>1477</v>
      </c>
      <c r="B801" t="s">
        <v>1478</v>
      </c>
      <c r="C801" t="s">
        <v>267</v>
      </c>
      <c r="D801" t="s">
        <v>1389</v>
      </c>
      <c r="P801">
        <v>11</v>
      </c>
      <c r="Q801" t="s">
        <v>1479</v>
      </c>
      <c r="R801" t="s">
        <v>1480</v>
      </c>
      <c r="S801" t="s">
        <v>1481</v>
      </c>
      <c r="T801" t="s">
        <v>1482</v>
      </c>
    </row>
    <row r="802" spans="1:28" hidden="1">
      <c r="A802" t="s">
        <v>1483</v>
      </c>
      <c r="B802" t="s">
        <v>1484</v>
      </c>
      <c r="C802" t="s">
        <v>1390</v>
      </c>
      <c r="D802" t="s">
        <v>1391</v>
      </c>
      <c r="R802" t="s">
        <v>1473</v>
      </c>
      <c r="S802" t="s">
        <v>1485</v>
      </c>
      <c r="T802" t="s">
        <v>1486</v>
      </c>
    </row>
    <row r="803" spans="1:28" hidden="1">
      <c r="G803" t="s">
        <v>1487</v>
      </c>
      <c r="H803" t="s">
        <v>1488</v>
      </c>
      <c r="I803" t="s">
        <v>1392</v>
      </c>
      <c r="J803" t="s">
        <v>1393</v>
      </c>
      <c r="R803" t="s">
        <v>1474</v>
      </c>
      <c r="S803" s="46">
        <v>45717.44027777778</v>
      </c>
      <c r="T803">
        <v>15</v>
      </c>
    </row>
    <row r="804" spans="1:28" hidden="1">
      <c r="A804" t="s">
        <v>226</v>
      </c>
      <c r="B804" t="s">
        <v>227</v>
      </c>
      <c r="C804" t="s">
        <v>1394</v>
      </c>
      <c r="D804" t="s">
        <v>1395</v>
      </c>
      <c r="E804" t="s">
        <v>167</v>
      </c>
      <c r="F804" t="s">
        <v>165</v>
      </c>
      <c r="G804" t="s">
        <v>168</v>
      </c>
      <c r="H804" t="s">
        <v>1476</v>
      </c>
      <c r="I804" t="s">
        <v>231</v>
      </c>
      <c r="J804" t="s">
        <v>229</v>
      </c>
      <c r="K804" t="s">
        <v>1476</v>
      </c>
      <c r="L804" t="s">
        <v>231</v>
      </c>
      <c r="M804" t="s">
        <v>169</v>
      </c>
      <c r="N804" t="s">
        <v>162</v>
      </c>
      <c r="O804" t="s">
        <v>226</v>
      </c>
      <c r="P804" t="s">
        <v>228</v>
      </c>
      <c r="Q804" t="s">
        <v>164</v>
      </c>
      <c r="R804" t="e">
        <f>-------Usua</f>
        <v>#NAME?</v>
      </c>
      <c r="S804" t="s">
        <v>1489</v>
      </c>
      <c r="T804" t="s">
        <v>226</v>
      </c>
    </row>
    <row r="805" spans="1:28" hidden="1">
      <c r="A805" t="s">
        <v>1490</v>
      </c>
      <c r="B805" t="s">
        <v>1491</v>
      </c>
      <c r="C805" t="s">
        <v>1362</v>
      </c>
      <c r="D805" t="s">
        <v>209</v>
      </c>
      <c r="E805" t="s">
        <v>1396</v>
      </c>
      <c r="F805" t="s">
        <v>1492</v>
      </c>
      <c r="G805" t="s">
        <v>209</v>
      </c>
      <c r="H805" t="s">
        <v>1493</v>
      </c>
      <c r="I805" t="s">
        <v>1494</v>
      </c>
      <c r="J805" t="s">
        <v>1495</v>
      </c>
      <c r="K805" t="s">
        <v>1363</v>
      </c>
      <c r="L805" t="s">
        <v>1496</v>
      </c>
      <c r="M805" t="s">
        <v>209</v>
      </c>
      <c r="N805" t="s">
        <v>1497</v>
      </c>
      <c r="O805" t="s">
        <v>1498</v>
      </c>
      <c r="P805" t="s">
        <v>1499</v>
      </c>
      <c r="Q805" t="s">
        <v>1500</v>
      </c>
      <c r="R805" t="s">
        <v>209</v>
      </c>
      <c r="S805" t="s">
        <v>1501</v>
      </c>
      <c r="T805" t="s">
        <v>1502</v>
      </c>
      <c r="U805" t="s">
        <v>1397</v>
      </c>
      <c r="V805" t="s">
        <v>1503</v>
      </c>
      <c r="W805" t="s">
        <v>1504</v>
      </c>
      <c r="X805" t="s">
        <v>1398</v>
      </c>
      <c r="Y805" t="s">
        <v>1505</v>
      </c>
      <c r="Z805" t="s">
        <v>1506</v>
      </c>
      <c r="AA805" t="s">
        <v>1507</v>
      </c>
      <c r="AB805" t="s">
        <v>1508</v>
      </c>
    </row>
    <row r="806" spans="1:28" hidden="1">
      <c r="A806" t="s">
        <v>1490</v>
      </c>
      <c r="B806" t="s">
        <v>1491</v>
      </c>
      <c r="C806" t="s">
        <v>1362</v>
      </c>
      <c r="D806" t="s">
        <v>209</v>
      </c>
      <c r="E806" t="s">
        <v>1396</v>
      </c>
      <c r="F806" t="s">
        <v>1492</v>
      </c>
      <c r="G806" t="s">
        <v>209</v>
      </c>
      <c r="H806" t="s">
        <v>1493</v>
      </c>
      <c r="I806" t="s">
        <v>1494</v>
      </c>
      <c r="J806" t="s">
        <v>1495</v>
      </c>
      <c r="K806" t="s">
        <v>1363</v>
      </c>
      <c r="L806" t="s">
        <v>1496</v>
      </c>
      <c r="M806" t="s">
        <v>209</v>
      </c>
      <c r="N806" t="s">
        <v>1497</v>
      </c>
      <c r="O806" t="s">
        <v>1498</v>
      </c>
      <c r="P806" t="s">
        <v>1499</v>
      </c>
      <c r="Q806" t="s">
        <v>1500</v>
      </c>
      <c r="R806" t="s">
        <v>209</v>
      </c>
      <c r="S806" t="s">
        <v>1501</v>
      </c>
      <c r="T806" t="s">
        <v>1502</v>
      </c>
      <c r="U806" t="s">
        <v>1397</v>
      </c>
      <c r="V806" t="s">
        <v>1503</v>
      </c>
      <c r="W806" t="s">
        <v>1504</v>
      </c>
      <c r="X806" t="s">
        <v>1398</v>
      </c>
      <c r="Y806" t="s">
        <v>1505</v>
      </c>
      <c r="Z806" t="s">
        <v>1506</v>
      </c>
      <c r="AA806" t="s">
        <v>1507</v>
      </c>
      <c r="AB806" t="s">
        <v>1508</v>
      </c>
    </row>
    <row r="807" spans="1:28" hidden="1">
      <c r="A807" t="s">
        <v>1490</v>
      </c>
      <c r="B807" t="s">
        <v>1491</v>
      </c>
      <c r="C807" t="s">
        <v>1362</v>
      </c>
      <c r="D807" t="s">
        <v>209</v>
      </c>
      <c r="E807" t="s">
        <v>1396</v>
      </c>
      <c r="F807" t="s">
        <v>1492</v>
      </c>
      <c r="G807" t="s">
        <v>209</v>
      </c>
      <c r="H807" t="s">
        <v>1493</v>
      </c>
      <c r="I807" t="s">
        <v>1494</v>
      </c>
      <c r="J807" t="s">
        <v>1495</v>
      </c>
      <c r="K807" t="s">
        <v>1363</v>
      </c>
      <c r="L807" t="s">
        <v>1496</v>
      </c>
      <c r="M807" t="s">
        <v>209</v>
      </c>
      <c r="N807" t="s">
        <v>1497</v>
      </c>
      <c r="O807" t="s">
        <v>1498</v>
      </c>
      <c r="P807" t="s">
        <v>1499</v>
      </c>
      <c r="Q807" t="s">
        <v>1500</v>
      </c>
      <c r="R807" t="s">
        <v>209</v>
      </c>
      <c r="S807" t="s">
        <v>1501</v>
      </c>
      <c r="T807" t="s">
        <v>1502</v>
      </c>
      <c r="U807" t="s">
        <v>1397</v>
      </c>
      <c r="V807" t="s">
        <v>1503</v>
      </c>
      <c r="W807" t="s">
        <v>1504</v>
      </c>
      <c r="X807" t="s">
        <v>1398</v>
      </c>
      <c r="Y807" t="s">
        <v>1505</v>
      </c>
      <c r="Z807" t="s">
        <v>1506</v>
      </c>
      <c r="AA807" t="s">
        <v>1507</v>
      </c>
      <c r="AB807" t="s">
        <v>1508</v>
      </c>
    </row>
    <row r="808" spans="1:28">
      <c r="A808">
        <v>3</v>
      </c>
      <c r="B808">
        <v>1</v>
      </c>
      <c r="C808">
        <v>14200257</v>
      </c>
      <c r="D808" t="s">
        <v>593</v>
      </c>
      <c r="E808">
        <v>7891095159505</v>
      </c>
      <c r="F808">
        <v>1</v>
      </c>
      <c r="G808" t="s">
        <v>1509</v>
      </c>
      <c r="H808">
        <v>7891095159505</v>
      </c>
      <c r="I808">
        <v>1</v>
      </c>
      <c r="J808" t="s">
        <v>1509</v>
      </c>
      <c r="K808">
        <v>57891095159500</v>
      </c>
      <c r="L808">
        <v>19</v>
      </c>
      <c r="M808" t="s">
        <v>212</v>
      </c>
      <c r="Q808">
        <v>0</v>
      </c>
      <c r="S808">
        <v>7891095159505</v>
      </c>
      <c r="T808">
        <v>7891095159505</v>
      </c>
      <c r="U808">
        <v>0</v>
      </c>
      <c r="V808">
        <v>0</v>
      </c>
      <c r="W808">
        <v>0</v>
      </c>
      <c r="X808">
        <v>0</v>
      </c>
      <c r="Y808">
        <v>0</v>
      </c>
      <c r="AA808">
        <v>0</v>
      </c>
    </row>
    <row r="809" spans="1:28">
      <c r="A809">
        <v>3</v>
      </c>
      <c r="B809">
        <v>1</v>
      </c>
      <c r="C809">
        <v>14200258</v>
      </c>
      <c r="D809" t="s">
        <v>594</v>
      </c>
      <c r="E809">
        <v>7891095605408</v>
      </c>
      <c r="F809">
        <v>1</v>
      </c>
      <c r="G809" t="s">
        <v>1509</v>
      </c>
      <c r="H809">
        <v>7891095605408</v>
      </c>
      <c r="I809">
        <v>1</v>
      </c>
      <c r="J809" t="s">
        <v>1509</v>
      </c>
      <c r="K809">
        <v>57891095155403</v>
      </c>
      <c r="L809">
        <v>19</v>
      </c>
      <c r="M809" t="s">
        <v>212</v>
      </c>
      <c r="Q809">
        <v>0</v>
      </c>
      <c r="S809">
        <v>7891095605408</v>
      </c>
      <c r="T809">
        <v>7891095605408</v>
      </c>
      <c r="U809">
        <v>0</v>
      </c>
      <c r="V809">
        <v>0</v>
      </c>
      <c r="W809">
        <v>0</v>
      </c>
      <c r="X809">
        <v>0</v>
      </c>
      <c r="Y809">
        <v>0</v>
      </c>
      <c r="AA809">
        <v>0</v>
      </c>
    </row>
    <row r="810" spans="1:28">
      <c r="A810">
        <v>3</v>
      </c>
      <c r="B810">
        <v>1</v>
      </c>
      <c r="C810">
        <v>14200259</v>
      </c>
      <c r="D810" t="s">
        <v>595</v>
      </c>
      <c r="E810">
        <v>7891095005543</v>
      </c>
      <c r="F810">
        <v>1</v>
      </c>
      <c r="G810" t="s">
        <v>1509</v>
      </c>
      <c r="H810">
        <v>7891095005543</v>
      </c>
      <c r="I810">
        <v>1</v>
      </c>
      <c r="J810" t="s">
        <v>1509</v>
      </c>
      <c r="K810">
        <v>57891095005548</v>
      </c>
      <c r="L810">
        <v>11</v>
      </c>
      <c r="M810" t="s">
        <v>217</v>
      </c>
      <c r="Q810">
        <v>0</v>
      </c>
      <c r="S810">
        <v>7891095005543</v>
      </c>
      <c r="T810">
        <v>7891095005543</v>
      </c>
      <c r="U810">
        <v>0</v>
      </c>
      <c r="V810">
        <v>0</v>
      </c>
      <c r="W810">
        <v>0</v>
      </c>
      <c r="X810">
        <v>0</v>
      </c>
      <c r="Y810">
        <v>0</v>
      </c>
      <c r="AA810">
        <v>0</v>
      </c>
    </row>
    <row r="811" spans="1:28">
      <c r="A811">
        <v>3</v>
      </c>
      <c r="B811">
        <v>1</v>
      </c>
      <c r="C811">
        <v>14200260</v>
      </c>
      <c r="D811" t="s">
        <v>596</v>
      </c>
      <c r="E811">
        <v>7891095605323</v>
      </c>
      <c r="F811">
        <v>1</v>
      </c>
      <c r="G811" t="s">
        <v>1509</v>
      </c>
      <c r="H811">
        <v>7891095605323</v>
      </c>
      <c r="I811">
        <v>1</v>
      </c>
      <c r="J811" t="s">
        <v>1509</v>
      </c>
      <c r="K811">
        <v>57891095155328</v>
      </c>
      <c r="L811">
        <v>19</v>
      </c>
      <c r="M811" t="s">
        <v>212</v>
      </c>
      <c r="Q811">
        <v>0</v>
      </c>
      <c r="S811">
        <v>7891095605323</v>
      </c>
      <c r="T811">
        <v>7891095605323</v>
      </c>
      <c r="U811">
        <v>0</v>
      </c>
      <c r="V811">
        <v>0</v>
      </c>
      <c r="W811">
        <v>0</v>
      </c>
      <c r="X811">
        <v>0</v>
      </c>
      <c r="Y811">
        <v>0</v>
      </c>
      <c r="AA811">
        <v>0</v>
      </c>
    </row>
    <row r="812" spans="1:28">
      <c r="A812">
        <v>3</v>
      </c>
      <c r="B812">
        <v>1</v>
      </c>
      <c r="C812">
        <v>14200261</v>
      </c>
      <c r="D812" t="s">
        <v>597</v>
      </c>
      <c r="E812">
        <v>7891095005567</v>
      </c>
      <c r="F812">
        <v>1</v>
      </c>
      <c r="G812" t="s">
        <v>1509</v>
      </c>
      <c r="H812">
        <v>7891095005567</v>
      </c>
      <c r="I812">
        <v>1</v>
      </c>
      <c r="J812" t="s">
        <v>1509</v>
      </c>
      <c r="K812">
        <v>57891095005562</v>
      </c>
      <c r="L812">
        <v>11</v>
      </c>
      <c r="M812" t="s">
        <v>217</v>
      </c>
      <c r="Q812">
        <v>0</v>
      </c>
      <c r="S812">
        <v>7891095005567</v>
      </c>
      <c r="T812">
        <v>7891095005567</v>
      </c>
      <c r="U812">
        <v>0</v>
      </c>
      <c r="V812">
        <v>0</v>
      </c>
      <c r="W812">
        <v>0</v>
      </c>
      <c r="X812">
        <v>0</v>
      </c>
      <c r="Y812">
        <v>0</v>
      </c>
      <c r="AA812">
        <v>0</v>
      </c>
    </row>
    <row r="813" spans="1:28">
      <c r="A813">
        <v>3</v>
      </c>
      <c r="B813">
        <v>1</v>
      </c>
      <c r="C813">
        <v>14200262</v>
      </c>
      <c r="D813" t="s">
        <v>598</v>
      </c>
      <c r="E813">
        <v>7891095911066</v>
      </c>
      <c r="F813">
        <v>1</v>
      </c>
      <c r="G813" t="s">
        <v>1509</v>
      </c>
      <c r="H813">
        <v>7891095911066</v>
      </c>
      <c r="I813">
        <v>1</v>
      </c>
      <c r="J813" t="s">
        <v>1509</v>
      </c>
      <c r="K813">
        <v>17891095911063</v>
      </c>
      <c r="L813">
        <v>11</v>
      </c>
      <c r="M813" t="s">
        <v>217</v>
      </c>
      <c r="Q813">
        <v>0</v>
      </c>
      <c r="S813">
        <v>7891095911066</v>
      </c>
      <c r="T813">
        <v>7891095911066</v>
      </c>
      <c r="U813">
        <v>0</v>
      </c>
      <c r="V813">
        <v>0</v>
      </c>
      <c r="W813">
        <v>0</v>
      </c>
      <c r="X813">
        <v>0</v>
      </c>
      <c r="Y813">
        <v>0</v>
      </c>
      <c r="AA813">
        <v>0</v>
      </c>
    </row>
    <row r="814" spans="1:28">
      <c r="A814">
        <v>3</v>
      </c>
      <c r="B814">
        <v>1</v>
      </c>
      <c r="C814">
        <v>14200263</v>
      </c>
      <c r="D814" t="s">
        <v>599</v>
      </c>
      <c r="E814">
        <v>7891095911042</v>
      </c>
      <c r="F814">
        <v>1</v>
      </c>
      <c r="G814" t="s">
        <v>1509</v>
      </c>
      <c r="H814">
        <v>7891095911042</v>
      </c>
      <c r="I814">
        <v>1</v>
      </c>
      <c r="J814" t="s">
        <v>1509</v>
      </c>
      <c r="K814">
        <v>17891095911049</v>
      </c>
      <c r="L814">
        <v>11</v>
      </c>
      <c r="M814" t="s">
        <v>217</v>
      </c>
      <c r="Q814">
        <v>0</v>
      </c>
      <c r="S814">
        <v>7891095911042</v>
      </c>
      <c r="T814">
        <v>7891095911042</v>
      </c>
      <c r="U814">
        <v>0</v>
      </c>
      <c r="V814">
        <v>0</v>
      </c>
      <c r="W814">
        <v>0</v>
      </c>
      <c r="X814">
        <v>0</v>
      </c>
      <c r="Y814">
        <v>0</v>
      </c>
      <c r="AA814">
        <v>0</v>
      </c>
    </row>
    <row r="815" spans="1:28">
      <c r="A815">
        <v>3</v>
      </c>
      <c r="B815">
        <v>1</v>
      </c>
      <c r="C815">
        <v>14200264</v>
      </c>
      <c r="D815" t="s">
        <v>600</v>
      </c>
      <c r="E815">
        <v>7891095911059</v>
      </c>
      <c r="F815">
        <v>1</v>
      </c>
      <c r="G815" t="s">
        <v>1509</v>
      </c>
      <c r="H815">
        <v>7891095911059</v>
      </c>
      <c r="I815">
        <v>1</v>
      </c>
      <c r="J815" t="s">
        <v>1509</v>
      </c>
      <c r="K815">
        <v>17891095911056</v>
      </c>
      <c r="L815">
        <v>11</v>
      </c>
      <c r="M815" t="s">
        <v>217</v>
      </c>
      <c r="Q815">
        <v>0</v>
      </c>
      <c r="S815">
        <v>7891095911059</v>
      </c>
      <c r="T815">
        <v>7891095911059</v>
      </c>
      <c r="U815">
        <v>0</v>
      </c>
      <c r="V815">
        <v>0</v>
      </c>
      <c r="W815">
        <v>0</v>
      </c>
      <c r="X815">
        <v>0</v>
      </c>
      <c r="Y815">
        <v>0</v>
      </c>
      <c r="AA815">
        <v>0</v>
      </c>
    </row>
    <row r="816" spans="1:28">
      <c r="A816">
        <v>3</v>
      </c>
      <c r="B816">
        <v>1</v>
      </c>
      <c r="C816">
        <v>14200266</v>
      </c>
      <c r="D816" t="s">
        <v>580</v>
      </c>
      <c r="E816">
        <v>7891095159529</v>
      </c>
      <c r="F816">
        <v>1</v>
      </c>
      <c r="G816" t="s">
        <v>1509</v>
      </c>
      <c r="H816">
        <v>7891095159529</v>
      </c>
      <c r="I816">
        <v>1</v>
      </c>
      <c r="J816" t="s">
        <v>1509</v>
      </c>
      <c r="K816">
        <v>57891095159524</v>
      </c>
      <c r="L816">
        <v>19</v>
      </c>
      <c r="M816" t="s">
        <v>212</v>
      </c>
      <c r="Q816">
        <v>0</v>
      </c>
      <c r="S816">
        <v>7891095159529</v>
      </c>
      <c r="T816">
        <v>7891095159529</v>
      </c>
      <c r="U816">
        <v>0</v>
      </c>
      <c r="V816">
        <v>0</v>
      </c>
      <c r="W816">
        <v>0</v>
      </c>
      <c r="X816">
        <v>0</v>
      </c>
      <c r="Y816">
        <v>0</v>
      </c>
      <c r="AA816">
        <v>0</v>
      </c>
    </row>
    <row r="817" spans="1:27">
      <c r="A817">
        <v>3</v>
      </c>
      <c r="B817">
        <v>1</v>
      </c>
      <c r="C817">
        <v>14200268</v>
      </c>
      <c r="D817" t="s">
        <v>581</v>
      </c>
      <c r="E817">
        <v>7891095011889</v>
      </c>
      <c r="F817">
        <v>1</v>
      </c>
      <c r="G817" t="s">
        <v>1509</v>
      </c>
      <c r="H817">
        <v>7891095011889</v>
      </c>
      <c r="I817">
        <v>1</v>
      </c>
      <c r="J817" t="s">
        <v>1509</v>
      </c>
      <c r="K817">
        <v>57891095011884</v>
      </c>
      <c r="L817">
        <v>19</v>
      </c>
      <c r="M817" t="s">
        <v>212</v>
      </c>
      <c r="Q817">
        <v>0</v>
      </c>
      <c r="S817">
        <v>7891095011889</v>
      </c>
      <c r="T817">
        <v>7891095011889</v>
      </c>
      <c r="U817">
        <v>0</v>
      </c>
      <c r="V817">
        <v>0</v>
      </c>
      <c r="W817">
        <v>0</v>
      </c>
      <c r="X817">
        <v>0</v>
      </c>
      <c r="Y817">
        <v>0</v>
      </c>
      <c r="AA817">
        <v>0</v>
      </c>
    </row>
    <row r="818" spans="1:27">
      <c r="A818">
        <v>3</v>
      </c>
      <c r="B818">
        <v>1</v>
      </c>
      <c r="C818">
        <v>14200269</v>
      </c>
      <c r="D818" t="s">
        <v>582</v>
      </c>
      <c r="E818">
        <v>7891095021383</v>
      </c>
      <c r="F818">
        <v>1</v>
      </c>
      <c r="G818" t="s">
        <v>1509</v>
      </c>
      <c r="H818">
        <v>7891095021383</v>
      </c>
      <c r="I818">
        <v>1</v>
      </c>
      <c r="J818" t="s">
        <v>1509</v>
      </c>
      <c r="K818">
        <v>57891095021388</v>
      </c>
      <c r="L818">
        <v>33</v>
      </c>
      <c r="M818" t="s">
        <v>213</v>
      </c>
      <c r="Q818">
        <v>0</v>
      </c>
      <c r="S818">
        <v>7891095021383</v>
      </c>
      <c r="T818">
        <v>7891095021383</v>
      </c>
      <c r="U818">
        <v>0</v>
      </c>
      <c r="V818">
        <v>0</v>
      </c>
      <c r="W818">
        <v>0</v>
      </c>
      <c r="X818">
        <v>0</v>
      </c>
      <c r="Y818">
        <v>0</v>
      </c>
      <c r="AA818">
        <v>0</v>
      </c>
    </row>
    <row r="819" spans="1:27">
      <c r="A819">
        <v>3</v>
      </c>
      <c r="B819">
        <v>1</v>
      </c>
      <c r="C819">
        <v>14200270</v>
      </c>
      <c r="D819" t="s">
        <v>601</v>
      </c>
      <c r="E819">
        <v>7891095030903</v>
      </c>
      <c r="F819">
        <v>1</v>
      </c>
      <c r="G819" t="s">
        <v>1509</v>
      </c>
      <c r="H819">
        <v>7891095030903</v>
      </c>
      <c r="I819">
        <v>1</v>
      </c>
      <c r="J819" t="s">
        <v>1509</v>
      </c>
      <c r="K819">
        <v>57891095030908</v>
      </c>
      <c r="L819">
        <v>11</v>
      </c>
      <c r="M819" t="s">
        <v>217</v>
      </c>
      <c r="Q819">
        <v>0</v>
      </c>
      <c r="S819">
        <v>7891095030903</v>
      </c>
      <c r="T819">
        <v>7891095030903</v>
      </c>
      <c r="U819">
        <v>0</v>
      </c>
      <c r="V819">
        <v>0</v>
      </c>
      <c r="W819">
        <v>0</v>
      </c>
      <c r="X819">
        <v>0</v>
      </c>
      <c r="Y819">
        <v>0</v>
      </c>
      <c r="AA819">
        <v>0</v>
      </c>
    </row>
    <row r="820" spans="1:27">
      <c r="A820">
        <v>3</v>
      </c>
      <c r="B820">
        <v>1</v>
      </c>
      <c r="C820">
        <v>14200271</v>
      </c>
      <c r="D820" t="s">
        <v>602</v>
      </c>
      <c r="E820">
        <v>7891095156436</v>
      </c>
      <c r="F820">
        <v>1</v>
      </c>
      <c r="G820" t="s">
        <v>1509</v>
      </c>
      <c r="H820">
        <v>7891095156436</v>
      </c>
      <c r="I820">
        <v>1</v>
      </c>
      <c r="J820" t="s">
        <v>1509</v>
      </c>
      <c r="K820">
        <v>57891095156431</v>
      </c>
      <c r="L820">
        <v>19</v>
      </c>
      <c r="M820" t="s">
        <v>212</v>
      </c>
      <c r="Q820">
        <v>0</v>
      </c>
      <c r="S820">
        <v>7891095156436</v>
      </c>
      <c r="T820">
        <v>7891095156436</v>
      </c>
      <c r="U820">
        <v>0</v>
      </c>
      <c r="V820">
        <v>0</v>
      </c>
      <c r="W820">
        <v>0</v>
      </c>
      <c r="X820">
        <v>0</v>
      </c>
      <c r="Y820">
        <v>0</v>
      </c>
      <c r="AA820">
        <v>0</v>
      </c>
    </row>
    <row r="821" spans="1:27">
      <c r="A821">
        <v>3</v>
      </c>
      <c r="B821">
        <v>1</v>
      </c>
      <c r="C821">
        <v>14200272</v>
      </c>
      <c r="D821" t="s">
        <v>603</v>
      </c>
      <c r="E821">
        <v>7891095156443</v>
      </c>
      <c r="F821">
        <v>1</v>
      </c>
      <c r="G821" t="s">
        <v>1509</v>
      </c>
      <c r="H821">
        <v>7891095156443</v>
      </c>
      <c r="I821">
        <v>1</v>
      </c>
      <c r="J821" t="s">
        <v>1509</v>
      </c>
      <c r="K821">
        <v>57891095156448</v>
      </c>
      <c r="L821">
        <v>19</v>
      </c>
      <c r="M821" t="s">
        <v>212</v>
      </c>
      <c r="Q821">
        <v>0</v>
      </c>
      <c r="S821">
        <v>7891095156443</v>
      </c>
      <c r="T821">
        <v>7891095156443</v>
      </c>
      <c r="U821">
        <v>0</v>
      </c>
      <c r="V821">
        <v>0</v>
      </c>
      <c r="W821">
        <v>0</v>
      </c>
      <c r="X821">
        <v>0</v>
      </c>
      <c r="Y821">
        <v>0</v>
      </c>
      <c r="AA821">
        <v>0</v>
      </c>
    </row>
    <row r="822" spans="1:27">
      <c r="A822">
        <v>3</v>
      </c>
      <c r="B822">
        <v>1</v>
      </c>
      <c r="C822">
        <v>14200273</v>
      </c>
      <c r="D822" t="s">
        <v>574</v>
      </c>
      <c r="E822">
        <v>7891095015788</v>
      </c>
      <c r="F822">
        <v>1</v>
      </c>
      <c r="G822" t="s">
        <v>1509</v>
      </c>
      <c r="H822">
        <v>7891095015788</v>
      </c>
      <c r="I822">
        <v>1</v>
      </c>
      <c r="J822" t="s">
        <v>1509</v>
      </c>
      <c r="K822">
        <v>57891095015783</v>
      </c>
      <c r="L822">
        <v>19</v>
      </c>
      <c r="M822" t="s">
        <v>212</v>
      </c>
      <c r="Q822">
        <v>0</v>
      </c>
      <c r="S822">
        <v>7891095015788</v>
      </c>
      <c r="T822">
        <v>7891095015788</v>
      </c>
      <c r="U822">
        <v>0</v>
      </c>
      <c r="V822">
        <v>0</v>
      </c>
      <c r="W822">
        <v>0</v>
      </c>
      <c r="X822">
        <v>0</v>
      </c>
      <c r="Y822">
        <v>0</v>
      </c>
      <c r="AA822">
        <v>0</v>
      </c>
    </row>
    <row r="823" spans="1:27">
      <c r="A823">
        <v>3</v>
      </c>
      <c r="B823">
        <v>1</v>
      </c>
      <c r="C823">
        <v>14200274</v>
      </c>
      <c r="D823" t="s">
        <v>575</v>
      </c>
      <c r="E823">
        <v>7891095911073</v>
      </c>
      <c r="F823">
        <v>1</v>
      </c>
      <c r="G823" t="s">
        <v>1509</v>
      </c>
      <c r="H823">
        <v>7891095911073</v>
      </c>
      <c r="I823">
        <v>1</v>
      </c>
      <c r="J823" t="s">
        <v>1509</v>
      </c>
      <c r="K823">
        <v>17891095911070</v>
      </c>
      <c r="L823">
        <v>11</v>
      </c>
      <c r="M823" t="s">
        <v>217</v>
      </c>
      <c r="Q823">
        <v>0</v>
      </c>
      <c r="S823">
        <v>7891095911073</v>
      </c>
      <c r="T823">
        <v>7891095911073</v>
      </c>
      <c r="U823">
        <v>0</v>
      </c>
      <c r="V823">
        <v>0</v>
      </c>
      <c r="W823">
        <v>0</v>
      </c>
      <c r="X823">
        <v>0</v>
      </c>
      <c r="Y823">
        <v>0</v>
      </c>
      <c r="AA823">
        <v>0</v>
      </c>
    </row>
    <row r="824" spans="1:27">
      <c r="A824">
        <v>3</v>
      </c>
      <c r="B824">
        <v>1</v>
      </c>
      <c r="C824">
        <v>14200275</v>
      </c>
      <c r="D824" t="s">
        <v>626</v>
      </c>
      <c r="E824">
        <v>7891095023271</v>
      </c>
      <c r="F824">
        <v>1</v>
      </c>
      <c r="G824" t="s">
        <v>1509</v>
      </c>
      <c r="H824">
        <v>7891095023271</v>
      </c>
      <c r="I824">
        <v>1</v>
      </c>
      <c r="J824" t="s">
        <v>1509</v>
      </c>
      <c r="K824">
        <v>57891095023276</v>
      </c>
      <c r="L824">
        <v>28</v>
      </c>
      <c r="M824" t="s">
        <v>214</v>
      </c>
      <c r="Q824">
        <v>0</v>
      </c>
      <c r="S824">
        <v>7891095023271</v>
      </c>
      <c r="T824">
        <v>7891095023271</v>
      </c>
      <c r="U824">
        <v>0</v>
      </c>
      <c r="V824">
        <v>0</v>
      </c>
      <c r="W824">
        <v>0</v>
      </c>
      <c r="X824">
        <v>0</v>
      </c>
      <c r="Y824">
        <v>0</v>
      </c>
      <c r="AA824">
        <v>0</v>
      </c>
    </row>
    <row r="825" spans="1:27">
      <c r="A825">
        <v>3</v>
      </c>
      <c r="B825">
        <v>1</v>
      </c>
      <c r="C825">
        <v>14200276</v>
      </c>
      <c r="D825" t="s">
        <v>614</v>
      </c>
      <c r="E825">
        <v>7891095018017</v>
      </c>
      <c r="F825">
        <v>1</v>
      </c>
      <c r="G825" t="s">
        <v>1509</v>
      </c>
      <c r="H825">
        <v>7891095018017</v>
      </c>
      <c r="I825">
        <v>1</v>
      </c>
      <c r="J825" t="s">
        <v>1509</v>
      </c>
      <c r="K825">
        <v>57891095018012</v>
      </c>
      <c r="L825">
        <v>6</v>
      </c>
      <c r="M825" t="s">
        <v>224</v>
      </c>
      <c r="Q825">
        <v>0</v>
      </c>
      <c r="S825">
        <v>7891095018017</v>
      </c>
      <c r="T825">
        <v>7891095018017</v>
      </c>
      <c r="U825">
        <v>0</v>
      </c>
      <c r="V825">
        <v>0</v>
      </c>
      <c r="W825">
        <v>0</v>
      </c>
      <c r="X825">
        <v>0</v>
      </c>
      <c r="Y825">
        <v>0</v>
      </c>
      <c r="AA825">
        <v>0</v>
      </c>
    </row>
    <row r="826" spans="1:27">
      <c r="A826">
        <v>3</v>
      </c>
      <c r="B826">
        <v>1</v>
      </c>
      <c r="C826">
        <v>14200277</v>
      </c>
      <c r="D826" t="s">
        <v>509</v>
      </c>
      <c r="E826">
        <v>7891095290321</v>
      </c>
      <c r="F826">
        <v>1</v>
      </c>
      <c r="G826" t="s">
        <v>1509</v>
      </c>
      <c r="H826">
        <v>7891095290321</v>
      </c>
      <c r="I826">
        <v>1</v>
      </c>
      <c r="J826" t="s">
        <v>1509</v>
      </c>
      <c r="K826">
        <v>57891095028035</v>
      </c>
      <c r="L826">
        <v>11</v>
      </c>
      <c r="M826" t="s">
        <v>217</v>
      </c>
      <c r="Q826">
        <v>0</v>
      </c>
      <c r="S826">
        <v>7891095290321</v>
      </c>
      <c r="T826">
        <v>7891095290321</v>
      </c>
      <c r="U826">
        <v>0</v>
      </c>
      <c r="V826">
        <v>0</v>
      </c>
      <c r="W826">
        <v>0</v>
      </c>
      <c r="X826">
        <v>0</v>
      </c>
      <c r="Y826">
        <v>0</v>
      </c>
      <c r="AA826">
        <v>0</v>
      </c>
    </row>
    <row r="827" spans="1:27">
      <c r="A827">
        <v>3</v>
      </c>
      <c r="B827">
        <v>1</v>
      </c>
      <c r="C827">
        <v>14200278</v>
      </c>
      <c r="D827" t="s">
        <v>517</v>
      </c>
      <c r="E827">
        <v>7891095911295</v>
      </c>
      <c r="F827">
        <v>1</v>
      </c>
      <c r="G827" t="s">
        <v>1509</v>
      </c>
      <c r="H827">
        <v>7891095911295</v>
      </c>
      <c r="I827">
        <v>1</v>
      </c>
      <c r="J827" t="s">
        <v>1509</v>
      </c>
      <c r="K827">
        <v>17891095911292</v>
      </c>
      <c r="L827">
        <v>14</v>
      </c>
      <c r="M827" t="s">
        <v>221</v>
      </c>
      <c r="Q827">
        <v>0</v>
      </c>
      <c r="S827">
        <v>7891095911295</v>
      </c>
      <c r="T827">
        <v>7891095911295</v>
      </c>
      <c r="U827">
        <v>0</v>
      </c>
      <c r="V827">
        <v>0</v>
      </c>
      <c r="W827">
        <v>0</v>
      </c>
      <c r="X827">
        <v>0</v>
      </c>
      <c r="Y827">
        <v>0</v>
      </c>
      <c r="AA827">
        <v>0</v>
      </c>
    </row>
    <row r="828" spans="1:27">
      <c r="A828">
        <v>3</v>
      </c>
      <c r="B828">
        <v>1</v>
      </c>
      <c r="C828">
        <v>14200279</v>
      </c>
      <c r="D828" t="s">
        <v>518</v>
      </c>
      <c r="E828">
        <v>7891095911301</v>
      </c>
      <c r="F828">
        <v>1</v>
      </c>
      <c r="G828" t="s">
        <v>1509</v>
      </c>
      <c r="H828">
        <v>7891095911301</v>
      </c>
      <c r="I828">
        <v>1</v>
      </c>
      <c r="J828" t="s">
        <v>1509</v>
      </c>
      <c r="K828">
        <v>17891095911315</v>
      </c>
      <c r="L828">
        <v>14</v>
      </c>
      <c r="M828" t="s">
        <v>221</v>
      </c>
      <c r="Q828">
        <v>0</v>
      </c>
      <c r="S828">
        <v>7891095911301</v>
      </c>
      <c r="T828">
        <v>7891095911301</v>
      </c>
      <c r="U828">
        <v>0</v>
      </c>
      <c r="V828">
        <v>0</v>
      </c>
      <c r="W828">
        <v>0</v>
      </c>
      <c r="X828">
        <v>0</v>
      </c>
      <c r="Y828">
        <v>0</v>
      </c>
      <c r="AA828">
        <v>0</v>
      </c>
    </row>
    <row r="829" spans="1:27">
      <c r="A829">
        <v>3</v>
      </c>
      <c r="B829">
        <v>1</v>
      </c>
      <c r="C829">
        <v>14200280</v>
      </c>
      <c r="D829" t="s">
        <v>1435</v>
      </c>
      <c r="E829">
        <v>7891095911592</v>
      </c>
      <c r="F829">
        <v>1</v>
      </c>
      <c r="G829" t="s">
        <v>1509</v>
      </c>
      <c r="H829">
        <v>7891095911592</v>
      </c>
      <c r="I829">
        <v>1</v>
      </c>
      <c r="J829" t="s">
        <v>1509</v>
      </c>
      <c r="K829">
        <v>17891095911599</v>
      </c>
      <c r="L829">
        <v>9</v>
      </c>
      <c r="M829" t="s">
        <v>1554</v>
      </c>
      <c r="Q829">
        <v>0</v>
      </c>
      <c r="S829">
        <v>7891095911592</v>
      </c>
      <c r="T829">
        <v>7891095911592</v>
      </c>
      <c r="U829">
        <v>0</v>
      </c>
      <c r="V829">
        <v>0</v>
      </c>
      <c r="W829">
        <v>0</v>
      </c>
      <c r="X829">
        <v>0</v>
      </c>
      <c r="Y829">
        <v>0</v>
      </c>
      <c r="AA829">
        <v>0</v>
      </c>
    </row>
    <row r="830" spans="1:27">
      <c r="A830">
        <v>3</v>
      </c>
      <c r="B830">
        <v>1</v>
      </c>
      <c r="C830">
        <v>14200281</v>
      </c>
      <c r="D830" t="s">
        <v>1335</v>
      </c>
      <c r="E830">
        <v>7891095911660</v>
      </c>
      <c r="F830">
        <v>1</v>
      </c>
      <c r="G830" t="s">
        <v>1509</v>
      </c>
      <c r="H830">
        <v>7891095911660</v>
      </c>
      <c r="I830">
        <v>1</v>
      </c>
      <c r="J830" t="s">
        <v>1509</v>
      </c>
      <c r="K830">
        <v>17891095911667</v>
      </c>
      <c r="L830">
        <v>11</v>
      </c>
      <c r="M830" t="s">
        <v>217</v>
      </c>
      <c r="Q830">
        <v>0</v>
      </c>
      <c r="S830">
        <v>7891095911660</v>
      </c>
      <c r="T830">
        <v>7891095911660</v>
      </c>
      <c r="U830">
        <v>0</v>
      </c>
      <c r="V830">
        <v>0</v>
      </c>
      <c r="W830">
        <v>0</v>
      </c>
      <c r="X830">
        <v>0</v>
      </c>
      <c r="Y830">
        <v>0</v>
      </c>
      <c r="AA830">
        <v>0</v>
      </c>
    </row>
    <row r="831" spans="1:27">
      <c r="A831">
        <v>3</v>
      </c>
      <c r="B831">
        <v>1</v>
      </c>
      <c r="C831">
        <v>14200282</v>
      </c>
      <c r="D831" t="s">
        <v>1330</v>
      </c>
      <c r="E831">
        <v>7891095911677</v>
      </c>
      <c r="F831">
        <v>1</v>
      </c>
      <c r="G831" t="s">
        <v>1509</v>
      </c>
      <c r="H831">
        <v>7891095911677</v>
      </c>
      <c r="I831">
        <v>1</v>
      </c>
      <c r="J831" t="s">
        <v>1509</v>
      </c>
      <c r="K831">
        <v>17891095911674</v>
      </c>
      <c r="L831">
        <v>11</v>
      </c>
      <c r="M831" t="s">
        <v>217</v>
      </c>
      <c r="Q831">
        <v>0</v>
      </c>
      <c r="S831">
        <v>7891095911677</v>
      </c>
      <c r="T831">
        <v>7891095911677</v>
      </c>
      <c r="U831">
        <v>0</v>
      </c>
      <c r="V831">
        <v>0</v>
      </c>
      <c r="W831">
        <v>0</v>
      </c>
      <c r="X831">
        <v>0</v>
      </c>
      <c r="Y831">
        <v>0</v>
      </c>
      <c r="AA831">
        <v>0</v>
      </c>
    </row>
    <row r="832" spans="1:27">
      <c r="A832">
        <v>3</v>
      </c>
      <c r="B832">
        <v>1</v>
      </c>
      <c r="C832">
        <v>14200283</v>
      </c>
      <c r="D832" t="s">
        <v>1331</v>
      </c>
      <c r="E832">
        <v>7891095911646</v>
      </c>
      <c r="F832">
        <v>1</v>
      </c>
      <c r="G832" t="s">
        <v>1509</v>
      </c>
      <c r="H832">
        <v>7891095911646</v>
      </c>
      <c r="I832">
        <v>1</v>
      </c>
      <c r="J832" t="s">
        <v>1509</v>
      </c>
      <c r="K832">
        <v>17891095911643</v>
      </c>
      <c r="L832">
        <v>12</v>
      </c>
      <c r="M832" t="s">
        <v>1181</v>
      </c>
      <c r="Q832">
        <v>0</v>
      </c>
      <c r="S832">
        <v>7891095911646</v>
      </c>
      <c r="T832">
        <v>7891095911646</v>
      </c>
      <c r="U832">
        <v>0</v>
      </c>
      <c r="V832">
        <v>0</v>
      </c>
      <c r="W832">
        <v>0</v>
      </c>
      <c r="X832">
        <v>0</v>
      </c>
      <c r="Y832">
        <v>0</v>
      </c>
      <c r="AA832">
        <v>0</v>
      </c>
    </row>
    <row r="833" spans="1:27">
      <c r="A833">
        <v>3</v>
      </c>
      <c r="B833">
        <v>1</v>
      </c>
      <c r="C833">
        <v>14200284</v>
      </c>
      <c r="D833" t="s">
        <v>1332</v>
      </c>
      <c r="E833">
        <v>7891095911684</v>
      </c>
      <c r="F833">
        <v>1</v>
      </c>
      <c r="G833" t="s">
        <v>1509</v>
      </c>
      <c r="H833">
        <v>7891095911684</v>
      </c>
      <c r="I833">
        <v>1</v>
      </c>
      <c r="J833" t="s">
        <v>1509</v>
      </c>
      <c r="K833">
        <v>17891095911681</v>
      </c>
      <c r="L833">
        <v>11</v>
      </c>
      <c r="M833" t="s">
        <v>217</v>
      </c>
      <c r="Q833">
        <v>0</v>
      </c>
      <c r="S833">
        <v>7891095911684</v>
      </c>
      <c r="T833">
        <v>7891095911684</v>
      </c>
      <c r="U833">
        <v>0</v>
      </c>
      <c r="V833">
        <v>0</v>
      </c>
      <c r="W833">
        <v>0</v>
      </c>
      <c r="X833">
        <v>0</v>
      </c>
      <c r="Y833">
        <v>0</v>
      </c>
      <c r="AA833">
        <v>0</v>
      </c>
    </row>
    <row r="834" spans="1:27">
      <c r="A834">
        <v>3</v>
      </c>
      <c r="B834">
        <v>1</v>
      </c>
      <c r="C834">
        <v>14200285</v>
      </c>
      <c r="D834" t="s">
        <v>1333</v>
      </c>
      <c r="E834">
        <v>7891095911653</v>
      </c>
      <c r="F834">
        <v>1</v>
      </c>
      <c r="G834" t="s">
        <v>1509</v>
      </c>
      <c r="H834">
        <v>7891095911653</v>
      </c>
      <c r="I834">
        <v>1</v>
      </c>
      <c r="J834" t="s">
        <v>1509</v>
      </c>
      <c r="K834">
        <v>17891095911650</v>
      </c>
      <c r="L834">
        <v>12</v>
      </c>
      <c r="M834" t="s">
        <v>1181</v>
      </c>
      <c r="Q834">
        <v>0</v>
      </c>
      <c r="S834">
        <v>7891095911653</v>
      </c>
      <c r="T834">
        <v>7891095911653</v>
      </c>
      <c r="U834">
        <v>0</v>
      </c>
      <c r="V834">
        <v>0</v>
      </c>
      <c r="W834">
        <v>0</v>
      </c>
      <c r="X834">
        <v>0</v>
      </c>
      <c r="Y834">
        <v>0</v>
      </c>
      <c r="AA834">
        <v>0</v>
      </c>
    </row>
    <row r="835" spans="1:27">
      <c r="A835">
        <v>3</v>
      </c>
      <c r="B835">
        <v>1</v>
      </c>
      <c r="C835">
        <v>14200286</v>
      </c>
      <c r="D835" t="s">
        <v>469</v>
      </c>
      <c r="E835">
        <v>7891095911127</v>
      </c>
      <c r="F835">
        <v>1</v>
      </c>
      <c r="G835" t="s">
        <v>1509</v>
      </c>
      <c r="H835">
        <v>7891095911127</v>
      </c>
      <c r="I835">
        <v>1</v>
      </c>
      <c r="J835" t="s">
        <v>1509</v>
      </c>
      <c r="K835">
        <v>17891095911124</v>
      </c>
      <c r="L835">
        <v>6</v>
      </c>
      <c r="M835" t="s">
        <v>224</v>
      </c>
      <c r="Q835">
        <v>0</v>
      </c>
      <c r="S835">
        <v>7891095911127</v>
      </c>
      <c r="T835">
        <v>7891095911127</v>
      </c>
      <c r="U835">
        <v>0</v>
      </c>
      <c r="V835">
        <v>0</v>
      </c>
      <c r="W835">
        <v>0</v>
      </c>
      <c r="X835">
        <v>0</v>
      </c>
      <c r="Y835">
        <v>0</v>
      </c>
      <c r="AA835">
        <v>0</v>
      </c>
    </row>
    <row r="836" spans="1:27">
      <c r="A836">
        <v>3</v>
      </c>
      <c r="B836">
        <v>1</v>
      </c>
      <c r="C836">
        <v>14200288</v>
      </c>
      <c r="D836" t="s">
        <v>1436</v>
      </c>
      <c r="E836">
        <v>7891095911752</v>
      </c>
      <c r="F836">
        <v>1</v>
      </c>
      <c r="G836" t="s">
        <v>1509</v>
      </c>
      <c r="H836">
        <v>7891095911752</v>
      </c>
      <c r="I836">
        <v>1</v>
      </c>
      <c r="J836" t="s">
        <v>1509</v>
      </c>
      <c r="K836">
        <v>17891095911759</v>
      </c>
      <c r="L836">
        <v>11</v>
      </c>
      <c r="M836" t="s">
        <v>217</v>
      </c>
      <c r="Q836">
        <v>0</v>
      </c>
      <c r="S836">
        <v>7891095911752</v>
      </c>
      <c r="T836">
        <v>7891095911752</v>
      </c>
      <c r="U836">
        <v>0</v>
      </c>
      <c r="V836">
        <v>0</v>
      </c>
      <c r="W836">
        <v>0</v>
      </c>
      <c r="X836">
        <v>0</v>
      </c>
      <c r="Y836">
        <v>0</v>
      </c>
      <c r="AA836">
        <v>0</v>
      </c>
    </row>
    <row r="837" spans="1:27">
      <c r="A837">
        <v>3</v>
      </c>
      <c r="B837">
        <v>1</v>
      </c>
      <c r="C837">
        <v>14200289</v>
      </c>
      <c r="D837" t="s">
        <v>1437</v>
      </c>
      <c r="E837">
        <v>7891095911608</v>
      </c>
      <c r="F837">
        <v>1</v>
      </c>
      <c r="G837" t="s">
        <v>1509</v>
      </c>
      <c r="H837">
        <v>7891095911608</v>
      </c>
      <c r="I837">
        <v>1</v>
      </c>
      <c r="J837" t="s">
        <v>1509</v>
      </c>
      <c r="K837">
        <v>17891095911605</v>
      </c>
      <c r="L837">
        <v>9</v>
      </c>
      <c r="M837" t="s">
        <v>1554</v>
      </c>
      <c r="Q837">
        <v>0</v>
      </c>
      <c r="S837">
        <v>7891095911608</v>
      </c>
      <c r="T837">
        <v>7891095911608</v>
      </c>
      <c r="U837">
        <v>0</v>
      </c>
      <c r="V837">
        <v>0</v>
      </c>
      <c r="W837">
        <v>0</v>
      </c>
      <c r="X837">
        <v>0</v>
      </c>
      <c r="Y837">
        <v>0</v>
      </c>
      <c r="AA837">
        <v>0</v>
      </c>
    </row>
    <row r="838" spans="1:27">
      <c r="A838">
        <v>3</v>
      </c>
      <c r="B838">
        <v>1</v>
      </c>
      <c r="C838">
        <v>14200290</v>
      </c>
      <c r="D838" t="s">
        <v>1438</v>
      </c>
      <c r="E838">
        <v>7891095911615</v>
      </c>
      <c r="F838">
        <v>1</v>
      </c>
      <c r="G838" t="s">
        <v>1509</v>
      </c>
      <c r="H838">
        <v>7891095911615</v>
      </c>
      <c r="I838">
        <v>1</v>
      </c>
      <c r="J838" t="s">
        <v>1509</v>
      </c>
      <c r="K838">
        <v>17891095911612</v>
      </c>
      <c r="L838">
        <v>11</v>
      </c>
      <c r="M838" t="s">
        <v>217</v>
      </c>
      <c r="Q838">
        <v>0</v>
      </c>
      <c r="S838">
        <v>7891095911615</v>
      </c>
      <c r="T838">
        <v>7891095911615</v>
      </c>
      <c r="U838">
        <v>0</v>
      </c>
      <c r="V838">
        <v>0</v>
      </c>
      <c r="W838">
        <v>0</v>
      </c>
      <c r="X838">
        <v>0</v>
      </c>
      <c r="Y838">
        <v>0</v>
      </c>
      <c r="AA838">
        <v>0</v>
      </c>
    </row>
    <row r="839" spans="1:27">
      <c r="A839">
        <v>3</v>
      </c>
      <c r="B839">
        <v>1</v>
      </c>
      <c r="C839">
        <v>14400001</v>
      </c>
      <c r="D839" t="s">
        <v>320</v>
      </c>
      <c r="E839">
        <v>7891167040427</v>
      </c>
      <c r="F839">
        <v>1</v>
      </c>
      <c r="G839" t="s">
        <v>1509</v>
      </c>
      <c r="H839">
        <v>7891167040427</v>
      </c>
      <c r="I839">
        <v>1</v>
      </c>
      <c r="J839" t="s">
        <v>1509</v>
      </c>
      <c r="K839">
        <v>27891167040421</v>
      </c>
      <c r="L839">
        <v>19</v>
      </c>
      <c r="M839" t="s">
        <v>212</v>
      </c>
      <c r="Q839">
        <v>0</v>
      </c>
      <c r="S839">
        <v>7891167040427</v>
      </c>
      <c r="T839">
        <v>7891167040427</v>
      </c>
      <c r="U839">
        <v>0</v>
      </c>
      <c r="V839">
        <v>0</v>
      </c>
      <c r="W839">
        <v>0</v>
      </c>
      <c r="X839">
        <v>0</v>
      </c>
      <c r="Y839">
        <v>0</v>
      </c>
      <c r="AA839">
        <v>0</v>
      </c>
    </row>
    <row r="840" spans="1:27">
      <c r="A840">
        <v>3</v>
      </c>
      <c r="B840">
        <v>1</v>
      </c>
      <c r="C840">
        <v>14400002</v>
      </c>
      <c r="D840" t="s">
        <v>321</v>
      </c>
      <c r="E840">
        <v>7891167040410</v>
      </c>
      <c r="F840">
        <v>1</v>
      </c>
      <c r="G840" t="s">
        <v>1509</v>
      </c>
      <c r="H840">
        <v>7891167040410</v>
      </c>
      <c r="I840">
        <v>1</v>
      </c>
      <c r="J840" t="s">
        <v>1509</v>
      </c>
      <c r="K840">
        <v>27891167040414</v>
      </c>
      <c r="L840">
        <v>19</v>
      </c>
      <c r="M840" t="s">
        <v>212</v>
      </c>
      <c r="Q840">
        <v>0</v>
      </c>
      <c r="S840">
        <v>7891167040410</v>
      </c>
      <c r="T840">
        <v>7891167040410</v>
      </c>
      <c r="U840">
        <v>0</v>
      </c>
      <c r="V840">
        <v>0</v>
      </c>
      <c r="W840">
        <v>0</v>
      </c>
      <c r="X840">
        <v>0</v>
      </c>
      <c r="Y840">
        <v>0</v>
      </c>
      <c r="AA840">
        <v>0</v>
      </c>
    </row>
    <row r="841" spans="1:27">
      <c r="A841">
        <v>3</v>
      </c>
      <c r="B841">
        <v>1</v>
      </c>
      <c r="C841">
        <v>14400003</v>
      </c>
      <c r="D841" t="s">
        <v>322</v>
      </c>
      <c r="E841">
        <v>7891167040403</v>
      </c>
      <c r="F841">
        <v>1</v>
      </c>
      <c r="G841" t="s">
        <v>1509</v>
      </c>
      <c r="H841">
        <v>7891167040403</v>
      </c>
      <c r="I841">
        <v>1</v>
      </c>
      <c r="J841" t="s">
        <v>1509</v>
      </c>
      <c r="K841">
        <v>27891167040407</v>
      </c>
      <c r="L841">
        <v>19</v>
      </c>
      <c r="M841" t="s">
        <v>212</v>
      </c>
      <c r="Q841">
        <v>0</v>
      </c>
      <c r="S841">
        <v>7891167040403</v>
      </c>
      <c r="T841">
        <v>7891167040403</v>
      </c>
      <c r="U841">
        <v>0</v>
      </c>
      <c r="V841">
        <v>0</v>
      </c>
      <c r="W841">
        <v>0</v>
      </c>
      <c r="X841">
        <v>0</v>
      </c>
      <c r="Y841">
        <v>0</v>
      </c>
      <c r="AA841">
        <v>0</v>
      </c>
    </row>
    <row r="842" spans="1:27">
      <c r="A842">
        <v>3</v>
      </c>
      <c r="B842">
        <v>1</v>
      </c>
      <c r="C842">
        <v>14400004</v>
      </c>
      <c r="D842" t="s">
        <v>323</v>
      </c>
      <c r="E842">
        <v>7891167040441</v>
      </c>
      <c r="F842">
        <v>1</v>
      </c>
      <c r="G842" t="s">
        <v>1509</v>
      </c>
      <c r="H842">
        <v>7891167040441</v>
      </c>
      <c r="I842">
        <v>1</v>
      </c>
      <c r="J842" t="s">
        <v>1509</v>
      </c>
      <c r="K842">
        <v>27891167040445</v>
      </c>
      <c r="L842">
        <v>19</v>
      </c>
      <c r="M842" t="s">
        <v>212</v>
      </c>
      <c r="Q842">
        <v>0</v>
      </c>
      <c r="S842">
        <v>7891167040441</v>
      </c>
      <c r="T842">
        <v>7891167040441</v>
      </c>
      <c r="U842">
        <v>0</v>
      </c>
      <c r="V842">
        <v>0</v>
      </c>
      <c r="W842">
        <v>0</v>
      </c>
      <c r="X842">
        <v>0</v>
      </c>
      <c r="Y842">
        <v>0</v>
      </c>
      <c r="AA842">
        <v>0</v>
      </c>
    </row>
    <row r="843" spans="1:27">
      <c r="A843">
        <v>3</v>
      </c>
      <c r="B843">
        <v>1</v>
      </c>
      <c r="C843">
        <v>14400005</v>
      </c>
      <c r="D843" t="s">
        <v>324</v>
      </c>
      <c r="E843">
        <v>7891167040434</v>
      </c>
      <c r="F843">
        <v>1</v>
      </c>
      <c r="G843" t="s">
        <v>1509</v>
      </c>
      <c r="H843">
        <v>7891167040434</v>
      </c>
      <c r="I843">
        <v>1</v>
      </c>
      <c r="J843" t="s">
        <v>1509</v>
      </c>
      <c r="K843">
        <v>27891167040438</v>
      </c>
      <c r="L843">
        <v>19</v>
      </c>
      <c r="M843" t="s">
        <v>212</v>
      </c>
      <c r="Q843">
        <v>0</v>
      </c>
      <c r="S843">
        <v>7891167040434</v>
      </c>
      <c r="T843">
        <v>7891167040434</v>
      </c>
      <c r="U843">
        <v>0</v>
      </c>
      <c r="V843">
        <v>0</v>
      </c>
      <c r="W843">
        <v>0</v>
      </c>
      <c r="X843">
        <v>0</v>
      </c>
      <c r="Y843">
        <v>0</v>
      </c>
      <c r="AA843">
        <v>0</v>
      </c>
    </row>
    <row r="844" spans="1:27">
      <c r="A844">
        <v>3</v>
      </c>
      <c r="B844">
        <v>1</v>
      </c>
      <c r="C844">
        <v>14400006</v>
      </c>
      <c r="D844" t="s">
        <v>281</v>
      </c>
      <c r="E844">
        <v>7891167011724</v>
      </c>
      <c r="F844">
        <v>1</v>
      </c>
      <c r="G844" t="s">
        <v>1509</v>
      </c>
      <c r="H844">
        <v>7891167011724</v>
      </c>
      <c r="I844">
        <v>1</v>
      </c>
      <c r="J844" t="s">
        <v>1509</v>
      </c>
      <c r="K844">
        <v>27891167011728</v>
      </c>
      <c r="L844">
        <v>19</v>
      </c>
      <c r="M844" t="s">
        <v>212</v>
      </c>
      <c r="Q844">
        <v>0</v>
      </c>
      <c r="S844">
        <v>7891167011724</v>
      </c>
      <c r="T844">
        <v>7891167011724</v>
      </c>
      <c r="U844">
        <v>0</v>
      </c>
      <c r="V844">
        <v>0</v>
      </c>
      <c r="W844">
        <v>0</v>
      </c>
      <c r="X844">
        <v>0</v>
      </c>
      <c r="Y844">
        <v>0</v>
      </c>
      <c r="AA844">
        <v>0</v>
      </c>
    </row>
    <row r="845" spans="1:27">
      <c r="A845">
        <v>3</v>
      </c>
      <c r="B845">
        <v>1</v>
      </c>
      <c r="C845">
        <v>14400007</v>
      </c>
      <c r="D845" t="s">
        <v>282</v>
      </c>
      <c r="E845">
        <v>7891167011717</v>
      </c>
      <c r="F845">
        <v>1</v>
      </c>
      <c r="G845" t="s">
        <v>1509</v>
      </c>
      <c r="H845">
        <v>7891167011717</v>
      </c>
      <c r="I845">
        <v>1</v>
      </c>
      <c r="J845" t="s">
        <v>1509</v>
      </c>
      <c r="K845">
        <v>27891167011711</v>
      </c>
      <c r="L845">
        <v>19</v>
      </c>
      <c r="M845" t="s">
        <v>212</v>
      </c>
      <c r="Q845">
        <v>0</v>
      </c>
      <c r="S845">
        <v>7891167011717</v>
      </c>
      <c r="T845">
        <v>7891167011717</v>
      </c>
      <c r="U845">
        <v>0</v>
      </c>
      <c r="V845">
        <v>0</v>
      </c>
      <c r="W845">
        <v>0</v>
      </c>
      <c r="X845">
        <v>0</v>
      </c>
      <c r="Y845">
        <v>0</v>
      </c>
      <c r="AA845">
        <v>0</v>
      </c>
    </row>
    <row r="846" spans="1:27">
      <c r="A846">
        <v>3</v>
      </c>
      <c r="B846">
        <v>1</v>
      </c>
      <c r="C846">
        <v>14400009</v>
      </c>
      <c r="D846" t="s">
        <v>283</v>
      </c>
      <c r="E846">
        <v>7891167011687</v>
      </c>
      <c r="F846">
        <v>1</v>
      </c>
      <c r="G846" t="s">
        <v>1509</v>
      </c>
      <c r="H846">
        <v>7891167011687</v>
      </c>
      <c r="I846">
        <v>1</v>
      </c>
      <c r="J846" t="s">
        <v>1509</v>
      </c>
      <c r="K846">
        <v>17891167011684</v>
      </c>
      <c r="L846">
        <v>11</v>
      </c>
      <c r="M846" t="s">
        <v>217</v>
      </c>
      <c r="Q846">
        <v>0</v>
      </c>
      <c r="S846">
        <v>7891167011687</v>
      </c>
      <c r="T846">
        <v>7891167011687</v>
      </c>
      <c r="U846">
        <v>0</v>
      </c>
      <c r="V846">
        <v>0</v>
      </c>
      <c r="W846">
        <v>0</v>
      </c>
      <c r="X846">
        <v>0</v>
      </c>
      <c r="Y846">
        <v>0</v>
      </c>
      <c r="AA846">
        <v>0</v>
      </c>
    </row>
    <row r="847" spans="1:27">
      <c r="A847">
        <v>3</v>
      </c>
      <c r="B847">
        <v>1</v>
      </c>
      <c r="C847">
        <v>14400010</v>
      </c>
      <c r="D847" t="s">
        <v>285</v>
      </c>
      <c r="E847">
        <v>7891167011960</v>
      </c>
      <c r="F847">
        <v>1</v>
      </c>
      <c r="G847" t="s">
        <v>1509</v>
      </c>
      <c r="H847">
        <v>7891167011960</v>
      </c>
      <c r="I847">
        <v>1</v>
      </c>
      <c r="J847" t="s">
        <v>1509</v>
      </c>
      <c r="K847">
        <v>27891167011964</v>
      </c>
      <c r="L847">
        <v>19</v>
      </c>
      <c r="M847" t="s">
        <v>212</v>
      </c>
      <c r="Q847">
        <v>0</v>
      </c>
      <c r="S847">
        <v>7891167011960</v>
      </c>
      <c r="T847">
        <v>7891167011960</v>
      </c>
      <c r="U847">
        <v>0</v>
      </c>
      <c r="V847">
        <v>0</v>
      </c>
      <c r="W847">
        <v>0</v>
      </c>
      <c r="X847">
        <v>0</v>
      </c>
      <c r="Y847">
        <v>0</v>
      </c>
      <c r="AA847">
        <v>0</v>
      </c>
    </row>
    <row r="848" spans="1:27">
      <c r="A848">
        <v>3</v>
      </c>
      <c r="B848">
        <v>1</v>
      </c>
      <c r="C848">
        <v>14400011</v>
      </c>
      <c r="D848" t="s">
        <v>286</v>
      </c>
      <c r="E848">
        <v>7891167011953</v>
      </c>
      <c r="F848">
        <v>1</v>
      </c>
      <c r="G848" t="s">
        <v>1509</v>
      </c>
      <c r="H848">
        <v>7891167011953</v>
      </c>
      <c r="I848">
        <v>1</v>
      </c>
      <c r="J848" t="s">
        <v>1509</v>
      </c>
      <c r="K848">
        <v>27891167011957</v>
      </c>
      <c r="L848">
        <v>19</v>
      </c>
      <c r="M848" t="s">
        <v>212</v>
      </c>
      <c r="Q848">
        <v>0</v>
      </c>
      <c r="S848">
        <v>7891167011953</v>
      </c>
      <c r="T848">
        <v>7891167011953</v>
      </c>
      <c r="U848">
        <v>0</v>
      </c>
      <c r="V848">
        <v>0</v>
      </c>
      <c r="W848">
        <v>0</v>
      </c>
      <c r="X848">
        <v>0</v>
      </c>
      <c r="Y848">
        <v>0</v>
      </c>
      <c r="AA848">
        <v>0</v>
      </c>
    </row>
    <row r="849" spans="1:28">
      <c r="A849">
        <v>3</v>
      </c>
      <c r="B849">
        <v>1</v>
      </c>
      <c r="C849">
        <v>14400012</v>
      </c>
      <c r="D849" t="s">
        <v>287</v>
      </c>
      <c r="E849">
        <v>7891167011779</v>
      </c>
      <c r="F849">
        <v>1</v>
      </c>
      <c r="G849" t="s">
        <v>1509</v>
      </c>
      <c r="H849">
        <v>7891167011779</v>
      </c>
      <c r="I849">
        <v>1</v>
      </c>
      <c r="J849" t="s">
        <v>1509</v>
      </c>
      <c r="K849">
        <v>27891167011773</v>
      </c>
      <c r="L849">
        <v>19</v>
      </c>
      <c r="M849" t="s">
        <v>212</v>
      </c>
      <c r="Q849">
        <v>0</v>
      </c>
      <c r="S849">
        <v>7891167011779</v>
      </c>
      <c r="T849">
        <v>7891167011779</v>
      </c>
      <c r="U849">
        <v>0</v>
      </c>
      <c r="V849">
        <v>0</v>
      </c>
      <c r="W849">
        <v>0</v>
      </c>
      <c r="X849">
        <v>0</v>
      </c>
      <c r="Y849">
        <v>0</v>
      </c>
      <c r="AA849">
        <v>0</v>
      </c>
    </row>
    <row r="850" spans="1:28">
      <c r="A850">
        <v>3</v>
      </c>
      <c r="B850">
        <v>1</v>
      </c>
      <c r="C850">
        <v>14400013</v>
      </c>
      <c r="D850" t="s">
        <v>288</v>
      </c>
      <c r="E850">
        <v>7891167036307</v>
      </c>
      <c r="F850">
        <v>1</v>
      </c>
      <c r="G850" t="s">
        <v>1509</v>
      </c>
      <c r="H850">
        <v>7891167036307</v>
      </c>
      <c r="I850">
        <v>1</v>
      </c>
      <c r="J850" t="s">
        <v>1509</v>
      </c>
      <c r="K850">
        <v>17891167036304</v>
      </c>
      <c r="L850">
        <v>11</v>
      </c>
      <c r="M850" t="s">
        <v>217</v>
      </c>
      <c r="Q850">
        <v>0</v>
      </c>
      <c r="S850">
        <v>7891167036307</v>
      </c>
      <c r="T850">
        <v>7891167036307</v>
      </c>
      <c r="U850">
        <v>0</v>
      </c>
      <c r="V850">
        <v>0</v>
      </c>
      <c r="W850">
        <v>0</v>
      </c>
      <c r="X850">
        <v>0</v>
      </c>
      <c r="Y850">
        <v>0</v>
      </c>
      <c r="AA850">
        <v>0</v>
      </c>
    </row>
    <row r="851" spans="1:28">
      <c r="A851">
        <v>3</v>
      </c>
      <c r="B851">
        <v>1</v>
      </c>
      <c r="C851">
        <v>14400014</v>
      </c>
      <c r="D851" t="s">
        <v>289</v>
      </c>
      <c r="E851">
        <v>7891167011748</v>
      </c>
      <c r="F851">
        <v>1</v>
      </c>
      <c r="G851" t="s">
        <v>1509</v>
      </c>
      <c r="H851">
        <v>7891167011748</v>
      </c>
      <c r="I851">
        <v>1</v>
      </c>
      <c r="J851" t="s">
        <v>1509</v>
      </c>
      <c r="K851">
        <v>27891167011742</v>
      </c>
      <c r="L851">
        <v>19</v>
      </c>
      <c r="M851" t="s">
        <v>212</v>
      </c>
      <c r="Q851">
        <v>0</v>
      </c>
      <c r="S851">
        <v>7891167011748</v>
      </c>
      <c r="T851">
        <v>7891167011748</v>
      </c>
      <c r="U851">
        <v>0</v>
      </c>
      <c r="V851">
        <v>0</v>
      </c>
      <c r="W851">
        <v>0</v>
      </c>
      <c r="X851">
        <v>0</v>
      </c>
      <c r="Y851">
        <v>0</v>
      </c>
      <c r="AA851">
        <v>0</v>
      </c>
    </row>
    <row r="852" spans="1:28">
      <c r="A852">
        <v>3</v>
      </c>
      <c r="B852">
        <v>1</v>
      </c>
      <c r="C852">
        <v>14400015</v>
      </c>
      <c r="D852" t="s">
        <v>290</v>
      </c>
      <c r="E852">
        <v>7891167012103</v>
      </c>
      <c r="F852">
        <v>1</v>
      </c>
      <c r="G852" t="s">
        <v>1509</v>
      </c>
      <c r="H852">
        <v>7891167012103</v>
      </c>
      <c r="I852">
        <v>1</v>
      </c>
      <c r="J852" t="s">
        <v>1509</v>
      </c>
      <c r="K852">
        <v>27891167012107</v>
      </c>
      <c r="L852">
        <v>19</v>
      </c>
      <c r="M852" t="s">
        <v>212</v>
      </c>
      <c r="Q852">
        <v>0</v>
      </c>
      <c r="S852">
        <v>7891167012103</v>
      </c>
      <c r="T852">
        <v>7891167012103</v>
      </c>
      <c r="U852">
        <v>0</v>
      </c>
      <c r="V852">
        <v>0</v>
      </c>
      <c r="W852">
        <v>0</v>
      </c>
      <c r="X852">
        <v>0</v>
      </c>
      <c r="Y852">
        <v>0</v>
      </c>
      <c r="AA852">
        <v>0</v>
      </c>
    </row>
    <row r="853" spans="1:28">
      <c r="A853">
        <v>3</v>
      </c>
      <c r="B853">
        <v>1</v>
      </c>
      <c r="C853">
        <v>14400016</v>
      </c>
      <c r="D853" t="s">
        <v>291</v>
      </c>
      <c r="E853">
        <v>7891167011670</v>
      </c>
      <c r="F853">
        <v>1</v>
      </c>
      <c r="G853" t="s">
        <v>1509</v>
      </c>
      <c r="H853">
        <v>7891167011670</v>
      </c>
      <c r="I853">
        <v>1</v>
      </c>
      <c r="J853" t="s">
        <v>1509</v>
      </c>
      <c r="K853">
        <v>17891167011677</v>
      </c>
      <c r="L853">
        <v>11</v>
      </c>
      <c r="M853" t="s">
        <v>217</v>
      </c>
      <c r="Q853">
        <v>0</v>
      </c>
      <c r="S853">
        <v>7891167011670</v>
      </c>
      <c r="T853">
        <v>7891167011670</v>
      </c>
      <c r="U853">
        <v>0</v>
      </c>
      <c r="V853">
        <v>0</v>
      </c>
      <c r="W853">
        <v>0</v>
      </c>
      <c r="X853">
        <v>0</v>
      </c>
      <c r="Y853">
        <v>0</v>
      </c>
      <c r="AA853">
        <v>0</v>
      </c>
    </row>
    <row r="854" spans="1:28">
      <c r="A854">
        <v>3</v>
      </c>
      <c r="B854">
        <v>1</v>
      </c>
      <c r="C854">
        <v>14400017</v>
      </c>
      <c r="D854" t="s">
        <v>296</v>
      </c>
      <c r="E854">
        <v>7891167012066</v>
      </c>
      <c r="F854">
        <v>1</v>
      </c>
      <c r="G854" t="s">
        <v>1509</v>
      </c>
      <c r="H854">
        <v>7891167012066</v>
      </c>
      <c r="I854">
        <v>1</v>
      </c>
      <c r="J854" t="s">
        <v>1509</v>
      </c>
      <c r="K854">
        <v>27891167012060</v>
      </c>
      <c r="L854">
        <v>19</v>
      </c>
      <c r="M854" t="s">
        <v>212</v>
      </c>
      <c r="Q854">
        <v>0</v>
      </c>
      <c r="S854">
        <v>7891167012066</v>
      </c>
      <c r="T854">
        <v>7891167012066</v>
      </c>
      <c r="U854">
        <v>0</v>
      </c>
      <c r="V854">
        <v>0</v>
      </c>
      <c r="W854">
        <v>0</v>
      </c>
      <c r="X854">
        <v>0</v>
      </c>
      <c r="Y854">
        <v>0</v>
      </c>
      <c r="AA854">
        <v>0</v>
      </c>
    </row>
    <row r="855" spans="1:28">
      <c r="A855">
        <v>3</v>
      </c>
      <c r="B855">
        <v>1</v>
      </c>
      <c r="C855">
        <v>14400018</v>
      </c>
      <c r="D855" t="s">
        <v>297</v>
      </c>
      <c r="E855">
        <v>7891167011755</v>
      </c>
      <c r="F855">
        <v>1</v>
      </c>
      <c r="G855" t="s">
        <v>1509</v>
      </c>
      <c r="H855">
        <v>7891167011755</v>
      </c>
      <c r="I855">
        <v>1</v>
      </c>
      <c r="J855" t="s">
        <v>1509</v>
      </c>
      <c r="K855">
        <v>27891167011759</v>
      </c>
      <c r="L855">
        <v>19</v>
      </c>
      <c r="M855" t="s">
        <v>212</v>
      </c>
      <c r="Q855">
        <v>0</v>
      </c>
      <c r="S855">
        <v>7891167011755</v>
      </c>
      <c r="T855">
        <v>7891167011755</v>
      </c>
      <c r="U855">
        <v>0</v>
      </c>
      <c r="V855">
        <v>0</v>
      </c>
      <c r="W855">
        <v>0</v>
      </c>
      <c r="X855">
        <v>0</v>
      </c>
      <c r="Y855">
        <v>0</v>
      </c>
      <c r="AA855">
        <v>0</v>
      </c>
    </row>
    <row r="856" spans="1:28" hidden="1"/>
    <row r="857" spans="1:28" hidden="1">
      <c r="A857" t="s">
        <v>1510</v>
      </c>
      <c r="B857" t="s">
        <v>227</v>
      </c>
      <c r="C857" t="s">
        <v>170</v>
      </c>
      <c r="D857" t="s">
        <v>163</v>
      </c>
      <c r="E857" t="s">
        <v>167</v>
      </c>
      <c r="F857" t="s">
        <v>165</v>
      </c>
      <c r="G857" t="s">
        <v>168</v>
      </c>
      <c r="H857" t="s">
        <v>1476</v>
      </c>
      <c r="I857" t="s">
        <v>231</v>
      </c>
      <c r="J857" t="s">
        <v>229</v>
      </c>
      <c r="K857" t="s">
        <v>1476</v>
      </c>
      <c r="L857" t="s">
        <v>231</v>
      </c>
      <c r="M857" t="s">
        <v>169</v>
      </c>
      <c r="N857" t="s">
        <v>162</v>
      </c>
      <c r="O857" t="s">
        <v>226</v>
      </c>
      <c r="P857" t="s">
        <v>228</v>
      </c>
      <c r="Q857" t="s">
        <v>164</v>
      </c>
      <c r="R857" t="s">
        <v>168</v>
      </c>
      <c r="S857" t="s">
        <v>1365</v>
      </c>
      <c r="T857" t="s">
        <v>164</v>
      </c>
    </row>
    <row r="858" spans="1:28" hidden="1">
      <c r="A858" t="s">
        <v>1477</v>
      </c>
      <c r="B858" t="s">
        <v>1478</v>
      </c>
      <c r="C858" t="s">
        <v>267</v>
      </c>
      <c r="D858" t="s">
        <v>1389</v>
      </c>
      <c r="P858">
        <v>11</v>
      </c>
      <c r="Q858" t="s">
        <v>1479</v>
      </c>
      <c r="R858" t="s">
        <v>1480</v>
      </c>
      <c r="S858" t="s">
        <v>1481</v>
      </c>
      <c r="T858" t="s">
        <v>1482</v>
      </c>
    </row>
    <row r="859" spans="1:28" hidden="1">
      <c r="A859" t="s">
        <v>1483</v>
      </c>
      <c r="B859" t="s">
        <v>1484</v>
      </c>
      <c r="C859" t="s">
        <v>1390</v>
      </c>
      <c r="D859" t="s">
        <v>1391</v>
      </c>
      <c r="R859" t="s">
        <v>1473</v>
      </c>
      <c r="S859" t="s">
        <v>1485</v>
      </c>
      <c r="T859" t="s">
        <v>1486</v>
      </c>
    </row>
    <row r="860" spans="1:28" hidden="1">
      <c r="G860" t="s">
        <v>1487</v>
      </c>
      <c r="H860" t="s">
        <v>1488</v>
      </c>
      <c r="I860" t="s">
        <v>1392</v>
      </c>
      <c r="J860" t="s">
        <v>1393</v>
      </c>
      <c r="R860" t="s">
        <v>1474</v>
      </c>
      <c r="S860" s="46">
        <v>45717.44027777778</v>
      </c>
      <c r="T860">
        <v>16</v>
      </c>
    </row>
    <row r="861" spans="1:28" hidden="1">
      <c r="A861" t="s">
        <v>226</v>
      </c>
      <c r="B861" t="s">
        <v>227</v>
      </c>
      <c r="C861" t="s">
        <v>1394</v>
      </c>
      <c r="D861" t="s">
        <v>1395</v>
      </c>
      <c r="E861" t="s">
        <v>167</v>
      </c>
      <c r="F861" t="s">
        <v>165</v>
      </c>
      <c r="G861" t="s">
        <v>168</v>
      </c>
      <c r="H861" t="s">
        <v>1476</v>
      </c>
      <c r="I861" t="s">
        <v>231</v>
      </c>
      <c r="J861" t="s">
        <v>229</v>
      </c>
      <c r="K861" t="s">
        <v>1476</v>
      </c>
      <c r="L861" t="s">
        <v>231</v>
      </c>
      <c r="M861" t="s">
        <v>169</v>
      </c>
      <c r="N861" t="s">
        <v>162</v>
      </c>
      <c r="O861" t="s">
        <v>226</v>
      </c>
      <c r="P861" t="s">
        <v>228</v>
      </c>
      <c r="Q861" t="s">
        <v>164</v>
      </c>
      <c r="R861" t="e">
        <f>-------Usua</f>
        <v>#NAME?</v>
      </c>
      <c r="S861" t="s">
        <v>1489</v>
      </c>
      <c r="T861" t="s">
        <v>226</v>
      </c>
    </row>
    <row r="862" spans="1:28" hidden="1">
      <c r="A862" t="s">
        <v>1490</v>
      </c>
      <c r="B862" t="s">
        <v>1491</v>
      </c>
      <c r="C862" t="s">
        <v>1362</v>
      </c>
      <c r="D862" t="s">
        <v>209</v>
      </c>
      <c r="E862" t="s">
        <v>1396</v>
      </c>
      <c r="F862" t="s">
        <v>1492</v>
      </c>
      <c r="G862" t="s">
        <v>209</v>
      </c>
      <c r="H862" t="s">
        <v>1493</v>
      </c>
      <c r="I862" t="s">
        <v>1494</v>
      </c>
      <c r="J862" t="s">
        <v>1495</v>
      </c>
      <c r="K862" t="s">
        <v>1363</v>
      </c>
      <c r="L862" t="s">
        <v>1496</v>
      </c>
      <c r="M862" t="s">
        <v>209</v>
      </c>
      <c r="N862" t="s">
        <v>1497</v>
      </c>
      <c r="O862" t="s">
        <v>1498</v>
      </c>
      <c r="P862" t="s">
        <v>1499</v>
      </c>
      <c r="Q862" t="s">
        <v>1500</v>
      </c>
      <c r="R862" t="s">
        <v>209</v>
      </c>
      <c r="S862" t="s">
        <v>1501</v>
      </c>
      <c r="T862" t="s">
        <v>1502</v>
      </c>
      <c r="U862" t="s">
        <v>1397</v>
      </c>
      <c r="V862" t="s">
        <v>1503</v>
      </c>
      <c r="W862" t="s">
        <v>1504</v>
      </c>
      <c r="X862" t="s">
        <v>1398</v>
      </c>
      <c r="Y862" t="s">
        <v>1505</v>
      </c>
      <c r="Z862" t="s">
        <v>1506</v>
      </c>
      <c r="AA862" t="s">
        <v>1507</v>
      </c>
      <c r="AB862" t="s">
        <v>1508</v>
      </c>
    </row>
    <row r="863" spans="1:28" hidden="1">
      <c r="A863" t="s">
        <v>1490</v>
      </c>
      <c r="B863" t="s">
        <v>1491</v>
      </c>
      <c r="C863" t="s">
        <v>1362</v>
      </c>
      <c r="D863" t="s">
        <v>209</v>
      </c>
      <c r="E863" t="s">
        <v>1396</v>
      </c>
      <c r="F863" t="s">
        <v>1492</v>
      </c>
      <c r="G863" t="s">
        <v>209</v>
      </c>
      <c r="H863" t="s">
        <v>1493</v>
      </c>
      <c r="I863" t="s">
        <v>1494</v>
      </c>
      <c r="J863" t="s">
        <v>1495</v>
      </c>
      <c r="K863" t="s">
        <v>1363</v>
      </c>
      <c r="L863" t="s">
        <v>1496</v>
      </c>
      <c r="M863" t="s">
        <v>209</v>
      </c>
      <c r="N863" t="s">
        <v>1497</v>
      </c>
      <c r="O863" t="s">
        <v>1498</v>
      </c>
      <c r="P863" t="s">
        <v>1499</v>
      </c>
      <c r="Q863" t="s">
        <v>1500</v>
      </c>
      <c r="R863" t="s">
        <v>209</v>
      </c>
      <c r="S863" t="s">
        <v>1501</v>
      </c>
      <c r="T863" t="s">
        <v>1502</v>
      </c>
      <c r="U863" t="s">
        <v>1397</v>
      </c>
      <c r="V863" t="s">
        <v>1503</v>
      </c>
      <c r="W863" t="s">
        <v>1504</v>
      </c>
      <c r="X863" t="s">
        <v>1398</v>
      </c>
      <c r="Y863" t="s">
        <v>1505</v>
      </c>
      <c r="Z863" t="s">
        <v>1506</v>
      </c>
      <c r="AA863" t="s">
        <v>1507</v>
      </c>
      <c r="AB863" t="s">
        <v>1508</v>
      </c>
    </row>
    <row r="864" spans="1:28" hidden="1">
      <c r="A864" t="s">
        <v>1490</v>
      </c>
      <c r="B864" t="s">
        <v>1491</v>
      </c>
      <c r="C864" t="s">
        <v>1362</v>
      </c>
      <c r="D864" t="s">
        <v>209</v>
      </c>
      <c r="E864" t="s">
        <v>1396</v>
      </c>
      <c r="F864" t="s">
        <v>1492</v>
      </c>
      <c r="G864" t="s">
        <v>209</v>
      </c>
      <c r="H864" t="s">
        <v>1493</v>
      </c>
      <c r="I864" t="s">
        <v>1494</v>
      </c>
      <c r="J864" t="s">
        <v>1495</v>
      </c>
      <c r="K864" t="s">
        <v>1363</v>
      </c>
      <c r="L864" t="s">
        <v>1496</v>
      </c>
      <c r="M864" t="s">
        <v>209</v>
      </c>
      <c r="N864" t="s">
        <v>1497</v>
      </c>
      <c r="O864" t="s">
        <v>1498</v>
      </c>
      <c r="P864" t="s">
        <v>1499</v>
      </c>
      <c r="Q864" t="s">
        <v>1500</v>
      </c>
      <c r="R864" t="s">
        <v>209</v>
      </c>
      <c r="S864" t="s">
        <v>1501</v>
      </c>
      <c r="T864" t="s">
        <v>1502</v>
      </c>
      <c r="U864" t="s">
        <v>1397</v>
      </c>
      <c r="V864" t="s">
        <v>1503</v>
      </c>
      <c r="W864" t="s">
        <v>1504</v>
      </c>
      <c r="X864" t="s">
        <v>1398</v>
      </c>
      <c r="Y864" t="s">
        <v>1505</v>
      </c>
      <c r="Z864" t="s">
        <v>1506</v>
      </c>
      <c r="AA864" t="s">
        <v>1507</v>
      </c>
      <c r="AB864" t="s">
        <v>1508</v>
      </c>
    </row>
    <row r="865" spans="1:27">
      <c r="A865">
        <v>3</v>
      </c>
      <c r="B865">
        <v>1</v>
      </c>
      <c r="C865">
        <v>14400019</v>
      </c>
      <c r="D865" t="s">
        <v>298</v>
      </c>
      <c r="E865">
        <v>7891167011731</v>
      </c>
      <c r="F865">
        <v>1</v>
      </c>
      <c r="G865" t="s">
        <v>1509</v>
      </c>
      <c r="H865">
        <v>7891167011731</v>
      </c>
      <c r="I865">
        <v>1</v>
      </c>
      <c r="J865" t="s">
        <v>1509</v>
      </c>
      <c r="K865">
        <v>27891167011735</v>
      </c>
      <c r="L865">
        <v>19</v>
      </c>
      <c r="M865" t="s">
        <v>212</v>
      </c>
      <c r="Q865">
        <v>0</v>
      </c>
      <c r="S865">
        <v>7891167011731</v>
      </c>
      <c r="T865">
        <v>7891167011731</v>
      </c>
      <c r="U865">
        <v>0</v>
      </c>
      <c r="V865">
        <v>0</v>
      </c>
      <c r="W865">
        <v>0</v>
      </c>
      <c r="X865">
        <v>0</v>
      </c>
      <c r="Y865">
        <v>0</v>
      </c>
      <c r="AA865">
        <v>0</v>
      </c>
    </row>
    <row r="866" spans="1:27">
      <c r="A866">
        <v>3</v>
      </c>
      <c r="B866">
        <v>1</v>
      </c>
      <c r="C866">
        <v>14400020</v>
      </c>
      <c r="D866" t="s">
        <v>299</v>
      </c>
      <c r="E866">
        <v>7891167012059</v>
      </c>
      <c r="F866">
        <v>1</v>
      </c>
      <c r="G866" t="s">
        <v>1509</v>
      </c>
      <c r="H866">
        <v>7891167012059</v>
      </c>
      <c r="I866">
        <v>1</v>
      </c>
      <c r="J866" t="s">
        <v>1509</v>
      </c>
      <c r="K866">
        <v>27891167012053</v>
      </c>
      <c r="L866">
        <v>19</v>
      </c>
      <c r="M866" t="s">
        <v>212</v>
      </c>
      <c r="Q866">
        <v>0</v>
      </c>
      <c r="S866">
        <v>7891167012059</v>
      </c>
      <c r="T866">
        <v>7891167012059</v>
      </c>
      <c r="U866">
        <v>0</v>
      </c>
      <c r="V866">
        <v>0</v>
      </c>
      <c r="W866">
        <v>0</v>
      </c>
      <c r="X866">
        <v>0</v>
      </c>
      <c r="Y866">
        <v>0</v>
      </c>
      <c r="AA866">
        <v>0</v>
      </c>
    </row>
    <row r="867" spans="1:27">
      <c r="A867">
        <v>3</v>
      </c>
      <c r="B867">
        <v>1</v>
      </c>
      <c r="C867">
        <v>14400021</v>
      </c>
      <c r="D867" t="s">
        <v>300</v>
      </c>
      <c r="E867">
        <v>7891167012011</v>
      </c>
      <c r="F867">
        <v>1</v>
      </c>
      <c r="G867" t="s">
        <v>1509</v>
      </c>
      <c r="H867">
        <v>7891167012011</v>
      </c>
      <c r="I867">
        <v>1</v>
      </c>
      <c r="J867" t="s">
        <v>1509</v>
      </c>
      <c r="K867">
        <v>27891167012015</v>
      </c>
      <c r="L867">
        <v>19</v>
      </c>
      <c r="M867" t="s">
        <v>212</v>
      </c>
      <c r="Q867">
        <v>0</v>
      </c>
      <c r="S867">
        <v>7891167012011</v>
      </c>
      <c r="T867">
        <v>7891167012011</v>
      </c>
      <c r="U867">
        <v>0</v>
      </c>
      <c r="V867">
        <v>0</v>
      </c>
      <c r="W867">
        <v>0</v>
      </c>
      <c r="X867">
        <v>0</v>
      </c>
      <c r="Y867">
        <v>0</v>
      </c>
      <c r="AA867">
        <v>0</v>
      </c>
    </row>
    <row r="868" spans="1:27">
      <c r="A868">
        <v>3</v>
      </c>
      <c r="B868">
        <v>1</v>
      </c>
      <c r="C868">
        <v>14400022</v>
      </c>
      <c r="D868" t="s">
        <v>301</v>
      </c>
      <c r="E868">
        <v>7891167012073</v>
      </c>
      <c r="F868">
        <v>1</v>
      </c>
      <c r="G868" t="s">
        <v>1509</v>
      </c>
      <c r="H868">
        <v>7891167012073</v>
      </c>
      <c r="I868">
        <v>1</v>
      </c>
      <c r="J868" t="s">
        <v>1509</v>
      </c>
      <c r="K868">
        <v>27891167012077</v>
      </c>
      <c r="L868">
        <v>19</v>
      </c>
      <c r="M868" t="s">
        <v>212</v>
      </c>
      <c r="Q868">
        <v>0</v>
      </c>
      <c r="S868">
        <v>7891167012073</v>
      </c>
      <c r="T868">
        <v>7891167012073</v>
      </c>
      <c r="U868">
        <v>0</v>
      </c>
      <c r="V868">
        <v>0</v>
      </c>
      <c r="W868">
        <v>0</v>
      </c>
      <c r="X868">
        <v>0</v>
      </c>
      <c r="Y868">
        <v>0</v>
      </c>
      <c r="AA868">
        <v>0</v>
      </c>
    </row>
    <row r="869" spans="1:27">
      <c r="A869">
        <v>3</v>
      </c>
      <c r="B869">
        <v>1</v>
      </c>
      <c r="C869">
        <v>14400023</v>
      </c>
      <c r="D869" t="s">
        <v>302</v>
      </c>
      <c r="E869">
        <v>7891167011786</v>
      </c>
      <c r="F869">
        <v>1</v>
      </c>
      <c r="G869" t="s">
        <v>1509</v>
      </c>
      <c r="H869">
        <v>7891167011786</v>
      </c>
      <c r="I869">
        <v>1</v>
      </c>
      <c r="J869" t="s">
        <v>1509</v>
      </c>
      <c r="K869">
        <v>27891167011780</v>
      </c>
      <c r="L869">
        <v>19</v>
      </c>
      <c r="M869" t="s">
        <v>212</v>
      </c>
      <c r="Q869">
        <v>0</v>
      </c>
      <c r="S869">
        <v>7891167011786</v>
      </c>
      <c r="T869">
        <v>7891167011786</v>
      </c>
      <c r="U869">
        <v>0</v>
      </c>
      <c r="V869">
        <v>0</v>
      </c>
      <c r="W869">
        <v>0</v>
      </c>
      <c r="X869">
        <v>0</v>
      </c>
      <c r="Y869">
        <v>0</v>
      </c>
      <c r="AA869">
        <v>0</v>
      </c>
    </row>
    <row r="870" spans="1:27">
      <c r="A870">
        <v>3</v>
      </c>
      <c r="B870">
        <v>1</v>
      </c>
      <c r="C870">
        <v>14400024</v>
      </c>
      <c r="D870" t="s">
        <v>305</v>
      </c>
      <c r="E870">
        <v>7891167000001</v>
      </c>
      <c r="F870">
        <v>1</v>
      </c>
      <c r="G870" t="s">
        <v>1509</v>
      </c>
      <c r="H870">
        <v>7891167000001</v>
      </c>
      <c r="I870">
        <v>1</v>
      </c>
      <c r="J870" t="s">
        <v>1509</v>
      </c>
      <c r="K870">
        <v>17891167000008</v>
      </c>
      <c r="L870">
        <v>11</v>
      </c>
      <c r="M870" t="s">
        <v>217</v>
      </c>
      <c r="Q870">
        <v>0</v>
      </c>
      <c r="S870">
        <v>7891167000001</v>
      </c>
      <c r="T870">
        <v>7891167000001</v>
      </c>
      <c r="U870">
        <v>0</v>
      </c>
      <c r="V870">
        <v>0</v>
      </c>
      <c r="W870">
        <v>0</v>
      </c>
      <c r="X870">
        <v>0</v>
      </c>
      <c r="Y870">
        <v>0</v>
      </c>
      <c r="AA870">
        <v>0</v>
      </c>
    </row>
    <row r="871" spans="1:27">
      <c r="A871">
        <v>3</v>
      </c>
      <c r="B871">
        <v>1</v>
      </c>
      <c r="C871">
        <v>14400025</v>
      </c>
      <c r="D871" t="s">
        <v>271</v>
      </c>
      <c r="E871">
        <v>7891167022065</v>
      </c>
      <c r="F871">
        <v>1</v>
      </c>
      <c r="G871" t="s">
        <v>1509</v>
      </c>
      <c r="H871">
        <v>7891167022065</v>
      </c>
      <c r="I871">
        <v>1</v>
      </c>
      <c r="J871" t="s">
        <v>1509</v>
      </c>
      <c r="K871">
        <v>27891167022069</v>
      </c>
      <c r="L871">
        <v>19</v>
      </c>
      <c r="M871" t="s">
        <v>212</v>
      </c>
      <c r="Q871">
        <v>0</v>
      </c>
      <c r="S871">
        <v>7891167022065</v>
      </c>
      <c r="T871">
        <v>7891167022065</v>
      </c>
      <c r="U871">
        <v>0</v>
      </c>
      <c r="V871">
        <v>0</v>
      </c>
      <c r="W871">
        <v>0</v>
      </c>
      <c r="X871">
        <v>0</v>
      </c>
      <c r="Y871">
        <v>0</v>
      </c>
      <c r="AA871">
        <v>0</v>
      </c>
    </row>
    <row r="872" spans="1:27">
      <c r="A872">
        <v>3</v>
      </c>
      <c r="B872">
        <v>1</v>
      </c>
      <c r="C872">
        <v>14400026</v>
      </c>
      <c r="D872" t="s">
        <v>272</v>
      </c>
      <c r="E872">
        <v>7891167022058</v>
      </c>
      <c r="F872">
        <v>1</v>
      </c>
      <c r="G872" t="s">
        <v>1509</v>
      </c>
      <c r="H872">
        <v>7891167022058</v>
      </c>
      <c r="I872">
        <v>1</v>
      </c>
      <c r="J872" t="s">
        <v>1509</v>
      </c>
      <c r="K872">
        <v>27891167022052</v>
      </c>
      <c r="L872">
        <v>19</v>
      </c>
      <c r="M872" t="s">
        <v>212</v>
      </c>
      <c r="Q872">
        <v>0</v>
      </c>
      <c r="S872">
        <v>7891167022058</v>
      </c>
      <c r="T872">
        <v>7891167022058</v>
      </c>
      <c r="U872">
        <v>0</v>
      </c>
      <c r="V872">
        <v>0</v>
      </c>
      <c r="W872">
        <v>0</v>
      </c>
      <c r="X872">
        <v>0</v>
      </c>
      <c r="Y872">
        <v>0</v>
      </c>
      <c r="AA872">
        <v>0</v>
      </c>
    </row>
    <row r="873" spans="1:27">
      <c r="A873">
        <v>3</v>
      </c>
      <c r="B873">
        <v>1</v>
      </c>
      <c r="C873">
        <v>14400027</v>
      </c>
      <c r="D873" t="s">
        <v>315</v>
      </c>
      <c r="E873">
        <v>7891167022041</v>
      </c>
      <c r="F873">
        <v>1</v>
      </c>
      <c r="G873" t="s">
        <v>1509</v>
      </c>
      <c r="H873">
        <v>7891167022041</v>
      </c>
      <c r="I873">
        <v>1</v>
      </c>
      <c r="J873" t="s">
        <v>1509</v>
      </c>
      <c r="K873">
        <v>27891167022045</v>
      </c>
      <c r="L873">
        <v>19</v>
      </c>
      <c r="M873" t="s">
        <v>212</v>
      </c>
      <c r="Q873">
        <v>0</v>
      </c>
      <c r="S873">
        <v>7891167022041</v>
      </c>
      <c r="T873">
        <v>7891167022041</v>
      </c>
      <c r="U873">
        <v>0</v>
      </c>
      <c r="V873">
        <v>0</v>
      </c>
      <c r="W873">
        <v>0</v>
      </c>
      <c r="X873">
        <v>0</v>
      </c>
      <c r="Y873">
        <v>0</v>
      </c>
      <c r="AA873">
        <v>0</v>
      </c>
    </row>
    <row r="874" spans="1:27">
      <c r="A874">
        <v>3</v>
      </c>
      <c r="B874">
        <v>1</v>
      </c>
      <c r="C874">
        <v>14400028</v>
      </c>
      <c r="D874" t="s">
        <v>316</v>
      </c>
      <c r="E874">
        <v>7891167022010</v>
      </c>
      <c r="F874">
        <v>1</v>
      </c>
      <c r="G874" t="s">
        <v>1509</v>
      </c>
      <c r="H874">
        <v>7891167022010</v>
      </c>
      <c r="I874">
        <v>1</v>
      </c>
      <c r="J874" t="s">
        <v>1509</v>
      </c>
      <c r="K874">
        <v>27891167022014</v>
      </c>
      <c r="L874">
        <v>19</v>
      </c>
      <c r="M874" t="s">
        <v>212</v>
      </c>
      <c r="Q874">
        <v>0</v>
      </c>
      <c r="S874">
        <v>7891167022010</v>
      </c>
      <c r="T874">
        <v>7891167022010</v>
      </c>
      <c r="U874">
        <v>0</v>
      </c>
      <c r="V874">
        <v>0</v>
      </c>
      <c r="W874">
        <v>0</v>
      </c>
      <c r="X874">
        <v>0</v>
      </c>
      <c r="Y874">
        <v>0</v>
      </c>
      <c r="AA874">
        <v>0</v>
      </c>
    </row>
    <row r="875" spans="1:27">
      <c r="A875">
        <v>3</v>
      </c>
      <c r="B875">
        <v>1</v>
      </c>
      <c r="C875">
        <v>14400029</v>
      </c>
      <c r="D875" t="s">
        <v>317</v>
      </c>
      <c r="E875">
        <v>7891167022034</v>
      </c>
      <c r="F875">
        <v>1</v>
      </c>
      <c r="G875" t="s">
        <v>1509</v>
      </c>
      <c r="H875">
        <v>7891167022034</v>
      </c>
      <c r="I875">
        <v>1</v>
      </c>
      <c r="J875" t="s">
        <v>1509</v>
      </c>
      <c r="K875">
        <v>27891167022038</v>
      </c>
      <c r="L875">
        <v>19</v>
      </c>
      <c r="M875" t="s">
        <v>212</v>
      </c>
      <c r="Q875">
        <v>0</v>
      </c>
      <c r="S875">
        <v>7891167022034</v>
      </c>
      <c r="T875">
        <v>7891167022034</v>
      </c>
      <c r="U875">
        <v>0</v>
      </c>
      <c r="V875">
        <v>0</v>
      </c>
      <c r="W875">
        <v>0</v>
      </c>
      <c r="X875">
        <v>0</v>
      </c>
      <c r="Y875">
        <v>0</v>
      </c>
      <c r="AA875">
        <v>0</v>
      </c>
    </row>
    <row r="876" spans="1:27">
      <c r="A876">
        <v>3</v>
      </c>
      <c r="B876">
        <v>1</v>
      </c>
      <c r="C876">
        <v>14400030</v>
      </c>
      <c r="D876" t="s">
        <v>318</v>
      </c>
      <c r="E876">
        <v>7891167022027</v>
      </c>
      <c r="F876">
        <v>1</v>
      </c>
      <c r="G876" t="s">
        <v>1509</v>
      </c>
      <c r="H876">
        <v>7891167022027</v>
      </c>
      <c r="I876">
        <v>1</v>
      </c>
      <c r="J876" t="s">
        <v>1509</v>
      </c>
      <c r="K876">
        <v>27891167022021</v>
      </c>
      <c r="L876">
        <v>19</v>
      </c>
      <c r="M876" t="s">
        <v>212</v>
      </c>
      <c r="Q876">
        <v>0</v>
      </c>
      <c r="S876">
        <v>7891167022027</v>
      </c>
      <c r="T876">
        <v>7891167022027</v>
      </c>
      <c r="U876">
        <v>0</v>
      </c>
      <c r="V876">
        <v>0</v>
      </c>
      <c r="W876">
        <v>0</v>
      </c>
      <c r="X876">
        <v>0</v>
      </c>
      <c r="Y876">
        <v>0</v>
      </c>
      <c r="AA876">
        <v>0</v>
      </c>
    </row>
    <row r="877" spans="1:27">
      <c r="A877">
        <v>3</v>
      </c>
      <c r="B877">
        <v>1</v>
      </c>
      <c r="C877">
        <v>14400031</v>
      </c>
      <c r="D877" t="s">
        <v>274</v>
      </c>
      <c r="E877">
        <v>7891167011847</v>
      </c>
      <c r="F877">
        <v>1</v>
      </c>
      <c r="G877" t="s">
        <v>1509</v>
      </c>
      <c r="H877">
        <v>7891167011847</v>
      </c>
      <c r="I877">
        <v>1</v>
      </c>
      <c r="J877" t="s">
        <v>1509</v>
      </c>
      <c r="K877">
        <v>17891167011844</v>
      </c>
      <c r="L877">
        <v>10</v>
      </c>
      <c r="M877" t="s">
        <v>211</v>
      </c>
      <c r="Q877">
        <v>0</v>
      </c>
      <c r="S877">
        <v>7891167011847</v>
      </c>
      <c r="T877">
        <v>7891167011847</v>
      </c>
      <c r="U877">
        <v>0</v>
      </c>
      <c r="V877">
        <v>0</v>
      </c>
      <c r="W877">
        <v>0</v>
      </c>
      <c r="X877">
        <v>0</v>
      </c>
      <c r="Y877">
        <v>0</v>
      </c>
      <c r="AA877">
        <v>0</v>
      </c>
    </row>
    <row r="878" spans="1:27">
      <c r="A878">
        <v>3</v>
      </c>
      <c r="B878">
        <v>1</v>
      </c>
      <c r="C878">
        <v>14400032</v>
      </c>
      <c r="D878" t="s">
        <v>275</v>
      </c>
      <c r="E878">
        <v>7891167011861</v>
      </c>
      <c r="F878">
        <v>1</v>
      </c>
      <c r="G878" t="s">
        <v>1509</v>
      </c>
      <c r="H878">
        <v>7891167011861</v>
      </c>
      <c r="I878">
        <v>1</v>
      </c>
      <c r="J878" t="s">
        <v>1509</v>
      </c>
      <c r="K878">
        <v>17891167011868</v>
      </c>
      <c r="L878">
        <v>10</v>
      </c>
      <c r="M878" t="s">
        <v>211</v>
      </c>
      <c r="Q878">
        <v>0</v>
      </c>
      <c r="S878">
        <v>7891167011861</v>
      </c>
      <c r="T878">
        <v>7891167011861</v>
      </c>
      <c r="U878">
        <v>0</v>
      </c>
      <c r="V878">
        <v>0</v>
      </c>
      <c r="W878">
        <v>0</v>
      </c>
      <c r="X878">
        <v>0</v>
      </c>
      <c r="Y878">
        <v>0</v>
      </c>
      <c r="AA878">
        <v>0</v>
      </c>
    </row>
    <row r="879" spans="1:27">
      <c r="A879">
        <v>3</v>
      </c>
      <c r="B879">
        <v>1</v>
      </c>
      <c r="C879">
        <v>14400033</v>
      </c>
      <c r="D879" t="s">
        <v>276</v>
      </c>
      <c r="E879">
        <v>7891167015012</v>
      </c>
      <c r="F879">
        <v>1</v>
      </c>
      <c r="G879" t="s">
        <v>1509</v>
      </c>
      <c r="H879">
        <v>7891167015012</v>
      </c>
      <c r="I879">
        <v>1</v>
      </c>
      <c r="J879" t="s">
        <v>1509</v>
      </c>
      <c r="K879">
        <v>17891167015019</v>
      </c>
      <c r="L879">
        <v>10</v>
      </c>
      <c r="M879" t="s">
        <v>211</v>
      </c>
      <c r="Q879">
        <v>0</v>
      </c>
      <c r="S879">
        <v>7891167015012</v>
      </c>
      <c r="T879">
        <v>7891167015012</v>
      </c>
      <c r="U879">
        <v>0</v>
      </c>
      <c r="V879">
        <v>0</v>
      </c>
      <c r="W879">
        <v>0</v>
      </c>
      <c r="X879">
        <v>0</v>
      </c>
      <c r="Y879">
        <v>0</v>
      </c>
      <c r="AA879">
        <v>0</v>
      </c>
    </row>
    <row r="880" spans="1:27">
      <c r="A880">
        <v>3</v>
      </c>
      <c r="B880">
        <v>1</v>
      </c>
      <c r="C880">
        <v>14400034</v>
      </c>
      <c r="D880" t="s">
        <v>277</v>
      </c>
      <c r="E880">
        <v>7891167011854</v>
      </c>
      <c r="F880">
        <v>1</v>
      </c>
      <c r="G880" t="s">
        <v>1509</v>
      </c>
      <c r="H880">
        <v>7891167011854</v>
      </c>
      <c r="I880">
        <v>1</v>
      </c>
      <c r="J880" t="s">
        <v>1509</v>
      </c>
      <c r="K880">
        <v>17891167011851</v>
      </c>
      <c r="L880">
        <v>10</v>
      </c>
      <c r="M880" t="s">
        <v>211</v>
      </c>
      <c r="Q880">
        <v>0</v>
      </c>
      <c r="S880">
        <v>7891167011854</v>
      </c>
      <c r="T880">
        <v>7891167011854</v>
      </c>
      <c r="U880">
        <v>0</v>
      </c>
      <c r="V880">
        <v>0</v>
      </c>
      <c r="W880">
        <v>0</v>
      </c>
      <c r="X880">
        <v>0</v>
      </c>
      <c r="Y880">
        <v>0</v>
      </c>
      <c r="AA880">
        <v>0</v>
      </c>
    </row>
    <row r="881" spans="1:27">
      <c r="A881">
        <v>3</v>
      </c>
      <c r="B881">
        <v>1</v>
      </c>
      <c r="C881">
        <v>14400035</v>
      </c>
      <c r="D881" t="s">
        <v>278</v>
      </c>
      <c r="E881">
        <v>7891167015029</v>
      </c>
      <c r="F881">
        <v>1</v>
      </c>
      <c r="G881" t="s">
        <v>1509</v>
      </c>
      <c r="H881">
        <v>7891167015029</v>
      </c>
      <c r="I881">
        <v>1</v>
      </c>
      <c r="J881" t="s">
        <v>1509</v>
      </c>
      <c r="K881">
        <v>17891167015026</v>
      </c>
      <c r="L881">
        <v>10</v>
      </c>
      <c r="M881" t="s">
        <v>211</v>
      </c>
      <c r="Q881">
        <v>0</v>
      </c>
      <c r="S881">
        <v>7891167015029</v>
      </c>
      <c r="T881">
        <v>7891167015029</v>
      </c>
      <c r="U881">
        <v>0</v>
      </c>
      <c r="V881">
        <v>0</v>
      </c>
      <c r="W881">
        <v>0</v>
      </c>
      <c r="X881">
        <v>0</v>
      </c>
      <c r="Y881">
        <v>0</v>
      </c>
      <c r="AA881">
        <v>0</v>
      </c>
    </row>
    <row r="882" spans="1:27">
      <c r="A882">
        <v>3</v>
      </c>
      <c r="B882">
        <v>1</v>
      </c>
      <c r="C882">
        <v>14400036</v>
      </c>
      <c r="D882" t="s">
        <v>279</v>
      </c>
      <c r="E882">
        <v>7891167831650</v>
      </c>
      <c r="F882">
        <v>1</v>
      </c>
      <c r="G882" t="s">
        <v>1509</v>
      </c>
      <c r="H882">
        <v>7891167831650</v>
      </c>
      <c r="I882">
        <v>1</v>
      </c>
      <c r="J882" t="s">
        <v>1509</v>
      </c>
      <c r="K882">
        <v>17891167831657</v>
      </c>
      <c r="L882">
        <v>19</v>
      </c>
      <c r="M882" t="s">
        <v>212</v>
      </c>
      <c r="Q882">
        <v>0</v>
      </c>
      <c r="S882">
        <v>7891167831650</v>
      </c>
      <c r="T882">
        <v>7891167831650</v>
      </c>
      <c r="U882">
        <v>0</v>
      </c>
      <c r="V882">
        <v>0</v>
      </c>
      <c r="W882">
        <v>0</v>
      </c>
      <c r="X882">
        <v>0</v>
      </c>
      <c r="Y882">
        <v>0</v>
      </c>
      <c r="AA882">
        <v>0</v>
      </c>
    </row>
    <row r="883" spans="1:27">
      <c r="A883">
        <v>3</v>
      </c>
      <c r="B883">
        <v>1</v>
      </c>
      <c r="C883">
        <v>14400037</v>
      </c>
      <c r="D883" t="s">
        <v>292</v>
      </c>
      <c r="E883">
        <v>7891167014039</v>
      </c>
      <c r="F883">
        <v>1</v>
      </c>
      <c r="G883" t="s">
        <v>1509</v>
      </c>
      <c r="H883">
        <v>7891167014039</v>
      </c>
      <c r="I883">
        <v>1</v>
      </c>
      <c r="J883" t="s">
        <v>1509</v>
      </c>
      <c r="K883">
        <v>17891167014036</v>
      </c>
      <c r="L883">
        <v>10</v>
      </c>
      <c r="M883" t="s">
        <v>211</v>
      </c>
      <c r="Q883">
        <v>0</v>
      </c>
      <c r="S883">
        <v>7891167014039</v>
      </c>
      <c r="T883">
        <v>7891167014039</v>
      </c>
      <c r="U883">
        <v>0</v>
      </c>
      <c r="V883">
        <v>0</v>
      </c>
      <c r="W883">
        <v>0</v>
      </c>
      <c r="X883">
        <v>0</v>
      </c>
      <c r="Y883">
        <v>0</v>
      </c>
      <c r="AA883">
        <v>0</v>
      </c>
    </row>
    <row r="884" spans="1:27">
      <c r="A884">
        <v>3</v>
      </c>
      <c r="B884">
        <v>1</v>
      </c>
      <c r="C884">
        <v>14400038</v>
      </c>
      <c r="D884" t="s">
        <v>293</v>
      </c>
      <c r="E884">
        <v>7891167014022</v>
      </c>
      <c r="F884">
        <v>1</v>
      </c>
      <c r="G884" t="s">
        <v>1509</v>
      </c>
      <c r="H884">
        <v>7891167014022</v>
      </c>
      <c r="I884">
        <v>1</v>
      </c>
      <c r="J884" t="s">
        <v>1509</v>
      </c>
      <c r="K884">
        <v>17891167014029</v>
      </c>
      <c r="L884">
        <v>10</v>
      </c>
      <c r="M884" t="s">
        <v>211</v>
      </c>
      <c r="Q884">
        <v>0</v>
      </c>
      <c r="S884">
        <v>7891167014022</v>
      </c>
      <c r="T884">
        <v>7891167014022</v>
      </c>
      <c r="U884">
        <v>0</v>
      </c>
      <c r="V884">
        <v>0</v>
      </c>
      <c r="W884">
        <v>0</v>
      </c>
      <c r="X884">
        <v>0</v>
      </c>
      <c r="Y884">
        <v>0</v>
      </c>
      <c r="AA884">
        <v>0</v>
      </c>
    </row>
    <row r="885" spans="1:27">
      <c r="A885">
        <v>3</v>
      </c>
      <c r="B885">
        <v>1</v>
      </c>
      <c r="C885">
        <v>14400039</v>
      </c>
      <c r="D885" t="s">
        <v>294</v>
      </c>
      <c r="E885">
        <v>7891167014015</v>
      </c>
      <c r="F885">
        <v>1</v>
      </c>
      <c r="G885" t="s">
        <v>1509</v>
      </c>
      <c r="H885">
        <v>7891167014015</v>
      </c>
      <c r="I885">
        <v>1</v>
      </c>
      <c r="J885" t="s">
        <v>1509</v>
      </c>
      <c r="K885">
        <v>17891167014012</v>
      </c>
      <c r="L885">
        <v>10</v>
      </c>
      <c r="M885" t="s">
        <v>211</v>
      </c>
      <c r="Q885">
        <v>0</v>
      </c>
      <c r="S885">
        <v>7891167014015</v>
      </c>
      <c r="T885">
        <v>7891167014015</v>
      </c>
      <c r="U885">
        <v>0</v>
      </c>
      <c r="V885">
        <v>0</v>
      </c>
      <c r="W885">
        <v>0</v>
      </c>
      <c r="X885">
        <v>0</v>
      </c>
      <c r="Y885">
        <v>0</v>
      </c>
      <c r="AA885">
        <v>0</v>
      </c>
    </row>
    <row r="886" spans="1:27">
      <c r="A886">
        <v>3</v>
      </c>
      <c r="B886">
        <v>1</v>
      </c>
      <c r="C886">
        <v>14400040</v>
      </c>
      <c r="D886" t="s">
        <v>295</v>
      </c>
      <c r="E886">
        <v>7891167014008</v>
      </c>
      <c r="F886">
        <v>1</v>
      </c>
      <c r="G886" t="s">
        <v>1509</v>
      </c>
      <c r="H886">
        <v>7891167014008</v>
      </c>
      <c r="I886">
        <v>1</v>
      </c>
      <c r="J886" t="s">
        <v>1509</v>
      </c>
      <c r="K886">
        <v>17891167014005</v>
      </c>
      <c r="L886">
        <v>10</v>
      </c>
      <c r="M886" t="s">
        <v>211</v>
      </c>
      <c r="Q886">
        <v>0</v>
      </c>
      <c r="S886">
        <v>7891167014008</v>
      </c>
      <c r="T886">
        <v>7891167014008</v>
      </c>
      <c r="U886">
        <v>0</v>
      </c>
      <c r="V886">
        <v>0</v>
      </c>
      <c r="W886">
        <v>0</v>
      </c>
      <c r="X886">
        <v>0</v>
      </c>
      <c r="Y886">
        <v>0</v>
      </c>
      <c r="AA886">
        <v>0</v>
      </c>
    </row>
    <row r="887" spans="1:27">
      <c r="A887">
        <v>3</v>
      </c>
      <c r="B887">
        <v>1</v>
      </c>
      <c r="C887">
        <v>14400041</v>
      </c>
      <c r="D887" t="s">
        <v>328</v>
      </c>
      <c r="E887">
        <v>7891167023024</v>
      </c>
      <c r="F887">
        <v>1</v>
      </c>
      <c r="G887" t="s">
        <v>1509</v>
      </c>
      <c r="H887">
        <v>7891167023024</v>
      </c>
      <c r="I887">
        <v>1</v>
      </c>
      <c r="J887" t="s">
        <v>1509</v>
      </c>
      <c r="K887">
        <v>57891167023029</v>
      </c>
      <c r="L887">
        <v>34</v>
      </c>
      <c r="M887" t="s">
        <v>1348</v>
      </c>
      <c r="Q887">
        <v>0</v>
      </c>
      <c r="S887">
        <v>7891167023024</v>
      </c>
      <c r="T887">
        <v>7891167023024</v>
      </c>
      <c r="U887">
        <v>0</v>
      </c>
      <c r="V887">
        <v>0</v>
      </c>
      <c r="W887">
        <v>0</v>
      </c>
      <c r="X887">
        <v>0</v>
      </c>
      <c r="Y887">
        <v>0</v>
      </c>
      <c r="AA887">
        <v>0</v>
      </c>
    </row>
    <row r="888" spans="1:27">
      <c r="A888">
        <v>3</v>
      </c>
      <c r="B888">
        <v>1</v>
      </c>
      <c r="C888">
        <v>14400042</v>
      </c>
      <c r="D888" t="s">
        <v>331</v>
      </c>
      <c r="E888">
        <v>7891167023109</v>
      </c>
      <c r="F888">
        <v>1</v>
      </c>
      <c r="G888" t="s">
        <v>1509</v>
      </c>
      <c r="H888">
        <v>7891167023109</v>
      </c>
      <c r="I888">
        <v>1</v>
      </c>
      <c r="J888" t="s">
        <v>1509</v>
      </c>
      <c r="K888">
        <v>47891167023107</v>
      </c>
      <c r="L888">
        <v>33</v>
      </c>
      <c r="M888" t="s">
        <v>213</v>
      </c>
      <c r="Q888">
        <v>0</v>
      </c>
      <c r="S888">
        <v>7891167023109</v>
      </c>
      <c r="T888">
        <v>7891167023109</v>
      </c>
      <c r="U888">
        <v>0</v>
      </c>
      <c r="V888">
        <v>0</v>
      </c>
      <c r="W888">
        <v>0</v>
      </c>
      <c r="X888">
        <v>0</v>
      </c>
      <c r="Y888">
        <v>0</v>
      </c>
      <c r="AA888">
        <v>0</v>
      </c>
    </row>
    <row r="889" spans="1:27">
      <c r="A889">
        <v>3</v>
      </c>
      <c r="B889">
        <v>1</v>
      </c>
      <c r="C889">
        <v>14400043</v>
      </c>
      <c r="D889" t="s">
        <v>329</v>
      </c>
      <c r="E889">
        <v>7891167023017</v>
      </c>
      <c r="F889">
        <v>1</v>
      </c>
      <c r="G889" t="s">
        <v>1509</v>
      </c>
      <c r="H889">
        <v>7891167023017</v>
      </c>
      <c r="I889">
        <v>1</v>
      </c>
      <c r="J889" t="s">
        <v>1509</v>
      </c>
      <c r="K889">
        <v>57891167023012</v>
      </c>
      <c r="L889">
        <v>34</v>
      </c>
      <c r="M889" t="s">
        <v>1348</v>
      </c>
      <c r="Q889">
        <v>0</v>
      </c>
      <c r="S889">
        <v>7891167023017</v>
      </c>
      <c r="T889">
        <v>7891167023017</v>
      </c>
      <c r="U889">
        <v>0</v>
      </c>
      <c r="V889">
        <v>0</v>
      </c>
      <c r="W889">
        <v>0</v>
      </c>
      <c r="X889">
        <v>0</v>
      </c>
      <c r="Y889">
        <v>0</v>
      </c>
      <c r="AA889">
        <v>0</v>
      </c>
    </row>
    <row r="890" spans="1:27">
      <c r="A890">
        <v>3</v>
      </c>
      <c r="B890">
        <v>1</v>
      </c>
      <c r="C890">
        <v>14400044</v>
      </c>
      <c r="D890" t="s">
        <v>332</v>
      </c>
      <c r="E890">
        <v>7891167023093</v>
      </c>
      <c r="F890">
        <v>1</v>
      </c>
      <c r="G890" t="s">
        <v>1509</v>
      </c>
      <c r="H890">
        <v>7891167023093</v>
      </c>
      <c r="I890">
        <v>1</v>
      </c>
      <c r="J890" t="s">
        <v>1509</v>
      </c>
      <c r="K890">
        <v>47891167023091</v>
      </c>
      <c r="L890">
        <v>33</v>
      </c>
      <c r="M890" t="s">
        <v>213</v>
      </c>
      <c r="Q890">
        <v>0</v>
      </c>
      <c r="S890">
        <v>7891167023093</v>
      </c>
      <c r="T890">
        <v>7891167023093</v>
      </c>
      <c r="U890">
        <v>0</v>
      </c>
      <c r="V890">
        <v>0</v>
      </c>
      <c r="W890">
        <v>0</v>
      </c>
      <c r="X890">
        <v>0</v>
      </c>
      <c r="Y890">
        <v>0</v>
      </c>
      <c r="AA890">
        <v>0</v>
      </c>
    </row>
    <row r="891" spans="1:27">
      <c r="A891">
        <v>3</v>
      </c>
      <c r="B891">
        <v>1</v>
      </c>
      <c r="C891">
        <v>14400045</v>
      </c>
      <c r="D891" t="s">
        <v>306</v>
      </c>
      <c r="E891">
        <v>7891167021082</v>
      </c>
      <c r="F891">
        <v>1</v>
      </c>
      <c r="G891" t="s">
        <v>1509</v>
      </c>
      <c r="H891">
        <v>7891167021082</v>
      </c>
      <c r="I891">
        <v>1</v>
      </c>
      <c r="J891" t="s">
        <v>1509</v>
      </c>
      <c r="K891">
        <v>57891167021087</v>
      </c>
      <c r="L891">
        <v>34</v>
      </c>
      <c r="M891" t="s">
        <v>1348</v>
      </c>
      <c r="Q891">
        <v>0</v>
      </c>
      <c r="S891">
        <v>7891167021082</v>
      </c>
      <c r="T891">
        <v>7891167021082</v>
      </c>
      <c r="U891">
        <v>0</v>
      </c>
      <c r="V891">
        <v>0</v>
      </c>
      <c r="W891">
        <v>0</v>
      </c>
      <c r="X891">
        <v>0</v>
      </c>
      <c r="Y891">
        <v>0</v>
      </c>
      <c r="AA891">
        <v>0</v>
      </c>
    </row>
    <row r="892" spans="1:27">
      <c r="A892">
        <v>3</v>
      </c>
      <c r="B892">
        <v>1</v>
      </c>
      <c r="C892">
        <v>14400046</v>
      </c>
      <c r="D892" t="s">
        <v>307</v>
      </c>
      <c r="E892">
        <v>7891167021020</v>
      </c>
      <c r="F892">
        <v>1</v>
      </c>
      <c r="G892" t="s">
        <v>1509</v>
      </c>
      <c r="H892">
        <v>7891167021020</v>
      </c>
      <c r="I892">
        <v>1</v>
      </c>
      <c r="J892" t="s">
        <v>1509</v>
      </c>
      <c r="K892">
        <v>57891167021025</v>
      </c>
      <c r="L892">
        <v>34</v>
      </c>
      <c r="M892" t="s">
        <v>1348</v>
      </c>
      <c r="Q892">
        <v>0</v>
      </c>
      <c r="S892">
        <v>7891167021020</v>
      </c>
      <c r="T892">
        <v>7891167021020</v>
      </c>
      <c r="U892">
        <v>0</v>
      </c>
      <c r="V892">
        <v>0</v>
      </c>
      <c r="W892">
        <v>0</v>
      </c>
      <c r="X892">
        <v>0</v>
      </c>
      <c r="Y892">
        <v>0</v>
      </c>
      <c r="AA892">
        <v>0</v>
      </c>
    </row>
    <row r="893" spans="1:27">
      <c r="A893">
        <v>3</v>
      </c>
      <c r="B893">
        <v>1</v>
      </c>
      <c r="C893">
        <v>14400047</v>
      </c>
      <c r="D893" t="s">
        <v>313</v>
      </c>
      <c r="E893">
        <v>7891167036888</v>
      </c>
      <c r="F893">
        <v>1</v>
      </c>
      <c r="G893" t="s">
        <v>1509</v>
      </c>
      <c r="H893">
        <v>7891167036888</v>
      </c>
      <c r="I893">
        <v>1</v>
      </c>
      <c r="J893" t="s">
        <v>1509</v>
      </c>
      <c r="K893">
        <v>57891167036883</v>
      </c>
      <c r="L893">
        <v>33</v>
      </c>
      <c r="M893" t="s">
        <v>213</v>
      </c>
      <c r="Q893">
        <v>0</v>
      </c>
      <c r="S893">
        <v>7891167036888</v>
      </c>
      <c r="T893">
        <v>7891167036888</v>
      </c>
      <c r="U893">
        <v>0</v>
      </c>
      <c r="V893">
        <v>0</v>
      </c>
      <c r="W893">
        <v>0</v>
      </c>
      <c r="X893">
        <v>0</v>
      </c>
      <c r="Y893">
        <v>0</v>
      </c>
      <c r="AA893">
        <v>0</v>
      </c>
    </row>
    <row r="894" spans="1:27">
      <c r="A894">
        <v>3</v>
      </c>
      <c r="B894">
        <v>1</v>
      </c>
      <c r="C894">
        <v>14400048</v>
      </c>
      <c r="D894" t="s">
        <v>308</v>
      </c>
      <c r="E894">
        <v>7891167021075</v>
      </c>
      <c r="F894">
        <v>1</v>
      </c>
      <c r="G894" t="s">
        <v>1509</v>
      </c>
      <c r="H894">
        <v>7891167021075</v>
      </c>
      <c r="I894">
        <v>1</v>
      </c>
      <c r="J894" t="s">
        <v>1509</v>
      </c>
      <c r="K894">
        <v>57891167021070</v>
      </c>
      <c r="L894">
        <v>34</v>
      </c>
      <c r="M894" t="s">
        <v>1348</v>
      </c>
      <c r="Q894">
        <v>0</v>
      </c>
      <c r="S894">
        <v>7891167021075</v>
      </c>
      <c r="T894">
        <v>7891167021075</v>
      </c>
      <c r="U894">
        <v>0</v>
      </c>
      <c r="V894">
        <v>0</v>
      </c>
      <c r="W894">
        <v>0</v>
      </c>
      <c r="X894">
        <v>0</v>
      </c>
      <c r="Y894">
        <v>0</v>
      </c>
      <c r="AA894">
        <v>0</v>
      </c>
    </row>
    <row r="895" spans="1:27">
      <c r="A895">
        <v>3</v>
      </c>
      <c r="B895">
        <v>1</v>
      </c>
      <c r="C895">
        <v>14400049</v>
      </c>
      <c r="D895" t="s">
        <v>309</v>
      </c>
      <c r="E895">
        <v>7891167021013</v>
      </c>
      <c r="F895">
        <v>1</v>
      </c>
      <c r="G895" t="s">
        <v>1509</v>
      </c>
      <c r="H895">
        <v>7891167021013</v>
      </c>
      <c r="I895">
        <v>1</v>
      </c>
      <c r="J895" t="s">
        <v>1509</v>
      </c>
      <c r="K895">
        <v>57891167021018</v>
      </c>
      <c r="L895">
        <v>34</v>
      </c>
      <c r="M895" t="s">
        <v>1348</v>
      </c>
      <c r="Q895">
        <v>0</v>
      </c>
      <c r="S895">
        <v>7891167021013</v>
      </c>
      <c r="T895">
        <v>7891167021013</v>
      </c>
      <c r="U895">
        <v>0</v>
      </c>
      <c r="V895">
        <v>0</v>
      </c>
      <c r="W895">
        <v>0</v>
      </c>
      <c r="X895">
        <v>0</v>
      </c>
      <c r="Y895">
        <v>0</v>
      </c>
      <c r="AA895">
        <v>0</v>
      </c>
    </row>
    <row r="896" spans="1:27">
      <c r="A896">
        <v>3</v>
      </c>
      <c r="B896">
        <v>1</v>
      </c>
      <c r="C896">
        <v>14400050</v>
      </c>
      <c r="D896" t="s">
        <v>314</v>
      </c>
      <c r="E896">
        <v>7891167036871</v>
      </c>
      <c r="F896">
        <v>1</v>
      </c>
      <c r="G896" t="s">
        <v>1509</v>
      </c>
      <c r="H896">
        <v>7891167036871</v>
      </c>
      <c r="I896">
        <v>1</v>
      </c>
      <c r="J896" t="s">
        <v>1509</v>
      </c>
      <c r="K896">
        <v>57891167036876</v>
      </c>
      <c r="L896">
        <v>33</v>
      </c>
      <c r="M896" t="s">
        <v>213</v>
      </c>
      <c r="Q896">
        <v>0</v>
      </c>
      <c r="S896">
        <v>7891167036871</v>
      </c>
      <c r="T896">
        <v>7891167036871</v>
      </c>
      <c r="U896">
        <v>0</v>
      </c>
      <c r="V896">
        <v>0</v>
      </c>
      <c r="W896">
        <v>0</v>
      </c>
      <c r="X896">
        <v>0</v>
      </c>
      <c r="Y896">
        <v>0</v>
      </c>
      <c r="AA896">
        <v>0</v>
      </c>
    </row>
    <row r="897" spans="1:27">
      <c r="A897">
        <v>3</v>
      </c>
      <c r="B897">
        <v>1</v>
      </c>
      <c r="C897">
        <v>14400051</v>
      </c>
      <c r="D897" t="s">
        <v>310</v>
      </c>
      <c r="E897">
        <v>7891167021105</v>
      </c>
      <c r="F897">
        <v>1</v>
      </c>
      <c r="G897" t="s">
        <v>1509</v>
      </c>
      <c r="H897">
        <v>7891167021105</v>
      </c>
      <c r="I897">
        <v>1</v>
      </c>
      <c r="J897" t="s">
        <v>1509</v>
      </c>
      <c r="K897">
        <v>57891167021100</v>
      </c>
      <c r="L897">
        <v>34</v>
      </c>
      <c r="M897" t="s">
        <v>1348</v>
      </c>
      <c r="Q897">
        <v>0</v>
      </c>
      <c r="S897">
        <v>7891167021105</v>
      </c>
      <c r="T897">
        <v>7891167021105</v>
      </c>
      <c r="U897">
        <v>0</v>
      </c>
      <c r="V897">
        <v>0</v>
      </c>
      <c r="W897">
        <v>0</v>
      </c>
      <c r="X897">
        <v>0</v>
      </c>
      <c r="Y897">
        <v>0</v>
      </c>
      <c r="AA897">
        <v>0</v>
      </c>
    </row>
    <row r="898" spans="1:27">
      <c r="A898">
        <v>3</v>
      </c>
      <c r="B898">
        <v>1</v>
      </c>
      <c r="C898">
        <v>14400052</v>
      </c>
      <c r="D898" t="s">
        <v>311</v>
      </c>
      <c r="E898">
        <v>7891167021037</v>
      </c>
      <c r="F898">
        <v>1</v>
      </c>
      <c r="G898" t="s">
        <v>1509</v>
      </c>
      <c r="H898">
        <v>7891167021037</v>
      </c>
      <c r="I898">
        <v>1</v>
      </c>
      <c r="J898" t="s">
        <v>1509</v>
      </c>
      <c r="K898">
        <v>57891167021032</v>
      </c>
      <c r="L898">
        <v>34</v>
      </c>
      <c r="M898" t="s">
        <v>1348</v>
      </c>
      <c r="Q898">
        <v>0</v>
      </c>
      <c r="S898">
        <v>7891167021037</v>
      </c>
      <c r="T898">
        <v>7891167021037</v>
      </c>
      <c r="U898">
        <v>0</v>
      </c>
      <c r="V898">
        <v>0</v>
      </c>
      <c r="W898">
        <v>0</v>
      </c>
      <c r="X898">
        <v>0</v>
      </c>
      <c r="Y898">
        <v>0</v>
      </c>
      <c r="AA898">
        <v>0</v>
      </c>
    </row>
    <row r="899" spans="1:27">
      <c r="A899">
        <v>3</v>
      </c>
      <c r="B899">
        <v>1</v>
      </c>
      <c r="C899">
        <v>14400053</v>
      </c>
      <c r="D899" t="s">
        <v>284</v>
      </c>
      <c r="E899">
        <v>7891167831681</v>
      </c>
      <c r="F899">
        <v>1</v>
      </c>
      <c r="G899" t="s">
        <v>1509</v>
      </c>
      <c r="H899">
        <v>7891167831681</v>
      </c>
      <c r="I899">
        <v>1</v>
      </c>
      <c r="J899" t="s">
        <v>1509</v>
      </c>
      <c r="K899">
        <v>17891167831688</v>
      </c>
      <c r="L899">
        <v>19</v>
      </c>
      <c r="M899" t="s">
        <v>212</v>
      </c>
      <c r="Q899">
        <v>0</v>
      </c>
      <c r="S899">
        <v>7891167831681</v>
      </c>
      <c r="T899">
        <v>7891167831681</v>
      </c>
      <c r="U899">
        <v>0</v>
      </c>
      <c r="V899">
        <v>0</v>
      </c>
      <c r="W899">
        <v>0</v>
      </c>
      <c r="X899">
        <v>0</v>
      </c>
      <c r="Y899">
        <v>0</v>
      </c>
      <c r="AA899">
        <v>0</v>
      </c>
    </row>
    <row r="900" spans="1:27">
      <c r="A900">
        <v>3</v>
      </c>
      <c r="B900">
        <v>1</v>
      </c>
      <c r="C900">
        <v>14400054</v>
      </c>
      <c r="D900" t="s">
        <v>312</v>
      </c>
      <c r="E900">
        <v>7891167831674</v>
      </c>
      <c r="F900">
        <v>1</v>
      </c>
      <c r="G900" t="s">
        <v>1509</v>
      </c>
      <c r="H900">
        <v>7891167831674</v>
      </c>
      <c r="I900">
        <v>1</v>
      </c>
      <c r="J900" t="s">
        <v>1509</v>
      </c>
      <c r="K900">
        <v>17891167831671</v>
      </c>
      <c r="L900">
        <v>34</v>
      </c>
      <c r="M900" t="s">
        <v>1348</v>
      </c>
      <c r="Q900">
        <v>0</v>
      </c>
      <c r="S900">
        <v>7891167831674</v>
      </c>
      <c r="T900">
        <v>7891167831674</v>
      </c>
      <c r="U900">
        <v>0</v>
      </c>
      <c r="V900">
        <v>0</v>
      </c>
      <c r="W900">
        <v>0</v>
      </c>
      <c r="X900">
        <v>0</v>
      </c>
      <c r="Y900">
        <v>0</v>
      </c>
      <c r="AA900">
        <v>0</v>
      </c>
    </row>
    <row r="901" spans="1:27">
      <c r="A901">
        <v>3</v>
      </c>
      <c r="B901">
        <v>1</v>
      </c>
      <c r="C901">
        <v>14400055</v>
      </c>
      <c r="D901" t="s">
        <v>280</v>
      </c>
      <c r="E901">
        <v>7891167831667</v>
      </c>
      <c r="F901">
        <v>1</v>
      </c>
      <c r="G901" t="s">
        <v>1509</v>
      </c>
      <c r="H901">
        <v>7891167831667</v>
      </c>
      <c r="I901">
        <v>1</v>
      </c>
      <c r="J901" t="s">
        <v>1509</v>
      </c>
      <c r="K901">
        <v>17891167831664</v>
      </c>
      <c r="L901">
        <v>19</v>
      </c>
      <c r="M901" t="s">
        <v>212</v>
      </c>
      <c r="Q901">
        <v>0</v>
      </c>
      <c r="S901">
        <v>7891167831667</v>
      </c>
      <c r="T901">
        <v>7891167831667</v>
      </c>
      <c r="U901">
        <v>0</v>
      </c>
      <c r="V901">
        <v>0</v>
      </c>
      <c r="W901">
        <v>0</v>
      </c>
      <c r="X901">
        <v>0</v>
      </c>
      <c r="Y901">
        <v>0</v>
      </c>
      <c r="AA901">
        <v>0</v>
      </c>
    </row>
    <row r="902" spans="1:27">
      <c r="A902">
        <v>3</v>
      </c>
      <c r="B902">
        <v>1</v>
      </c>
      <c r="C902">
        <v>14400056</v>
      </c>
      <c r="D902" t="s">
        <v>325</v>
      </c>
      <c r="E902">
        <v>7891167831582</v>
      </c>
      <c r="F902">
        <v>1</v>
      </c>
      <c r="G902" t="s">
        <v>1509</v>
      </c>
      <c r="H902">
        <v>7891167831582</v>
      </c>
      <c r="I902">
        <v>1</v>
      </c>
      <c r="J902" t="s">
        <v>1509</v>
      </c>
      <c r="K902">
        <v>17891167831589</v>
      </c>
      <c r="L902">
        <v>19</v>
      </c>
      <c r="M902" t="s">
        <v>212</v>
      </c>
      <c r="Q902">
        <v>0</v>
      </c>
      <c r="S902">
        <v>7891167831582</v>
      </c>
      <c r="T902">
        <v>7891167831582</v>
      </c>
      <c r="U902">
        <v>0</v>
      </c>
      <c r="V902">
        <v>0</v>
      </c>
      <c r="W902">
        <v>0</v>
      </c>
      <c r="X902">
        <v>0</v>
      </c>
      <c r="Y902">
        <v>0</v>
      </c>
      <c r="AA902">
        <v>0</v>
      </c>
    </row>
    <row r="903" spans="1:27">
      <c r="A903">
        <v>3</v>
      </c>
      <c r="B903">
        <v>1</v>
      </c>
      <c r="C903">
        <v>14400057</v>
      </c>
      <c r="D903" t="s">
        <v>326</v>
      </c>
      <c r="E903">
        <v>7891167831575</v>
      </c>
      <c r="F903">
        <v>1</v>
      </c>
      <c r="G903" t="s">
        <v>1509</v>
      </c>
      <c r="H903">
        <v>7891167831575</v>
      </c>
      <c r="I903">
        <v>1</v>
      </c>
      <c r="J903" t="s">
        <v>1509</v>
      </c>
      <c r="K903">
        <v>17891167831572</v>
      </c>
      <c r="L903">
        <v>19</v>
      </c>
      <c r="M903" t="s">
        <v>212</v>
      </c>
      <c r="Q903">
        <v>0</v>
      </c>
      <c r="S903">
        <v>7891167831575</v>
      </c>
      <c r="T903">
        <v>7891167831575</v>
      </c>
      <c r="U903">
        <v>1</v>
      </c>
      <c r="V903">
        <v>0</v>
      </c>
      <c r="W903">
        <v>0</v>
      </c>
      <c r="X903">
        <v>0</v>
      </c>
      <c r="Y903">
        <v>0</v>
      </c>
      <c r="AA903">
        <v>0</v>
      </c>
    </row>
    <row r="904" spans="1:27">
      <c r="A904">
        <v>3</v>
      </c>
      <c r="B904">
        <v>1</v>
      </c>
      <c r="C904">
        <v>14400058</v>
      </c>
      <c r="D904" t="s">
        <v>327</v>
      </c>
      <c r="E904">
        <v>7891167036017</v>
      </c>
      <c r="F904">
        <v>1</v>
      </c>
      <c r="G904" t="s">
        <v>1509</v>
      </c>
      <c r="H904">
        <v>7891167036017</v>
      </c>
      <c r="I904">
        <v>1</v>
      </c>
      <c r="J904" t="s">
        <v>1509</v>
      </c>
      <c r="K904">
        <v>17891167036014</v>
      </c>
      <c r="L904">
        <v>11</v>
      </c>
      <c r="M904" t="s">
        <v>217</v>
      </c>
      <c r="Q904">
        <v>0</v>
      </c>
      <c r="S904">
        <v>7891167036017</v>
      </c>
      <c r="T904">
        <v>7891167036017</v>
      </c>
      <c r="U904">
        <v>0</v>
      </c>
      <c r="V904">
        <v>0</v>
      </c>
      <c r="W904">
        <v>0</v>
      </c>
      <c r="X904">
        <v>0</v>
      </c>
      <c r="Y904">
        <v>0</v>
      </c>
      <c r="AA904">
        <v>0</v>
      </c>
    </row>
    <row r="905" spans="1:27">
      <c r="A905">
        <v>3</v>
      </c>
      <c r="B905">
        <v>1</v>
      </c>
      <c r="C905">
        <v>14400060</v>
      </c>
      <c r="D905" t="s">
        <v>303</v>
      </c>
      <c r="E905">
        <v>7891167040496</v>
      </c>
      <c r="F905">
        <v>1</v>
      </c>
      <c r="G905" t="s">
        <v>1509</v>
      </c>
      <c r="H905">
        <v>7891167040496</v>
      </c>
      <c r="I905">
        <v>1</v>
      </c>
      <c r="J905" t="s">
        <v>1509</v>
      </c>
      <c r="K905">
        <v>27891167040490</v>
      </c>
      <c r="L905">
        <v>19</v>
      </c>
      <c r="M905" t="s">
        <v>212</v>
      </c>
      <c r="Q905">
        <v>0</v>
      </c>
      <c r="S905">
        <v>7891167040496</v>
      </c>
      <c r="T905">
        <v>7891167040496</v>
      </c>
      <c r="U905">
        <v>0</v>
      </c>
      <c r="V905">
        <v>0</v>
      </c>
      <c r="W905">
        <v>0</v>
      </c>
      <c r="X905">
        <v>0</v>
      </c>
      <c r="Y905">
        <v>0</v>
      </c>
      <c r="AA905">
        <v>0</v>
      </c>
    </row>
    <row r="906" spans="1:27">
      <c r="A906">
        <v>3</v>
      </c>
      <c r="B906">
        <v>1</v>
      </c>
      <c r="C906">
        <v>14400061</v>
      </c>
      <c r="D906" t="s">
        <v>304</v>
      </c>
      <c r="E906">
        <v>7891167040502</v>
      </c>
      <c r="F906">
        <v>1</v>
      </c>
      <c r="G906" t="s">
        <v>1509</v>
      </c>
      <c r="H906">
        <v>7891167040502</v>
      </c>
      <c r="I906">
        <v>1</v>
      </c>
      <c r="J906" t="s">
        <v>1509</v>
      </c>
      <c r="K906">
        <v>27891167040506</v>
      </c>
      <c r="L906">
        <v>19</v>
      </c>
      <c r="M906" t="s">
        <v>212</v>
      </c>
      <c r="Q906">
        <v>0</v>
      </c>
      <c r="S906">
        <v>7891167040502</v>
      </c>
      <c r="T906">
        <v>7891167040502</v>
      </c>
      <c r="U906">
        <v>0</v>
      </c>
      <c r="V906">
        <v>0</v>
      </c>
      <c r="W906">
        <v>0</v>
      </c>
      <c r="X906">
        <v>0</v>
      </c>
      <c r="Y906">
        <v>0</v>
      </c>
      <c r="AA906">
        <v>0</v>
      </c>
    </row>
    <row r="907" spans="1:27">
      <c r="A907">
        <v>3</v>
      </c>
      <c r="B907">
        <v>1</v>
      </c>
      <c r="C907">
        <v>14400064</v>
      </c>
      <c r="D907" t="s">
        <v>273</v>
      </c>
      <c r="E907">
        <v>7891167831698</v>
      </c>
      <c r="F907">
        <v>1</v>
      </c>
      <c r="G907" t="s">
        <v>1509</v>
      </c>
      <c r="H907">
        <v>7891167831698</v>
      </c>
      <c r="I907">
        <v>1</v>
      </c>
      <c r="J907" t="s">
        <v>1509</v>
      </c>
      <c r="K907">
        <v>17891167831695</v>
      </c>
      <c r="L907">
        <v>19</v>
      </c>
      <c r="M907" t="s">
        <v>212</v>
      </c>
      <c r="Q907">
        <v>0</v>
      </c>
      <c r="S907">
        <v>7891167831698</v>
      </c>
      <c r="T907">
        <v>7891167831698</v>
      </c>
      <c r="U907">
        <v>0</v>
      </c>
      <c r="V907">
        <v>0</v>
      </c>
      <c r="W907">
        <v>0</v>
      </c>
      <c r="X907">
        <v>0</v>
      </c>
      <c r="Y907">
        <v>0</v>
      </c>
      <c r="AA907">
        <v>0</v>
      </c>
    </row>
    <row r="908" spans="1:27">
      <c r="A908">
        <v>3</v>
      </c>
      <c r="B908">
        <v>1</v>
      </c>
      <c r="C908">
        <v>14400078</v>
      </c>
      <c r="D908" t="s">
        <v>330</v>
      </c>
      <c r="E908">
        <v>7891167021198</v>
      </c>
      <c r="F908">
        <v>1</v>
      </c>
      <c r="G908" t="s">
        <v>1509</v>
      </c>
      <c r="H908">
        <v>7891167021198</v>
      </c>
      <c r="I908">
        <v>1</v>
      </c>
      <c r="J908" t="s">
        <v>1509</v>
      </c>
      <c r="K908">
        <v>57891167021193</v>
      </c>
      <c r="L908">
        <v>34</v>
      </c>
      <c r="M908" t="s">
        <v>1348</v>
      </c>
      <c r="Q908">
        <v>0</v>
      </c>
      <c r="S908">
        <v>7891167021198</v>
      </c>
      <c r="T908">
        <v>7891167021198</v>
      </c>
      <c r="U908">
        <v>0</v>
      </c>
      <c r="V908">
        <v>0</v>
      </c>
      <c r="W908">
        <v>0</v>
      </c>
      <c r="X908">
        <v>0</v>
      </c>
      <c r="Y908">
        <v>0</v>
      </c>
      <c r="AA908">
        <v>0</v>
      </c>
    </row>
    <row r="909" spans="1:27">
      <c r="A909">
        <v>3</v>
      </c>
      <c r="B909">
        <v>1</v>
      </c>
      <c r="C909">
        <v>14400079</v>
      </c>
      <c r="D909" t="s">
        <v>1342</v>
      </c>
      <c r="E909">
        <v>7891167830875</v>
      </c>
      <c r="F909">
        <v>1</v>
      </c>
      <c r="G909" t="s">
        <v>1509</v>
      </c>
      <c r="H909">
        <v>7891167830875</v>
      </c>
      <c r="I909">
        <v>1</v>
      </c>
      <c r="J909" t="s">
        <v>1509</v>
      </c>
      <c r="K909">
        <v>17891167830872</v>
      </c>
      <c r="L909">
        <v>34</v>
      </c>
      <c r="M909" t="s">
        <v>1348</v>
      </c>
      <c r="Q909">
        <v>0</v>
      </c>
      <c r="S909">
        <v>7891167830875</v>
      </c>
      <c r="T909">
        <v>7891167830875</v>
      </c>
      <c r="U909">
        <v>0</v>
      </c>
      <c r="V909">
        <v>0</v>
      </c>
      <c r="W909">
        <v>0</v>
      </c>
      <c r="X909">
        <v>0</v>
      </c>
      <c r="Y909">
        <v>0</v>
      </c>
      <c r="AA909">
        <v>0</v>
      </c>
    </row>
    <row r="910" spans="1:27">
      <c r="A910">
        <v>3</v>
      </c>
      <c r="B910">
        <v>1</v>
      </c>
      <c r="C910">
        <v>15800001</v>
      </c>
      <c r="D910" t="s">
        <v>1173</v>
      </c>
      <c r="E910">
        <v>7891030003016</v>
      </c>
      <c r="F910">
        <v>1</v>
      </c>
      <c r="G910" t="s">
        <v>1509</v>
      </c>
      <c r="H910">
        <v>7891030003016</v>
      </c>
      <c r="I910">
        <v>1</v>
      </c>
      <c r="J910" t="s">
        <v>1509</v>
      </c>
      <c r="K910">
        <v>37891030003017</v>
      </c>
      <c r="L910">
        <v>22</v>
      </c>
      <c r="M910" t="s">
        <v>218</v>
      </c>
      <c r="Q910">
        <v>0</v>
      </c>
      <c r="S910">
        <v>7891030003016</v>
      </c>
      <c r="T910">
        <v>7891030003016</v>
      </c>
      <c r="U910">
        <v>0</v>
      </c>
      <c r="V910">
        <v>0</v>
      </c>
      <c r="W910">
        <v>0</v>
      </c>
      <c r="X910">
        <v>0</v>
      </c>
      <c r="Y910">
        <v>0</v>
      </c>
      <c r="AA910">
        <v>0</v>
      </c>
    </row>
    <row r="911" spans="1:27">
      <c r="A911">
        <v>3</v>
      </c>
      <c r="B911">
        <v>1</v>
      </c>
      <c r="C911">
        <v>15800002</v>
      </c>
      <c r="D911" t="s">
        <v>1174</v>
      </c>
      <c r="E911">
        <v>7891030300207</v>
      </c>
      <c r="F911">
        <v>1</v>
      </c>
      <c r="G911" t="s">
        <v>1509</v>
      </c>
      <c r="H911">
        <v>7891030300207</v>
      </c>
      <c r="I911">
        <v>1</v>
      </c>
      <c r="J911" t="s">
        <v>1509</v>
      </c>
      <c r="K911">
        <v>17891030300204</v>
      </c>
      <c r="L911">
        <v>22</v>
      </c>
      <c r="M911" t="s">
        <v>218</v>
      </c>
      <c r="Q911">
        <v>0</v>
      </c>
      <c r="S911">
        <v>7891030300207</v>
      </c>
      <c r="T911">
        <v>7891030300207</v>
      </c>
      <c r="U911">
        <v>0</v>
      </c>
      <c r="V911">
        <v>0</v>
      </c>
      <c r="W911">
        <v>0</v>
      </c>
      <c r="X911">
        <v>0</v>
      </c>
      <c r="Y911">
        <v>0</v>
      </c>
      <c r="AA911">
        <v>0</v>
      </c>
    </row>
    <row r="912" spans="1:27">
      <c r="A912">
        <v>3</v>
      </c>
      <c r="B912">
        <v>1</v>
      </c>
      <c r="C912">
        <v>15800003</v>
      </c>
      <c r="D912" t="s">
        <v>1175</v>
      </c>
      <c r="E912">
        <v>7891030300306</v>
      </c>
      <c r="F912">
        <v>1</v>
      </c>
      <c r="G912" t="s">
        <v>1509</v>
      </c>
      <c r="H912">
        <v>7891030300306</v>
      </c>
      <c r="I912">
        <v>1</v>
      </c>
      <c r="J912" t="s">
        <v>1509</v>
      </c>
      <c r="K912">
        <v>17891030300303</v>
      </c>
      <c r="L912">
        <v>22</v>
      </c>
      <c r="M912" t="s">
        <v>218</v>
      </c>
      <c r="Q912">
        <v>0</v>
      </c>
      <c r="S912">
        <v>7891030300306</v>
      </c>
      <c r="T912">
        <v>7891030300306</v>
      </c>
      <c r="U912">
        <v>0</v>
      </c>
      <c r="V912">
        <v>0</v>
      </c>
      <c r="W912">
        <v>0</v>
      </c>
      <c r="X912">
        <v>0</v>
      </c>
      <c r="Y912">
        <v>0</v>
      </c>
      <c r="AA912">
        <v>0</v>
      </c>
    </row>
    <row r="913" spans="1:28" hidden="1"/>
    <row r="914" spans="1:28" hidden="1">
      <c r="A914" t="s">
        <v>1510</v>
      </c>
      <c r="B914" t="s">
        <v>227</v>
      </c>
      <c r="C914" t="s">
        <v>170</v>
      </c>
      <c r="D914" t="s">
        <v>163</v>
      </c>
      <c r="E914" t="s">
        <v>167</v>
      </c>
      <c r="F914" t="s">
        <v>165</v>
      </c>
      <c r="G914" t="s">
        <v>168</v>
      </c>
      <c r="H914" t="s">
        <v>1476</v>
      </c>
      <c r="I914" t="s">
        <v>231</v>
      </c>
      <c r="J914" t="s">
        <v>229</v>
      </c>
      <c r="K914" t="s">
        <v>1476</v>
      </c>
      <c r="L914" t="s">
        <v>231</v>
      </c>
      <c r="M914" t="s">
        <v>169</v>
      </c>
      <c r="N914" t="s">
        <v>162</v>
      </c>
      <c r="O914" t="s">
        <v>226</v>
      </c>
      <c r="P914" t="s">
        <v>228</v>
      </c>
      <c r="Q914" t="s">
        <v>164</v>
      </c>
      <c r="R914" t="s">
        <v>168</v>
      </c>
      <c r="S914" t="s">
        <v>1365</v>
      </c>
      <c r="T914" t="s">
        <v>164</v>
      </c>
    </row>
    <row r="915" spans="1:28" hidden="1">
      <c r="A915" t="s">
        <v>1477</v>
      </c>
      <c r="B915" t="s">
        <v>1478</v>
      </c>
      <c r="C915" t="s">
        <v>267</v>
      </c>
      <c r="D915" t="s">
        <v>1389</v>
      </c>
      <c r="P915">
        <v>11</v>
      </c>
      <c r="Q915" t="s">
        <v>1479</v>
      </c>
      <c r="R915" t="s">
        <v>1480</v>
      </c>
      <c r="S915" t="s">
        <v>1481</v>
      </c>
      <c r="T915" t="s">
        <v>1482</v>
      </c>
    </row>
    <row r="916" spans="1:28" hidden="1">
      <c r="A916" t="s">
        <v>1483</v>
      </c>
      <c r="B916" t="s">
        <v>1484</v>
      </c>
      <c r="C916" t="s">
        <v>1390</v>
      </c>
      <c r="D916" t="s">
        <v>1391</v>
      </c>
      <c r="R916" t="s">
        <v>1473</v>
      </c>
      <c r="S916" t="s">
        <v>1485</v>
      </c>
      <c r="T916" t="s">
        <v>1486</v>
      </c>
    </row>
    <row r="917" spans="1:28" hidden="1">
      <c r="G917" t="s">
        <v>1487</v>
      </c>
      <c r="H917" t="s">
        <v>1488</v>
      </c>
      <c r="I917" t="s">
        <v>1392</v>
      </c>
      <c r="J917" t="s">
        <v>1393</v>
      </c>
      <c r="R917" t="s">
        <v>1474</v>
      </c>
      <c r="S917" s="46">
        <v>45717.44027777778</v>
      </c>
      <c r="T917">
        <v>17</v>
      </c>
    </row>
    <row r="918" spans="1:28" hidden="1">
      <c r="A918" t="s">
        <v>226</v>
      </c>
      <c r="B918" t="s">
        <v>227</v>
      </c>
      <c r="C918" t="s">
        <v>1394</v>
      </c>
      <c r="D918" t="s">
        <v>1395</v>
      </c>
      <c r="E918" t="s">
        <v>167</v>
      </c>
      <c r="F918" t="s">
        <v>165</v>
      </c>
      <c r="G918" t="s">
        <v>168</v>
      </c>
      <c r="H918" t="s">
        <v>1476</v>
      </c>
      <c r="I918" t="s">
        <v>231</v>
      </c>
      <c r="J918" t="s">
        <v>229</v>
      </c>
      <c r="K918" t="s">
        <v>1476</v>
      </c>
      <c r="L918" t="s">
        <v>231</v>
      </c>
      <c r="M918" t="s">
        <v>169</v>
      </c>
      <c r="N918" t="s">
        <v>162</v>
      </c>
      <c r="O918" t="s">
        <v>226</v>
      </c>
      <c r="P918" t="s">
        <v>228</v>
      </c>
      <c r="Q918" t="s">
        <v>164</v>
      </c>
      <c r="R918" t="e">
        <f>-------Usua</f>
        <v>#NAME?</v>
      </c>
      <c r="S918" t="s">
        <v>1489</v>
      </c>
      <c r="T918" t="s">
        <v>226</v>
      </c>
    </row>
    <row r="919" spans="1:28" hidden="1">
      <c r="A919" t="s">
        <v>1490</v>
      </c>
      <c r="B919" t="s">
        <v>1491</v>
      </c>
      <c r="C919" t="s">
        <v>1362</v>
      </c>
      <c r="D919" t="s">
        <v>209</v>
      </c>
      <c r="E919" t="s">
        <v>1396</v>
      </c>
      <c r="F919" t="s">
        <v>1492</v>
      </c>
      <c r="G919" t="s">
        <v>209</v>
      </c>
      <c r="H919" t="s">
        <v>1493</v>
      </c>
      <c r="I919" t="s">
        <v>1494</v>
      </c>
      <c r="J919" t="s">
        <v>1495</v>
      </c>
      <c r="K919" t="s">
        <v>1363</v>
      </c>
      <c r="L919" t="s">
        <v>1496</v>
      </c>
      <c r="M919" t="s">
        <v>209</v>
      </c>
      <c r="N919" t="s">
        <v>1497</v>
      </c>
      <c r="O919" t="s">
        <v>1498</v>
      </c>
      <c r="P919" t="s">
        <v>1499</v>
      </c>
      <c r="Q919" t="s">
        <v>1500</v>
      </c>
      <c r="R919" t="s">
        <v>209</v>
      </c>
      <c r="S919" t="s">
        <v>1501</v>
      </c>
      <c r="T919" t="s">
        <v>1502</v>
      </c>
      <c r="U919" t="s">
        <v>1397</v>
      </c>
      <c r="V919" t="s">
        <v>1503</v>
      </c>
      <c r="W919" t="s">
        <v>1504</v>
      </c>
      <c r="X919" t="s">
        <v>1398</v>
      </c>
      <c r="Y919" t="s">
        <v>1505</v>
      </c>
      <c r="Z919" t="s">
        <v>1506</v>
      </c>
      <c r="AA919" t="s">
        <v>1507</v>
      </c>
      <c r="AB919" t="s">
        <v>1508</v>
      </c>
    </row>
    <row r="920" spans="1:28" hidden="1">
      <c r="A920" t="s">
        <v>1490</v>
      </c>
      <c r="B920" t="s">
        <v>1491</v>
      </c>
      <c r="C920" t="s">
        <v>1362</v>
      </c>
      <c r="D920" t="s">
        <v>209</v>
      </c>
      <c r="E920" t="s">
        <v>1396</v>
      </c>
      <c r="F920" t="s">
        <v>1492</v>
      </c>
      <c r="G920" t="s">
        <v>209</v>
      </c>
      <c r="H920" t="s">
        <v>1493</v>
      </c>
      <c r="I920" t="s">
        <v>1494</v>
      </c>
      <c r="J920" t="s">
        <v>1495</v>
      </c>
      <c r="K920" t="s">
        <v>1363</v>
      </c>
      <c r="L920" t="s">
        <v>1496</v>
      </c>
      <c r="M920" t="s">
        <v>209</v>
      </c>
      <c r="N920" t="s">
        <v>1497</v>
      </c>
      <c r="O920" t="s">
        <v>1498</v>
      </c>
      <c r="P920" t="s">
        <v>1499</v>
      </c>
      <c r="Q920" t="s">
        <v>1500</v>
      </c>
      <c r="R920" t="s">
        <v>209</v>
      </c>
      <c r="S920" t="s">
        <v>1501</v>
      </c>
      <c r="T920" t="s">
        <v>1502</v>
      </c>
      <c r="U920" t="s">
        <v>1397</v>
      </c>
      <c r="V920" t="s">
        <v>1503</v>
      </c>
      <c r="W920" t="s">
        <v>1504</v>
      </c>
      <c r="X920" t="s">
        <v>1398</v>
      </c>
      <c r="Y920" t="s">
        <v>1505</v>
      </c>
      <c r="Z920" t="s">
        <v>1506</v>
      </c>
      <c r="AA920" t="s">
        <v>1507</v>
      </c>
      <c r="AB920" t="s">
        <v>1508</v>
      </c>
    </row>
    <row r="921" spans="1:28" hidden="1">
      <c r="A921" t="s">
        <v>1490</v>
      </c>
      <c r="B921" t="s">
        <v>1491</v>
      </c>
      <c r="C921" t="s">
        <v>1362</v>
      </c>
      <c r="D921" t="s">
        <v>209</v>
      </c>
      <c r="E921" t="s">
        <v>1396</v>
      </c>
      <c r="F921" t="s">
        <v>1492</v>
      </c>
      <c r="G921" t="s">
        <v>209</v>
      </c>
      <c r="H921" t="s">
        <v>1493</v>
      </c>
      <c r="I921" t="s">
        <v>1494</v>
      </c>
      <c r="J921" t="s">
        <v>1495</v>
      </c>
      <c r="K921" t="s">
        <v>1363</v>
      </c>
      <c r="L921" t="s">
        <v>1496</v>
      </c>
      <c r="M921" t="s">
        <v>209</v>
      </c>
      <c r="N921" t="s">
        <v>1497</v>
      </c>
      <c r="O921" t="s">
        <v>1498</v>
      </c>
      <c r="P921" t="s">
        <v>1499</v>
      </c>
      <c r="Q921" t="s">
        <v>1500</v>
      </c>
      <c r="R921" t="s">
        <v>209</v>
      </c>
      <c r="S921" t="s">
        <v>1501</v>
      </c>
      <c r="T921" t="s">
        <v>1502</v>
      </c>
      <c r="U921" t="s">
        <v>1397</v>
      </c>
      <c r="V921" t="s">
        <v>1503</v>
      </c>
      <c r="W921" t="s">
        <v>1504</v>
      </c>
      <c r="X921" t="s">
        <v>1398</v>
      </c>
      <c r="Y921" t="s">
        <v>1505</v>
      </c>
      <c r="Z921" t="s">
        <v>1506</v>
      </c>
      <c r="AA921" t="s">
        <v>1507</v>
      </c>
      <c r="AB921" t="s">
        <v>1508</v>
      </c>
    </row>
    <row r="922" spans="1:28">
      <c r="A922">
        <v>3</v>
      </c>
      <c r="B922">
        <v>1</v>
      </c>
      <c r="C922">
        <v>15800004</v>
      </c>
      <c r="D922" t="s">
        <v>1176</v>
      </c>
      <c r="E922">
        <v>7891030300139</v>
      </c>
      <c r="F922">
        <v>1</v>
      </c>
      <c r="G922" t="s">
        <v>1509</v>
      </c>
      <c r="H922">
        <v>7891030300139</v>
      </c>
      <c r="I922">
        <v>1</v>
      </c>
      <c r="J922" t="s">
        <v>1509</v>
      </c>
      <c r="K922">
        <v>17891030300136</v>
      </c>
      <c r="L922">
        <v>20</v>
      </c>
      <c r="M922" t="s">
        <v>222</v>
      </c>
      <c r="Q922">
        <v>0</v>
      </c>
      <c r="S922">
        <v>7891030300139</v>
      </c>
      <c r="T922">
        <v>7891030300139</v>
      </c>
      <c r="U922">
        <v>0</v>
      </c>
      <c r="V922">
        <v>0</v>
      </c>
      <c r="W922">
        <v>0</v>
      </c>
      <c r="X922">
        <v>0</v>
      </c>
      <c r="Y922">
        <v>0</v>
      </c>
      <c r="AA922">
        <v>0</v>
      </c>
    </row>
    <row r="923" spans="1:28">
      <c r="A923">
        <v>3</v>
      </c>
      <c r="B923">
        <v>1</v>
      </c>
      <c r="C923">
        <v>15800005</v>
      </c>
      <c r="D923" t="s">
        <v>1463</v>
      </c>
      <c r="E923">
        <v>7891030300184</v>
      </c>
      <c r="F923">
        <v>1</v>
      </c>
      <c r="G923" t="s">
        <v>1509</v>
      </c>
      <c r="H923">
        <v>7891030300184</v>
      </c>
      <c r="I923">
        <v>1</v>
      </c>
      <c r="J923" t="s">
        <v>1509</v>
      </c>
      <c r="K923">
        <v>17891030300181</v>
      </c>
      <c r="L923">
        <v>33</v>
      </c>
      <c r="M923" t="s">
        <v>213</v>
      </c>
      <c r="Q923">
        <v>0</v>
      </c>
      <c r="S923">
        <v>7891030300184</v>
      </c>
      <c r="T923">
        <v>7891030300184</v>
      </c>
      <c r="U923">
        <v>0</v>
      </c>
      <c r="V923">
        <v>0</v>
      </c>
      <c r="W923">
        <v>0</v>
      </c>
      <c r="X923">
        <v>0</v>
      </c>
      <c r="Y923">
        <v>0</v>
      </c>
      <c r="AA923">
        <v>0</v>
      </c>
    </row>
    <row r="924" spans="1:28">
      <c r="A924">
        <v>3</v>
      </c>
      <c r="B924">
        <v>1</v>
      </c>
      <c r="C924">
        <v>15800006</v>
      </c>
      <c r="D924" t="s">
        <v>1464</v>
      </c>
      <c r="E924">
        <v>7891030300191</v>
      </c>
      <c r="F924">
        <v>1</v>
      </c>
      <c r="G924" t="s">
        <v>1509</v>
      </c>
      <c r="H924">
        <v>7891030300191</v>
      </c>
      <c r="I924">
        <v>1</v>
      </c>
      <c r="J924" t="s">
        <v>1509</v>
      </c>
      <c r="K924">
        <v>17891030300198</v>
      </c>
      <c r="L924">
        <v>19</v>
      </c>
      <c r="M924" t="s">
        <v>212</v>
      </c>
      <c r="Q924">
        <v>0</v>
      </c>
      <c r="S924">
        <v>7891030300191</v>
      </c>
      <c r="T924">
        <v>7891030300191</v>
      </c>
      <c r="U924">
        <v>0</v>
      </c>
      <c r="V924">
        <v>0</v>
      </c>
      <c r="W924">
        <v>0</v>
      </c>
      <c r="X924">
        <v>0</v>
      </c>
      <c r="Y924">
        <v>0</v>
      </c>
      <c r="AA924">
        <v>0</v>
      </c>
    </row>
    <row r="925" spans="1:28">
      <c r="A925">
        <v>3</v>
      </c>
      <c r="B925">
        <v>1</v>
      </c>
      <c r="C925">
        <v>15800007</v>
      </c>
      <c r="D925" t="s">
        <v>1465</v>
      </c>
      <c r="E925">
        <v>7891030300511</v>
      </c>
      <c r="F925">
        <v>1</v>
      </c>
      <c r="G925" t="s">
        <v>1509</v>
      </c>
      <c r="H925">
        <v>7891030300511</v>
      </c>
      <c r="I925">
        <v>1</v>
      </c>
      <c r="J925" t="s">
        <v>1509</v>
      </c>
      <c r="K925">
        <v>17891030300518</v>
      </c>
      <c r="L925">
        <v>34</v>
      </c>
      <c r="M925" t="s">
        <v>1348</v>
      </c>
      <c r="Q925">
        <v>0</v>
      </c>
      <c r="S925">
        <v>7891030300511</v>
      </c>
      <c r="T925">
        <v>7891030300511</v>
      </c>
      <c r="U925">
        <v>0</v>
      </c>
      <c r="V925">
        <v>0</v>
      </c>
      <c r="W925">
        <v>0</v>
      </c>
      <c r="X925">
        <v>0</v>
      </c>
      <c r="Y925">
        <v>0</v>
      </c>
      <c r="AA925">
        <v>0</v>
      </c>
    </row>
    <row r="926" spans="1:28">
      <c r="A926">
        <v>3</v>
      </c>
      <c r="B926">
        <v>1</v>
      </c>
      <c r="C926">
        <v>15800008</v>
      </c>
      <c r="D926" t="s">
        <v>1466</v>
      </c>
      <c r="E926">
        <v>7891030300504</v>
      </c>
      <c r="F926">
        <v>1</v>
      </c>
      <c r="G926" t="s">
        <v>1509</v>
      </c>
      <c r="H926">
        <v>7891030300504</v>
      </c>
      <c r="I926">
        <v>1</v>
      </c>
      <c r="J926" t="s">
        <v>1509</v>
      </c>
      <c r="K926">
        <v>17891030300501</v>
      </c>
      <c r="L926">
        <v>20</v>
      </c>
      <c r="M926" t="s">
        <v>222</v>
      </c>
      <c r="Q926">
        <v>0</v>
      </c>
      <c r="S926">
        <v>7891030300504</v>
      </c>
      <c r="T926">
        <v>7891030300504</v>
      </c>
      <c r="U926">
        <v>0</v>
      </c>
      <c r="V926">
        <v>0</v>
      </c>
      <c r="W926">
        <v>0</v>
      </c>
      <c r="X926">
        <v>0</v>
      </c>
      <c r="Y926">
        <v>0</v>
      </c>
      <c r="AA926">
        <v>0</v>
      </c>
    </row>
    <row r="927" spans="1:28">
      <c r="A927">
        <v>3</v>
      </c>
      <c r="B927">
        <v>1</v>
      </c>
      <c r="C927">
        <v>15800009</v>
      </c>
      <c r="D927" t="s">
        <v>1467</v>
      </c>
      <c r="E927">
        <v>7891030300528</v>
      </c>
      <c r="F927">
        <v>1</v>
      </c>
      <c r="G927" t="s">
        <v>1509</v>
      </c>
      <c r="H927">
        <v>7891030300528</v>
      </c>
      <c r="I927">
        <v>1</v>
      </c>
      <c r="J927" t="s">
        <v>1509</v>
      </c>
      <c r="K927">
        <v>17891030300525</v>
      </c>
      <c r="L927">
        <v>11</v>
      </c>
      <c r="M927" t="s">
        <v>217</v>
      </c>
      <c r="Q927">
        <v>0</v>
      </c>
      <c r="S927">
        <v>7891030300528</v>
      </c>
      <c r="T927">
        <v>7891030300528</v>
      </c>
      <c r="U927">
        <v>0</v>
      </c>
      <c r="V927">
        <v>0</v>
      </c>
      <c r="W927">
        <v>0</v>
      </c>
      <c r="X927">
        <v>0</v>
      </c>
      <c r="Y927">
        <v>0</v>
      </c>
      <c r="AA927">
        <v>0</v>
      </c>
    </row>
    <row r="928" spans="1:28">
      <c r="A928">
        <v>3</v>
      </c>
      <c r="B928">
        <v>1</v>
      </c>
      <c r="C928">
        <v>15800010</v>
      </c>
      <c r="D928" t="s">
        <v>1468</v>
      </c>
      <c r="E928">
        <v>7891030003467</v>
      </c>
      <c r="F928">
        <v>1</v>
      </c>
      <c r="G928" t="s">
        <v>1509</v>
      </c>
      <c r="H928">
        <v>7891030003467</v>
      </c>
      <c r="I928">
        <v>1</v>
      </c>
      <c r="J928" t="s">
        <v>1509</v>
      </c>
      <c r="K928">
        <v>17891030002450</v>
      </c>
      <c r="L928">
        <v>22</v>
      </c>
      <c r="M928" t="s">
        <v>218</v>
      </c>
      <c r="Q928">
        <v>0</v>
      </c>
      <c r="S928">
        <v>7891030003467</v>
      </c>
      <c r="T928">
        <v>7891030003467</v>
      </c>
      <c r="U928">
        <v>0</v>
      </c>
      <c r="V928">
        <v>0</v>
      </c>
      <c r="W928">
        <v>0</v>
      </c>
      <c r="X928">
        <v>0</v>
      </c>
      <c r="Y928">
        <v>0</v>
      </c>
      <c r="AA928">
        <v>0</v>
      </c>
    </row>
    <row r="929" spans="1:27">
      <c r="A929">
        <v>3</v>
      </c>
      <c r="B929">
        <v>1</v>
      </c>
      <c r="C929">
        <v>15800012</v>
      </c>
      <c r="D929" t="s">
        <v>1469</v>
      </c>
      <c r="E929">
        <v>7891030300160</v>
      </c>
      <c r="F929">
        <v>1</v>
      </c>
      <c r="G929" t="s">
        <v>1509</v>
      </c>
      <c r="H929">
        <v>7891030300160</v>
      </c>
      <c r="I929">
        <v>1</v>
      </c>
      <c r="J929" t="s">
        <v>1509</v>
      </c>
      <c r="K929">
        <v>17891030300167</v>
      </c>
      <c r="L929">
        <v>19</v>
      </c>
      <c r="M929" t="s">
        <v>212</v>
      </c>
      <c r="Q929">
        <v>0</v>
      </c>
      <c r="S929">
        <v>7891030300160</v>
      </c>
      <c r="T929">
        <v>7891030300160</v>
      </c>
      <c r="U929">
        <v>0</v>
      </c>
      <c r="V929">
        <v>0</v>
      </c>
      <c r="W929">
        <v>0</v>
      </c>
      <c r="X929">
        <v>0</v>
      </c>
      <c r="Y929">
        <v>0</v>
      </c>
      <c r="AA929">
        <v>0</v>
      </c>
    </row>
    <row r="930" spans="1:27">
      <c r="A930">
        <v>3</v>
      </c>
      <c r="B930">
        <v>1</v>
      </c>
      <c r="C930">
        <v>15800013</v>
      </c>
      <c r="D930" t="s">
        <v>1470</v>
      </c>
      <c r="E930">
        <v>7891030300177</v>
      </c>
      <c r="F930">
        <v>1</v>
      </c>
      <c r="G930" t="s">
        <v>1509</v>
      </c>
      <c r="H930">
        <v>7891030300177</v>
      </c>
      <c r="I930">
        <v>1</v>
      </c>
      <c r="J930" t="s">
        <v>1509</v>
      </c>
      <c r="K930">
        <v>17891030300174</v>
      </c>
      <c r="L930">
        <v>11</v>
      </c>
      <c r="M930" t="s">
        <v>217</v>
      </c>
      <c r="Q930">
        <v>0</v>
      </c>
      <c r="S930">
        <v>7891030300177</v>
      </c>
      <c r="T930">
        <v>7891030300177</v>
      </c>
      <c r="U930">
        <v>0</v>
      </c>
      <c r="V930">
        <v>0</v>
      </c>
      <c r="W930">
        <v>0</v>
      </c>
      <c r="X930">
        <v>0</v>
      </c>
      <c r="Y930">
        <v>0</v>
      </c>
      <c r="AA930">
        <v>0</v>
      </c>
    </row>
    <row r="931" spans="1:27">
      <c r="A931">
        <v>3</v>
      </c>
      <c r="B931">
        <v>1</v>
      </c>
      <c r="C931">
        <v>15800014</v>
      </c>
      <c r="D931" t="s">
        <v>1471</v>
      </c>
      <c r="E931">
        <v>7891030000022</v>
      </c>
      <c r="F931">
        <v>1</v>
      </c>
      <c r="G931" t="s">
        <v>1509</v>
      </c>
      <c r="H931">
        <v>7891030000022</v>
      </c>
      <c r="I931">
        <v>1</v>
      </c>
      <c r="J931" t="s">
        <v>1509</v>
      </c>
      <c r="K931">
        <v>17891030000029</v>
      </c>
      <c r="L931">
        <v>19</v>
      </c>
      <c r="M931" t="s">
        <v>212</v>
      </c>
      <c r="Q931">
        <v>0</v>
      </c>
      <c r="S931">
        <v>7891030000022</v>
      </c>
      <c r="T931">
        <v>7891030000022</v>
      </c>
      <c r="U931">
        <v>0</v>
      </c>
      <c r="V931">
        <v>0</v>
      </c>
      <c r="W931">
        <v>0</v>
      </c>
      <c r="X931">
        <v>0</v>
      </c>
      <c r="Y931">
        <v>0</v>
      </c>
      <c r="AA931">
        <v>0</v>
      </c>
    </row>
    <row r="932" spans="1:27">
      <c r="A932">
        <v>3</v>
      </c>
      <c r="B932">
        <v>1</v>
      </c>
      <c r="C932">
        <v>15800016</v>
      </c>
      <c r="D932" t="s">
        <v>1472</v>
      </c>
      <c r="E932">
        <v>7891030300276</v>
      </c>
      <c r="F932">
        <v>1</v>
      </c>
      <c r="G932" t="s">
        <v>1509</v>
      </c>
      <c r="H932">
        <v>7891030300276</v>
      </c>
      <c r="I932">
        <v>1</v>
      </c>
      <c r="J932" t="s">
        <v>1509</v>
      </c>
      <c r="K932">
        <v>17891030300273</v>
      </c>
      <c r="L932">
        <v>4</v>
      </c>
      <c r="M932" t="s">
        <v>1555</v>
      </c>
      <c r="Q932">
        <v>0</v>
      </c>
      <c r="S932">
        <v>7891030300276</v>
      </c>
      <c r="T932">
        <v>7891030300276</v>
      </c>
      <c r="U932">
        <v>0</v>
      </c>
      <c r="V932">
        <v>0</v>
      </c>
      <c r="W932">
        <v>0</v>
      </c>
      <c r="X932">
        <v>0</v>
      </c>
      <c r="Y932">
        <v>0</v>
      </c>
      <c r="AA932">
        <v>0</v>
      </c>
    </row>
    <row r="933" spans="1:27" hidden="1">
      <c r="A933" t="s">
        <v>1361</v>
      </c>
    </row>
  </sheetData>
  <autoFilter ref="A1:AB933">
    <filterColumn colId="0">
      <filters>
        <filter val="3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00"/>
  <sheetViews>
    <sheetView zoomScale="70" zoomScaleNormal="70" workbookViewId="0">
      <selection activeCell="G14" sqref="G14"/>
    </sheetView>
  </sheetViews>
  <sheetFormatPr defaultRowHeight="15"/>
  <cols>
    <col min="1" max="1" width="10.140625" customWidth="1"/>
    <col min="2" max="2" width="47.42578125" bestFit="1" customWidth="1"/>
    <col min="3" max="3" width="4.42578125" customWidth="1"/>
    <col min="4" max="4" width="10" bestFit="1" customWidth="1"/>
    <col min="5" max="5" width="3.5703125" customWidth="1"/>
    <col min="6" max="6" width="5.42578125" customWidth="1"/>
    <col min="7" max="7" width="10.28515625" bestFit="1" customWidth="1"/>
    <col min="8" max="8" width="14.85546875" bestFit="1" customWidth="1"/>
    <col min="10" max="10" width="20" bestFit="1" customWidth="1"/>
    <col min="11" max="11" width="7.42578125" customWidth="1"/>
    <col min="12" max="12" width="11.5703125" bestFit="1" customWidth="1"/>
    <col min="13" max="13" width="12.42578125" bestFit="1" customWidth="1"/>
    <col min="14" max="14" width="8.5703125" customWidth="1"/>
    <col min="15" max="15" width="9.5703125" bestFit="1" customWidth="1"/>
    <col min="16" max="16" width="8" customWidth="1"/>
    <col min="17" max="17" width="8.5703125" customWidth="1"/>
    <col min="18" max="18" width="7.42578125" customWidth="1"/>
    <col min="19" max="19" width="9.5703125" bestFit="1" customWidth="1"/>
    <col min="20" max="20" width="8.5703125" customWidth="1"/>
    <col min="21" max="21" width="11.42578125" bestFit="1" customWidth="1"/>
  </cols>
  <sheetData>
    <row r="2" spans="1:21">
      <c r="A2" s="47" t="s">
        <v>162</v>
      </c>
      <c r="B2" t="s">
        <v>163</v>
      </c>
      <c r="C2" t="s">
        <v>164</v>
      </c>
      <c r="D2" t="s">
        <v>162</v>
      </c>
      <c r="E2" t="s">
        <v>226</v>
      </c>
      <c r="F2" t="s">
        <v>164</v>
      </c>
      <c r="G2" t="s">
        <v>166</v>
      </c>
      <c r="H2" t="s">
        <v>167</v>
      </c>
      <c r="I2" t="s">
        <v>166</v>
      </c>
      <c r="J2" t="s">
        <v>230</v>
      </c>
      <c r="K2" t="s">
        <v>162</v>
      </c>
      <c r="L2" t="s">
        <v>169</v>
      </c>
      <c r="M2" t="s">
        <v>1365</v>
      </c>
      <c r="N2" t="s">
        <v>170</v>
      </c>
      <c r="O2" t="s">
        <v>170</v>
      </c>
      <c r="P2" t="s">
        <v>162</v>
      </c>
      <c r="Q2" t="s">
        <v>170</v>
      </c>
      <c r="R2" t="s">
        <v>162</v>
      </c>
      <c r="S2" t="s">
        <v>229</v>
      </c>
      <c r="T2" t="s">
        <v>170</v>
      </c>
      <c r="U2" t="s">
        <v>168</v>
      </c>
    </row>
    <row r="3" spans="1:21">
      <c r="A3" s="47" t="s">
        <v>267</v>
      </c>
      <c r="B3" t="s">
        <v>268</v>
      </c>
      <c r="R3" t="s">
        <v>1408</v>
      </c>
      <c r="S3" t="s">
        <v>1556</v>
      </c>
      <c r="T3" t="s">
        <v>258</v>
      </c>
      <c r="U3" t="s">
        <v>259</v>
      </c>
    </row>
    <row r="4" spans="1:21">
      <c r="A4" s="47" t="s">
        <v>173</v>
      </c>
      <c r="B4" t="s">
        <v>152</v>
      </c>
      <c r="S4" t="s">
        <v>1557</v>
      </c>
      <c r="T4" t="s">
        <v>1558</v>
      </c>
      <c r="U4" t="s">
        <v>260</v>
      </c>
    </row>
    <row r="5" spans="1:21">
      <c r="A5" s="47"/>
      <c r="J5" t="s">
        <v>174</v>
      </c>
      <c r="K5" t="s">
        <v>175</v>
      </c>
      <c r="S5" t="s">
        <v>1559</v>
      </c>
      <c r="T5" t="s">
        <v>1560</v>
      </c>
      <c r="U5" t="s">
        <v>1561</v>
      </c>
    </row>
    <row r="6" spans="1:21">
      <c r="A6" s="47" t="e">
        <f>-----GRU</f>
        <v>#NAME?</v>
      </c>
      <c r="B6" t="s">
        <v>269</v>
      </c>
      <c r="C6" t="s">
        <v>164</v>
      </c>
      <c r="D6" t="s">
        <v>162</v>
      </c>
      <c r="E6" t="s">
        <v>226</v>
      </c>
      <c r="F6" t="s">
        <v>164</v>
      </c>
      <c r="G6" t="s">
        <v>166</v>
      </c>
      <c r="H6" t="s">
        <v>167</v>
      </c>
      <c r="I6" t="s">
        <v>166</v>
      </c>
      <c r="J6" t="s">
        <v>230</v>
      </c>
      <c r="K6" t="s">
        <v>162</v>
      </c>
      <c r="L6" t="s">
        <v>169</v>
      </c>
      <c r="M6" t="s">
        <v>1365</v>
      </c>
      <c r="N6" t="s">
        <v>170</v>
      </c>
      <c r="O6" t="s">
        <v>170</v>
      </c>
      <c r="P6" t="s">
        <v>162</v>
      </c>
      <c r="Q6" t="s">
        <v>170</v>
      </c>
      <c r="R6" t="s">
        <v>162</v>
      </c>
      <c r="S6" t="e">
        <f>---------Usu</f>
        <v>#NAME?</v>
      </c>
      <c r="T6" t="s">
        <v>1562</v>
      </c>
      <c r="U6" t="s">
        <v>1341</v>
      </c>
    </row>
    <row r="7" spans="1:21">
      <c r="A7" s="47" t="s">
        <v>176</v>
      </c>
      <c r="B7" t="s">
        <v>177</v>
      </c>
      <c r="C7" t="s">
        <v>178</v>
      </c>
      <c r="D7" t="s">
        <v>179</v>
      </c>
      <c r="F7" t="s">
        <v>180</v>
      </c>
      <c r="G7" t="s">
        <v>181</v>
      </c>
      <c r="H7" t="s">
        <v>182</v>
      </c>
      <c r="I7" t="s">
        <v>183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  <c r="P7" t="s">
        <v>190</v>
      </c>
      <c r="Q7" t="s">
        <v>57</v>
      </c>
      <c r="R7" t="s">
        <v>191</v>
      </c>
      <c r="S7" t="s">
        <v>192</v>
      </c>
      <c r="T7" t="s">
        <v>193</v>
      </c>
      <c r="U7" t="s">
        <v>194</v>
      </c>
    </row>
    <row r="8" spans="1:21">
      <c r="A8" s="47"/>
      <c r="B8" t="s">
        <v>1190</v>
      </c>
    </row>
    <row r="9" spans="1:21">
      <c r="A9" s="47"/>
      <c r="B9" t="s">
        <v>1190</v>
      </c>
    </row>
    <row r="10" spans="1:21">
      <c r="A10" s="47"/>
      <c r="B10" t="s">
        <v>1190</v>
      </c>
    </row>
    <row r="11" spans="1:21">
      <c r="A11" s="47">
        <v>10100007</v>
      </c>
      <c r="B11" t="s">
        <v>334</v>
      </c>
      <c r="C11">
        <v>0</v>
      </c>
      <c r="D11" t="s">
        <v>1410</v>
      </c>
      <c r="E11" t="s">
        <v>1411</v>
      </c>
      <c r="F11">
        <v>55</v>
      </c>
      <c r="G11">
        <v>17</v>
      </c>
      <c r="H11">
        <v>4</v>
      </c>
      <c r="I11" t="s">
        <v>208</v>
      </c>
      <c r="J11" t="s">
        <v>195</v>
      </c>
      <c r="K11">
        <v>17</v>
      </c>
      <c r="L11" t="s">
        <v>200</v>
      </c>
      <c r="M11" t="s">
        <v>1191</v>
      </c>
      <c r="N11">
        <v>10</v>
      </c>
      <c r="O11">
        <v>0</v>
      </c>
      <c r="P11" t="s">
        <v>197</v>
      </c>
      <c r="Q11">
        <v>1706700</v>
      </c>
      <c r="R11">
        <v>2.3530000000000002</v>
      </c>
      <c r="S11">
        <v>0</v>
      </c>
      <c r="T11">
        <v>0</v>
      </c>
      <c r="U11">
        <v>0</v>
      </c>
    </row>
    <row r="12" spans="1:21">
      <c r="A12" s="47">
        <v>10100014</v>
      </c>
      <c r="B12" t="s">
        <v>336</v>
      </c>
      <c r="C12">
        <v>0</v>
      </c>
      <c r="D12" t="s">
        <v>1410</v>
      </c>
      <c r="E12" t="s">
        <v>1411</v>
      </c>
      <c r="F12">
        <v>55</v>
      </c>
      <c r="G12">
        <v>17</v>
      </c>
      <c r="H12">
        <v>4</v>
      </c>
      <c r="I12" t="s">
        <v>208</v>
      </c>
      <c r="J12" t="s">
        <v>195</v>
      </c>
      <c r="K12">
        <v>17</v>
      </c>
      <c r="L12" t="s">
        <v>200</v>
      </c>
      <c r="M12" t="s">
        <v>1191</v>
      </c>
      <c r="N12">
        <v>10</v>
      </c>
      <c r="O12">
        <v>0</v>
      </c>
      <c r="P12" t="s">
        <v>197</v>
      </c>
      <c r="Q12">
        <v>1706700</v>
      </c>
      <c r="R12">
        <v>7.3213999999999997</v>
      </c>
      <c r="S12">
        <v>0</v>
      </c>
      <c r="T12">
        <v>0</v>
      </c>
      <c r="U12">
        <v>0</v>
      </c>
    </row>
    <row r="13" spans="1:21">
      <c r="A13" s="47">
        <v>10100015</v>
      </c>
      <c r="B13" t="s">
        <v>337</v>
      </c>
      <c r="C13">
        <v>0</v>
      </c>
      <c r="D13" t="s">
        <v>1410</v>
      </c>
      <c r="E13" t="s">
        <v>1411</v>
      </c>
      <c r="F13">
        <v>55</v>
      </c>
      <c r="G13">
        <v>17</v>
      </c>
      <c r="H13">
        <v>4</v>
      </c>
      <c r="I13" t="s">
        <v>208</v>
      </c>
      <c r="J13" t="s">
        <v>195</v>
      </c>
      <c r="K13">
        <v>17</v>
      </c>
      <c r="L13" t="s">
        <v>200</v>
      </c>
      <c r="M13" t="s">
        <v>1191</v>
      </c>
      <c r="N13">
        <v>10</v>
      </c>
      <c r="O13">
        <v>0</v>
      </c>
      <c r="P13" t="s">
        <v>197</v>
      </c>
      <c r="Q13">
        <v>1706700</v>
      </c>
      <c r="R13">
        <v>3.6459000000000001</v>
      </c>
      <c r="S13">
        <v>0</v>
      </c>
      <c r="T13">
        <v>0</v>
      </c>
      <c r="U13">
        <v>0</v>
      </c>
    </row>
    <row r="14" spans="1:21">
      <c r="A14" s="47">
        <v>10100149</v>
      </c>
      <c r="B14" t="s">
        <v>338</v>
      </c>
      <c r="C14">
        <v>0</v>
      </c>
      <c r="D14" t="s">
        <v>1410</v>
      </c>
      <c r="E14" t="s">
        <v>1411</v>
      </c>
      <c r="F14">
        <v>55</v>
      </c>
      <c r="G14">
        <v>17</v>
      </c>
      <c r="H14">
        <v>4</v>
      </c>
      <c r="I14" t="s">
        <v>208</v>
      </c>
      <c r="J14" t="s">
        <v>195</v>
      </c>
      <c r="K14">
        <v>17</v>
      </c>
      <c r="L14" t="s">
        <v>200</v>
      </c>
      <c r="M14" t="s">
        <v>1191</v>
      </c>
      <c r="N14">
        <v>10</v>
      </c>
      <c r="O14">
        <v>0</v>
      </c>
      <c r="P14" t="s">
        <v>197</v>
      </c>
      <c r="Q14">
        <v>0</v>
      </c>
      <c r="R14">
        <v>1.6977</v>
      </c>
      <c r="S14">
        <v>0</v>
      </c>
      <c r="T14">
        <v>0</v>
      </c>
      <c r="U14">
        <v>0</v>
      </c>
    </row>
    <row r="15" spans="1:21">
      <c r="A15" s="47"/>
      <c r="B15" t="s">
        <v>1192</v>
      </c>
    </row>
    <row r="16" spans="1:21">
      <c r="A16" s="47"/>
      <c r="B16" t="s">
        <v>1192</v>
      </c>
    </row>
    <row r="17" spans="1:21">
      <c r="A17" s="47"/>
      <c r="B17" t="s">
        <v>1192</v>
      </c>
    </row>
    <row r="18" spans="1:21">
      <c r="A18" s="47">
        <v>10100125</v>
      </c>
      <c r="B18" t="s">
        <v>339</v>
      </c>
      <c r="C18">
        <v>0</v>
      </c>
      <c r="D18" t="s">
        <v>1410</v>
      </c>
      <c r="E18" t="s">
        <v>1411</v>
      </c>
      <c r="F18">
        <v>0</v>
      </c>
      <c r="G18">
        <v>17</v>
      </c>
      <c r="H18">
        <v>7</v>
      </c>
      <c r="I18" t="s">
        <v>208</v>
      </c>
      <c r="J18" t="s">
        <v>207</v>
      </c>
      <c r="K18">
        <v>17</v>
      </c>
      <c r="L18" t="s">
        <v>196</v>
      </c>
      <c r="M18" t="s">
        <v>1193</v>
      </c>
      <c r="N18">
        <v>0</v>
      </c>
      <c r="O18">
        <v>0</v>
      </c>
      <c r="P18" t="s">
        <v>197</v>
      </c>
      <c r="Q18">
        <v>0</v>
      </c>
      <c r="R18">
        <v>0</v>
      </c>
      <c r="S18">
        <v>0</v>
      </c>
      <c r="T18">
        <v>0</v>
      </c>
      <c r="U18">
        <v>58.83</v>
      </c>
    </row>
    <row r="19" spans="1:21">
      <c r="A19" s="47">
        <v>10100126</v>
      </c>
      <c r="B19" t="s">
        <v>340</v>
      </c>
      <c r="C19">
        <v>0</v>
      </c>
      <c r="D19" t="s">
        <v>1410</v>
      </c>
      <c r="E19" t="s">
        <v>1411</v>
      </c>
      <c r="F19">
        <v>0</v>
      </c>
      <c r="G19">
        <v>17</v>
      </c>
      <c r="H19">
        <v>7</v>
      </c>
      <c r="I19" t="s">
        <v>208</v>
      </c>
      <c r="J19" t="s">
        <v>207</v>
      </c>
      <c r="K19">
        <v>17</v>
      </c>
      <c r="L19" t="s">
        <v>196</v>
      </c>
      <c r="M19" t="s">
        <v>1193</v>
      </c>
      <c r="N19">
        <v>0</v>
      </c>
      <c r="O19">
        <v>0</v>
      </c>
      <c r="P19" t="s">
        <v>197</v>
      </c>
      <c r="Q19">
        <v>0</v>
      </c>
      <c r="R19">
        <v>0</v>
      </c>
      <c r="S19">
        <v>0</v>
      </c>
      <c r="T19">
        <v>0</v>
      </c>
      <c r="U19">
        <v>58.83</v>
      </c>
    </row>
    <row r="20" spans="1:21">
      <c r="A20" s="47">
        <v>10100127</v>
      </c>
      <c r="B20" t="s">
        <v>341</v>
      </c>
      <c r="C20">
        <v>0</v>
      </c>
      <c r="D20" t="s">
        <v>1410</v>
      </c>
      <c r="E20" t="s">
        <v>1411</v>
      </c>
      <c r="F20">
        <v>0</v>
      </c>
      <c r="G20">
        <v>17</v>
      </c>
      <c r="H20">
        <v>7</v>
      </c>
      <c r="I20" t="s">
        <v>208</v>
      </c>
      <c r="J20" t="s">
        <v>207</v>
      </c>
      <c r="K20">
        <v>17</v>
      </c>
      <c r="L20" t="s">
        <v>196</v>
      </c>
      <c r="M20" t="s">
        <v>1193</v>
      </c>
      <c r="N20">
        <v>0</v>
      </c>
      <c r="O20">
        <v>0</v>
      </c>
      <c r="P20" t="s">
        <v>197</v>
      </c>
      <c r="Q20">
        <v>0</v>
      </c>
      <c r="R20">
        <v>0</v>
      </c>
      <c r="S20">
        <v>0</v>
      </c>
      <c r="T20">
        <v>0</v>
      </c>
      <c r="U20">
        <v>58.83</v>
      </c>
    </row>
    <row r="21" spans="1:21">
      <c r="A21" s="47">
        <v>10100128</v>
      </c>
      <c r="B21" t="s">
        <v>342</v>
      </c>
      <c r="C21">
        <v>0</v>
      </c>
      <c r="D21" t="s">
        <v>1410</v>
      </c>
      <c r="E21" t="s">
        <v>1411</v>
      </c>
      <c r="F21">
        <v>0</v>
      </c>
      <c r="G21">
        <v>17</v>
      </c>
      <c r="H21">
        <v>7</v>
      </c>
      <c r="I21" t="s">
        <v>208</v>
      </c>
      <c r="J21" t="s">
        <v>207</v>
      </c>
      <c r="K21">
        <v>17</v>
      </c>
      <c r="L21" t="s">
        <v>196</v>
      </c>
      <c r="M21" t="s">
        <v>1193</v>
      </c>
      <c r="N21">
        <v>0</v>
      </c>
      <c r="O21">
        <v>0</v>
      </c>
      <c r="P21" t="s">
        <v>197</v>
      </c>
      <c r="Q21">
        <v>0</v>
      </c>
      <c r="R21">
        <v>0</v>
      </c>
      <c r="S21">
        <v>0</v>
      </c>
      <c r="T21">
        <v>0</v>
      </c>
      <c r="U21">
        <v>58.83</v>
      </c>
    </row>
    <row r="22" spans="1:21">
      <c r="A22" s="47"/>
      <c r="B22" t="s">
        <v>1194</v>
      </c>
    </row>
    <row r="23" spans="1:21">
      <c r="A23" s="47"/>
      <c r="B23" t="s">
        <v>1194</v>
      </c>
    </row>
    <row r="24" spans="1:21">
      <c r="A24" s="47"/>
      <c r="B24" t="s">
        <v>1194</v>
      </c>
    </row>
    <row r="25" spans="1:21">
      <c r="A25" s="47">
        <v>10100020</v>
      </c>
      <c r="B25" t="s">
        <v>344</v>
      </c>
      <c r="C25">
        <v>0</v>
      </c>
      <c r="D25" t="s">
        <v>1410</v>
      </c>
      <c r="E25" t="s">
        <v>1411</v>
      </c>
      <c r="F25">
        <v>55</v>
      </c>
      <c r="G25">
        <v>17</v>
      </c>
      <c r="H25">
        <v>4</v>
      </c>
      <c r="I25" t="s">
        <v>208</v>
      </c>
      <c r="J25" t="s">
        <v>195</v>
      </c>
      <c r="K25">
        <v>17</v>
      </c>
      <c r="L25" t="s">
        <v>196</v>
      </c>
      <c r="M25">
        <v>20057000</v>
      </c>
      <c r="N25">
        <v>27.3</v>
      </c>
      <c r="O25">
        <v>0</v>
      </c>
      <c r="P25" t="s">
        <v>197</v>
      </c>
      <c r="Q25">
        <v>1709200</v>
      </c>
      <c r="R25">
        <v>4.6021999999999998</v>
      </c>
      <c r="S25">
        <v>0</v>
      </c>
      <c r="T25">
        <v>0</v>
      </c>
      <c r="U25">
        <v>0</v>
      </c>
    </row>
    <row r="26" spans="1:21">
      <c r="A26" s="47">
        <v>10100023</v>
      </c>
      <c r="B26" t="s">
        <v>345</v>
      </c>
      <c r="C26">
        <v>0</v>
      </c>
      <c r="D26" t="s">
        <v>1410</v>
      </c>
      <c r="E26" t="s">
        <v>1411</v>
      </c>
      <c r="F26">
        <v>55</v>
      </c>
      <c r="G26">
        <v>17</v>
      </c>
      <c r="H26">
        <v>4</v>
      </c>
      <c r="I26" t="s">
        <v>208</v>
      </c>
      <c r="J26" t="s">
        <v>195</v>
      </c>
      <c r="K26">
        <v>17</v>
      </c>
      <c r="L26" t="s">
        <v>196</v>
      </c>
      <c r="M26">
        <v>20057000</v>
      </c>
      <c r="N26">
        <v>27.3</v>
      </c>
      <c r="O26">
        <v>0</v>
      </c>
      <c r="P26" t="s">
        <v>197</v>
      </c>
      <c r="Q26">
        <v>1709200</v>
      </c>
      <c r="R26">
        <v>4.6227999999999998</v>
      </c>
      <c r="S26">
        <v>0</v>
      </c>
      <c r="T26">
        <v>0</v>
      </c>
      <c r="U26">
        <v>0</v>
      </c>
    </row>
    <row r="27" spans="1:21">
      <c r="A27" s="47">
        <v>10100027</v>
      </c>
      <c r="B27" t="s">
        <v>346</v>
      </c>
      <c r="C27">
        <v>0</v>
      </c>
      <c r="D27" t="s">
        <v>1410</v>
      </c>
      <c r="E27" t="s">
        <v>1411</v>
      </c>
      <c r="F27">
        <v>55</v>
      </c>
      <c r="G27">
        <v>17</v>
      </c>
      <c r="H27">
        <v>4</v>
      </c>
      <c r="I27" t="s">
        <v>208</v>
      </c>
      <c r="J27" t="s">
        <v>195</v>
      </c>
      <c r="K27">
        <v>17</v>
      </c>
      <c r="L27" t="s">
        <v>196</v>
      </c>
      <c r="M27">
        <v>20057000</v>
      </c>
      <c r="N27">
        <v>27.3</v>
      </c>
      <c r="O27">
        <v>0</v>
      </c>
      <c r="P27" t="s">
        <v>197</v>
      </c>
      <c r="Q27">
        <v>1709200</v>
      </c>
      <c r="R27">
        <v>4.6214000000000004</v>
      </c>
      <c r="S27">
        <v>0</v>
      </c>
      <c r="T27">
        <v>0</v>
      </c>
      <c r="U27">
        <v>0</v>
      </c>
    </row>
    <row r="28" spans="1:21">
      <c r="A28" s="47">
        <v>10100029</v>
      </c>
      <c r="B28" t="s">
        <v>347</v>
      </c>
      <c r="C28">
        <v>0</v>
      </c>
      <c r="D28" t="s">
        <v>1410</v>
      </c>
      <c r="E28" t="s">
        <v>1411</v>
      </c>
      <c r="F28">
        <v>55</v>
      </c>
      <c r="G28">
        <v>17</v>
      </c>
      <c r="H28">
        <v>4</v>
      </c>
      <c r="I28" t="s">
        <v>208</v>
      </c>
      <c r="J28" t="s">
        <v>195</v>
      </c>
      <c r="K28">
        <v>17</v>
      </c>
      <c r="L28" t="s">
        <v>196</v>
      </c>
      <c r="M28">
        <v>20057000</v>
      </c>
      <c r="N28">
        <v>27.3</v>
      </c>
      <c r="O28">
        <v>0</v>
      </c>
      <c r="P28" t="s">
        <v>197</v>
      </c>
      <c r="Q28">
        <v>1709200</v>
      </c>
      <c r="R28">
        <v>4.6364000000000001</v>
      </c>
      <c r="S28">
        <v>0</v>
      </c>
      <c r="T28">
        <v>0</v>
      </c>
      <c r="U28">
        <v>0</v>
      </c>
    </row>
    <row r="29" spans="1:21">
      <c r="A29" s="47">
        <v>10100031</v>
      </c>
      <c r="B29" t="s">
        <v>348</v>
      </c>
      <c r="C29">
        <v>0</v>
      </c>
      <c r="D29" t="s">
        <v>1410</v>
      </c>
      <c r="E29" t="s">
        <v>1411</v>
      </c>
      <c r="F29">
        <v>55</v>
      </c>
      <c r="G29">
        <v>17</v>
      </c>
      <c r="H29">
        <v>4</v>
      </c>
      <c r="I29" t="s">
        <v>208</v>
      </c>
      <c r="J29" t="s">
        <v>195</v>
      </c>
      <c r="K29">
        <v>17</v>
      </c>
      <c r="L29" t="s">
        <v>196</v>
      </c>
      <c r="M29">
        <v>20057000</v>
      </c>
      <c r="N29">
        <v>27.3</v>
      </c>
      <c r="O29">
        <v>0</v>
      </c>
      <c r="P29" t="s">
        <v>197</v>
      </c>
      <c r="Q29">
        <v>1709200</v>
      </c>
      <c r="R29">
        <v>4.6319999999999997</v>
      </c>
      <c r="S29">
        <v>0</v>
      </c>
      <c r="T29">
        <v>0</v>
      </c>
      <c r="U29">
        <v>0</v>
      </c>
    </row>
    <row r="30" spans="1:21">
      <c r="A30" s="47"/>
      <c r="B30" t="s">
        <v>1195</v>
      </c>
    </row>
    <row r="31" spans="1:21">
      <c r="A31" s="47"/>
      <c r="B31" t="s">
        <v>1195</v>
      </c>
    </row>
    <row r="32" spans="1:21">
      <c r="A32" s="47"/>
      <c r="B32" t="s">
        <v>1195</v>
      </c>
    </row>
    <row r="33" spans="1:21">
      <c r="A33" s="47">
        <v>10100002</v>
      </c>
      <c r="B33" t="s">
        <v>349</v>
      </c>
      <c r="C33">
        <v>0</v>
      </c>
      <c r="D33" t="s">
        <v>1410</v>
      </c>
      <c r="E33" t="s">
        <v>1411</v>
      </c>
      <c r="F33">
        <v>0</v>
      </c>
      <c r="G33">
        <v>17</v>
      </c>
      <c r="H33">
        <v>4</v>
      </c>
      <c r="I33" t="s">
        <v>208</v>
      </c>
      <c r="J33" t="s">
        <v>195</v>
      </c>
      <c r="K33">
        <v>17</v>
      </c>
      <c r="L33" t="s">
        <v>196</v>
      </c>
      <c r="M33" t="s">
        <v>1196</v>
      </c>
      <c r="N33">
        <v>27.3</v>
      </c>
      <c r="O33">
        <v>0</v>
      </c>
      <c r="P33" t="s">
        <v>197</v>
      </c>
      <c r="Q33">
        <v>1709000</v>
      </c>
      <c r="R33">
        <v>4.6378000000000004</v>
      </c>
      <c r="S33">
        <v>0</v>
      </c>
      <c r="T33">
        <v>0</v>
      </c>
      <c r="U33">
        <v>0</v>
      </c>
    </row>
    <row r="34" spans="1:21">
      <c r="A34" s="47">
        <v>10100004</v>
      </c>
      <c r="B34" t="s">
        <v>350</v>
      </c>
      <c r="C34">
        <v>0</v>
      </c>
      <c r="D34" t="s">
        <v>1410</v>
      </c>
      <c r="E34" t="s">
        <v>1411</v>
      </c>
      <c r="F34">
        <v>55</v>
      </c>
      <c r="G34">
        <v>17</v>
      </c>
      <c r="H34">
        <v>7</v>
      </c>
      <c r="I34" t="s">
        <v>208</v>
      </c>
      <c r="J34" t="s">
        <v>195</v>
      </c>
      <c r="K34">
        <v>17</v>
      </c>
      <c r="L34" t="s">
        <v>196</v>
      </c>
      <c r="M34">
        <v>20059900</v>
      </c>
      <c r="N34">
        <v>27.3</v>
      </c>
      <c r="O34">
        <v>0</v>
      </c>
      <c r="P34" t="s">
        <v>197</v>
      </c>
      <c r="Q34">
        <v>1709200</v>
      </c>
      <c r="R34">
        <v>4.6257000000000001</v>
      </c>
      <c r="S34">
        <v>0</v>
      </c>
      <c r="T34">
        <v>0</v>
      </c>
      <c r="U34">
        <v>0</v>
      </c>
    </row>
    <row r="35" spans="1:21">
      <c r="A35" s="47">
        <v>10100006</v>
      </c>
      <c r="B35" t="s">
        <v>351</v>
      </c>
      <c r="C35">
        <v>0</v>
      </c>
      <c r="D35" t="s">
        <v>1410</v>
      </c>
      <c r="E35" t="s">
        <v>1411</v>
      </c>
      <c r="F35">
        <v>55</v>
      </c>
      <c r="G35">
        <v>17</v>
      </c>
      <c r="H35">
        <v>7</v>
      </c>
      <c r="I35" t="s">
        <v>208</v>
      </c>
      <c r="J35" t="s">
        <v>195</v>
      </c>
      <c r="K35">
        <v>17</v>
      </c>
      <c r="L35" t="s">
        <v>196</v>
      </c>
      <c r="M35">
        <v>20059900</v>
      </c>
      <c r="N35">
        <v>27.3</v>
      </c>
      <c r="O35">
        <v>0</v>
      </c>
      <c r="P35" t="s">
        <v>197</v>
      </c>
      <c r="Q35">
        <v>1709200</v>
      </c>
      <c r="R35">
        <v>4.6405000000000003</v>
      </c>
      <c r="S35">
        <v>0</v>
      </c>
      <c r="T35">
        <v>0</v>
      </c>
      <c r="U35">
        <v>0</v>
      </c>
    </row>
    <row r="36" spans="1:21">
      <c r="A36" s="47">
        <v>10100037</v>
      </c>
      <c r="B36" t="s">
        <v>352</v>
      </c>
      <c r="C36">
        <v>0</v>
      </c>
      <c r="D36" t="s">
        <v>1410</v>
      </c>
      <c r="E36" t="s">
        <v>1411</v>
      </c>
      <c r="F36">
        <v>55</v>
      </c>
      <c r="G36">
        <v>17</v>
      </c>
      <c r="H36">
        <v>7</v>
      </c>
      <c r="I36" t="s">
        <v>208</v>
      </c>
      <c r="J36" t="s">
        <v>195</v>
      </c>
      <c r="K36">
        <v>17</v>
      </c>
      <c r="L36" t="s">
        <v>196</v>
      </c>
      <c r="M36">
        <v>20019000</v>
      </c>
      <c r="N36">
        <v>27.3</v>
      </c>
      <c r="O36">
        <v>0</v>
      </c>
      <c r="P36" t="s">
        <v>197</v>
      </c>
      <c r="Q36">
        <v>1709000</v>
      </c>
      <c r="R36">
        <v>4.6387</v>
      </c>
      <c r="S36">
        <v>0</v>
      </c>
      <c r="T36">
        <v>0</v>
      </c>
      <c r="U36">
        <v>0</v>
      </c>
    </row>
    <row r="37" spans="1:21">
      <c r="A37" s="47">
        <v>10100042</v>
      </c>
      <c r="B37" t="s">
        <v>353</v>
      </c>
      <c r="C37">
        <v>0</v>
      </c>
      <c r="D37" t="s">
        <v>1410</v>
      </c>
      <c r="E37" t="s">
        <v>1411</v>
      </c>
      <c r="F37">
        <v>0</v>
      </c>
      <c r="G37">
        <v>17</v>
      </c>
      <c r="H37">
        <v>7</v>
      </c>
      <c r="I37" t="s">
        <v>208</v>
      </c>
      <c r="J37" t="s">
        <v>199</v>
      </c>
      <c r="K37">
        <v>17</v>
      </c>
      <c r="L37" t="s">
        <v>196</v>
      </c>
      <c r="M37">
        <v>20031000</v>
      </c>
      <c r="N37">
        <v>0</v>
      </c>
      <c r="O37">
        <v>0</v>
      </c>
      <c r="P37" t="s">
        <v>197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47">
        <v>10100045</v>
      </c>
      <c r="B38" t="s">
        <v>354</v>
      </c>
      <c r="C38">
        <v>0</v>
      </c>
      <c r="D38" t="s">
        <v>1410</v>
      </c>
      <c r="E38" t="s">
        <v>1411</v>
      </c>
      <c r="F38">
        <v>0</v>
      </c>
      <c r="G38">
        <v>17</v>
      </c>
      <c r="H38">
        <v>7</v>
      </c>
      <c r="I38" t="s">
        <v>208</v>
      </c>
      <c r="J38" t="s">
        <v>199</v>
      </c>
      <c r="K38">
        <v>17</v>
      </c>
      <c r="L38" t="s">
        <v>196</v>
      </c>
      <c r="M38">
        <v>20031000</v>
      </c>
      <c r="N38">
        <v>0</v>
      </c>
      <c r="O38">
        <v>0</v>
      </c>
      <c r="P38" t="s">
        <v>197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47">
        <v>10100085</v>
      </c>
      <c r="B39" t="s">
        <v>355</v>
      </c>
      <c r="C39">
        <v>0</v>
      </c>
      <c r="D39" t="s">
        <v>1410</v>
      </c>
      <c r="E39" t="s">
        <v>1411</v>
      </c>
      <c r="F39">
        <v>55</v>
      </c>
      <c r="G39">
        <v>17</v>
      </c>
      <c r="H39">
        <v>7</v>
      </c>
      <c r="I39" t="s">
        <v>208</v>
      </c>
      <c r="J39" t="s">
        <v>195</v>
      </c>
      <c r="K39">
        <v>17</v>
      </c>
      <c r="L39" t="s">
        <v>196</v>
      </c>
      <c r="M39">
        <v>21039091</v>
      </c>
      <c r="N39">
        <v>26.21</v>
      </c>
      <c r="O39">
        <v>0</v>
      </c>
      <c r="P39" t="s">
        <v>197</v>
      </c>
      <c r="Q39">
        <v>1703500</v>
      </c>
      <c r="R39">
        <v>4.4462999999999999</v>
      </c>
      <c r="S39">
        <v>0</v>
      </c>
      <c r="T39">
        <v>0</v>
      </c>
      <c r="U39">
        <v>0</v>
      </c>
    </row>
    <row r="40" spans="1:21">
      <c r="A40" s="47">
        <v>10100104</v>
      </c>
      <c r="B40" t="s">
        <v>356</v>
      </c>
      <c r="C40">
        <v>0</v>
      </c>
      <c r="D40" t="s">
        <v>1410</v>
      </c>
      <c r="E40" t="s">
        <v>1411</v>
      </c>
      <c r="F40">
        <v>55</v>
      </c>
      <c r="G40">
        <v>17</v>
      </c>
      <c r="H40">
        <v>7</v>
      </c>
      <c r="I40" t="s">
        <v>208</v>
      </c>
      <c r="J40" t="s">
        <v>195</v>
      </c>
      <c r="K40">
        <v>17</v>
      </c>
      <c r="L40" t="s">
        <v>196</v>
      </c>
      <c r="M40">
        <v>20011000</v>
      </c>
      <c r="N40">
        <v>27.3</v>
      </c>
      <c r="O40">
        <v>0</v>
      </c>
      <c r="P40" t="s">
        <v>197</v>
      </c>
      <c r="Q40">
        <v>1709000</v>
      </c>
      <c r="R40">
        <v>4.6292</v>
      </c>
      <c r="S40">
        <v>0</v>
      </c>
      <c r="T40">
        <v>0</v>
      </c>
      <c r="U40">
        <v>0</v>
      </c>
    </row>
    <row r="41" spans="1:21">
      <c r="A41" s="47">
        <v>10100106</v>
      </c>
      <c r="B41" t="s">
        <v>357</v>
      </c>
      <c r="C41">
        <v>0</v>
      </c>
      <c r="D41" t="s">
        <v>1410</v>
      </c>
      <c r="E41" t="s">
        <v>1411</v>
      </c>
      <c r="F41">
        <v>55</v>
      </c>
      <c r="G41">
        <v>17</v>
      </c>
      <c r="H41">
        <v>7</v>
      </c>
      <c r="I41" t="s">
        <v>208</v>
      </c>
      <c r="J41" t="s">
        <v>195</v>
      </c>
      <c r="K41">
        <v>17</v>
      </c>
      <c r="L41" t="s">
        <v>196</v>
      </c>
      <c r="M41">
        <v>20011000</v>
      </c>
      <c r="N41">
        <v>27.3</v>
      </c>
      <c r="O41">
        <v>0</v>
      </c>
      <c r="P41" t="s">
        <v>197</v>
      </c>
      <c r="Q41">
        <v>1709000</v>
      </c>
      <c r="R41">
        <v>4.6275000000000004</v>
      </c>
      <c r="S41">
        <v>0</v>
      </c>
      <c r="T41">
        <v>0</v>
      </c>
      <c r="U41">
        <v>0</v>
      </c>
    </row>
    <row r="42" spans="1:21">
      <c r="A42" s="47">
        <v>10100108</v>
      </c>
      <c r="B42" t="s">
        <v>358</v>
      </c>
      <c r="C42">
        <v>0</v>
      </c>
      <c r="D42" t="s">
        <v>1410</v>
      </c>
      <c r="E42" t="s">
        <v>1411</v>
      </c>
      <c r="F42">
        <v>55</v>
      </c>
      <c r="G42">
        <v>17</v>
      </c>
      <c r="H42">
        <v>7</v>
      </c>
      <c r="I42" t="s">
        <v>208</v>
      </c>
      <c r="J42" t="s">
        <v>195</v>
      </c>
      <c r="K42">
        <v>17</v>
      </c>
      <c r="L42" t="s">
        <v>196</v>
      </c>
      <c r="M42">
        <v>20019000</v>
      </c>
      <c r="N42">
        <v>27.3</v>
      </c>
      <c r="O42">
        <v>0</v>
      </c>
      <c r="P42" t="s">
        <v>197</v>
      </c>
      <c r="Q42">
        <v>1709000</v>
      </c>
      <c r="R42">
        <v>4.6364000000000001</v>
      </c>
      <c r="S42">
        <v>0</v>
      </c>
      <c r="T42">
        <v>0</v>
      </c>
      <c r="U42">
        <v>0</v>
      </c>
    </row>
    <row r="43" spans="1:21">
      <c r="A43" s="47">
        <v>10100129</v>
      </c>
      <c r="B43" t="s">
        <v>359</v>
      </c>
      <c r="C43">
        <v>0</v>
      </c>
      <c r="D43" t="s">
        <v>1410</v>
      </c>
      <c r="E43" t="s">
        <v>1411</v>
      </c>
      <c r="F43">
        <v>55</v>
      </c>
      <c r="G43">
        <v>17</v>
      </c>
      <c r="H43">
        <v>7</v>
      </c>
      <c r="I43" t="s">
        <v>208</v>
      </c>
      <c r="J43" t="s">
        <v>195</v>
      </c>
      <c r="K43">
        <v>17</v>
      </c>
      <c r="L43" t="s">
        <v>196</v>
      </c>
      <c r="M43">
        <v>20019000</v>
      </c>
      <c r="N43">
        <v>27.3</v>
      </c>
      <c r="O43">
        <v>0</v>
      </c>
      <c r="P43" t="s">
        <v>197</v>
      </c>
      <c r="Q43">
        <v>1709000</v>
      </c>
      <c r="R43">
        <v>4.6261999999999999</v>
      </c>
      <c r="S43">
        <v>0</v>
      </c>
      <c r="T43">
        <v>0</v>
      </c>
      <c r="U43">
        <v>0</v>
      </c>
    </row>
    <row r="44" spans="1:21">
      <c r="A44" s="47"/>
      <c r="B44" t="s">
        <v>1197</v>
      </c>
    </row>
    <row r="45" spans="1:21">
      <c r="A45" s="47"/>
      <c r="B45" t="s">
        <v>1197</v>
      </c>
    </row>
    <row r="46" spans="1:21">
      <c r="A46" s="47"/>
      <c r="B46" t="s">
        <v>1197</v>
      </c>
    </row>
    <row r="47" spans="1:21">
      <c r="A47" s="47">
        <v>10100034</v>
      </c>
      <c r="B47" t="s">
        <v>360</v>
      </c>
      <c r="C47">
        <v>0</v>
      </c>
      <c r="D47" t="s">
        <v>1410</v>
      </c>
      <c r="E47" t="s">
        <v>1411</v>
      </c>
      <c r="F47">
        <v>55</v>
      </c>
      <c r="G47">
        <v>17</v>
      </c>
      <c r="H47">
        <v>7</v>
      </c>
      <c r="I47" t="s">
        <v>208</v>
      </c>
      <c r="J47" t="s">
        <v>195</v>
      </c>
      <c r="K47">
        <v>17</v>
      </c>
      <c r="L47" t="s">
        <v>196</v>
      </c>
      <c r="M47">
        <v>20019000</v>
      </c>
      <c r="N47">
        <v>27.3</v>
      </c>
      <c r="O47">
        <v>0</v>
      </c>
      <c r="P47" t="s">
        <v>197</v>
      </c>
      <c r="Q47">
        <v>1709000</v>
      </c>
      <c r="R47">
        <v>4.6302000000000003</v>
      </c>
      <c r="S47">
        <v>0</v>
      </c>
      <c r="T47">
        <v>0</v>
      </c>
      <c r="U47">
        <v>0</v>
      </c>
    </row>
    <row r="48" spans="1:21">
      <c r="A48" s="47">
        <v>10100035</v>
      </c>
      <c r="B48" t="s">
        <v>361</v>
      </c>
      <c r="C48">
        <v>0</v>
      </c>
      <c r="D48" t="s">
        <v>1410</v>
      </c>
      <c r="E48" t="s">
        <v>1411</v>
      </c>
      <c r="F48">
        <v>55</v>
      </c>
      <c r="G48">
        <v>17</v>
      </c>
      <c r="H48">
        <v>7</v>
      </c>
      <c r="I48" t="s">
        <v>208</v>
      </c>
      <c r="J48" t="s">
        <v>195</v>
      </c>
      <c r="K48">
        <v>17</v>
      </c>
      <c r="L48" t="s">
        <v>196</v>
      </c>
      <c r="M48">
        <v>20019000</v>
      </c>
      <c r="N48">
        <v>27.3</v>
      </c>
      <c r="O48">
        <v>0</v>
      </c>
      <c r="P48" t="s">
        <v>197</v>
      </c>
      <c r="Q48">
        <v>1709000</v>
      </c>
      <c r="R48">
        <v>4.6378000000000004</v>
      </c>
      <c r="S48">
        <v>0</v>
      </c>
      <c r="T48">
        <v>0</v>
      </c>
      <c r="U48">
        <v>0</v>
      </c>
    </row>
    <row r="49" spans="1:21">
      <c r="A49" s="47">
        <v>10100036</v>
      </c>
      <c r="B49" t="s">
        <v>362</v>
      </c>
      <c r="C49">
        <v>0</v>
      </c>
      <c r="D49" t="s">
        <v>1410</v>
      </c>
      <c r="E49" t="s">
        <v>1411</v>
      </c>
      <c r="F49">
        <v>55</v>
      </c>
      <c r="G49">
        <v>17</v>
      </c>
      <c r="H49">
        <v>7</v>
      </c>
      <c r="I49" t="s">
        <v>208</v>
      </c>
      <c r="J49" t="s">
        <v>195</v>
      </c>
      <c r="K49">
        <v>17</v>
      </c>
      <c r="L49" t="s">
        <v>196</v>
      </c>
      <c r="M49">
        <v>20019000</v>
      </c>
      <c r="N49">
        <v>27.3</v>
      </c>
      <c r="O49">
        <v>0</v>
      </c>
      <c r="P49" t="s">
        <v>197</v>
      </c>
      <c r="Q49">
        <v>1709000</v>
      </c>
      <c r="R49">
        <v>4.6406999999999998</v>
      </c>
      <c r="S49">
        <v>0</v>
      </c>
      <c r="T49">
        <v>0</v>
      </c>
      <c r="U49">
        <v>0</v>
      </c>
    </row>
    <row r="50" spans="1:21">
      <c r="A50" s="47">
        <v>10100101</v>
      </c>
      <c r="B50" t="s">
        <v>363</v>
      </c>
      <c r="C50">
        <v>0</v>
      </c>
      <c r="D50" t="s">
        <v>1410</v>
      </c>
      <c r="E50" t="s">
        <v>1411</v>
      </c>
      <c r="F50">
        <v>55</v>
      </c>
      <c r="G50">
        <v>17</v>
      </c>
      <c r="H50">
        <v>7</v>
      </c>
      <c r="I50" t="s">
        <v>208</v>
      </c>
      <c r="J50" t="s">
        <v>195</v>
      </c>
      <c r="K50">
        <v>17</v>
      </c>
      <c r="L50" t="s">
        <v>196</v>
      </c>
      <c r="M50">
        <v>20011000</v>
      </c>
      <c r="N50">
        <v>27.3</v>
      </c>
      <c r="O50">
        <v>0</v>
      </c>
      <c r="P50" t="s">
        <v>197</v>
      </c>
      <c r="Q50">
        <v>1709000</v>
      </c>
      <c r="R50">
        <v>4.633</v>
      </c>
      <c r="S50">
        <v>0</v>
      </c>
      <c r="T50">
        <v>0</v>
      </c>
      <c r="U50">
        <v>0</v>
      </c>
    </row>
    <row r="51" spans="1:21">
      <c r="A51" s="47">
        <v>10100103</v>
      </c>
      <c r="B51" t="s">
        <v>364</v>
      </c>
      <c r="C51">
        <v>0</v>
      </c>
      <c r="D51" t="s">
        <v>1410</v>
      </c>
      <c r="E51" t="s">
        <v>1411</v>
      </c>
      <c r="F51">
        <v>55</v>
      </c>
      <c r="G51">
        <v>17</v>
      </c>
      <c r="H51">
        <v>7</v>
      </c>
      <c r="I51" t="s">
        <v>208</v>
      </c>
      <c r="J51" t="s">
        <v>195</v>
      </c>
      <c r="K51">
        <v>17</v>
      </c>
      <c r="L51" t="s">
        <v>196</v>
      </c>
      <c r="M51">
        <v>20011000</v>
      </c>
      <c r="N51">
        <v>27.3</v>
      </c>
      <c r="O51">
        <v>0</v>
      </c>
      <c r="P51" t="s">
        <v>197</v>
      </c>
      <c r="Q51">
        <v>1709000</v>
      </c>
      <c r="R51">
        <v>4.6330999999999998</v>
      </c>
      <c r="S51">
        <v>0</v>
      </c>
      <c r="T51">
        <v>0</v>
      </c>
      <c r="U51">
        <v>0</v>
      </c>
    </row>
    <row r="52" spans="1:21">
      <c r="A52" s="47">
        <v>10100105</v>
      </c>
      <c r="B52" t="s">
        <v>365</v>
      </c>
      <c r="C52">
        <v>0</v>
      </c>
      <c r="D52" t="s">
        <v>1410</v>
      </c>
      <c r="E52" t="s">
        <v>1411</v>
      </c>
      <c r="F52">
        <v>55</v>
      </c>
      <c r="G52">
        <v>17</v>
      </c>
      <c r="H52">
        <v>7</v>
      </c>
      <c r="I52" t="s">
        <v>208</v>
      </c>
      <c r="J52" t="s">
        <v>195</v>
      </c>
      <c r="K52">
        <v>17</v>
      </c>
      <c r="L52" t="s">
        <v>196</v>
      </c>
      <c r="M52">
        <v>20011000</v>
      </c>
      <c r="N52">
        <v>27.3</v>
      </c>
      <c r="O52">
        <v>0</v>
      </c>
      <c r="P52" t="s">
        <v>197</v>
      </c>
      <c r="Q52">
        <v>1709000</v>
      </c>
      <c r="R52">
        <v>4.6279000000000003</v>
      </c>
      <c r="S52">
        <v>0</v>
      </c>
      <c r="T52">
        <v>0</v>
      </c>
      <c r="U52">
        <v>0</v>
      </c>
    </row>
    <row r="53" spans="1:21">
      <c r="A53" s="47">
        <v>10100107</v>
      </c>
      <c r="B53" t="s">
        <v>366</v>
      </c>
      <c r="C53">
        <v>0</v>
      </c>
      <c r="D53" t="s">
        <v>1410</v>
      </c>
      <c r="E53" t="s">
        <v>1411</v>
      </c>
      <c r="F53">
        <v>55</v>
      </c>
      <c r="G53">
        <v>17</v>
      </c>
      <c r="H53">
        <v>7</v>
      </c>
      <c r="I53" t="s">
        <v>208</v>
      </c>
      <c r="J53" t="s">
        <v>195</v>
      </c>
      <c r="K53">
        <v>17</v>
      </c>
      <c r="L53" t="s">
        <v>196</v>
      </c>
      <c r="M53">
        <v>20019000</v>
      </c>
      <c r="N53">
        <v>27.3</v>
      </c>
      <c r="O53">
        <v>0</v>
      </c>
      <c r="P53" t="s">
        <v>197</v>
      </c>
      <c r="Q53">
        <v>1709000</v>
      </c>
      <c r="R53">
        <v>4.6261999999999999</v>
      </c>
      <c r="S53">
        <v>0</v>
      </c>
      <c r="T53">
        <v>0</v>
      </c>
      <c r="U53">
        <v>0</v>
      </c>
    </row>
    <row r="54" spans="1:21">
      <c r="A54" s="47">
        <v>10100150</v>
      </c>
      <c r="B54" t="s">
        <v>367</v>
      </c>
      <c r="C54">
        <v>0</v>
      </c>
      <c r="D54" t="s">
        <v>1410</v>
      </c>
      <c r="E54" t="s">
        <v>1411</v>
      </c>
      <c r="F54">
        <v>55</v>
      </c>
      <c r="G54">
        <v>17</v>
      </c>
      <c r="H54">
        <v>4</v>
      </c>
      <c r="I54" t="s">
        <v>208</v>
      </c>
      <c r="J54" t="s">
        <v>195</v>
      </c>
      <c r="K54">
        <v>17</v>
      </c>
      <c r="L54" t="s">
        <v>196</v>
      </c>
      <c r="M54">
        <v>20087010</v>
      </c>
      <c r="N54">
        <v>27.3</v>
      </c>
      <c r="O54">
        <v>0</v>
      </c>
      <c r="P54" t="s">
        <v>1198</v>
      </c>
      <c r="Q54">
        <v>0</v>
      </c>
      <c r="R54">
        <v>4.6364000000000001</v>
      </c>
      <c r="S54">
        <v>0</v>
      </c>
      <c r="T54">
        <v>0</v>
      </c>
      <c r="U54">
        <v>0</v>
      </c>
    </row>
    <row r="55" spans="1:21">
      <c r="A55" s="47"/>
      <c r="B55" t="s">
        <v>1199</v>
      </c>
    </row>
    <row r="56" spans="1:21">
      <c r="A56" s="47"/>
      <c r="B56" t="s">
        <v>1199</v>
      </c>
    </row>
    <row r="57" spans="1:21">
      <c r="A57" s="47"/>
      <c r="B57" t="s">
        <v>1199</v>
      </c>
    </row>
    <row r="58" spans="1:21">
      <c r="A58" s="47">
        <v>10100088</v>
      </c>
      <c r="B58" t="s">
        <v>368</v>
      </c>
      <c r="C58">
        <v>0</v>
      </c>
      <c r="D58" t="s">
        <v>1410</v>
      </c>
      <c r="E58" t="s">
        <v>1411</v>
      </c>
      <c r="F58">
        <v>0</v>
      </c>
      <c r="G58">
        <v>17</v>
      </c>
      <c r="H58">
        <v>7</v>
      </c>
      <c r="I58" t="s">
        <v>208</v>
      </c>
      <c r="J58" t="s">
        <v>199</v>
      </c>
      <c r="K58">
        <v>17</v>
      </c>
      <c r="L58" t="s">
        <v>196</v>
      </c>
      <c r="M58">
        <v>4089900</v>
      </c>
      <c r="N58">
        <v>0</v>
      </c>
      <c r="O58">
        <v>0</v>
      </c>
      <c r="P58" t="s">
        <v>197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47">
        <v>10100089</v>
      </c>
      <c r="B59" t="s">
        <v>369</v>
      </c>
      <c r="C59">
        <v>0</v>
      </c>
      <c r="D59" t="s">
        <v>1410</v>
      </c>
      <c r="E59" t="s">
        <v>1411</v>
      </c>
      <c r="F59">
        <v>0</v>
      </c>
      <c r="G59">
        <v>17</v>
      </c>
      <c r="H59">
        <v>7</v>
      </c>
      <c r="I59" t="s">
        <v>208</v>
      </c>
      <c r="J59" t="s">
        <v>199</v>
      </c>
      <c r="K59">
        <v>17</v>
      </c>
      <c r="L59" t="s">
        <v>196</v>
      </c>
      <c r="M59">
        <v>4089900</v>
      </c>
      <c r="N59">
        <v>0</v>
      </c>
      <c r="O59">
        <v>0</v>
      </c>
      <c r="P59" t="s">
        <v>197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47">
        <v>10100090</v>
      </c>
      <c r="B60" t="s">
        <v>370</v>
      </c>
      <c r="C60">
        <v>0</v>
      </c>
      <c r="D60" t="s">
        <v>1410</v>
      </c>
      <c r="E60" t="s">
        <v>1411</v>
      </c>
      <c r="F60">
        <v>0</v>
      </c>
      <c r="G60">
        <v>17</v>
      </c>
      <c r="H60">
        <v>7</v>
      </c>
      <c r="I60" t="s">
        <v>208</v>
      </c>
      <c r="J60" t="s">
        <v>199</v>
      </c>
      <c r="K60">
        <v>17</v>
      </c>
      <c r="L60" t="s">
        <v>196</v>
      </c>
      <c r="M60">
        <v>4089900</v>
      </c>
      <c r="N60">
        <v>0</v>
      </c>
      <c r="O60">
        <v>0</v>
      </c>
      <c r="P60" t="s">
        <v>197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47"/>
      <c r="B61" t="s">
        <v>1200</v>
      </c>
    </row>
    <row r="62" spans="1:21">
      <c r="A62" s="47"/>
      <c r="B62" t="s">
        <v>1200</v>
      </c>
    </row>
    <row r="63" spans="1:21">
      <c r="A63" s="47"/>
      <c r="B63" t="s">
        <v>1200</v>
      </c>
    </row>
    <row r="64" spans="1:21">
      <c r="A64" s="47">
        <v>10100091</v>
      </c>
      <c r="B64" t="s">
        <v>371</v>
      </c>
      <c r="C64">
        <v>0</v>
      </c>
      <c r="D64" t="s">
        <v>1410</v>
      </c>
      <c r="E64" t="s">
        <v>1411</v>
      </c>
      <c r="F64">
        <v>55</v>
      </c>
      <c r="G64">
        <v>17</v>
      </c>
      <c r="H64">
        <v>7</v>
      </c>
      <c r="I64" t="s">
        <v>208</v>
      </c>
      <c r="J64" t="s">
        <v>195</v>
      </c>
      <c r="K64">
        <v>17</v>
      </c>
      <c r="L64" t="s">
        <v>196</v>
      </c>
      <c r="M64">
        <v>20089100</v>
      </c>
      <c r="N64">
        <v>27.3</v>
      </c>
      <c r="O64">
        <v>0</v>
      </c>
      <c r="P64" t="s">
        <v>197</v>
      </c>
      <c r="Q64">
        <v>1709500</v>
      </c>
      <c r="R64">
        <v>4.6393000000000004</v>
      </c>
      <c r="S64">
        <v>0</v>
      </c>
      <c r="T64">
        <v>0</v>
      </c>
      <c r="U64">
        <v>0</v>
      </c>
    </row>
    <row r="65" spans="1:21">
      <c r="A65" s="47"/>
    </row>
    <row r="66" spans="1:21">
      <c r="A66" s="47" t="s">
        <v>198</v>
      </c>
      <c r="B66" t="s">
        <v>163</v>
      </c>
      <c r="C66" t="s">
        <v>164</v>
      </c>
      <c r="D66" t="s">
        <v>162</v>
      </c>
      <c r="E66" t="s">
        <v>226</v>
      </c>
      <c r="F66" t="s">
        <v>164</v>
      </c>
      <c r="G66" t="s">
        <v>166</v>
      </c>
      <c r="H66" t="s">
        <v>167</v>
      </c>
      <c r="I66" t="s">
        <v>166</v>
      </c>
      <c r="J66" t="s">
        <v>230</v>
      </c>
      <c r="K66" t="s">
        <v>162</v>
      </c>
      <c r="L66" t="s">
        <v>169</v>
      </c>
      <c r="M66" t="s">
        <v>1365</v>
      </c>
      <c r="N66" t="s">
        <v>170</v>
      </c>
      <c r="O66" t="s">
        <v>170</v>
      </c>
      <c r="P66" t="s">
        <v>162</v>
      </c>
      <c r="Q66" t="s">
        <v>170</v>
      </c>
      <c r="R66" t="s">
        <v>162</v>
      </c>
      <c r="S66" t="s">
        <v>229</v>
      </c>
      <c r="T66" t="s">
        <v>170</v>
      </c>
      <c r="U66" t="s">
        <v>229</v>
      </c>
    </row>
    <row r="67" spans="1:21">
      <c r="A67" s="47" t="s">
        <v>267</v>
      </c>
      <c r="B67" t="s">
        <v>268</v>
      </c>
      <c r="R67" t="s">
        <v>1408</v>
      </c>
      <c r="S67" t="s">
        <v>1556</v>
      </c>
      <c r="T67" t="s">
        <v>258</v>
      </c>
      <c r="U67" t="s">
        <v>259</v>
      </c>
    </row>
    <row r="68" spans="1:21">
      <c r="A68" s="47" t="s">
        <v>173</v>
      </c>
      <c r="B68" t="s">
        <v>152</v>
      </c>
      <c r="S68" t="s">
        <v>1557</v>
      </c>
      <c r="T68" t="s">
        <v>1558</v>
      </c>
      <c r="U68" t="s">
        <v>260</v>
      </c>
    </row>
    <row r="69" spans="1:21">
      <c r="A69" s="47"/>
      <c r="J69" t="s">
        <v>174</v>
      </c>
      <c r="K69" t="s">
        <v>175</v>
      </c>
      <c r="S69" t="s">
        <v>1559</v>
      </c>
      <c r="T69" t="s">
        <v>1560</v>
      </c>
      <c r="U69" t="s">
        <v>1563</v>
      </c>
    </row>
    <row r="70" spans="1:21">
      <c r="A70" s="47" t="e">
        <f>-----GRU</f>
        <v>#NAME?</v>
      </c>
      <c r="B70" t="s">
        <v>269</v>
      </c>
      <c r="C70" t="s">
        <v>164</v>
      </c>
      <c r="D70" t="s">
        <v>162</v>
      </c>
      <c r="E70" t="s">
        <v>226</v>
      </c>
      <c r="F70" t="s">
        <v>164</v>
      </c>
      <c r="G70" t="s">
        <v>166</v>
      </c>
      <c r="H70" t="s">
        <v>167</v>
      </c>
      <c r="I70" t="s">
        <v>166</v>
      </c>
      <c r="J70" t="s">
        <v>230</v>
      </c>
      <c r="K70" t="s">
        <v>162</v>
      </c>
      <c r="L70" t="s">
        <v>169</v>
      </c>
      <c r="M70" t="s">
        <v>1365</v>
      </c>
      <c r="N70" t="s">
        <v>170</v>
      </c>
      <c r="O70" t="s">
        <v>170</v>
      </c>
      <c r="P70" t="s">
        <v>162</v>
      </c>
      <c r="Q70" t="s">
        <v>170</v>
      </c>
      <c r="R70" t="s">
        <v>162</v>
      </c>
      <c r="S70" t="e">
        <f>---------Usu</f>
        <v>#NAME?</v>
      </c>
      <c r="T70" t="s">
        <v>1562</v>
      </c>
      <c r="U70" t="s">
        <v>1341</v>
      </c>
    </row>
    <row r="71" spans="1:21">
      <c r="A71" s="47" t="s">
        <v>176</v>
      </c>
      <c r="B71" t="s">
        <v>177</v>
      </c>
      <c r="C71" t="s">
        <v>178</v>
      </c>
      <c r="D71" t="s">
        <v>179</v>
      </c>
      <c r="F71" t="s">
        <v>180</v>
      </c>
      <c r="G71" t="s">
        <v>181</v>
      </c>
      <c r="H71" t="s">
        <v>182</v>
      </c>
      <c r="I71" t="s">
        <v>183</v>
      </c>
      <c r="J71" t="s">
        <v>184</v>
      </c>
      <c r="K71" t="s">
        <v>185</v>
      </c>
      <c r="L71" t="s">
        <v>186</v>
      </c>
      <c r="M71" t="s">
        <v>187</v>
      </c>
      <c r="N71" t="s">
        <v>188</v>
      </c>
      <c r="O71" t="s">
        <v>189</v>
      </c>
      <c r="P71" t="s">
        <v>190</v>
      </c>
      <c r="Q71" t="s">
        <v>57</v>
      </c>
      <c r="R71" t="s">
        <v>191</v>
      </c>
      <c r="S71" t="s">
        <v>192</v>
      </c>
      <c r="T71" t="s">
        <v>193</v>
      </c>
      <c r="U71" t="s">
        <v>194</v>
      </c>
    </row>
    <row r="72" spans="1:21">
      <c r="A72" s="47">
        <v>10100094</v>
      </c>
      <c r="B72" t="s">
        <v>372</v>
      </c>
      <c r="C72">
        <v>0</v>
      </c>
      <c r="D72" t="s">
        <v>1410</v>
      </c>
      <c r="E72" t="s">
        <v>1411</v>
      </c>
      <c r="F72">
        <v>55</v>
      </c>
      <c r="G72">
        <v>17</v>
      </c>
      <c r="H72">
        <v>7</v>
      </c>
      <c r="I72" t="s">
        <v>208</v>
      </c>
      <c r="J72" t="s">
        <v>195</v>
      </c>
      <c r="K72">
        <v>17</v>
      </c>
      <c r="L72" t="s">
        <v>196</v>
      </c>
      <c r="M72">
        <v>20089100</v>
      </c>
      <c r="N72">
        <v>27.3</v>
      </c>
      <c r="O72">
        <v>0</v>
      </c>
      <c r="P72" t="s">
        <v>197</v>
      </c>
      <c r="Q72">
        <v>1709500</v>
      </c>
      <c r="R72">
        <v>4.6349999999999998</v>
      </c>
      <c r="S72">
        <v>0</v>
      </c>
      <c r="T72">
        <v>0</v>
      </c>
      <c r="U72">
        <v>0</v>
      </c>
    </row>
    <row r="73" spans="1:21">
      <c r="A73" s="47">
        <v>10100095</v>
      </c>
      <c r="B73" t="s">
        <v>373</v>
      </c>
      <c r="C73">
        <v>0</v>
      </c>
      <c r="D73" t="s">
        <v>1410</v>
      </c>
      <c r="E73" t="s">
        <v>1411</v>
      </c>
      <c r="F73">
        <v>55</v>
      </c>
      <c r="G73">
        <v>17</v>
      </c>
      <c r="H73">
        <v>7</v>
      </c>
      <c r="I73" t="s">
        <v>208</v>
      </c>
      <c r="J73" t="s">
        <v>195</v>
      </c>
      <c r="K73">
        <v>17</v>
      </c>
      <c r="L73" t="s">
        <v>196</v>
      </c>
      <c r="M73">
        <v>20089100</v>
      </c>
      <c r="N73">
        <v>27.3</v>
      </c>
      <c r="O73">
        <v>0</v>
      </c>
      <c r="P73" t="s">
        <v>197</v>
      </c>
      <c r="Q73">
        <v>1709500</v>
      </c>
      <c r="R73">
        <v>4.6315999999999997</v>
      </c>
      <c r="S73">
        <v>0</v>
      </c>
      <c r="T73">
        <v>0</v>
      </c>
      <c r="U73">
        <v>0</v>
      </c>
    </row>
    <row r="74" spans="1:21">
      <c r="A74" s="47">
        <v>10100096</v>
      </c>
      <c r="B74" t="s">
        <v>374</v>
      </c>
      <c r="C74">
        <v>0</v>
      </c>
      <c r="D74" t="s">
        <v>1410</v>
      </c>
      <c r="E74" t="s">
        <v>1411</v>
      </c>
      <c r="F74">
        <v>55</v>
      </c>
      <c r="G74">
        <v>17</v>
      </c>
      <c r="H74">
        <v>7</v>
      </c>
      <c r="I74" t="s">
        <v>208</v>
      </c>
      <c r="J74" t="s">
        <v>195</v>
      </c>
      <c r="K74">
        <v>17</v>
      </c>
      <c r="L74" t="s">
        <v>196</v>
      </c>
      <c r="M74">
        <v>20089100</v>
      </c>
      <c r="N74">
        <v>27.3</v>
      </c>
      <c r="O74">
        <v>0</v>
      </c>
      <c r="P74" t="s">
        <v>197</v>
      </c>
      <c r="Q74">
        <v>1709500</v>
      </c>
      <c r="R74">
        <v>4.6349</v>
      </c>
      <c r="S74">
        <v>0</v>
      </c>
      <c r="T74">
        <v>0</v>
      </c>
      <c r="U74">
        <v>0</v>
      </c>
    </row>
    <row r="75" spans="1:21">
      <c r="A75" s="47">
        <v>10100097</v>
      </c>
      <c r="B75" t="s">
        <v>375</v>
      </c>
      <c r="C75">
        <v>0</v>
      </c>
      <c r="D75" t="s">
        <v>1410</v>
      </c>
      <c r="E75" t="s">
        <v>1411</v>
      </c>
      <c r="F75">
        <v>55</v>
      </c>
      <c r="G75">
        <v>17</v>
      </c>
      <c r="H75">
        <v>7</v>
      </c>
      <c r="I75" t="s">
        <v>208</v>
      </c>
      <c r="J75" t="s">
        <v>195</v>
      </c>
      <c r="K75">
        <v>17</v>
      </c>
      <c r="L75" t="s">
        <v>196</v>
      </c>
      <c r="M75">
        <v>20089100</v>
      </c>
      <c r="N75">
        <v>27.3</v>
      </c>
      <c r="O75">
        <v>0</v>
      </c>
      <c r="P75" t="s">
        <v>197</v>
      </c>
      <c r="Q75">
        <v>1709500</v>
      </c>
      <c r="R75">
        <v>4.6352000000000002</v>
      </c>
      <c r="S75">
        <v>0</v>
      </c>
      <c r="T75">
        <v>0</v>
      </c>
      <c r="U75">
        <v>0</v>
      </c>
    </row>
    <row r="76" spans="1:21">
      <c r="A76" s="47">
        <v>10100098</v>
      </c>
      <c r="B76" t="s">
        <v>376</v>
      </c>
      <c r="C76">
        <v>0</v>
      </c>
      <c r="D76" t="s">
        <v>1410</v>
      </c>
      <c r="E76" t="s">
        <v>1411</v>
      </c>
      <c r="F76">
        <v>55</v>
      </c>
      <c r="G76">
        <v>17</v>
      </c>
      <c r="H76">
        <v>7</v>
      </c>
      <c r="I76" t="s">
        <v>208</v>
      </c>
      <c r="J76" t="s">
        <v>195</v>
      </c>
      <c r="K76">
        <v>17</v>
      </c>
      <c r="L76" t="s">
        <v>196</v>
      </c>
      <c r="M76">
        <v>20089100</v>
      </c>
      <c r="N76">
        <v>27.3</v>
      </c>
      <c r="O76">
        <v>0</v>
      </c>
      <c r="P76" t="s">
        <v>197</v>
      </c>
      <c r="Q76">
        <v>1709500</v>
      </c>
      <c r="R76">
        <v>4.6399999999999997</v>
      </c>
      <c r="S76">
        <v>0</v>
      </c>
      <c r="T76">
        <v>0</v>
      </c>
      <c r="U76">
        <v>0</v>
      </c>
    </row>
    <row r="77" spans="1:21">
      <c r="A77" s="47"/>
      <c r="B77" t="s">
        <v>1201</v>
      </c>
    </row>
    <row r="78" spans="1:21">
      <c r="A78" s="47"/>
      <c r="B78" t="s">
        <v>1201</v>
      </c>
    </row>
    <row r="79" spans="1:21">
      <c r="A79" s="47"/>
      <c r="B79" t="s">
        <v>1201</v>
      </c>
    </row>
    <row r="80" spans="1:21">
      <c r="A80" s="47">
        <v>10100001</v>
      </c>
      <c r="B80" t="s">
        <v>377</v>
      </c>
      <c r="C80">
        <v>0</v>
      </c>
      <c r="D80" t="s">
        <v>1410</v>
      </c>
      <c r="E80" t="s">
        <v>1411</v>
      </c>
      <c r="F80">
        <v>0</v>
      </c>
      <c r="G80">
        <v>17</v>
      </c>
      <c r="H80">
        <v>7</v>
      </c>
      <c r="I80" t="s">
        <v>208</v>
      </c>
      <c r="J80" t="s">
        <v>199</v>
      </c>
      <c r="K80">
        <v>17</v>
      </c>
      <c r="L80" t="s">
        <v>196</v>
      </c>
      <c r="M80">
        <v>9103000</v>
      </c>
      <c r="N80">
        <v>0</v>
      </c>
      <c r="O80">
        <v>0</v>
      </c>
      <c r="P80" t="s">
        <v>197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47">
        <v>10100075</v>
      </c>
      <c r="B81" t="s">
        <v>378</v>
      </c>
      <c r="C81">
        <v>0</v>
      </c>
      <c r="D81" t="s">
        <v>1410</v>
      </c>
      <c r="E81" t="s">
        <v>1411</v>
      </c>
      <c r="F81">
        <v>55</v>
      </c>
      <c r="G81">
        <v>17</v>
      </c>
      <c r="H81">
        <v>7</v>
      </c>
      <c r="I81" t="s">
        <v>208</v>
      </c>
      <c r="J81" t="s">
        <v>195</v>
      </c>
      <c r="K81">
        <v>17</v>
      </c>
      <c r="L81" t="s">
        <v>196</v>
      </c>
      <c r="M81">
        <v>20079910</v>
      </c>
      <c r="N81">
        <v>27.3</v>
      </c>
      <c r="O81">
        <v>0</v>
      </c>
      <c r="P81" t="s">
        <v>197</v>
      </c>
      <c r="Q81">
        <v>1709400</v>
      </c>
      <c r="R81">
        <v>4.6364000000000001</v>
      </c>
      <c r="S81">
        <v>0</v>
      </c>
      <c r="T81">
        <v>0</v>
      </c>
      <c r="U81">
        <v>0</v>
      </c>
    </row>
    <row r="82" spans="1:21">
      <c r="A82" s="47">
        <v>10100084</v>
      </c>
      <c r="B82" t="s">
        <v>379</v>
      </c>
      <c r="C82">
        <v>0</v>
      </c>
      <c r="D82" t="s">
        <v>1410</v>
      </c>
      <c r="E82" t="s">
        <v>1411</v>
      </c>
      <c r="F82">
        <v>0</v>
      </c>
      <c r="G82">
        <v>17</v>
      </c>
      <c r="H82">
        <v>7</v>
      </c>
      <c r="I82" t="s">
        <v>208</v>
      </c>
      <c r="J82" t="s">
        <v>199</v>
      </c>
      <c r="K82">
        <v>17</v>
      </c>
      <c r="L82" t="s">
        <v>196</v>
      </c>
      <c r="M82">
        <v>9042100</v>
      </c>
      <c r="N82">
        <v>0</v>
      </c>
      <c r="O82">
        <v>0</v>
      </c>
      <c r="P82" t="s">
        <v>197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47">
        <v>10100119</v>
      </c>
      <c r="B83" t="s">
        <v>380</v>
      </c>
      <c r="C83">
        <v>0</v>
      </c>
      <c r="D83" t="s">
        <v>1410</v>
      </c>
      <c r="E83" t="s">
        <v>1411</v>
      </c>
      <c r="F83">
        <v>5</v>
      </c>
      <c r="G83">
        <v>17</v>
      </c>
      <c r="H83">
        <v>4</v>
      </c>
      <c r="I83" t="s">
        <v>208</v>
      </c>
      <c r="J83" t="s">
        <v>207</v>
      </c>
      <c r="K83">
        <v>17</v>
      </c>
      <c r="L83" t="s">
        <v>196</v>
      </c>
      <c r="M83">
        <v>25010090</v>
      </c>
      <c r="N83">
        <v>0</v>
      </c>
      <c r="O83">
        <v>0</v>
      </c>
      <c r="P83" t="s">
        <v>197</v>
      </c>
      <c r="Q83">
        <v>0</v>
      </c>
      <c r="R83">
        <v>0</v>
      </c>
      <c r="S83">
        <v>0</v>
      </c>
      <c r="T83">
        <v>0</v>
      </c>
      <c r="U83">
        <v>58.83</v>
      </c>
    </row>
    <row r="84" spans="1:21">
      <c r="A84" s="47">
        <v>10100131</v>
      </c>
      <c r="B84" t="s">
        <v>381</v>
      </c>
      <c r="C84">
        <v>0</v>
      </c>
      <c r="D84" t="s">
        <v>1410</v>
      </c>
      <c r="E84" t="s">
        <v>1411</v>
      </c>
      <c r="F84">
        <v>0</v>
      </c>
      <c r="G84">
        <v>17</v>
      </c>
      <c r="H84">
        <v>7</v>
      </c>
      <c r="I84" t="s">
        <v>208</v>
      </c>
      <c r="J84" t="s">
        <v>199</v>
      </c>
      <c r="K84">
        <v>17</v>
      </c>
      <c r="L84" t="s">
        <v>196</v>
      </c>
      <c r="M84">
        <v>9103000</v>
      </c>
      <c r="N84">
        <v>0</v>
      </c>
      <c r="O84">
        <v>0</v>
      </c>
      <c r="P84" t="s">
        <v>197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47">
        <v>10100132</v>
      </c>
      <c r="B85" t="s">
        <v>382</v>
      </c>
      <c r="C85">
        <v>0</v>
      </c>
      <c r="D85" t="s">
        <v>1410</v>
      </c>
      <c r="E85" t="s">
        <v>1411</v>
      </c>
      <c r="F85">
        <v>55</v>
      </c>
      <c r="G85">
        <v>17</v>
      </c>
      <c r="H85">
        <v>7</v>
      </c>
      <c r="I85" t="s">
        <v>208</v>
      </c>
      <c r="J85" t="s">
        <v>195</v>
      </c>
      <c r="K85">
        <v>17</v>
      </c>
      <c r="L85" t="s">
        <v>196</v>
      </c>
      <c r="M85">
        <v>21039021</v>
      </c>
      <c r="N85">
        <v>26.21</v>
      </c>
      <c r="O85">
        <v>0</v>
      </c>
      <c r="P85" t="s">
        <v>197</v>
      </c>
      <c r="Q85">
        <v>1703500</v>
      </c>
      <c r="R85">
        <v>4.4356999999999998</v>
      </c>
      <c r="S85">
        <v>0</v>
      </c>
      <c r="T85">
        <v>0</v>
      </c>
      <c r="U85">
        <v>0</v>
      </c>
    </row>
    <row r="86" spans="1:21">
      <c r="A86" s="47">
        <v>10100133</v>
      </c>
      <c r="B86" t="s">
        <v>383</v>
      </c>
      <c r="C86">
        <v>0</v>
      </c>
      <c r="D86" t="s">
        <v>1410</v>
      </c>
      <c r="E86" t="s">
        <v>1411</v>
      </c>
      <c r="F86">
        <v>55</v>
      </c>
      <c r="G86">
        <v>17</v>
      </c>
      <c r="H86">
        <v>4</v>
      </c>
      <c r="I86" t="s">
        <v>208</v>
      </c>
      <c r="J86" t="s">
        <v>195</v>
      </c>
      <c r="K86">
        <v>17</v>
      </c>
      <c r="L86" t="s">
        <v>196</v>
      </c>
      <c r="M86" t="s">
        <v>1202</v>
      </c>
      <c r="N86">
        <v>26.21</v>
      </c>
      <c r="O86">
        <v>0</v>
      </c>
      <c r="P86" t="s">
        <v>197</v>
      </c>
      <c r="Q86">
        <v>1703500</v>
      </c>
      <c r="R86">
        <v>4.4513999999999996</v>
      </c>
      <c r="S86">
        <v>0</v>
      </c>
      <c r="T86">
        <v>0</v>
      </c>
      <c r="U86">
        <v>0</v>
      </c>
    </row>
    <row r="87" spans="1:21">
      <c r="A87" s="47">
        <v>10100134</v>
      </c>
      <c r="B87" t="s">
        <v>384</v>
      </c>
      <c r="C87">
        <v>0</v>
      </c>
      <c r="D87" t="s">
        <v>1410</v>
      </c>
      <c r="E87" t="s">
        <v>1411</v>
      </c>
      <c r="F87">
        <v>0</v>
      </c>
      <c r="G87">
        <v>17</v>
      </c>
      <c r="H87">
        <v>4</v>
      </c>
      <c r="I87" t="s">
        <v>208</v>
      </c>
      <c r="J87" t="s">
        <v>199</v>
      </c>
      <c r="K87">
        <v>17</v>
      </c>
      <c r="L87" t="s">
        <v>196</v>
      </c>
      <c r="M87">
        <v>9093200</v>
      </c>
      <c r="N87">
        <v>0</v>
      </c>
      <c r="O87">
        <v>0</v>
      </c>
      <c r="P87" t="s">
        <v>197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47">
        <v>10100135</v>
      </c>
      <c r="B88" t="s">
        <v>385</v>
      </c>
      <c r="C88">
        <v>0</v>
      </c>
      <c r="D88" t="s">
        <v>1410</v>
      </c>
      <c r="E88" t="s">
        <v>1411</v>
      </c>
      <c r="F88">
        <v>55</v>
      </c>
      <c r="G88">
        <v>17</v>
      </c>
      <c r="H88">
        <v>4</v>
      </c>
      <c r="I88" t="s">
        <v>208</v>
      </c>
      <c r="J88" t="s">
        <v>195</v>
      </c>
      <c r="K88">
        <v>17</v>
      </c>
      <c r="L88" t="s">
        <v>196</v>
      </c>
      <c r="M88" t="s">
        <v>1202</v>
      </c>
      <c r="N88">
        <v>26.21</v>
      </c>
      <c r="O88">
        <v>0</v>
      </c>
      <c r="P88" t="s">
        <v>197</v>
      </c>
      <c r="Q88">
        <v>1703500</v>
      </c>
      <c r="R88">
        <v>4.4547999999999996</v>
      </c>
      <c r="S88">
        <v>0</v>
      </c>
      <c r="T88">
        <v>0</v>
      </c>
      <c r="U88">
        <v>0</v>
      </c>
    </row>
    <row r="89" spans="1:21">
      <c r="A89" s="47">
        <v>10100136</v>
      </c>
      <c r="B89" t="s">
        <v>386</v>
      </c>
      <c r="C89">
        <v>0</v>
      </c>
      <c r="D89" t="s">
        <v>1410</v>
      </c>
      <c r="E89" t="s">
        <v>1411</v>
      </c>
      <c r="F89">
        <v>55</v>
      </c>
      <c r="G89">
        <v>17</v>
      </c>
      <c r="H89">
        <v>4</v>
      </c>
      <c r="I89" t="s">
        <v>208</v>
      </c>
      <c r="J89" t="s">
        <v>195</v>
      </c>
      <c r="K89">
        <v>17</v>
      </c>
      <c r="L89" t="s">
        <v>196</v>
      </c>
      <c r="M89" t="s">
        <v>1202</v>
      </c>
      <c r="N89">
        <v>26.21</v>
      </c>
      <c r="O89">
        <v>0</v>
      </c>
      <c r="P89" t="s">
        <v>197</v>
      </c>
      <c r="Q89">
        <v>1703500</v>
      </c>
      <c r="R89">
        <v>4.4401999999999999</v>
      </c>
      <c r="S89">
        <v>0</v>
      </c>
      <c r="T89">
        <v>0</v>
      </c>
      <c r="U89">
        <v>0</v>
      </c>
    </row>
    <row r="90" spans="1:21">
      <c r="A90" s="47">
        <v>10100137</v>
      </c>
      <c r="B90" t="s">
        <v>387</v>
      </c>
      <c r="C90">
        <v>0</v>
      </c>
      <c r="D90" t="s">
        <v>1410</v>
      </c>
      <c r="E90" t="s">
        <v>1411</v>
      </c>
      <c r="F90">
        <v>55</v>
      </c>
      <c r="G90">
        <v>17</v>
      </c>
      <c r="H90">
        <v>7</v>
      </c>
      <c r="I90" t="s">
        <v>208</v>
      </c>
      <c r="J90" t="s">
        <v>195</v>
      </c>
      <c r="K90">
        <v>17</v>
      </c>
      <c r="L90" t="s">
        <v>196</v>
      </c>
      <c r="M90">
        <v>12119090</v>
      </c>
      <c r="N90">
        <v>27.44</v>
      </c>
      <c r="O90">
        <v>0</v>
      </c>
      <c r="P90" t="s">
        <v>197</v>
      </c>
      <c r="Q90">
        <v>0</v>
      </c>
      <c r="R90">
        <v>4.6407999999999996</v>
      </c>
      <c r="S90">
        <v>0</v>
      </c>
      <c r="T90">
        <v>0</v>
      </c>
      <c r="U90">
        <v>0</v>
      </c>
    </row>
    <row r="91" spans="1:21">
      <c r="A91" s="47">
        <v>10100138</v>
      </c>
      <c r="B91" t="s">
        <v>388</v>
      </c>
      <c r="C91">
        <v>0</v>
      </c>
      <c r="D91" t="s">
        <v>1410</v>
      </c>
      <c r="E91" t="s">
        <v>1411</v>
      </c>
      <c r="F91">
        <v>0</v>
      </c>
      <c r="G91">
        <v>17</v>
      </c>
      <c r="H91">
        <v>4</v>
      </c>
      <c r="I91" t="s">
        <v>208</v>
      </c>
      <c r="J91" t="s">
        <v>199</v>
      </c>
      <c r="K91">
        <v>17</v>
      </c>
      <c r="L91" t="s">
        <v>196</v>
      </c>
      <c r="M91">
        <v>9042200</v>
      </c>
      <c r="N91">
        <v>0</v>
      </c>
      <c r="O91">
        <v>0</v>
      </c>
      <c r="P91" t="s">
        <v>197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47">
        <v>10100139</v>
      </c>
      <c r="B92" t="s">
        <v>389</v>
      </c>
      <c r="C92">
        <v>0</v>
      </c>
      <c r="D92" t="s">
        <v>1410</v>
      </c>
      <c r="E92" t="s">
        <v>1411</v>
      </c>
      <c r="F92">
        <v>0</v>
      </c>
      <c r="G92">
        <v>17</v>
      </c>
      <c r="H92">
        <v>4</v>
      </c>
      <c r="I92" t="s">
        <v>208</v>
      </c>
      <c r="J92" t="s">
        <v>199</v>
      </c>
      <c r="K92">
        <v>17</v>
      </c>
      <c r="L92" t="s">
        <v>196</v>
      </c>
      <c r="M92">
        <v>9042200</v>
      </c>
      <c r="N92">
        <v>0</v>
      </c>
      <c r="O92">
        <v>0</v>
      </c>
      <c r="P92" t="s">
        <v>197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47">
        <v>10100140</v>
      </c>
      <c r="B93" t="s">
        <v>390</v>
      </c>
      <c r="C93">
        <v>0</v>
      </c>
      <c r="D93" t="s">
        <v>1410</v>
      </c>
      <c r="E93" t="s">
        <v>1411</v>
      </c>
      <c r="F93">
        <v>55</v>
      </c>
      <c r="G93">
        <v>17</v>
      </c>
      <c r="H93">
        <v>4</v>
      </c>
      <c r="I93" t="s">
        <v>208</v>
      </c>
      <c r="J93" t="s">
        <v>195</v>
      </c>
      <c r="K93">
        <v>17</v>
      </c>
      <c r="L93" t="s">
        <v>196</v>
      </c>
      <c r="M93" t="s">
        <v>1202</v>
      </c>
      <c r="N93">
        <v>26.21</v>
      </c>
      <c r="O93">
        <v>0</v>
      </c>
      <c r="P93" t="s">
        <v>197</v>
      </c>
      <c r="Q93">
        <v>1703500</v>
      </c>
      <c r="R93">
        <v>4.4451000000000001</v>
      </c>
      <c r="S93">
        <v>0</v>
      </c>
      <c r="T93">
        <v>0</v>
      </c>
      <c r="U93">
        <v>0</v>
      </c>
    </row>
    <row r="94" spans="1:21">
      <c r="A94" s="47">
        <v>10100141</v>
      </c>
      <c r="B94" t="s">
        <v>391</v>
      </c>
      <c r="C94">
        <v>0</v>
      </c>
      <c r="D94" t="s">
        <v>1410</v>
      </c>
      <c r="E94" t="s">
        <v>1411</v>
      </c>
      <c r="F94">
        <v>0</v>
      </c>
      <c r="G94">
        <v>17</v>
      </c>
      <c r="H94">
        <v>7</v>
      </c>
      <c r="I94" t="s">
        <v>208</v>
      </c>
      <c r="J94" t="s">
        <v>199</v>
      </c>
      <c r="K94">
        <v>17</v>
      </c>
      <c r="L94" t="s">
        <v>196</v>
      </c>
      <c r="M94">
        <v>9041200</v>
      </c>
      <c r="N94">
        <v>0</v>
      </c>
      <c r="O94">
        <v>0</v>
      </c>
      <c r="P94" t="s">
        <v>197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47"/>
      <c r="B95" t="s">
        <v>1204</v>
      </c>
    </row>
    <row r="96" spans="1:21">
      <c r="A96" s="47"/>
      <c r="B96" t="s">
        <v>1204</v>
      </c>
    </row>
    <row r="97" spans="1:21">
      <c r="A97" s="47"/>
      <c r="B97" t="s">
        <v>1204</v>
      </c>
    </row>
    <row r="98" spans="1:21">
      <c r="A98" s="47">
        <v>10100100</v>
      </c>
      <c r="B98" t="s">
        <v>392</v>
      </c>
      <c r="C98">
        <v>0</v>
      </c>
      <c r="D98" t="s">
        <v>1410</v>
      </c>
      <c r="E98" t="s">
        <v>1411</v>
      </c>
      <c r="F98">
        <v>55</v>
      </c>
      <c r="G98">
        <v>17</v>
      </c>
      <c r="H98">
        <v>4</v>
      </c>
      <c r="I98" t="s">
        <v>208</v>
      </c>
      <c r="J98" t="s">
        <v>195</v>
      </c>
      <c r="K98">
        <v>17</v>
      </c>
      <c r="L98" t="s">
        <v>196</v>
      </c>
      <c r="M98">
        <v>20029000</v>
      </c>
      <c r="N98">
        <v>26.21</v>
      </c>
      <c r="O98">
        <v>0</v>
      </c>
      <c r="P98" t="s">
        <v>197</v>
      </c>
      <c r="Q98">
        <v>1704000</v>
      </c>
      <c r="R98">
        <v>4.4497</v>
      </c>
      <c r="S98">
        <v>0</v>
      </c>
      <c r="T98">
        <v>0</v>
      </c>
      <c r="U98">
        <v>0</v>
      </c>
    </row>
    <row r="99" spans="1:21">
      <c r="A99" s="47">
        <v>10100122</v>
      </c>
      <c r="B99" t="s">
        <v>393</v>
      </c>
      <c r="C99">
        <v>0</v>
      </c>
      <c r="D99" t="s">
        <v>1410</v>
      </c>
      <c r="E99" t="s">
        <v>1411</v>
      </c>
      <c r="F99">
        <v>55</v>
      </c>
      <c r="G99">
        <v>17</v>
      </c>
      <c r="H99">
        <v>4</v>
      </c>
      <c r="I99" t="s">
        <v>208</v>
      </c>
      <c r="J99" t="s">
        <v>195</v>
      </c>
      <c r="K99">
        <v>17</v>
      </c>
      <c r="L99" t="s">
        <v>196</v>
      </c>
      <c r="M99">
        <v>20021000</v>
      </c>
      <c r="N99">
        <v>26.21</v>
      </c>
      <c r="O99">
        <v>0</v>
      </c>
      <c r="P99" t="s">
        <v>197</v>
      </c>
      <c r="Q99">
        <v>1704000</v>
      </c>
      <c r="R99">
        <v>4.4417</v>
      </c>
      <c r="S99">
        <v>0</v>
      </c>
      <c r="T99">
        <v>0</v>
      </c>
      <c r="U99">
        <v>0</v>
      </c>
    </row>
    <row r="100" spans="1:21">
      <c r="A100" s="47">
        <v>10100123</v>
      </c>
      <c r="B100" t="s">
        <v>394</v>
      </c>
      <c r="C100">
        <v>0</v>
      </c>
      <c r="D100" t="s">
        <v>1410</v>
      </c>
      <c r="E100" t="s">
        <v>1411</v>
      </c>
      <c r="F100">
        <v>55</v>
      </c>
      <c r="G100">
        <v>17</v>
      </c>
      <c r="H100">
        <v>4</v>
      </c>
      <c r="I100" t="s">
        <v>208</v>
      </c>
      <c r="J100" t="s">
        <v>195</v>
      </c>
      <c r="K100">
        <v>17</v>
      </c>
      <c r="L100" t="s">
        <v>196</v>
      </c>
      <c r="M100">
        <v>20029000</v>
      </c>
      <c r="N100">
        <v>26.21</v>
      </c>
      <c r="O100">
        <v>0</v>
      </c>
      <c r="P100" t="s">
        <v>197</v>
      </c>
      <c r="Q100">
        <v>1704000</v>
      </c>
      <c r="R100">
        <v>4.4433999999999996</v>
      </c>
      <c r="S100">
        <v>0</v>
      </c>
      <c r="T100">
        <v>0</v>
      </c>
      <c r="U100">
        <v>0</v>
      </c>
    </row>
    <row r="101" spans="1:21">
      <c r="A101" s="47"/>
      <c r="B101" t="s">
        <v>1205</v>
      </c>
    </row>
    <row r="102" spans="1:21">
      <c r="A102" s="47"/>
      <c r="B102" t="s">
        <v>1205</v>
      </c>
    </row>
    <row r="103" spans="1:21">
      <c r="A103" s="47"/>
      <c r="B103" t="s">
        <v>1205</v>
      </c>
    </row>
    <row r="104" spans="1:21">
      <c r="A104" s="47">
        <v>10100003</v>
      </c>
      <c r="B104" t="s">
        <v>395</v>
      </c>
      <c r="C104">
        <v>0</v>
      </c>
      <c r="D104" t="s">
        <v>1410</v>
      </c>
      <c r="E104" t="s">
        <v>1411</v>
      </c>
      <c r="F104">
        <v>55</v>
      </c>
      <c r="G104">
        <v>17</v>
      </c>
      <c r="H104">
        <v>7</v>
      </c>
      <c r="I104" t="s">
        <v>208</v>
      </c>
      <c r="J104" t="s">
        <v>195</v>
      </c>
      <c r="K104">
        <v>17</v>
      </c>
      <c r="L104" t="s">
        <v>196</v>
      </c>
      <c r="M104">
        <v>20019000</v>
      </c>
      <c r="N104">
        <v>27.3</v>
      </c>
      <c r="O104">
        <v>0</v>
      </c>
      <c r="P104" t="s">
        <v>197</v>
      </c>
      <c r="Q104">
        <v>1709000</v>
      </c>
      <c r="R104">
        <v>4.6256000000000004</v>
      </c>
      <c r="S104">
        <v>0</v>
      </c>
      <c r="T104">
        <v>0</v>
      </c>
      <c r="U104">
        <v>0</v>
      </c>
    </row>
    <row r="105" spans="1:21">
      <c r="A105" s="47">
        <v>10100041</v>
      </c>
      <c r="B105" t="s">
        <v>396</v>
      </c>
      <c r="C105">
        <v>0</v>
      </c>
      <c r="D105" t="s">
        <v>1410</v>
      </c>
      <c r="E105" t="s">
        <v>1411</v>
      </c>
      <c r="F105">
        <v>0</v>
      </c>
      <c r="G105">
        <v>17</v>
      </c>
      <c r="H105">
        <v>4</v>
      </c>
      <c r="I105" t="s">
        <v>208</v>
      </c>
      <c r="J105" t="s">
        <v>199</v>
      </c>
      <c r="K105">
        <v>17</v>
      </c>
      <c r="L105" t="s">
        <v>196</v>
      </c>
      <c r="M105" t="s">
        <v>1206</v>
      </c>
      <c r="N105">
        <v>0</v>
      </c>
      <c r="O105">
        <v>0</v>
      </c>
      <c r="P105" t="s">
        <v>197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 s="47">
        <v>10100044</v>
      </c>
      <c r="B106" t="s">
        <v>397</v>
      </c>
      <c r="C106">
        <v>0</v>
      </c>
      <c r="D106" t="s">
        <v>1410</v>
      </c>
      <c r="E106" t="s">
        <v>1411</v>
      </c>
      <c r="F106">
        <v>0</v>
      </c>
      <c r="G106">
        <v>17</v>
      </c>
      <c r="H106">
        <v>4</v>
      </c>
      <c r="I106" t="s">
        <v>208</v>
      </c>
      <c r="J106" t="s">
        <v>199</v>
      </c>
      <c r="K106">
        <v>17</v>
      </c>
      <c r="L106" t="s">
        <v>196</v>
      </c>
      <c r="M106" t="s">
        <v>1206</v>
      </c>
      <c r="N106">
        <v>0</v>
      </c>
      <c r="O106">
        <v>0</v>
      </c>
      <c r="P106" t="s">
        <v>197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s="47">
        <v>10100102</v>
      </c>
      <c r="B107" t="s">
        <v>398</v>
      </c>
      <c r="C107">
        <v>0</v>
      </c>
      <c r="D107" t="s">
        <v>1410</v>
      </c>
      <c r="E107" t="s">
        <v>1411</v>
      </c>
      <c r="F107">
        <v>55</v>
      </c>
      <c r="G107">
        <v>17</v>
      </c>
      <c r="H107">
        <v>7</v>
      </c>
      <c r="I107" t="s">
        <v>208</v>
      </c>
      <c r="J107" t="s">
        <v>195</v>
      </c>
      <c r="K107">
        <v>17</v>
      </c>
      <c r="L107" t="s">
        <v>196</v>
      </c>
      <c r="M107">
        <v>20011000</v>
      </c>
      <c r="N107">
        <v>27.3</v>
      </c>
      <c r="O107">
        <v>0</v>
      </c>
      <c r="P107" t="s">
        <v>197</v>
      </c>
      <c r="Q107">
        <v>1709000</v>
      </c>
      <c r="R107">
        <v>4.6310000000000002</v>
      </c>
      <c r="S107">
        <v>0</v>
      </c>
      <c r="T107">
        <v>0</v>
      </c>
      <c r="U107">
        <v>0</v>
      </c>
    </row>
    <row r="108" spans="1:21">
      <c r="A108" s="47">
        <v>10100110</v>
      </c>
      <c r="B108" t="s">
        <v>399</v>
      </c>
      <c r="C108">
        <v>0</v>
      </c>
      <c r="D108" t="s">
        <v>1410</v>
      </c>
      <c r="E108" t="s">
        <v>1411</v>
      </c>
      <c r="F108">
        <v>55</v>
      </c>
      <c r="G108">
        <v>17</v>
      </c>
      <c r="H108">
        <v>7</v>
      </c>
      <c r="I108" t="s">
        <v>208</v>
      </c>
      <c r="J108" t="s">
        <v>195</v>
      </c>
      <c r="K108">
        <v>17</v>
      </c>
      <c r="L108" t="s">
        <v>196</v>
      </c>
      <c r="M108">
        <v>20019000</v>
      </c>
      <c r="N108">
        <v>27.3</v>
      </c>
      <c r="O108">
        <v>0</v>
      </c>
      <c r="P108" t="s">
        <v>197</v>
      </c>
      <c r="Q108">
        <v>1709000</v>
      </c>
      <c r="R108">
        <v>4.6238000000000001</v>
      </c>
      <c r="S108">
        <v>0</v>
      </c>
      <c r="T108">
        <v>0</v>
      </c>
      <c r="U108">
        <v>0</v>
      </c>
    </row>
    <row r="109" spans="1:21">
      <c r="A109" s="47">
        <v>10100130</v>
      </c>
      <c r="B109" t="s">
        <v>400</v>
      </c>
      <c r="C109">
        <v>0</v>
      </c>
      <c r="D109" t="s">
        <v>1410</v>
      </c>
      <c r="E109" t="s">
        <v>1411</v>
      </c>
      <c r="F109">
        <v>55</v>
      </c>
      <c r="G109">
        <v>17</v>
      </c>
      <c r="H109">
        <v>7</v>
      </c>
      <c r="I109" t="s">
        <v>208</v>
      </c>
      <c r="J109" t="s">
        <v>195</v>
      </c>
      <c r="K109">
        <v>17</v>
      </c>
      <c r="L109" t="s">
        <v>196</v>
      </c>
      <c r="M109">
        <v>20011000</v>
      </c>
      <c r="N109">
        <v>27.3</v>
      </c>
      <c r="O109">
        <v>0</v>
      </c>
      <c r="P109" t="s">
        <v>197</v>
      </c>
      <c r="Q109">
        <v>1709000</v>
      </c>
      <c r="R109">
        <v>4.6161000000000003</v>
      </c>
      <c r="S109">
        <v>0</v>
      </c>
      <c r="T109">
        <v>0</v>
      </c>
      <c r="U109">
        <v>0</v>
      </c>
    </row>
    <row r="110" spans="1:21">
      <c r="A110" s="47">
        <v>10100142</v>
      </c>
      <c r="B110" t="s">
        <v>401</v>
      </c>
      <c r="C110">
        <v>0</v>
      </c>
      <c r="D110" t="s">
        <v>1410</v>
      </c>
      <c r="E110" t="s">
        <v>1411</v>
      </c>
      <c r="F110">
        <v>55</v>
      </c>
      <c r="G110">
        <v>17</v>
      </c>
      <c r="H110">
        <v>7</v>
      </c>
      <c r="I110" t="s">
        <v>208</v>
      </c>
      <c r="J110" t="s">
        <v>195</v>
      </c>
      <c r="K110">
        <v>17</v>
      </c>
      <c r="L110" t="s">
        <v>196</v>
      </c>
      <c r="M110">
        <v>20011000</v>
      </c>
      <c r="N110">
        <v>27.3</v>
      </c>
      <c r="O110">
        <v>0</v>
      </c>
      <c r="P110" t="s">
        <v>197</v>
      </c>
      <c r="Q110">
        <v>1709000</v>
      </c>
      <c r="R110">
        <v>4.6390000000000002</v>
      </c>
      <c r="S110">
        <v>0</v>
      </c>
      <c r="T110">
        <v>0</v>
      </c>
      <c r="U110">
        <v>0</v>
      </c>
    </row>
    <row r="111" spans="1:21">
      <c r="A111" s="47"/>
      <c r="B111" t="s">
        <v>1207</v>
      </c>
    </row>
    <row r="112" spans="1:21">
      <c r="A112" s="47"/>
      <c r="B112" t="s">
        <v>1207</v>
      </c>
    </row>
    <row r="113" spans="1:21">
      <c r="A113" s="47"/>
      <c r="B113" t="s">
        <v>1207</v>
      </c>
    </row>
    <row r="114" spans="1:21">
      <c r="A114" s="47">
        <v>10100111</v>
      </c>
      <c r="B114" t="s">
        <v>402</v>
      </c>
      <c r="C114">
        <v>0</v>
      </c>
      <c r="D114" t="s">
        <v>1410</v>
      </c>
      <c r="E114" t="s">
        <v>1411</v>
      </c>
      <c r="F114">
        <v>55</v>
      </c>
      <c r="G114">
        <v>17</v>
      </c>
      <c r="H114">
        <v>4</v>
      </c>
      <c r="I114" t="s">
        <v>208</v>
      </c>
      <c r="J114" t="s">
        <v>195</v>
      </c>
      <c r="K114">
        <v>17</v>
      </c>
      <c r="L114" t="s">
        <v>196</v>
      </c>
      <c r="M114" t="s">
        <v>1202</v>
      </c>
      <c r="N114">
        <v>26.21</v>
      </c>
      <c r="O114">
        <v>0</v>
      </c>
      <c r="P114" t="s">
        <v>197</v>
      </c>
      <c r="Q114">
        <v>1703500</v>
      </c>
      <c r="R114">
        <v>4.4398</v>
      </c>
      <c r="S114">
        <v>0</v>
      </c>
      <c r="T114">
        <v>0</v>
      </c>
      <c r="U114">
        <v>0</v>
      </c>
    </row>
    <row r="115" spans="1:21">
      <c r="A115" s="47">
        <v>10100112</v>
      </c>
      <c r="B115" t="s">
        <v>403</v>
      </c>
      <c r="C115">
        <v>0</v>
      </c>
      <c r="D115" t="s">
        <v>1410</v>
      </c>
      <c r="E115" t="s">
        <v>1411</v>
      </c>
      <c r="F115">
        <v>55</v>
      </c>
      <c r="G115">
        <v>17</v>
      </c>
      <c r="H115">
        <v>4</v>
      </c>
      <c r="I115" t="s">
        <v>208</v>
      </c>
      <c r="J115" t="s">
        <v>195</v>
      </c>
      <c r="K115">
        <v>17</v>
      </c>
      <c r="L115" t="s">
        <v>196</v>
      </c>
      <c r="M115" t="s">
        <v>1202</v>
      </c>
      <c r="N115">
        <v>26.21</v>
      </c>
      <c r="O115">
        <v>0</v>
      </c>
      <c r="P115" t="s">
        <v>197</v>
      </c>
      <c r="Q115">
        <v>1703500</v>
      </c>
      <c r="R115">
        <v>4.4398</v>
      </c>
      <c r="S115">
        <v>0</v>
      </c>
      <c r="T115">
        <v>0</v>
      </c>
      <c r="U115">
        <v>0</v>
      </c>
    </row>
    <row r="116" spans="1:21">
      <c r="A116" s="47">
        <v>10100113</v>
      </c>
      <c r="B116" t="s">
        <v>404</v>
      </c>
      <c r="C116">
        <v>0</v>
      </c>
      <c r="D116" t="s">
        <v>1410</v>
      </c>
      <c r="E116" t="s">
        <v>1411</v>
      </c>
      <c r="F116">
        <v>55</v>
      </c>
      <c r="G116">
        <v>17</v>
      </c>
      <c r="H116">
        <v>4</v>
      </c>
      <c r="I116" t="s">
        <v>208</v>
      </c>
      <c r="J116" t="s">
        <v>195</v>
      </c>
      <c r="K116">
        <v>17</v>
      </c>
      <c r="L116" t="s">
        <v>196</v>
      </c>
      <c r="M116" t="s">
        <v>1202</v>
      </c>
      <c r="N116">
        <v>26.21</v>
      </c>
      <c r="O116">
        <v>0</v>
      </c>
      <c r="P116" t="s">
        <v>197</v>
      </c>
      <c r="Q116">
        <v>1703500</v>
      </c>
      <c r="R116">
        <v>4.4336000000000002</v>
      </c>
      <c r="S116">
        <v>0</v>
      </c>
      <c r="T116">
        <v>0</v>
      </c>
      <c r="U116">
        <v>0</v>
      </c>
    </row>
    <row r="117" spans="1:21">
      <c r="A117" s="47">
        <v>10100114</v>
      </c>
      <c r="B117" t="s">
        <v>405</v>
      </c>
      <c r="C117">
        <v>0</v>
      </c>
      <c r="D117" t="s">
        <v>1410</v>
      </c>
      <c r="E117" t="s">
        <v>1411</v>
      </c>
      <c r="F117">
        <v>23</v>
      </c>
      <c r="G117">
        <v>17</v>
      </c>
      <c r="H117">
        <v>4</v>
      </c>
      <c r="I117" t="s">
        <v>208</v>
      </c>
      <c r="J117" t="s">
        <v>207</v>
      </c>
      <c r="K117">
        <v>17</v>
      </c>
      <c r="L117" t="s">
        <v>196</v>
      </c>
      <c r="M117" t="s">
        <v>1208</v>
      </c>
      <c r="N117">
        <v>0</v>
      </c>
      <c r="O117">
        <v>0</v>
      </c>
      <c r="P117" t="s">
        <v>197</v>
      </c>
      <c r="Q117">
        <v>0</v>
      </c>
      <c r="R117">
        <v>0</v>
      </c>
      <c r="S117">
        <v>0</v>
      </c>
      <c r="T117">
        <v>0</v>
      </c>
      <c r="U117">
        <v>58.24</v>
      </c>
    </row>
    <row r="118" spans="1:21">
      <c r="A118" s="47">
        <v>10100115</v>
      </c>
      <c r="B118" t="s">
        <v>406</v>
      </c>
      <c r="C118">
        <v>0</v>
      </c>
      <c r="D118" t="s">
        <v>1410</v>
      </c>
      <c r="E118" t="s">
        <v>1411</v>
      </c>
      <c r="F118">
        <v>55</v>
      </c>
      <c r="G118">
        <v>17</v>
      </c>
      <c r="H118">
        <v>4</v>
      </c>
      <c r="I118" t="s">
        <v>208</v>
      </c>
      <c r="J118" t="s">
        <v>195</v>
      </c>
      <c r="K118">
        <v>17</v>
      </c>
      <c r="L118" t="s">
        <v>196</v>
      </c>
      <c r="M118" t="s">
        <v>1202</v>
      </c>
      <c r="N118">
        <v>26.21</v>
      </c>
      <c r="O118">
        <v>0</v>
      </c>
      <c r="P118" t="s">
        <v>197</v>
      </c>
      <c r="Q118">
        <v>1703500</v>
      </c>
      <c r="R118">
        <v>4.4424999999999999</v>
      </c>
      <c r="S118">
        <v>0</v>
      </c>
      <c r="T118">
        <v>0</v>
      </c>
      <c r="U118">
        <v>0</v>
      </c>
    </row>
    <row r="119" spans="1:21">
      <c r="A119" s="47">
        <v>10100116</v>
      </c>
      <c r="B119" t="s">
        <v>407</v>
      </c>
      <c r="C119">
        <v>0</v>
      </c>
      <c r="D119" t="s">
        <v>1410</v>
      </c>
      <c r="E119" t="s">
        <v>1411</v>
      </c>
      <c r="F119">
        <v>23</v>
      </c>
      <c r="G119">
        <v>17</v>
      </c>
      <c r="H119">
        <v>4</v>
      </c>
      <c r="I119" t="s">
        <v>208</v>
      </c>
      <c r="J119" t="s">
        <v>207</v>
      </c>
      <c r="K119">
        <v>17</v>
      </c>
      <c r="L119" t="s">
        <v>196</v>
      </c>
      <c r="M119" t="s">
        <v>1208</v>
      </c>
      <c r="N119">
        <v>0</v>
      </c>
      <c r="O119">
        <v>0</v>
      </c>
      <c r="P119" t="s">
        <v>197</v>
      </c>
      <c r="Q119">
        <v>0</v>
      </c>
      <c r="R119">
        <v>0</v>
      </c>
      <c r="S119">
        <v>0</v>
      </c>
      <c r="T119">
        <v>0</v>
      </c>
      <c r="U119">
        <v>58.24</v>
      </c>
    </row>
    <row r="120" spans="1:21">
      <c r="A120" s="47">
        <v>10100117</v>
      </c>
      <c r="B120" t="s">
        <v>408</v>
      </c>
      <c r="C120">
        <v>0</v>
      </c>
      <c r="D120" t="s">
        <v>1410</v>
      </c>
      <c r="E120" t="s">
        <v>1411</v>
      </c>
      <c r="F120">
        <v>23</v>
      </c>
      <c r="G120">
        <v>17</v>
      </c>
      <c r="H120">
        <v>4</v>
      </c>
      <c r="I120" t="s">
        <v>208</v>
      </c>
      <c r="J120" t="s">
        <v>207</v>
      </c>
      <c r="K120">
        <v>17</v>
      </c>
      <c r="L120" t="s">
        <v>196</v>
      </c>
      <c r="M120" t="s">
        <v>1208</v>
      </c>
      <c r="N120">
        <v>0</v>
      </c>
      <c r="O120">
        <v>0</v>
      </c>
      <c r="P120" t="s">
        <v>197</v>
      </c>
      <c r="Q120">
        <v>0</v>
      </c>
      <c r="R120">
        <v>0</v>
      </c>
      <c r="S120">
        <v>0</v>
      </c>
      <c r="T120">
        <v>0</v>
      </c>
      <c r="U120">
        <v>58.24</v>
      </c>
    </row>
    <row r="121" spans="1:21">
      <c r="A121" s="47">
        <v>10100118</v>
      </c>
      <c r="B121" t="s">
        <v>409</v>
      </c>
      <c r="C121">
        <v>0</v>
      </c>
      <c r="D121" t="s">
        <v>1410</v>
      </c>
      <c r="E121" t="s">
        <v>1411</v>
      </c>
      <c r="F121">
        <v>23</v>
      </c>
      <c r="G121">
        <v>17</v>
      </c>
      <c r="H121">
        <v>4</v>
      </c>
      <c r="I121" t="s">
        <v>208</v>
      </c>
      <c r="J121" t="s">
        <v>207</v>
      </c>
      <c r="K121">
        <v>17</v>
      </c>
      <c r="L121" t="s">
        <v>196</v>
      </c>
      <c r="M121" t="s">
        <v>1208</v>
      </c>
      <c r="N121">
        <v>0</v>
      </c>
      <c r="O121">
        <v>0</v>
      </c>
      <c r="P121" t="s">
        <v>197</v>
      </c>
      <c r="Q121">
        <v>0</v>
      </c>
      <c r="R121">
        <v>0</v>
      </c>
      <c r="S121">
        <v>0</v>
      </c>
      <c r="T121">
        <v>0</v>
      </c>
      <c r="U121">
        <v>58.24</v>
      </c>
    </row>
    <row r="122" spans="1:21">
      <c r="A122" s="47"/>
      <c r="B122" t="s">
        <v>1209</v>
      </c>
    </row>
    <row r="123" spans="1:21">
      <c r="A123" s="47"/>
      <c r="B123" t="s">
        <v>1209</v>
      </c>
    </row>
    <row r="124" spans="1:21">
      <c r="A124" s="47"/>
      <c r="B124" t="s">
        <v>1209</v>
      </c>
    </row>
    <row r="125" spans="1:21">
      <c r="A125" s="47">
        <v>10100144</v>
      </c>
      <c r="B125" t="s">
        <v>410</v>
      </c>
      <c r="C125">
        <v>0</v>
      </c>
      <c r="D125" t="s">
        <v>1410</v>
      </c>
      <c r="E125" t="s">
        <v>1411</v>
      </c>
      <c r="F125">
        <v>5</v>
      </c>
      <c r="G125">
        <v>17</v>
      </c>
      <c r="H125">
        <v>7</v>
      </c>
      <c r="I125" t="s">
        <v>208</v>
      </c>
      <c r="J125" t="s">
        <v>201</v>
      </c>
      <c r="K125" t="s">
        <v>202</v>
      </c>
      <c r="L125" t="s">
        <v>200</v>
      </c>
      <c r="M125">
        <v>15079011</v>
      </c>
      <c r="N125">
        <v>20</v>
      </c>
      <c r="O125">
        <v>0</v>
      </c>
      <c r="P125" t="s">
        <v>197</v>
      </c>
      <c r="Q125">
        <v>1706500</v>
      </c>
      <c r="R125">
        <v>1.3991</v>
      </c>
      <c r="S125">
        <v>0</v>
      </c>
      <c r="T125">
        <v>0</v>
      </c>
      <c r="U125">
        <v>58.83</v>
      </c>
    </row>
    <row r="126" spans="1:21">
      <c r="A126" s="47"/>
    </row>
    <row r="127" spans="1:21">
      <c r="A127" s="47" t="s">
        <v>198</v>
      </c>
      <c r="B127" t="s">
        <v>163</v>
      </c>
      <c r="C127" t="s">
        <v>164</v>
      </c>
      <c r="D127" t="s">
        <v>162</v>
      </c>
      <c r="E127" t="s">
        <v>226</v>
      </c>
      <c r="F127" t="s">
        <v>164</v>
      </c>
      <c r="G127" t="s">
        <v>166</v>
      </c>
      <c r="H127" t="s">
        <v>167</v>
      </c>
      <c r="I127" t="s">
        <v>166</v>
      </c>
      <c r="J127" t="s">
        <v>230</v>
      </c>
      <c r="K127" t="s">
        <v>162</v>
      </c>
      <c r="L127" t="s">
        <v>169</v>
      </c>
      <c r="M127" t="s">
        <v>1365</v>
      </c>
      <c r="N127" t="s">
        <v>170</v>
      </c>
      <c r="O127" t="s">
        <v>170</v>
      </c>
      <c r="P127" t="s">
        <v>162</v>
      </c>
      <c r="Q127" t="s">
        <v>170</v>
      </c>
      <c r="R127" t="s">
        <v>162</v>
      </c>
      <c r="S127" t="s">
        <v>229</v>
      </c>
      <c r="T127" t="s">
        <v>170</v>
      </c>
      <c r="U127" t="s">
        <v>229</v>
      </c>
    </row>
    <row r="128" spans="1:21">
      <c r="A128" s="47" t="s">
        <v>267</v>
      </c>
      <c r="B128" t="s">
        <v>268</v>
      </c>
      <c r="R128" t="s">
        <v>1408</v>
      </c>
      <c r="S128" t="s">
        <v>1556</v>
      </c>
      <c r="T128" t="s">
        <v>258</v>
      </c>
      <c r="U128" t="s">
        <v>259</v>
      </c>
    </row>
    <row r="129" spans="1:21">
      <c r="A129" s="47" t="s">
        <v>173</v>
      </c>
      <c r="B129" t="s">
        <v>152</v>
      </c>
      <c r="S129" t="s">
        <v>1557</v>
      </c>
      <c r="T129" t="s">
        <v>1558</v>
      </c>
      <c r="U129" t="s">
        <v>260</v>
      </c>
    </row>
    <row r="130" spans="1:21">
      <c r="A130" s="47"/>
      <c r="J130" t="s">
        <v>174</v>
      </c>
      <c r="K130" t="s">
        <v>175</v>
      </c>
      <c r="S130" t="s">
        <v>1559</v>
      </c>
      <c r="T130" t="s">
        <v>1560</v>
      </c>
      <c r="U130" t="s">
        <v>1564</v>
      </c>
    </row>
    <row r="131" spans="1:21">
      <c r="A131" s="47" t="e">
        <f>-----GRU</f>
        <v>#NAME?</v>
      </c>
      <c r="B131" t="s">
        <v>269</v>
      </c>
      <c r="C131" t="s">
        <v>164</v>
      </c>
      <c r="D131" t="s">
        <v>162</v>
      </c>
      <c r="E131" t="s">
        <v>226</v>
      </c>
      <c r="F131" t="s">
        <v>164</v>
      </c>
      <c r="G131" t="s">
        <v>166</v>
      </c>
      <c r="H131" t="s">
        <v>167</v>
      </c>
      <c r="I131" t="s">
        <v>166</v>
      </c>
      <c r="J131" t="s">
        <v>230</v>
      </c>
      <c r="K131" t="s">
        <v>162</v>
      </c>
      <c r="L131" t="s">
        <v>169</v>
      </c>
      <c r="M131" t="s">
        <v>1365</v>
      </c>
      <c r="N131" t="s">
        <v>170</v>
      </c>
      <c r="O131" t="s">
        <v>170</v>
      </c>
      <c r="P131" t="s">
        <v>162</v>
      </c>
      <c r="Q131" t="s">
        <v>170</v>
      </c>
      <c r="R131" t="s">
        <v>162</v>
      </c>
      <c r="S131" t="e">
        <f>---------Usu</f>
        <v>#NAME?</v>
      </c>
      <c r="T131" t="s">
        <v>1562</v>
      </c>
      <c r="U131" t="s">
        <v>1341</v>
      </c>
    </row>
    <row r="132" spans="1:21">
      <c r="A132" s="47" t="s">
        <v>176</v>
      </c>
      <c r="B132" t="s">
        <v>177</v>
      </c>
      <c r="C132" t="s">
        <v>178</v>
      </c>
      <c r="D132" t="s">
        <v>179</v>
      </c>
      <c r="F132" t="s">
        <v>180</v>
      </c>
      <c r="G132" t="s">
        <v>181</v>
      </c>
      <c r="H132" t="s">
        <v>182</v>
      </c>
      <c r="I132" t="s">
        <v>183</v>
      </c>
      <c r="J132" t="s">
        <v>184</v>
      </c>
      <c r="K132" t="s">
        <v>185</v>
      </c>
      <c r="L132" t="s">
        <v>186</v>
      </c>
      <c r="M132" t="s">
        <v>187</v>
      </c>
      <c r="N132" t="s">
        <v>188</v>
      </c>
      <c r="O132" t="s">
        <v>189</v>
      </c>
      <c r="P132" t="s">
        <v>190</v>
      </c>
      <c r="Q132" t="s">
        <v>57</v>
      </c>
      <c r="R132" t="s">
        <v>191</v>
      </c>
      <c r="S132" t="s">
        <v>192</v>
      </c>
      <c r="T132" t="s">
        <v>193</v>
      </c>
      <c r="U132" t="s">
        <v>194</v>
      </c>
    </row>
    <row r="133" spans="1:21">
      <c r="A133" s="47">
        <v>10100145</v>
      </c>
      <c r="B133" t="s">
        <v>411</v>
      </c>
      <c r="C133">
        <v>0</v>
      </c>
      <c r="D133" t="s">
        <v>1410</v>
      </c>
      <c r="E133" t="s">
        <v>1411</v>
      </c>
      <c r="F133">
        <v>5</v>
      </c>
      <c r="G133">
        <v>17</v>
      </c>
      <c r="H133">
        <v>7</v>
      </c>
      <c r="I133" t="s">
        <v>208</v>
      </c>
      <c r="J133" t="s">
        <v>201</v>
      </c>
      <c r="K133" t="s">
        <v>202</v>
      </c>
      <c r="L133" t="s">
        <v>200</v>
      </c>
      <c r="M133">
        <v>15079011</v>
      </c>
      <c r="N133">
        <v>20</v>
      </c>
      <c r="O133">
        <v>0</v>
      </c>
      <c r="P133" t="s">
        <v>197</v>
      </c>
      <c r="Q133">
        <v>1706500</v>
      </c>
      <c r="R133">
        <v>1.3948</v>
      </c>
      <c r="S133">
        <v>0</v>
      </c>
      <c r="T133">
        <v>0</v>
      </c>
      <c r="U133">
        <v>58.83</v>
      </c>
    </row>
    <row r="134" spans="1:21">
      <c r="A134" s="47">
        <v>10100146</v>
      </c>
      <c r="B134" t="s">
        <v>412</v>
      </c>
      <c r="C134">
        <v>0</v>
      </c>
      <c r="D134" t="s">
        <v>1410</v>
      </c>
      <c r="E134" t="s">
        <v>1411</v>
      </c>
      <c r="F134">
        <v>5</v>
      </c>
      <c r="G134">
        <v>17</v>
      </c>
      <c r="H134">
        <v>7</v>
      </c>
      <c r="I134" t="s">
        <v>208</v>
      </c>
      <c r="J134" t="s">
        <v>201</v>
      </c>
      <c r="K134" t="s">
        <v>202</v>
      </c>
      <c r="L134" t="s">
        <v>200</v>
      </c>
      <c r="M134">
        <v>15079011</v>
      </c>
      <c r="N134">
        <v>20</v>
      </c>
      <c r="O134">
        <v>0</v>
      </c>
      <c r="P134" t="s">
        <v>197</v>
      </c>
      <c r="Q134">
        <v>1706500</v>
      </c>
      <c r="R134">
        <v>1.3966000000000001</v>
      </c>
      <c r="S134">
        <v>0</v>
      </c>
      <c r="T134">
        <v>0</v>
      </c>
      <c r="U134">
        <v>58.83</v>
      </c>
    </row>
    <row r="135" spans="1:21">
      <c r="A135" s="47">
        <v>10100147</v>
      </c>
      <c r="B135" t="s">
        <v>413</v>
      </c>
      <c r="C135">
        <v>0</v>
      </c>
      <c r="D135" t="s">
        <v>1410</v>
      </c>
      <c r="E135" t="s">
        <v>1411</v>
      </c>
      <c r="F135">
        <v>5</v>
      </c>
      <c r="G135">
        <v>17</v>
      </c>
      <c r="H135">
        <v>7</v>
      </c>
      <c r="I135" t="s">
        <v>208</v>
      </c>
      <c r="J135" t="s">
        <v>201</v>
      </c>
      <c r="K135" t="s">
        <v>202</v>
      </c>
      <c r="L135" t="s">
        <v>200</v>
      </c>
      <c r="M135">
        <v>15079011</v>
      </c>
      <c r="N135">
        <v>20</v>
      </c>
      <c r="O135">
        <v>0</v>
      </c>
      <c r="P135" t="s">
        <v>197</v>
      </c>
      <c r="Q135">
        <v>1706500</v>
      </c>
      <c r="R135">
        <v>1.3975</v>
      </c>
      <c r="S135">
        <v>0</v>
      </c>
      <c r="T135">
        <v>0</v>
      </c>
      <c r="U135">
        <v>58.83</v>
      </c>
    </row>
    <row r="136" spans="1:21">
      <c r="A136" s="47">
        <v>10100148</v>
      </c>
      <c r="B136" t="s">
        <v>414</v>
      </c>
      <c r="C136">
        <v>0</v>
      </c>
      <c r="D136" t="s">
        <v>1410</v>
      </c>
      <c r="E136" t="s">
        <v>1411</v>
      </c>
      <c r="F136">
        <v>5</v>
      </c>
      <c r="G136">
        <v>17</v>
      </c>
      <c r="H136">
        <v>7</v>
      </c>
      <c r="I136" t="s">
        <v>208</v>
      </c>
      <c r="J136" t="s">
        <v>201</v>
      </c>
      <c r="K136" t="s">
        <v>202</v>
      </c>
      <c r="L136" t="s">
        <v>200</v>
      </c>
      <c r="M136">
        <v>15079011</v>
      </c>
      <c r="N136">
        <v>20</v>
      </c>
      <c r="O136">
        <v>0</v>
      </c>
      <c r="P136" t="s">
        <v>197</v>
      </c>
      <c r="Q136">
        <v>1707400</v>
      </c>
      <c r="R136">
        <v>1.3966000000000001</v>
      </c>
      <c r="S136">
        <v>0</v>
      </c>
      <c r="T136">
        <v>0</v>
      </c>
      <c r="U136">
        <v>58.83</v>
      </c>
    </row>
    <row r="137" spans="1:21">
      <c r="A137" s="47"/>
      <c r="B137" t="s">
        <v>1210</v>
      </c>
    </row>
    <row r="138" spans="1:21">
      <c r="A138" s="47"/>
      <c r="B138" t="s">
        <v>1210</v>
      </c>
    </row>
    <row r="139" spans="1:21">
      <c r="A139" s="47"/>
      <c r="B139" t="s">
        <v>1210</v>
      </c>
    </row>
    <row r="140" spans="1:21">
      <c r="A140" s="47">
        <v>10100055</v>
      </c>
      <c r="B140" t="s">
        <v>416</v>
      </c>
      <c r="C140">
        <v>0</v>
      </c>
      <c r="D140" t="s">
        <v>1410</v>
      </c>
      <c r="E140" t="s">
        <v>1411</v>
      </c>
      <c r="F140">
        <v>55</v>
      </c>
      <c r="G140">
        <v>17</v>
      </c>
      <c r="H140">
        <v>7</v>
      </c>
      <c r="I140" t="s">
        <v>208</v>
      </c>
      <c r="J140" t="s">
        <v>195</v>
      </c>
      <c r="K140">
        <v>17</v>
      </c>
      <c r="L140" t="s">
        <v>196</v>
      </c>
      <c r="M140">
        <v>20071000</v>
      </c>
      <c r="N140">
        <v>27.3</v>
      </c>
      <c r="O140">
        <v>0</v>
      </c>
      <c r="P140" t="s">
        <v>197</v>
      </c>
      <c r="Q140">
        <v>1709400</v>
      </c>
      <c r="R140">
        <v>4.6182999999999996</v>
      </c>
      <c r="S140">
        <v>0</v>
      </c>
      <c r="T140">
        <v>0</v>
      </c>
      <c r="U140">
        <v>0</v>
      </c>
    </row>
    <row r="141" spans="1:21">
      <c r="A141" s="47"/>
      <c r="B141" t="s">
        <v>1211</v>
      </c>
    </row>
    <row r="142" spans="1:21">
      <c r="A142" s="47"/>
      <c r="B142" t="s">
        <v>1211</v>
      </c>
    </row>
    <row r="143" spans="1:21">
      <c r="A143" s="47"/>
      <c r="B143" t="s">
        <v>1211</v>
      </c>
    </row>
    <row r="144" spans="1:21">
      <c r="A144" s="47">
        <v>10100056</v>
      </c>
      <c r="B144" t="s">
        <v>417</v>
      </c>
      <c r="C144">
        <v>0</v>
      </c>
      <c r="D144" t="s">
        <v>1410</v>
      </c>
      <c r="E144" t="s">
        <v>1411</v>
      </c>
      <c r="F144">
        <v>55</v>
      </c>
      <c r="G144">
        <v>17</v>
      </c>
      <c r="H144">
        <v>7</v>
      </c>
      <c r="I144" t="s">
        <v>208</v>
      </c>
      <c r="J144" t="s">
        <v>195</v>
      </c>
      <c r="K144">
        <v>17</v>
      </c>
      <c r="L144" t="s">
        <v>196</v>
      </c>
      <c r="M144">
        <v>20079910</v>
      </c>
      <c r="N144">
        <v>27.3</v>
      </c>
      <c r="O144">
        <v>0</v>
      </c>
      <c r="P144" t="s">
        <v>197</v>
      </c>
      <c r="Q144">
        <v>1709400</v>
      </c>
      <c r="R144">
        <v>4.6327999999999996</v>
      </c>
      <c r="S144">
        <v>0</v>
      </c>
      <c r="T144">
        <v>0</v>
      </c>
      <c r="U144">
        <v>0</v>
      </c>
    </row>
    <row r="145" spans="1:21">
      <c r="A145" s="47">
        <v>10100059</v>
      </c>
      <c r="B145" t="s">
        <v>418</v>
      </c>
      <c r="C145">
        <v>0</v>
      </c>
      <c r="D145" t="s">
        <v>1410</v>
      </c>
      <c r="E145" t="s">
        <v>1411</v>
      </c>
      <c r="F145">
        <v>55</v>
      </c>
      <c r="G145">
        <v>17</v>
      </c>
      <c r="H145">
        <v>7</v>
      </c>
      <c r="I145" t="s">
        <v>208</v>
      </c>
      <c r="J145" t="s">
        <v>195</v>
      </c>
      <c r="K145">
        <v>17</v>
      </c>
      <c r="L145" t="s">
        <v>196</v>
      </c>
      <c r="M145">
        <v>20079910</v>
      </c>
      <c r="N145">
        <v>27.3</v>
      </c>
      <c r="O145">
        <v>0</v>
      </c>
      <c r="P145" t="s">
        <v>197</v>
      </c>
      <c r="Q145">
        <v>1709400</v>
      </c>
      <c r="R145">
        <v>4.6327999999999996</v>
      </c>
      <c r="S145">
        <v>0</v>
      </c>
      <c r="T145">
        <v>0</v>
      </c>
      <c r="U145">
        <v>0</v>
      </c>
    </row>
    <row r="146" spans="1:21">
      <c r="A146" s="47">
        <v>10100063</v>
      </c>
      <c r="B146" t="s">
        <v>419</v>
      </c>
      <c r="C146">
        <v>0</v>
      </c>
      <c r="D146" t="s">
        <v>1410</v>
      </c>
      <c r="E146" t="s">
        <v>1411</v>
      </c>
      <c r="F146">
        <v>55</v>
      </c>
      <c r="G146">
        <v>17</v>
      </c>
      <c r="H146">
        <v>7</v>
      </c>
      <c r="I146" t="s">
        <v>208</v>
      </c>
      <c r="J146" t="s">
        <v>195</v>
      </c>
      <c r="K146">
        <v>17</v>
      </c>
      <c r="L146" t="s">
        <v>196</v>
      </c>
      <c r="M146">
        <v>20079910</v>
      </c>
      <c r="N146">
        <v>27.3</v>
      </c>
      <c r="O146">
        <v>0</v>
      </c>
      <c r="P146" t="s">
        <v>197</v>
      </c>
      <c r="Q146">
        <v>1709400</v>
      </c>
      <c r="R146">
        <v>4.6406000000000001</v>
      </c>
      <c r="S146">
        <v>0</v>
      </c>
      <c r="T146">
        <v>0</v>
      </c>
      <c r="U146">
        <v>0</v>
      </c>
    </row>
    <row r="147" spans="1:21">
      <c r="A147" s="47">
        <v>10100064</v>
      </c>
      <c r="B147" t="s">
        <v>420</v>
      </c>
      <c r="C147">
        <v>0</v>
      </c>
      <c r="D147" t="s">
        <v>1410</v>
      </c>
      <c r="E147" t="s">
        <v>1411</v>
      </c>
      <c r="F147">
        <v>55</v>
      </c>
      <c r="G147">
        <v>17</v>
      </c>
      <c r="H147">
        <v>7</v>
      </c>
      <c r="I147" t="s">
        <v>208</v>
      </c>
      <c r="J147" t="s">
        <v>195</v>
      </c>
      <c r="K147">
        <v>17</v>
      </c>
      <c r="L147" t="s">
        <v>196</v>
      </c>
      <c r="M147">
        <v>20079910</v>
      </c>
      <c r="N147">
        <v>27.3</v>
      </c>
      <c r="O147">
        <v>0</v>
      </c>
      <c r="P147" t="s">
        <v>197</v>
      </c>
      <c r="Q147">
        <v>1709400</v>
      </c>
      <c r="R147">
        <v>4.6327999999999996</v>
      </c>
      <c r="S147">
        <v>0</v>
      </c>
      <c r="T147">
        <v>0</v>
      </c>
      <c r="U147">
        <v>0</v>
      </c>
    </row>
    <row r="148" spans="1:21">
      <c r="A148" s="47">
        <v>10100067</v>
      </c>
      <c r="B148" t="s">
        <v>421</v>
      </c>
      <c r="C148">
        <v>0</v>
      </c>
      <c r="D148" t="s">
        <v>1410</v>
      </c>
      <c r="E148" t="s">
        <v>1411</v>
      </c>
      <c r="F148">
        <v>55</v>
      </c>
      <c r="G148">
        <v>17</v>
      </c>
      <c r="H148">
        <v>7</v>
      </c>
      <c r="I148" t="s">
        <v>208</v>
      </c>
      <c r="J148" t="s">
        <v>195</v>
      </c>
      <c r="K148">
        <v>17</v>
      </c>
      <c r="L148" t="s">
        <v>196</v>
      </c>
      <c r="M148">
        <v>20079910</v>
      </c>
      <c r="N148">
        <v>27.3</v>
      </c>
      <c r="O148">
        <v>0</v>
      </c>
      <c r="P148" t="s">
        <v>197</v>
      </c>
      <c r="Q148">
        <v>1709400</v>
      </c>
      <c r="R148">
        <v>4.6399999999999997</v>
      </c>
      <c r="S148">
        <v>0</v>
      </c>
      <c r="T148">
        <v>0</v>
      </c>
      <c r="U148">
        <v>0</v>
      </c>
    </row>
    <row r="149" spans="1:21">
      <c r="A149" s="47">
        <v>10100068</v>
      </c>
      <c r="B149" t="s">
        <v>422</v>
      </c>
      <c r="C149">
        <v>0</v>
      </c>
      <c r="D149" t="s">
        <v>1410</v>
      </c>
      <c r="E149" t="s">
        <v>1411</v>
      </c>
      <c r="F149">
        <v>55</v>
      </c>
      <c r="G149">
        <v>17</v>
      </c>
      <c r="H149">
        <v>7</v>
      </c>
      <c r="I149" t="s">
        <v>208</v>
      </c>
      <c r="J149" t="s">
        <v>195</v>
      </c>
      <c r="K149">
        <v>17</v>
      </c>
      <c r="L149" t="s">
        <v>196</v>
      </c>
      <c r="M149">
        <v>20079910</v>
      </c>
      <c r="N149">
        <v>27.3</v>
      </c>
      <c r="O149">
        <v>0</v>
      </c>
      <c r="P149" t="s">
        <v>197</v>
      </c>
      <c r="Q149">
        <v>1709400</v>
      </c>
      <c r="R149">
        <v>4.6364000000000001</v>
      </c>
      <c r="S149">
        <v>0</v>
      </c>
      <c r="T149">
        <v>0</v>
      </c>
      <c r="U149">
        <v>0</v>
      </c>
    </row>
    <row r="150" spans="1:21">
      <c r="A150" s="47">
        <v>10100069</v>
      </c>
      <c r="B150" t="s">
        <v>423</v>
      </c>
      <c r="C150">
        <v>0</v>
      </c>
      <c r="D150" t="s">
        <v>1410</v>
      </c>
      <c r="E150" t="s">
        <v>1411</v>
      </c>
      <c r="F150">
        <v>55</v>
      </c>
      <c r="G150">
        <v>17</v>
      </c>
      <c r="H150">
        <v>7</v>
      </c>
      <c r="I150" t="s">
        <v>208</v>
      </c>
      <c r="J150" t="s">
        <v>195</v>
      </c>
      <c r="K150">
        <v>17</v>
      </c>
      <c r="L150" t="s">
        <v>196</v>
      </c>
      <c r="M150">
        <v>20079910</v>
      </c>
      <c r="N150">
        <v>27.3</v>
      </c>
      <c r="O150">
        <v>0</v>
      </c>
      <c r="P150" t="s">
        <v>197</v>
      </c>
      <c r="Q150">
        <v>1709400</v>
      </c>
      <c r="R150">
        <v>4.6327999999999996</v>
      </c>
      <c r="S150">
        <v>0</v>
      </c>
      <c r="T150">
        <v>0</v>
      </c>
      <c r="U150">
        <v>0</v>
      </c>
    </row>
    <row r="151" spans="1:21">
      <c r="A151" s="47">
        <v>10100070</v>
      </c>
      <c r="B151" t="s">
        <v>424</v>
      </c>
      <c r="C151">
        <v>0</v>
      </c>
      <c r="D151" t="s">
        <v>1410</v>
      </c>
      <c r="E151" t="s">
        <v>1411</v>
      </c>
      <c r="F151">
        <v>55</v>
      </c>
      <c r="G151">
        <v>17</v>
      </c>
      <c r="H151">
        <v>7</v>
      </c>
      <c r="I151" t="s">
        <v>208</v>
      </c>
      <c r="J151" t="s">
        <v>195</v>
      </c>
      <c r="K151">
        <v>17</v>
      </c>
      <c r="L151" t="s">
        <v>196</v>
      </c>
      <c r="M151">
        <v>20079910</v>
      </c>
      <c r="N151">
        <v>27.3</v>
      </c>
      <c r="O151">
        <v>0</v>
      </c>
      <c r="P151" t="s">
        <v>197</v>
      </c>
      <c r="Q151">
        <v>1709400</v>
      </c>
      <c r="R151">
        <v>4.6327999999999996</v>
      </c>
      <c r="S151">
        <v>0</v>
      </c>
      <c r="T151">
        <v>0</v>
      </c>
      <c r="U151">
        <v>0</v>
      </c>
    </row>
    <row r="152" spans="1:21">
      <c r="A152" s="47">
        <v>10100073</v>
      </c>
      <c r="B152" t="s">
        <v>425</v>
      </c>
      <c r="C152">
        <v>0</v>
      </c>
      <c r="D152" t="s">
        <v>1410</v>
      </c>
      <c r="E152" t="s">
        <v>1411</v>
      </c>
      <c r="F152">
        <v>55</v>
      </c>
      <c r="G152">
        <v>17</v>
      </c>
      <c r="H152">
        <v>7</v>
      </c>
      <c r="I152" t="s">
        <v>208</v>
      </c>
      <c r="J152" t="s">
        <v>195</v>
      </c>
      <c r="K152">
        <v>17</v>
      </c>
      <c r="L152" t="s">
        <v>196</v>
      </c>
      <c r="M152">
        <v>20079910</v>
      </c>
      <c r="N152">
        <v>27.3</v>
      </c>
      <c r="O152">
        <v>0</v>
      </c>
      <c r="P152" t="s">
        <v>197</v>
      </c>
      <c r="Q152">
        <v>1709400</v>
      </c>
      <c r="R152">
        <v>4.6364000000000001</v>
      </c>
      <c r="S152">
        <v>0</v>
      </c>
      <c r="T152">
        <v>0</v>
      </c>
      <c r="U152">
        <v>0</v>
      </c>
    </row>
    <row r="153" spans="1:21">
      <c r="A153" s="47">
        <v>10100076</v>
      </c>
      <c r="B153" t="s">
        <v>426</v>
      </c>
      <c r="C153">
        <v>0</v>
      </c>
      <c r="D153" t="s">
        <v>1410</v>
      </c>
      <c r="E153" t="s">
        <v>1411</v>
      </c>
      <c r="F153">
        <v>55</v>
      </c>
      <c r="G153">
        <v>17</v>
      </c>
      <c r="H153">
        <v>7</v>
      </c>
      <c r="I153" t="s">
        <v>208</v>
      </c>
      <c r="J153" t="s">
        <v>195</v>
      </c>
      <c r="K153">
        <v>17</v>
      </c>
      <c r="L153" t="s">
        <v>196</v>
      </c>
      <c r="M153">
        <v>20079910</v>
      </c>
      <c r="N153">
        <v>27.3</v>
      </c>
      <c r="O153">
        <v>0</v>
      </c>
      <c r="P153" t="s">
        <v>197</v>
      </c>
      <c r="Q153">
        <v>1709400</v>
      </c>
      <c r="R153">
        <v>4.6327999999999996</v>
      </c>
      <c r="S153">
        <v>0</v>
      </c>
      <c r="T153">
        <v>0</v>
      </c>
      <c r="U153">
        <v>0</v>
      </c>
    </row>
    <row r="154" spans="1:21">
      <c r="A154" s="47">
        <v>10100077</v>
      </c>
      <c r="B154" t="s">
        <v>427</v>
      </c>
      <c r="C154">
        <v>0</v>
      </c>
      <c r="D154" t="s">
        <v>1410</v>
      </c>
      <c r="E154" t="s">
        <v>1411</v>
      </c>
      <c r="F154">
        <v>55</v>
      </c>
      <c r="G154">
        <v>17</v>
      </c>
      <c r="H154">
        <v>7</v>
      </c>
      <c r="I154" t="s">
        <v>208</v>
      </c>
      <c r="J154" t="s">
        <v>195</v>
      </c>
      <c r="K154">
        <v>17</v>
      </c>
      <c r="L154" t="s">
        <v>196</v>
      </c>
      <c r="M154">
        <v>20079910</v>
      </c>
      <c r="N154">
        <v>27.3</v>
      </c>
      <c r="O154">
        <v>0</v>
      </c>
      <c r="P154" t="s">
        <v>197</v>
      </c>
      <c r="Q154">
        <v>1709400</v>
      </c>
      <c r="R154">
        <v>4.6387999999999998</v>
      </c>
      <c r="S154">
        <v>0</v>
      </c>
      <c r="T154">
        <v>0</v>
      </c>
      <c r="U154">
        <v>0</v>
      </c>
    </row>
    <row r="155" spans="1:21">
      <c r="A155" s="47">
        <v>10100078</v>
      </c>
      <c r="B155" t="s">
        <v>428</v>
      </c>
      <c r="C155">
        <v>0</v>
      </c>
      <c r="D155" t="s">
        <v>1410</v>
      </c>
      <c r="E155" t="s">
        <v>1411</v>
      </c>
      <c r="F155">
        <v>55</v>
      </c>
      <c r="G155">
        <v>17</v>
      </c>
      <c r="H155">
        <v>7</v>
      </c>
      <c r="I155" t="s">
        <v>208</v>
      </c>
      <c r="J155" t="s">
        <v>195</v>
      </c>
      <c r="K155">
        <v>17</v>
      </c>
      <c r="L155" t="s">
        <v>196</v>
      </c>
      <c r="M155">
        <v>20079910</v>
      </c>
      <c r="N155">
        <v>27.3</v>
      </c>
      <c r="O155">
        <v>0</v>
      </c>
      <c r="P155" t="s">
        <v>197</v>
      </c>
      <c r="Q155">
        <v>1709400</v>
      </c>
      <c r="R155">
        <v>4.6364000000000001</v>
      </c>
      <c r="S155">
        <v>0</v>
      </c>
      <c r="T155">
        <v>0</v>
      </c>
      <c r="U155">
        <v>0</v>
      </c>
    </row>
    <row r="156" spans="1:21">
      <c r="A156" s="47"/>
      <c r="B156" t="s">
        <v>1212</v>
      </c>
    </row>
    <row r="157" spans="1:21">
      <c r="A157" s="47"/>
      <c r="B157" t="s">
        <v>1212</v>
      </c>
    </row>
    <row r="158" spans="1:21">
      <c r="A158" s="47"/>
      <c r="B158" t="s">
        <v>1212</v>
      </c>
    </row>
    <row r="159" spans="1:21">
      <c r="A159" s="47">
        <v>10100081</v>
      </c>
      <c r="B159" t="s">
        <v>429</v>
      </c>
      <c r="C159">
        <v>0</v>
      </c>
      <c r="D159" t="s">
        <v>1410</v>
      </c>
      <c r="E159" t="s">
        <v>1411</v>
      </c>
      <c r="F159">
        <v>0</v>
      </c>
      <c r="G159">
        <v>17</v>
      </c>
      <c r="H159">
        <v>7</v>
      </c>
      <c r="I159" t="s">
        <v>208</v>
      </c>
      <c r="J159" t="s">
        <v>199</v>
      </c>
      <c r="K159">
        <v>17</v>
      </c>
      <c r="L159" t="s">
        <v>196</v>
      </c>
      <c r="M159">
        <v>4090000</v>
      </c>
      <c r="N159">
        <v>0</v>
      </c>
      <c r="O159">
        <v>0</v>
      </c>
      <c r="P159" t="s">
        <v>197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>
      <c r="A160" s="47">
        <v>10100082</v>
      </c>
      <c r="B160" t="s">
        <v>430</v>
      </c>
      <c r="C160">
        <v>0</v>
      </c>
      <c r="D160" t="s">
        <v>1410</v>
      </c>
      <c r="E160" t="s">
        <v>1411</v>
      </c>
      <c r="F160">
        <v>0</v>
      </c>
      <c r="G160">
        <v>17</v>
      </c>
      <c r="H160">
        <v>7</v>
      </c>
      <c r="I160" t="s">
        <v>208</v>
      </c>
      <c r="J160" t="s">
        <v>199</v>
      </c>
      <c r="K160">
        <v>17</v>
      </c>
      <c r="L160" t="s">
        <v>196</v>
      </c>
      <c r="M160">
        <v>4090000</v>
      </c>
      <c r="N160">
        <v>0</v>
      </c>
      <c r="O160">
        <v>0</v>
      </c>
      <c r="P160" t="s">
        <v>197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>
      <c r="A161" s="47">
        <v>10100083</v>
      </c>
      <c r="B161" t="s">
        <v>431</v>
      </c>
      <c r="C161">
        <v>0</v>
      </c>
      <c r="D161" t="s">
        <v>1410</v>
      </c>
      <c r="E161" t="s">
        <v>1411</v>
      </c>
      <c r="F161">
        <v>0</v>
      </c>
      <c r="G161">
        <v>17</v>
      </c>
      <c r="H161">
        <v>7</v>
      </c>
      <c r="I161" t="s">
        <v>208</v>
      </c>
      <c r="J161" t="s">
        <v>199</v>
      </c>
      <c r="K161">
        <v>17</v>
      </c>
      <c r="L161" t="s">
        <v>196</v>
      </c>
      <c r="M161">
        <v>4090000</v>
      </c>
      <c r="N161">
        <v>0</v>
      </c>
      <c r="O161">
        <v>0</v>
      </c>
      <c r="P161" t="s">
        <v>197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>
      <c r="A162" s="47"/>
      <c r="B162" t="s">
        <v>1355</v>
      </c>
    </row>
    <row r="163" spans="1:21">
      <c r="A163" s="47"/>
      <c r="B163" t="s">
        <v>1355</v>
      </c>
    </row>
    <row r="164" spans="1:21">
      <c r="A164" s="47"/>
      <c r="B164" t="s">
        <v>1355</v>
      </c>
    </row>
    <row r="165" spans="1:21">
      <c r="A165" s="47">
        <v>10100151</v>
      </c>
      <c r="B165" t="s">
        <v>1350</v>
      </c>
      <c r="C165">
        <v>0</v>
      </c>
      <c r="D165" t="s">
        <v>1410</v>
      </c>
      <c r="E165" t="s">
        <v>1411</v>
      </c>
      <c r="F165">
        <v>0</v>
      </c>
      <c r="G165">
        <v>17</v>
      </c>
      <c r="H165">
        <v>4</v>
      </c>
      <c r="I165" t="s">
        <v>208</v>
      </c>
      <c r="J165" t="s">
        <v>195</v>
      </c>
      <c r="K165">
        <v>17</v>
      </c>
      <c r="L165" t="s">
        <v>200</v>
      </c>
      <c r="M165">
        <v>19021900</v>
      </c>
      <c r="N165">
        <v>22.63</v>
      </c>
      <c r="O165">
        <v>0</v>
      </c>
      <c r="P165" t="s">
        <v>197</v>
      </c>
      <c r="Q165">
        <v>1704905</v>
      </c>
      <c r="R165">
        <v>3.8288000000000002</v>
      </c>
      <c r="S165">
        <v>0</v>
      </c>
      <c r="T165">
        <v>0</v>
      </c>
      <c r="U165">
        <v>0</v>
      </c>
    </row>
    <row r="166" spans="1:21">
      <c r="A166" s="47">
        <v>10100152</v>
      </c>
      <c r="B166" t="s">
        <v>1351</v>
      </c>
      <c r="C166">
        <v>0</v>
      </c>
      <c r="D166" t="s">
        <v>1410</v>
      </c>
      <c r="E166" t="s">
        <v>1411</v>
      </c>
      <c r="F166">
        <v>0</v>
      </c>
      <c r="G166">
        <v>17</v>
      </c>
      <c r="H166">
        <v>4</v>
      </c>
      <c r="I166" t="s">
        <v>208</v>
      </c>
      <c r="J166" t="s">
        <v>195</v>
      </c>
      <c r="K166">
        <v>17</v>
      </c>
      <c r="L166" t="s">
        <v>200</v>
      </c>
      <c r="M166">
        <v>19021900</v>
      </c>
      <c r="N166">
        <v>22.63</v>
      </c>
      <c r="O166">
        <v>0</v>
      </c>
      <c r="P166" t="s">
        <v>197</v>
      </c>
      <c r="Q166">
        <v>1704905</v>
      </c>
      <c r="R166">
        <v>3.8288000000000002</v>
      </c>
      <c r="S166">
        <v>0</v>
      </c>
      <c r="T166">
        <v>0</v>
      </c>
      <c r="U166">
        <v>0</v>
      </c>
    </row>
    <row r="167" spans="1:21">
      <c r="A167" s="47">
        <v>10100153</v>
      </c>
      <c r="B167" t="s">
        <v>1352</v>
      </c>
      <c r="C167">
        <v>0</v>
      </c>
      <c r="D167" t="s">
        <v>1410</v>
      </c>
      <c r="E167" t="s">
        <v>1411</v>
      </c>
      <c r="F167">
        <v>0</v>
      </c>
      <c r="G167">
        <v>17</v>
      </c>
      <c r="H167">
        <v>4</v>
      </c>
      <c r="I167" t="s">
        <v>208</v>
      </c>
      <c r="J167" t="s">
        <v>195</v>
      </c>
      <c r="K167">
        <v>17</v>
      </c>
      <c r="L167" t="s">
        <v>200</v>
      </c>
      <c r="M167">
        <v>19021900</v>
      </c>
      <c r="N167">
        <v>22.63</v>
      </c>
      <c r="O167">
        <v>0</v>
      </c>
      <c r="P167" t="s">
        <v>197</v>
      </c>
      <c r="Q167">
        <v>1704905</v>
      </c>
      <c r="R167">
        <v>3.8288000000000002</v>
      </c>
      <c r="S167">
        <v>0</v>
      </c>
      <c r="T167">
        <v>0</v>
      </c>
      <c r="U167">
        <v>0</v>
      </c>
    </row>
    <row r="168" spans="1:21">
      <c r="A168" s="47">
        <v>10100154</v>
      </c>
      <c r="B168" t="s">
        <v>1353</v>
      </c>
      <c r="C168">
        <v>0</v>
      </c>
      <c r="D168" t="s">
        <v>1410</v>
      </c>
      <c r="E168" t="s">
        <v>1411</v>
      </c>
      <c r="F168">
        <v>0</v>
      </c>
      <c r="G168">
        <v>17</v>
      </c>
      <c r="H168">
        <v>4</v>
      </c>
      <c r="I168" t="s">
        <v>208</v>
      </c>
      <c r="J168" t="s">
        <v>195</v>
      </c>
      <c r="K168">
        <v>17</v>
      </c>
      <c r="L168" t="s">
        <v>200</v>
      </c>
      <c r="M168">
        <v>19021900</v>
      </c>
      <c r="N168">
        <v>22.63</v>
      </c>
      <c r="O168">
        <v>0</v>
      </c>
      <c r="P168" t="s">
        <v>197</v>
      </c>
      <c r="Q168">
        <v>1704905</v>
      </c>
      <c r="R168">
        <v>3.8288000000000002</v>
      </c>
      <c r="S168">
        <v>0</v>
      </c>
      <c r="T168">
        <v>0</v>
      </c>
      <c r="U168">
        <v>0</v>
      </c>
    </row>
    <row r="169" spans="1:21">
      <c r="A169" s="47">
        <v>10100155</v>
      </c>
      <c r="B169" t="s">
        <v>1354</v>
      </c>
      <c r="C169">
        <v>0</v>
      </c>
      <c r="D169" t="s">
        <v>1410</v>
      </c>
      <c r="E169" t="s">
        <v>1411</v>
      </c>
      <c r="F169">
        <v>0</v>
      </c>
      <c r="G169">
        <v>17</v>
      </c>
      <c r="H169">
        <v>4</v>
      </c>
      <c r="I169" t="s">
        <v>208</v>
      </c>
      <c r="J169" t="s">
        <v>195</v>
      </c>
      <c r="K169">
        <v>17</v>
      </c>
      <c r="L169" t="s">
        <v>200</v>
      </c>
      <c r="M169">
        <v>19021900</v>
      </c>
      <c r="N169">
        <v>22.63</v>
      </c>
      <c r="O169">
        <v>0</v>
      </c>
      <c r="P169" t="s">
        <v>197</v>
      </c>
      <c r="Q169">
        <v>1704905</v>
      </c>
      <c r="R169">
        <v>3.8288000000000002</v>
      </c>
      <c r="S169">
        <v>0</v>
      </c>
      <c r="T169">
        <v>0</v>
      </c>
      <c r="U169">
        <v>0</v>
      </c>
    </row>
    <row r="170" spans="1:21">
      <c r="A170" s="47"/>
      <c r="B170" t="s">
        <v>1213</v>
      </c>
    </row>
    <row r="171" spans="1:21">
      <c r="A171" s="47"/>
      <c r="B171" t="s">
        <v>1213</v>
      </c>
    </row>
    <row r="172" spans="1:21">
      <c r="A172" s="47"/>
      <c r="B172" t="s">
        <v>1213</v>
      </c>
    </row>
    <row r="173" spans="1:21">
      <c r="A173" s="47">
        <v>10300074</v>
      </c>
      <c r="B173" t="s">
        <v>628</v>
      </c>
      <c r="C173">
        <v>0</v>
      </c>
      <c r="D173" t="s">
        <v>1412</v>
      </c>
      <c r="E173" t="s">
        <v>1413</v>
      </c>
      <c r="F173">
        <v>0</v>
      </c>
      <c r="G173">
        <v>17</v>
      </c>
      <c r="H173">
        <v>7</v>
      </c>
      <c r="I173" t="s">
        <v>151</v>
      </c>
      <c r="J173" t="s">
        <v>199</v>
      </c>
      <c r="K173">
        <v>17</v>
      </c>
      <c r="L173" t="s">
        <v>196</v>
      </c>
      <c r="M173">
        <v>21069010</v>
      </c>
      <c r="N173">
        <v>0</v>
      </c>
      <c r="O173">
        <v>0</v>
      </c>
      <c r="P173" t="s">
        <v>197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47">
        <v>10300081</v>
      </c>
      <c r="B174" t="s">
        <v>629</v>
      </c>
      <c r="C174">
        <v>0</v>
      </c>
      <c r="D174" t="s">
        <v>1412</v>
      </c>
      <c r="E174" t="s">
        <v>1413</v>
      </c>
      <c r="F174">
        <v>0</v>
      </c>
      <c r="G174">
        <v>17</v>
      </c>
      <c r="H174">
        <v>7</v>
      </c>
      <c r="I174" t="s">
        <v>151</v>
      </c>
      <c r="J174" t="s">
        <v>199</v>
      </c>
      <c r="K174">
        <v>17</v>
      </c>
      <c r="L174" t="s">
        <v>196</v>
      </c>
      <c r="M174">
        <v>21069010</v>
      </c>
      <c r="N174">
        <v>0</v>
      </c>
      <c r="O174">
        <v>0</v>
      </c>
      <c r="P174" t="s">
        <v>197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47">
        <v>10300083</v>
      </c>
      <c r="B175" t="s">
        <v>630</v>
      </c>
      <c r="C175">
        <v>0</v>
      </c>
      <c r="D175" t="s">
        <v>1412</v>
      </c>
      <c r="E175" t="s">
        <v>1413</v>
      </c>
      <c r="F175">
        <v>0</v>
      </c>
      <c r="G175">
        <v>17</v>
      </c>
      <c r="H175">
        <v>7</v>
      </c>
      <c r="I175" t="s">
        <v>151</v>
      </c>
      <c r="J175" t="s">
        <v>199</v>
      </c>
      <c r="K175">
        <v>17</v>
      </c>
      <c r="L175" t="s">
        <v>196</v>
      </c>
      <c r="M175">
        <v>21069010</v>
      </c>
      <c r="N175">
        <v>0</v>
      </c>
      <c r="O175">
        <v>0</v>
      </c>
      <c r="P175" t="s">
        <v>197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47">
        <v>10300085</v>
      </c>
      <c r="B176" t="s">
        <v>631</v>
      </c>
      <c r="C176">
        <v>0</v>
      </c>
      <c r="D176" t="s">
        <v>1412</v>
      </c>
      <c r="E176" t="s">
        <v>1413</v>
      </c>
      <c r="F176">
        <v>0</v>
      </c>
      <c r="G176">
        <v>17</v>
      </c>
      <c r="H176">
        <v>7</v>
      </c>
      <c r="I176" t="s">
        <v>151</v>
      </c>
      <c r="J176" t="s">
        <v>199</v>
      </c>
      <c r="K176">
        <v>17</v>
      </c>
      <c r="L176" t="s">
        <v>196</v>
      </c>
      <c r="M176">
        <v>21069010</v>
      </c>
      <c r="N176">
        <v>0</v>
      </c>
      <c r="O176">
        <v>0</v>
      </c>
      <c r="P176" t="s">
        <v>197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47">
        <v>10300087</v>
      </c>
      <c r="B177" t="s">
        <v>632</v>
      </c>
      <c r="C177">
        <v>0</v>
      </c>
      <c r="D177" t="s">
        <v>1412</v>
      </c>
      <c r="E177" t="s">
        <v>1413</v>
      </c>
      <c r="F177">
        <v>0</v>
      </c>
      <c r="G177">
        <v>17</v>
      </c>
      <c r="H177">
        <v>7</v>
      </c>
      <c r="I177" t="s">
        <v>151</v>
      </c>
      <c r="J177" t="s">
        <v>199</v>
      </c>
      <c r="K177">
        <v>17</v>
      </c>
      <c r="L177" t="s">
        <v>196</v>
      </c>
      <c r="M177">
        <v>21069010</v>
      </c>
      <c r="N177">
        <v>0</v>
      </c>
      <c r="O177">
        <v>0</v>
      </c>
      <c r="P177" t="s">
        <v>197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47">
        <v>10300089</v>
      </c>
      <c r="B178" t="s">
        <v>633</v>
      </c>
      <c r="C178">
        <v>0</v>
      </c>
      <c r="D178" t="s">
        <v>1412</v>
      </c>
      <c r="E178" t="s">
        <v>1413</v>
      </c>
      <c r="F178">
        <v>0</v>
      </c>
      <c r="G178">
        <v>17</v>
      </c>
      <c r="H178">
        <v>7</v>
      </c>
      <c r="I178" t="s">
        <v>151</v>
      </c>
      <c r="J178" t="s">
        <v>199</v>
      </c>
      <c r="K178">
        <v>17</v>
      </c>
      <c r="L178" t="s">
        <v>196</v>
      </c>
      <c r="M178">
        <v>21069010</v>
      </c>
      <c r="N178">
        <v>0</v>
      </c>
      <c r="O178">
        <v>0</v>
      </c>
      <c r="P178" t="s">
        <v>197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47">
        <v>10300095</v>
      </c>
      <c r="B179" t="s">
        <v>634</v>
      </c>
      <c r="C179">
        <v>0</v>
      </c>
      <c r="D179" t="s">
        <v>1412</v>
      </c>
      <c r="E179" t="s">
        <v>1413</v>
      </c>
      <c r="F179">
        <v>0</v>
      </c>
      <c r="G179">
        <v>17</v>
      </c>
      <c r="H179">
        <v>7</v>
      </c>
      <c r="I179" t="s">
        <v>151</v>
      </c>
      <c r="J179" t="s">
        <v>199</v>
      </c>
      <c r="K179">
        <v>17</v>
      </c>
      <c r="L179" t="s">
        <v>196</v>
      </c>
      <c r="M179">
        <v>21069010</v>
      </c>
      <c r="N179">
        <v>0</v>
      </c>
      <c r="O179">
        <v>0</v>
      </c>
      <c r="P179" t="s">
        <v>197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47"/>
      <c r="B180" t="s">
        <v>1214</v>
      </c>
    </row>
    <row r="181" spans="1:21">
      <c r="A181" s="47"/>
      <c r="B181" t="s">
        <v>1214</v>
      </c>
    </row>
    <row r="182" spans="1:21">
      <c r="A182" s="47"/>
      <c r="B182" t="s">
        <v>1214</v>
      </c>
    </row>
    <row r="183" spans="1:21">
      <c r="A183" s="47">
        <v>10300150</v>
      </c>
      <c r="B183" t="s">
        <v>635</v>
      </c>
      <c r="C183">
        <v>0</v>
      </c>
      <c r="D183" t="s">
        <v>1412</v>
      </c>
      <c r="E183" t="s">
        <v>1413</v>
      </c>
      <c r="F183">
        <v>0</v>
      </c>
      <c r="G183">
        <v>17</v>
      </c>
      <c r="H183">
        <v>7</v>
      </c>
      <c r="I183" t="s">
        <v>151</v>
      </c>
      <c r="J183" t="s">
        <v>199</v>
      </c>
      <c r="K183">
        <v>17</v>
      </c>
      <c r="L183" t="s">
        <v>196</v>
      </c>
      <c r="M183">
        <v>21069010</v>
      </c>
      <c r="N183">
        <v>0</v>
      </c>
      <c r="O183">
        <v>0</v>
      </c>
      <c r="P183" t="s">
        <v>197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47">
        <v>10300152</v>
      </c>
      <c r="B184" t="s">
        <v>636</v>
      </c>
      <c r="C184">
        <v>0</v>
      </c>
      <c r="D184" t="s">
        <v>1412</v>
      </c>
      <c r="E184" t="s">
        <v>1413</v>
      </c>
      <c r="F184">
        <v>0</v>
      </c>
      <c r="G184">
        <v>17</v>
      </c>
      <c r="H184">
        <v>7</v>
      </c>
      <c r="I184" t="s">
        <v>151</v>
      </c>
      <c r="J184" t="s">
        <v>199</v>
      </c>
      <c r="K184">
        <v>17</v>
      </c>
      <c r="L184" t="s">
        <v>196</v>
      </c>
      <c r="M184">
        <v>21069010</v>
      </c>
      <c r="N184">
        <v>0</v>
      </c>
      <c r="O184">
        <v>0</v>
      </c>
      <c r="P184" t="s">
        <v>197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47">
        <v>10300153</v>
      </c>
      <c r="B185" t="s">
        <v>637</v>
      </c>
      <c r="C185">
        <v>0</v>
      </c>
      <c r="D185" t="s">
        <v>1412</v>
      </c>
      <c r="E185" t="s">
        <v>1413</v>
      </c>
      <c r="F185">
        <v>0</v>
      </c>
      <c r="G185">
        <v>17</v>
      </c>
      <c r="H185">
        <v>7</v>
      </c>
      <c r="I185" t="s">
        <v>151</v>
      </c>
      <c r="J185" t="s">
        <v>199</v>
      </c>
      <c r="K185">
        <v>17</v>
      </c>
      <c r="L185" t="s">
        <v>196</v>
      </c>
      <c r="M185">
        <v>21069010</v>
      </c>
      <c r="N185">
        <v>0</v>
      </c>
      <c r="O185">
        <v>0</v>
      </c>
      <c r="P185" t="s">
        <v>197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47">
        <v>10300155</v>
      </c>
      <c r="B186" t="s">
        <v>638</v>
      </c>
      <c r="C186">
        <v>0</v>
      </c>
      <c r="D186" t="s">
        <v>1412</v>
      </c>
      <c r="E186" t="s">
        <v>1413</v>
      </c>
      <c r="F186">
        <v>0</v>
      </c>
      <c r="G186">
        <v>17</v>
      </c>
      <c r="H186">
        <v>7</v>
      </c>
      <c r="I186" t="s">
        <v>151</v>
      </c>
      <c r="J186" t="s">
        <v>199</v>
      </c>
      <c r="K186">
        <v>17</v>
      </c>
      <c r="L186" t="s">
        <v>196</v>
      </c>
      <c r="M186">
        <v>21069010</v>
      </c>
      <c r="N186">
        <v>0</v>
      </c>
      <c r="O186">
        <v>0</v>
      </c>
      <c r="P186" t="s">
        <v>197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47">
        <v>10300158</v>
      </c>
      <c r="B187" t="s">
        <v>639</v>
      </c>
      <c r="C187">
        <v>0</v>
      </c>
      <c r="D187" t="s">
        <v>1412</v>
      </c>
      <c r="E187" t="s">
        <v>1413</v>
      </c>
      <c r="F187">
        <v>0</v>
      </c>
      <c r="G187">
        <v>17</v>
      </c>
      <c r="H187">
        <v>7</v>
      </c>
      <c r="I187" t="s">
        <v>151</v>
      </c>
      <c r="J187" t="s">
        <v>199</v>
      </c>
      <c r="K187">
        <v>17</v>
      </c>
      <c r="L187" t="s">
        <v>196</v>
      </c>
      <c r="M187">
        <v>21069010</v>
      </c>
      <c r="N187">
        <v>0</v>
      </c>
      <c r="O187">
        <v>0</v>
      </c>
      <c r="P187" t="s">
        <v>197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47"/>
    </row>
    <row r="189" spans="1:21">
      <c r="A189" s="47" t="s">
        <v>198</v>
      </c>
      <c r="B189" t="s">
        <v>163</v>
      </c>
      <c r="C189" t="s">
        <v>164</v>
      </c>
      <c r="D189" t="s">
        <v>162</v>
      </c>
      <c r="E189" t="s">
        <v>226</v>
      </c>
      <c r="F189" t="s">
        <v>164</v>
      </c>
      <c r="G189" t="s">
        <v>166</v>
      </c>
      <c r="H189" t="s">
        <v>167</v>
      </c>
      <c r="I189" t="s">
        <v>166</v>
      </c>
      <c r="J189" t="s">
        <v>230</v>
      </c>
      <c r="K189" t="s">
        <v>162</v>
      </c>
      <c r="L189" t="s">
        <v>169</v>
      </c>
      <c r="M189" t="s">
        <v>1365</v>
      </c>
      <c r="N189" t="s">
        <v>170</v>
      </c>
      <c r="O189" t="s">
        <v>170</v>
      </c>
      <c r="P189" t="s">
        <v>162</v>
      </c>
      <c r="Q189" t="s">
        <v>170</v>
      </c>
      <c r="R189" t="s">
        <v>162</v>
      </c>
      <c r="S189" t="s">
        <v>229</v>
      </c>
      <c r="T189" t="s">
        <v>170</v>
      </c>
      <c r="U189" t="s">
        <v>229</v>
      </c>
    </row>
    <row r="190" spans="1:21">
      <c r="A190" s="47" t="s">
        <v>267</v>
      </c>
      <c r="B190" t="s">
        <v>268</v>
      </c>
      <c r="R190" t="s">
        <v>1408</v>
      </c>
      <c r="S190" t="s">
        <v>1556</v>
      </c>
      <c r="T190" t="s">
        <v>258</v>
      </c>
      <c r="U190" t="s">
        <v>259</v>
      </c>
    </row>
    <row r="191" spans="1:21">
      <c r="A191" s="47" t="s">
        <v>173</v>
      </c>
      <c r="B191" t="s">
        <v>152</v>
      </c>
      <c r="S191" t="s">
        <v>1557</v>
      </c>
      <c r="T191" t="s">
        <v>1558</v>
      </c>
      <c r="U191" t="s">
        <v>260</v>
      </c>
    </row>
    <row r="192" spans="1:21">
      <c r="A192" s="47"/>
      <c r="J192" t="s">
        <v>174</v>
      </c>
      <c r="K192" t="s">
        <v>175</v>
      </c>
      <c r="S192" t="s">
        <v>1559</v>
      </c>
      <c r="T192" t="s">
        <v>1560</v>
      </c>
      <c r="U192" t="s">
        <v>1565</v>
      </c>
    </row>
    <row r="193" spans="1:21">
      <c r="A193" s="47" t="e">
        <f>-----GRU</f>
        <v>#NAME?</v>
      </c>
      <c r="B193" t="s">
        <v>269</v>
      </c>
      <c r="C193" t="s">
        <v>164</v>
      </c>
      <c r="D193" t="s">
        <v>162</v>
      </c>
      <c r="E193" t="s">
        <v>226</v>
      </c>
      <c r="F193" t="s">
        <v>164</v>
      </c>
      <c r="G193" t="s">
        <v>166</v>
      </c>
      <c r="H193" t="s">
        <v>167</v>
      </c>
      <c r="I193" t="s">
        <v>166</v>
      </c>
      <c r="J193" t="s">
        <v>230</v>
      </c>
      <c r="K193" t="s">
        <v>162</v>
      </c>
      <c r="L193" t="s">
        <v>169</v>
      </c>
      <c r="M193" t="s">
        <v>1365</v>
      </c>
      <c r="N193" t="s">
        <v>170</v>
      </c>
      <c r="O193" t="s">
        <v>170</v>
      </c>
      <c r="P193" t="s">
        <v>162</v>
      </c>
      <c r="Q193" t="s">
        <v>170</v>
      </c>
      <c r="R193" t="s">
        <v>162</v>
      </c>
      <c r="S193" t="e">
        <f>---------Usu</f>
        <v>#NAME?</v>
      </c>
      <c r="T193" t="s">
        <v>1562</v>
      </c>
      <c r="U193" t="s">
        <v>1341</v>
      </c>
    </row>
    <row r="194" spans="1:21">
      <c r="A194" s="47" t="s">
        <v>176</v>
      </c>
      <c r="B194" t="s">
        <v>177</v>
      </c>
      <c r="C194" t="s">
        <v>178</v>
      </c>
      <c r="D194" t="s">
        <v>179</v>
      </c>
      <c r="F194" t="s">
        <v>180</v>
      </c>
      <c r="G194" t="s">
        <v>181</v>
      </c>
      <c r="H194" t="s">
        <v>182</v>
      </c>
      <c r="I194" t="s">
        <v>183</v>
      </c>
      <c r="J194" t="s">
        <v>184</v>
      </c>
      <c r="K194" t="s">
        <v>185</v>
      </c>
      <c r="L194" t="s">
        <v>186</v>
      </c>
      <c r="M194" t="s">
        <v>187</v>
      </c>
      <c r="N194" t="s">
        <v>188</v>
      </c>
      <c r="O194" t="s">
        <v>189</v>
      </c>
      <c r="P194" t="s">
        <v>190</v>
      </c>
      <c r="Q194" t="s">
        <v>57</v>
      </c>
      <c r="R194" t="s">
        <v>191</v>
      </c>
      <c r="S194" t="s">
        <v>192</v>
      </c>
      <c r="T194" t="s">
        <v>193</v>
      </c>
      <c r="U194" t="s">
        <v>194</v>
      </c>
    </row>
    <row r="195" spans="1:21">
      <c r="A195" s="47">
        <v>10300160</v>
      </c>
      <c r="B195" t="s">
        <v>640</v>
      </c>
      <c r="C195">
        <v>0</v>
      </c>
      <c r="D195" t="s">
        <v>1412</v>
      </c>
      <c r="E195" t="s">
        <v>1413</v>
      </c>
      <c r="F195">
        <v>0</v>
      </c>
      <c r="G195">
        <v>17</v>
      </c>
      <c r="H195">
        <v>7</v>
      </c>
      <c r="I195" t="s">
        <v>151</v>
      </c>
      <c r="J195" t="s">
        <v>199</v>
      </c>
      <c r="K195">
        <v>17</v>
      </c>
      <c r="L195" t="s">
        <v>196</v>
      </c>
      <c r="M195">
        <v>21069010</v>
      </c>
      <c r="N195">
        <v>0</v>
      </c>
      <c r="O195">
        <v>0</v>
      </c>
      <c r="P195" t="s">
        <v>197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47">
        <v>10300161</v>
      </c>
      <c r="B196" t="s">
        <v>641</v>
      </c>
      <c r="C196">
        <v>0</v>
      </c>
      <c r="D196" t="s">
        <v>1412</v>
      </c>
      <c r="E196" t="s">
        <v>1413</v>
      </c>
      <c r="F196">
        <v>0</v>
      </c>
      <c r="G196">
        <v>17</v>
      </c>
      <c r="H196">
        <v>7</v>
      </c>
      <c r="I196" t="s">
        <v>151</v>
      </c>
      <c r="J196" t="s">
        <v>199</v>
      </c>
      <c r="K196">
        <v>17</v>
      </c>
      <c r="L196" t="s">
        <v>196</v>
      </c>
      <c r="M196">
        <v>21069010</v>
      </c>
      <c r="N196">
        <v>0</v>
      </c>
      <c r="O196">
        <v>0</v>
      </c>
      <c r="P196" t="s">
        <v>197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47">
        <v>10300164</v>
      </c>
      <c r="B197" t="s">
        <v>642</v>
      </c>
      <c r="C197">
        <v>0</v>
      </c>
      <c r="D197" t="s">
        <v>1412</v>
      </c>
      <c r="E197" t="s">
        <v>1413</v>
      </c>
      <c r="F197">
        <v>0</v>
      </c>
      <c r="G197">
        <v>17</v>
      </c>
      <c r="H197">
        <v>7</v>
      </c>
      <c r="I197" t="s">
        <v>151</v>
      </c>
      <c r="J197" t="s">
        <v>199</v>
      </c>
      <c r="K197">
        <v>17</v>
      </c>
      <c r="L197" t="s">
        <v>196</v>
      </c>
      <c r="M197">
        <v>21069010</v>
      </c>
      <c r="N197">
        <v>0</v>
      </c>
      <c r="O197">
        <v>0</v>
      </c>
      <c r="P197" t="s">
        <v>197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47">
        <v>10300167</v>
      </c>
      <c r="B198" t="s">
        <v>643</v>
      </c>
      <c r="C198">
        <v>0</v>
      </c>
      <c r="D198" t="s">
        <v>1412</v>
      </c>
      <c r="E198" t="s">
        <v>1413</v>
      </c>
      <c r="F198">
        <v>0</v>
      </c>
      <c r="G198">
        <v>17</v>
      </c>
      <c r="H198">
        <v>7</v>
      </c>
      <c r="I198" t="s">
        <v>151</v>
      </c>
      <c r="J198" t="s">
        <v>199</v>
      </c>
      <c r="K198">
        <v>17</v>
      </c>
      <c r="L198" t="s">
        <v>196</v>
      </c>
      <c r="M198">
        <v>21069010</v>
      </c>
      <c r="N198">
        <v>0</v>
      </c>
      <c r="O198">
        <v>0</v>
      </c>
      <c r="P198" t="s">
        <v>197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 s="47">
        <v>10300168</v>
      </c>
      <c r="B199" t="s">
        <v>644</v>
      </c>
      <c r="C199">
        <v>0</v>
      </c>
      <c r="D199" t="s">
        <v>1412</v>
      </c>
      <c r="E199" t="s">
        <v>1413</v>
      </c>
      <c r="F199">
        <v>0</v>
      </c>
      <c r="G199">
        <v>17</v>
      </c>
      <c r="H199">
        <v>7</v>
      </c>
      <c r="I199" t="s">
        <v>151</v>
      </c>
      <c r="J199" t="s">
        <v>199</v>
      </c>
      <c r="K199">
        <v>17</v>
      </c>
      <c r="L199" t="s">
        <v>196</v>
      </c>
      <c r="M199">
        <v>21069010</v>
      </c>
      <c r="N199">
        <v>0</v>
      </c>
      <c r="O199">
        <v>0</v>
      </c>
      <c r="P199" t="s">
        <v>197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 s="47">
        <v>10300170</v>
      </c>
      <c r="B200" t="s">
        <v>645</v>
      </c>
      <c r="C200">
        <v>0</v>
      </c>
      <c r="D200" t="s">
        <v>1412</v>
      </c>
      <c r="E200" t="s">
        <v>1413</v>
      </c>
      <c r="F200">
        <v>0</v>
      </c>
      <c r="G200">
        <v>17</v>
      </c>
      <c r="H200">
        <v>7</v>
      </c>
      <c r="I200" t="s">
        <v>151</v>
      </c>
      <c r="J200" t="s">
        <v>199</v>
      </c>
      <c r="K200">
        <v>17</v>
      </c>
      <c r="L200" t="s">
        <v>196</v>
      </c>
      <c r="M200">
        <v>21069010</v>
      </c>
      <c r="N200">
        <v>0</v>
      </c>
      <c r="O200">
        <v>0</v>
      </c>
      <c r="P200" t="s">
        <v>197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A201" s="47">
        <v>10300174</v>
      </c>
      <c r="B201" t="s">
        <v>646</v>
      </c>
      <c r="C201">
        <v>0</v>
      </c>
      <c r="D201" t="s">
        <v>1412</v>
      </c>
      <c r="E201" t="s">
        <v>1413</v>
      </c>
      <c r="F201">
        <v>0</v>
      </c>
      <c r="G201">
        <v>17</v>
      </c>
      <c r="H201">
        <v>7</v>
      </c>
      <c r="I201" t="s">
        <v>151</v>
      </c>
      <c r="J201" t="s">
        <v>199</v>
      </c>
      <c r="K201">
        <v>17</v>
      </c>
      <c r="L201" t="s">
        <v>196</v>
      </c>
      <c r="M201">
        <v>21069010</v>
      </c>
      <c r="N201">
        <v>0</v>
      </c>
      <c r="O201">
        <v>0</v>
      </c>
      <c r="P201" t="s">
        <v>197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47"/>
      <c r="B202" t="s">
        <v>1215</v>
      </c>
    </row>
    <row r="203" spans="1:21">
      <c r="A203" s="47"/>
      <c r="B203" t="s">
        <v>1215</v>
      </c>
    </row>
    <row r="204" spans="1:21">
      <c r="A204" s="47"/>
      <c r="B204" t="s">
        <v>1215</v>
      </c>
    </row>
    <row r="205" spans="1:21">
      <c r="A205" s="47">
        <v>10300346</v>
      </c>
      <c r="B205" t="s">
        <v>647</v>
      </c>
      <c r="C205">
        <v>0</v>
      </c>
      <c r="D205" t="s">
        <v>1412</v>
      </c>
      <c r="E205" t="s">
        <v>1413</v>
      </c>
      <c r="F205">
        <v>0</v>
      </c>
      <c r="G205">
        <v>17</v>
      </c>
      <c r="H205">
        <v>7</v>
      </c>
      <c r="I205" t="s">
        <v>151</v>
      </c>
      <c r="J205" t="s">
        <v>199</v>
      </c>
      <c r="K205">
        <v>17</v>
      </c>
      <c r="L205" t="s">
        <v>196</v>
      </c>
      <c r="M205">
        <v>21069010</v>
      </c>
      <c r="N205">
        <v>0</v>
      </c>
      <c r="O205">
        <v>0</v>
      </c>
      <c r="P205" t="s">
        <v>197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s="47">
        <v>10300352</v>
      </c>
      <c r="B206" t="s">
        <v>648</v>
      </c>
      <c r="C206">
        <v>0</v>
      </c>
      <c r="D206" t="s">
        <v>1412</v>
      </c>
      <c r="E206" t="s">
        <v>1413</v>
      </c>
      <c r="F206">
        <v>0</v>
      </c>
      <c r="G206">
        <v>17</v>
      </c>
      <c r="H206">
        <v>7</v>
      </c>
      <c r="I206" t="s">
        <v>151</v>
      </c>
      <c r="J206" t="s">
        <v>199</v>
      </c>
      <c r="K206">
        <v>17</v>
      </c>
      <c r="L206" t="s">
        <v>196</v>
      </c>
      <c r="M206">
        <v>21069010</v>
      </c>
      <c r="N206">
        <v>0</v>
      </c>
      <c r="O206">
        <v>0</v>
      </c>
      <c r="P206" t="s">
        <v>197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A207" s="47">
        <v>10300354</v>
      </c>
      <c r="B207" t="s">
        <v>649</v>
      </c>
      <c r="C207">
        <v>0</v>
      </c>
      <c r="D207" t="s">
        <v>1412</v>
      </c>
      <c r="E207" t="s">
        <v>1413</v>
      </c>
      <c r="F207">
        <v>0</v>
      </c>
      <c r="G207">
        <v>17</v>
      </c>
      <c r="H207">
        <v>7</v>
      </c>
      <c r="I207" t="s">
        <v>151</v>
      </c>
      <c r="J207" t="s">
        <v>199</v>
      </c>
      <c r="K207">
        <v>17</v>
      </c>
      <c r="L207" t="s">
        <v>196</v>
      </c>
      <c r="M207">
        <v>21069010</v>
      </c>
      <c r="N207">
        <v>0</v>
      </c>
      <c r="O207">
        <v>0</v>
      </c>
      <c r="P207" t="s">
        <v>197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 s="47">
        <v>10300356</v>
      </c>
      <c r="B208" t="s">
        <v>650</v>
      </c>
      <c r="C208">
        <v>0</v>
      </c>
      <c r="D208" t="s">
        <v>1412</v>
      </c>
      <c r="E208" t="s">
        <v>1413</v>
      </c>
      <c r="F208">
        <v>0</v>
      </c>
      <c r="G208">
        <v>17</v>
      </c>
      <c r="H208">
        <v>7</v>
      </c>
      <c r="I208" t="s">
        <v>151</v>
      </c>
      <c r="J208" t="s">
        <v>199</v>
      </c>
      <c r="K208">
        <v>17</v>
      </c>
      <c r="L208" t="s">
        <v>196</v>
      </c>
      <c r="M208">
        <v>21069010</v>
      </c>
      <c r="N208">
        <v>0</v>
      </c>
      <c r="O208">
        <v>0</v>
      </c>
      <c r="P208" t="s">
        <v>197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 s="47">
        <v>10300359</v>
      </c>
      <c r="B209" t="s">
        <v>651</v>
      </c>
      <c r="C209">
        <v>0</v>
      </c>
      <c r="D209" t="s">
        <v>1412</v>
      </c>
      <c r="E209" t="s">
        <v>1413</v>
      </c>
      <c r="F209">
        <v>0</v>
      </c>
      <c r="G209">
        <v>17</v>
      </c>
      <c r="H209">
        <v>7</v>
      </c>
      <c r="I209" t="s">
        <v>151</v>
      </c>
      <c r="J209" t="s">
        <v>199</v>
      </c>
      <c r="K209">
        <v>17</v>
      </c>
      <c r="L209" t="s">
        <v>196</v>
      </c>
      <c r="M209">
        <v>21069010</v>
      </c>
      <c r="N209">
        <v>0</v>
      </c>
      <c r="O209">
        <v>0</v>
      </c>
      <c r="P209" t="s">
        <v>197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s="47">
        <v>10300364</v>
      </c>
      <c r="B210" t="s">
        <v>652</v>
      </c>
      <c r="C210">
        <v>0</v>
      </c>
      <c r="D210" t="s">
        <v>1412</v>
      </c>
      <c r="E210" t="s">
        <v>1413</v>
      </c>
      <c r="F210">
        <v>0</v>
      </c>
      <c r="G210">
        <v>17</v>
      </c>
      <c r="H210">
        <v>7</v>
      </c>
      <c r="I210" t="s">
        <v>151</v>
      </c>
      <c r="J210" t="s">
        <v>199</v>
      </c>
      <c r="K210">
        <v>17</v>
      </c>
      <c r="L210" t="s">
        <v>196</v>
      </c>
      <c r="M210">
        <v>21069010</v>
      </c>
      <c r="N210">
        <v>0</v>
      </c>
      <c r="O210">
        <v>0</v>
      </c>
      <c r="P210" t="s">
        <v>197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>
      <c r="A211" s="47">
        <v>10300368</v>
      </c>
      <c r="B211" t="s">
        <v>653</v>
      </c>
      <c r="C211">
        <v>0</v>
      </c>
      <c r="D211" t="s">
        <v>1412</v>
      </c>
      <c r="E211" t="s">
        <v>1413</v>
      </c>
      <c r="F211">
        <v>0</v>
      </c>
      <c r="G211">
        <v>17</v>
      </c>
      <c r="H211">
        <v>7</v>
      </c>
      <c r="I211" t="s">
        <v>151</v>
      </c>
      <c r="J211" t="s">
        <v>199</v>
      </c>
      <c r="K211">
        <v>17</v>
      </c>
      <c r="L211" t="s">
        <v>196</v>
      </c>
      <c r="M211">
        <v>21069010</v>
      </c>
      <c r="N211">
        <v>0</v>
      </c>
      <c r="O211">
        <v>0</v>
      </c>
      <c r="P211" t="s">
        <v>197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s="47">
        <v>10300370</v>
      </c>
      <c r="B212" t="s">
        <v>654</v>
      </c>
      <c r="C212">
        <v>0</v>
      </c>
      <c r="D212" t="s">
        <v>1412</v>
      </c>
      <c r="E212" t="s">
        <v>1413</v>
      </c>
      <c r="F212">
        <v>0</v>
      </c>
      <c r="G212">
        <v>17</v>
      </c>
      <c r="H212">
        <v>7</v>
      </c>
      <c r="I212" t="s">
        <v>151</v>
      </c>
      <c r="J212" t="s">
        <v>199</v>
      </c>
      <c r="K212">
        <v>17</v>
      </c>
      <c r="L212" t="s">
        <v>196</v>
      </c>
      <c r="M212">
        <v>21069010</v>
      </c>
      <c r="N212">
        <v>0</v>
      </c>
      <c r="O212">
        <v>0</v>
      </c>
      <c r="P212" t="s">
        <v>197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s="47">
        <v>10300372</v>
      </c>
      <c r="B213" t="s">
        <v>655</v>
      </c>
      <c r="C213">
        <v>0</v>
      </c>
      <c r="D213" t="s">
        <v>1412</v>
      </c>
      <c r="E213" t="s">
        <v>1413</v>
      </c>
      <c r="F213">
        <v>0</v>
      </c>
      <c r="G213">
        <v>17</v>
      </c>
      <c r="H213">
        <v>7</v>
      </c>
      <c r="I213" t="s">
        <v>151</v>
      </c>
      <c r="J213" t="s">
        <v>199</v>
      </c>
      <c r="K213">
        <v>17</v>
      </c>
      <c r="L213" t="s">
        <v>196</v>
      </c>
      <c r="M213">
        <v>21069010</v>
      </c>
      <c r="N213">
        <v>0</v>
      </c>
      <c r="O213">
        <v>0</v>
      </c>
      <c r="P213" t="s">
        <v>197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47">
        <v>10300376</v>
      </c>
      <c r="B214" t="s">
        <v>656</v>
      </c>
      <c r="C214">
        <v>0</v>
      </c>
      <c r="D214" t="s">
        <v>1412</v>
      </c>
      <c r="E214" t="s">
        <v>1413</v>
      </c>
      <c r="F214">
        <v>0</v>
      </c>
      <c r="G214">
        <v>17</v>
      </c>
      <c r="H214">
        <v>7</v>
      </c>
      <c r="I214" t="s">
        <v>151</v>
      </c>
      <c r="J214" t="s">
        <v>199</v>
      </c>
      <c r="K214">
        <v>17</v>
      </c>
      <c r="L214" t="s">
        <v>196</v>
      </c>
      <c r="M214">
        <v>21069010</v>
      </c>
      <c r="N214">
        <v>0</v>
      </c>
      <c r="O214">
        <v>0</v>
      </c>
      <c r="P214" t="s">
        <v>197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>
      <c r="A215" s="47">
        <v>10300383</v>
      </c>
      <c r="B215" t="s">
        <v>657</v>
      </c>
      <c r="C215">
        <v>0</v>
      </c>
      <c r="D215" t="s">
        <v>1412</v>
      </c>
      <c r="E215" t="s">
        <v>1413</v>
      </c>
      <c r="F215">
        <v>0</v>
      </c>
      <c r="G215">
        <v>17</v>
      </c>
      <c r="H215">
        <v>7</v>
      </c>
      <c r="I215" t="s">
        <v>151</v>
      </c>
      <c r="J215" t="s">
        <v>199</v>
      </c>
      <c r="K215">
        <v>17</v>
      </c>
      <c r="L215" t="s">
        <v>196</v>
      </c>
      <c r="M215">
        <v>21069010</v>
      </c>
      <c r="N215">
        <v>0</v>
      </c>
      <c r="O215">
        <v>0</v>
      </c>
      <c r="P215" t="s">
        <v>197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>
      <c r="A216" s="47">
        <v>10300384</v>
      </c>
      <c r="B216" t="s">
        <v>658</v>
      </c>
      <c r="C216">
        <v>0</v>
      </c>
      <c r="D216" t="s">
        <v>1412</v>
      </c>
      <c r="E216" t="s">
        <v>1413</v>
      </c>
      <c r="F216">
        <v>0</v>
      </c>
      <c r="G216">
        <v>17</v>
      </c>
      <c r="H216">
        <v>7</v>
      </c>
      <c r="I216" t="s">
        <v>151</v>
      </c>
      <c r="J216" t="s">
        <v>199</v>
      </c>
      <c r="K216">
        <v>17</v>
      </c>
      <c r="L216" t="s">
        <v>196</v>
      </c>
      <c r="M216">
        <v>21069010</v>
      </c>
      <c r="N216">
        <v>0</v>
      </c>
      <c r="O216">
        <v>0</v>
      </c>
      <c r="P216" t="s">
        <v>197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>
      <c r="A217" s="47">
        <v>10300391</v>
      </c>
      <c r="B217" t="s">
        <v>659</v>
      </c>
      <c r="C217">
        <v>0</v>
      </c>
      <c r="D217" t="s">
        <v>1412</v>
      </c>
      <c r="E217" t="s">
        <v>1413</v>
      </c>
      <c r="F217">
        <v>0</v>
      </c>
      <c r="G217">
        <v>17</v>
      </c>
      <c r="H217">
        <v>7</v>
      </c>
      <c r="I217" t="s">
        <v>151</v>
      </c>
      <c r="J217" t="s">
        <v>199</v>
      </c>
      <c r="K217">
        <v>17</v>
      </c>
      <c r="L217" t="s">
        <v>196</v>
      </c>
      <c r="M217">
        <v>21069010</v>
      </c>
      <c r="N217">
        <v>0</v>
      </c>
      <c r="O217">
        <v>0</v>
      </c>
      <c r="P217" t="s">
        <v>197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A218" s="47"/>
      <c r="B218" t="s">
        <v>1216</v>
      </c>
    </row>
    <row r="219" spans="1:21">
      <c r="A219" s="47"/>
      <c r="B219" t="s">
        <v>1216</v>
      </c>
    </row>
    <row r="220" spans="1:21">
      <c r="A220" s="47"/>
      <c r="B220" t="s">
        <v>1216</v>
      </c>
    </row>
    <row r="221" spans="1:21">
      <c r="A221" s="47">
        <v>10300004</v>
      </c>
      <c r="B221" t="s">
        <v>661</v>
      </c>
      <c r="C221">
        <v>0</v>
      </c>
      <c r="D221" t="s">
        <v>1412</v>
      </c>
      <c r="E221" t="s">
        <v>1413</v>
      </c>
      <c r="F221">
        <v>55</v>
      </c>
      <c r="G221">
        <v>17</v>
      </c>
      <c r="H221">
        <v>7</v>
      </c>
      <c r="I221" t="s">
        <v>151</v>
      </c>
      <c r="J221" t="s">
        <v>195</v>
      </c>
      <c r="K221">
        <v>17</v>
      </c>
      <c r="L221" t="s">
        <v>196</v>
      </c>
      <c r="M221">
        <v>19059020</v>
      </c>
      <c r="N221">
        <v>25.85</v>
      </c>
      <c r="O221">
        <v>0</v>
      </c>
      <c r="P221" t="s">
        <v>197</v>
      </c>
      <c r="Q221">
        <v>1705602</v>
      </c>
      <c r="R221">
        <v>4.3799000000000001</v>
      </c>
      <c r="S221">
        <v>0</v>
      </c>
      <c r="T221">
        <v>0</v>
      </c>
      <c r="U221">
        <v>0</v>
      </c>
    </row>
    <row r="222" spans="1:21">
      <c r="A222" s="47">
        <v>10300006</v>
      </c>
      <c r="B222" t="s">
        <v>662</v>
      </c>
      <c r="C222">
        <v>0</v>
      </c>
      <c r="D222" t="s">
        <v>1412</v>
      </c>
      <c r="E222" t="s">
        <v>1413</v>
      </c>
      <c r="F222">
        <v>55</v>
      </c>
      <c r="G222">
        <v>17</v>
      </c>
      <c r="H222">
        <v>7</v>
      </c>
      <c r="I222" t="s">
        <v>151</v>
      </c>
      <c r="J222" t="s">
        <v>195</v>
      </c>
      <c r="K222">
        <v>17</v>
      </c>
      <c r="L222" t="s">
        <v>196</v>
      </c>
      <c r="M222">
        <v>19059020</v>
      </c>
      <c r="N222">
        <v>25.85</v>
      </c>
      <c r="O222">
        <v>0</v>
      </c>
      <c r="P222" t="s">
        <v>197</v>
      </c>
      <c r="Q222">
        <v>1705602</v>
      </c>
      <c r="R222">
        <v>4.3430999999999997</v>
      </c>
      <c r="S222">
        <v>0</v>
      </c>
      <c r="T222">
        <v>0</v>
      </c>
      <c r="U222">
        <v>0</v>
      </c>
    </row>
    <row r="223" spans="1:21">
      <c r="A223" s="47">
        <v>10300008</v>
      </c>
      <c r="B223" t="s">
        <v>663</v>
      </c>
      <c r="C223">
        <v>0</v>
      </c>
      <c r="D223" t="s">
        <v>1412</v>
      </c>
      <c r="E223" t="s">
        <v>1413</v>
      </c>
      <c r="F223">
        <v>55</v>
      </c>
      <c r="G223">
        <v>17</v>
      </c>
      <c r="H223">
        <v>7</v>
      </c>
      <c r="I223" t="s">
        <v>151</v>
      </c>
      <c r="J223" t="s">
        <v>195</v>
      </c>
      <c r="K223">
        <v>17</v>
      </c>
      <c r="L223" t="s">
        <v>196</v>
      </c>
      <c r="M223">
        <v>19059020</v>
      </c>
      <c r="N223">
        <v>25.85</v>
      </c>
      <c r="O223">
        <v>0</v>
      </c>
      <c r="P223" t="s">
        <v>197</v>
      </c>
      <c r="Q223">
        <v>1705602</v>
      </c>
      <c r="R223">
        <v>4.3799000000000001</v>
      </c>
      <c r="S223">
        <v>0</v>
      </c>
      <c r="T223">
        <v>0</v>
      </c>
      <c r="U223">
        <v>0</v>
      </c>
    </row>
    <row r="224" spans="1:21">
      <c r="A224" s="47">
        <v>10300010</v>
      </c>
      <c r="B224" t="s">
        <v>664</v>
      </c>
      <c r="C224">
        <v>0</v>
      </c>
      <c r="D224" t="s">
        <v>1412</v>
      </c>
      <c r="E224" t="s">
        <v>1413</v>
      </c>
      <c r="F224">
        <v>55</v>
      </c>
      <c r="G224">
        <v>17</v>
      </c>
      <c r="H224">
        <v>7</v>
      </c>
      <c r="I224" t="s">
        <v>151</v>
      </c>
      <c r="J224" t="s">
        <v>195</v>
      </c>
      <c r="K224">
        <v>17</v>
      </c>
      <c r="L224" t="s">
        <v>196</v>
      </c>
      <c r="M224">
        <v>19059020</v>
      </c>
      <c r="N224">
        <v>25.85</v>
      </c>
      <c r="O224">
        <v>0</v>
      </c>
      <c r="P224" t="s">
        <v>197</v>
      </c>
      <c r="Q224">
        <v>1705602</v>
      </c>
      <c r="R224">
        <v>4.3799000000000001</v>
      </c>
      <c r="S224">
        <v>0</v>
      </c>
      <c r="T224">
        <v>0</v>
      </c>
      <c r="U224">
        <v>0</v>
      </c>
    </row>
    <row r="225" spans="1:21">
      <c r="A225" s="47">
        <v>10300012</v>
      </c>
      <c r="B225" t="s">
        <v>665</v>
      </c>
      <c r="C225">
        <v>0</v>
      </c>
      <c r="D225" t="s">
        <v>1412</v>
      </c>
      <c r="E225" t="s">
        <v>1413</v>
      </c>
      <c r="F225">
        <v>55</v>
      </c>
      <c r="G225">
        <v>17</v>
      </c>
      <c r="H225">
        <v>7</v>
      </c>
      <c r="I225" t="s">
        <v>151</v>
      </c>
      <c r="J225" t="s">
        <v>195</v>
      </c>
      <c r="K225">
        <v>17</v>
      </c>
      <c r="L225" t="s">
        <v>196</v>
      </c>
      <c r="M225">
        <v>19059020</v>
      </c>
      <c r="N225">
        <v>25.85</v>
      </c>
      <c r="O225">
        <v>0</v>
      </c>
      <c r="P225" t="s">
        <v>197</v>
      </c>
      <c r="Q225">
        <v>1705602</v>
      </c>
      <c r="R225">
        <v>4.2805999999999997</v>
      </c>
      <c r="S225">
        <v>0</v>
      </c>
      <c r="T225">
        <v>0</v>
      </c>
      <c r="U225">
        <v>0</v>
      </c>
    </row>
    <row r="226" spans="1:21">
      <c r="A226" s="47">
        <v>10300014</v>
      </c>
      <c r="B226" t="s">
        <v>666</v>
      </c>
      <c r="C226">
        <v>0</v>
      </c>
      <c r="D226" t="s">
        <v>1412</v>
      </c>
      <c r="E226" t="s">
        <v>1413</v>
      </c>
      <c r="F226">
        <v>55</v>
      </c>
      <c r="G226">
        <v>17</v>
      </c>
      <c r="H226">
        <v>7</v>
      </c>
      <c r="I226" t="s">
        <v>151</v>
      </c>
      <c r="J226" t="s">
        <v>195</v>
      </c>
      <c r="K226">
        <v>17</v>
      </c>
      <c r="L226" t="s">
        <v>196</v>
      </c>
      <c r="M226">
        <v>19059020</v>
      </c>
      <c r="N226">
        <v>25.85</v>
      </c>
      <c r="O226">
        <v>0</v>
      </c>
      <c r="P226" t="s">
        <v>197</v>
      </c>
      <c r="Q226">
        <v>1705602</v>
      </c>
      <c r="R226">
        <v>4.3761999999999999</v>
      </c>
      <c r="S226">
        <v>0</v>
      </c>
      <c r="T226">
        <v>0</v>
      </c>
      <c r="U226">
        <v>0</v>
      </c>
    </row>
    <row r="227" spans="1:21">
      <c r="A227" s="47"/>
      <c r="B227" t="s">
        <v>1217</v>
      </c>
    </row>
    <row r="228" spans="1:21">
      <c r="A228" s="47"/>
      <c r="B228" t="s">
        <v>1217</v>
      </c>
    </row>
    <row r="229" spans="1:21">
      <c r="A229" s="47"/>
      <c r="B229" t="s">
        <v>1217</v>
      </c>
    </row>
    <row r="230" spans="1:21">
      <c r="A230" s="47">
        <v>10300100</v>
      </c>
      <c r="B230" t="s">
        <v>667</v>
      </c>
      <c r="C230">
        <v>0</v>
      </c>
      <c r="D230" t="s">
        <v>1412</v>
      </c>
      <c r="E230" t="s">
        <v>1413</v>
      </c>
      <c r="F230">
        <v>55</v>
      </c>
      <c r="G230">
        <v>17</v>
      </c>
      <c r="H230">
        <v>7</v>
      </c>
      <c r="I230" t="s">
        <v>151</v>
      </c>
      <c r="J230" t="s">
        <v>195</v>
      </c>
      <c r="K230">
        <v>17</v>
      </c>
      <c r="L230" t="s">
        <v>196</v>
      </c>
      <c r="M230">
        <v>19059020</v>
      </c>
      <c r="N230">
        <v>25.85</v>
      </c>
      <c r="O230">
        <v>0</v>
      </c>
      <c r="P230" t="s">
        <v>197</v>
      </c>
      <c r="Q230">
        <v>1705602</v>
      </c>
      <c r="R230">
        <v>4.3836000000000004</v>
      </c>
      <c r="S230">
        <v>0</v>
      </c>
      <c r="T230">
        <v>0</v>
      </c>
      <c r="U230">
        <v>0</v>
      </c>
    </row>
    <row r="231" spans="1:21">
      <c r="A231" s="47">
        <v>10300101</v>
      </c>
      <c r="B231" t="s">
        <v>668</v>
      </c>
      <c r="C231">
        <v>0</v>
      </c>
      <c r="D231" t="s">
        <v>1412</v>
      </c>
      <c r="E231" t="s">
        <v>1413</v>
      </c>
      <c r="F231">
        <v>55</v>
      </c>
      <c r="G231">
        <v>17</v>
      </c>
      <c r="H231">
        <v>7</v>
      </c>
      <c r="I231" t="s">
        <v>151</v>
      </c>
      <c r="J231" t="s">
        <v>195</v>
      </c>
      <c r="K231">
        <v>17</v>
      </c>
      <c r="L231" t="s">
        <v>196</v>
      </c>
      <c r="M231">
        <v>19059020</v>
      </c>
      <c r="N231">
        <v>25.85</v>
      </c>
      <c r="O231">
        <v>0</v>
      </c>
      <c r="P231" t="s">
        <v>197</v>
      </c>
      <c r="Q231">
        <v>1705602</v>
      </c>
      <c r="R231">
        <v>4.3836000000000004</v>
      </c>
      <c r="S231">
        <v>0</v>
      </c>
      <c r="T231">
        <v>0</v>
      </c>
      <c r="U231">
        <v>0</v>
      </c>
    </row>
    <row r="232" spans="1:21">
      <c r="A232" s="47">
        <v>10300103</v>
      </c>
      <c r="B232" t="s">
        <v>669</v>
      </c>
      <c r="C232">
        <v>0</v>
      </c>
      <c r="D232" t="s">
        <v>1412</v>
      </c>
      <c r="E232" t="s">
        <v>1413</v>
      </c>
      <c r="F232">
        <v>55</v>
      </c>
      <c r="G232">
        <v>17</v>
      </c>
      <c r="H232">
        <v>7</v>
      </c>
      <c r="I232" t="s">
        <v>151</v>
      </c>
      <c r="J232" t="s">
        <v>195</v>
      </c>
      <c r="K232">
        <v>17</v>
      </c>
      <c r="L232" t="s">
        <v>196</v>
      </c>
      <c r="M232">
        <v>19059020</v>
      </c>
      <c r="N232">
        <v>25.85</v>
      </c>
      <c r="O232">
        <v>0</v>
      </c>
      <c r="P232" t="s">
        <v>197</v>
      </c>
      <c r="Q232">
        <v>1705602</v>
      </c>
      <c r="R232">
        <v>4.3836000000000004</v>
      </c>
      <c r="S232">
        <v>0</v>
      </c>
      <c r="T232">
        <v>0</v>
      </c>
      <c r="U232">
        <v>0</v>
      </c>
    </row>
    <row r="233" spans="1:21">
      <c r="A233" s="47"/>
      <c r="B233" t="s">
        <v>1218</v>
      </c>
    </row>
    <row r="234" spans="1:21">
      <c r="A234" s="47"/>
      <c r="B234" t="s">
        <v>1218</v>
      </c>
    </row>
    <row r="235" spans="1:21">
      <c r="A235" s="47"/>
      <c r="B235" t="s">
        <v>1218</v>
      </c>
    </row>
    <row r="236" spans="1:21">
      <c r="A236" s="47">
        <v>10300110</v>
      </c>
      <c r="B236" t="s">
        <v>670</v>
      </c>
      <c r="C236">
        <v>0</v>
      </c>
      <c r="D236" t="s">
        <v>1412</v>
      </c>
      <c r="E236" t="s">
        <v>1413</v>
      </c>
      <c r="F236">
        <v>55</v>
      </c>
      <c r="G236">
        <v>17</v>
      </c>
      <c r="H236">
        <v>7</v>
      </c>
      <c r="I236" t="s">
        <v>151</v>
      </c>
      <c r="J236" t="s">
        <v>195</v>
      </c>
      <c r="K236">
        <v>17</v>
      </c>
      <c r="L236" t="s">
        <v>196</v>
      </c>
      <c r="M236">
        <v>19059020</v>
      </c>
      <c r="N236">
        <v>25.85</v>
      </c>
      <c r="O236">
        <v>0</v>
      </c>
      <c r="P236" t="s">
        <v>197</v>
      </c>
      <c r="Q236">
        <v>1705602</v>
      </c>
      <c r="R236">
        <v>4.3775000000000004</v>
      </c>
      <c r="S236">
        <v>0</v>
      </c>
      <c r="T236">
        <v>0</v>
      </c>
      <c r="U236">
        <v>0</v>
      </c>
    </row>
    <row r="237" spans="1:21">
      <c r="A237" s="47">
        <v>10300112</v>
      </c>
      <c r="B237" t="s">
        <v>671</v>
      </c>
      <c r="C237">
        <v>0</v>
      </c>
      <c r="D237" t="s">
        <v>1412</v>
      </c>
      <c r="E237" t="s">
        <v>1413</v>
      </c>
      <c r="F237">
        <v>55</v>
      </c>
      <c r="G237">
        <v>17</v>
      </c>
      <c r="H237">
        <v>7</v>
      </c>
      <c r="I237" t="s">
        <v>151</v>
      </c>
      <c r="J237" t="s">
        <v>195</v>
      </c>
      <c r="K237">
        <v>17</v>
      </c>
      <c r="L237" t="s">
        <v>196</v>
      </c>
      <c r="M237">
        <v>19059020</v>
      </c>
      <c r="N237">
        <v>25.85</v>
      </c>
      <c r="O237">
        <v>0</v>
      </c>
      <c r="P237" t="s">
        <v>197</v>
      </c>
      <c r="Q237">
        <v>1705602</v>
      </c>
      <c r="R237">
        <v>4.3600000000000003</v>
      </c>
      <c r="S237">
        <v>0</v>
      </c>
      <c r="T237">
        <v>0</v>
      </c>
      <c r="U237">
        <v>0</v>
      </c>
    </row>
    <row r="238" spans="1:21">
      <c r="A238" s="47"/>
      <c r="B238" t="s">
        <v>1219</v>
      </c>
    </row>
    <row r="239" spans="1:21">
      <c r="A239" s="47"/>
      <c r="B239" t="s">
        <v>1219</v>
      </c>
    </row>
    <row r="240" spans="1:21">
      <c r="A240" s="47"/>
      <c r="B240" t="s">
        <v>1219</v>
      </c>
    </row>
    <row r="241" spans="1:21">
      <c r="A241" s="47">
        <v>10300124</v>
      </c>
      <c r="B241" t="s">
        <v>672</v>
      </c>
      <c r="C241">
        <v>0</v>
      </c>
      <c r="D241" t="s">
        <v>1412</v>
      </c>
      <c r="E241" t="s">
        <v>1413</v>
      </c>
      <c r="F241">
        <v>55</v>
      </c>
      <c r="G241">
        <v>17</v>
      </c>
      <c r="H241">
        <v>7</v>
      </c>
      <c r="I241" t="s">
        <v>151</v>
      </c>
      <c r="J241" t="s">
        <v>195</v>
      </c>
      <c r="K241">
        <v>17</v>
      </c>
      <c r="L241" t="s">
        <v>196</v>
      </c>
      <c r="M241">
        <v>19059020</v>
      </c>
      <c r="N241">
        <v>25.85</v>
      </c>
      <c r="O241">
        <v>0</v>
      </c>
      <c r="P241" t="s">
        <v>197</v>
      </c>
      <c r="Q241">
        <v>1705602</v>
      </c>
      <c r="R241">
        <v>4.3703000000000003</v>
      </c>
      <c r="S241">
        <v>0</v>
      </c>
      <c r="T241">
        <v>0</v>
      </c>
      <c r="U241">
        <v>0</v>
      </c>
    </row>
    <row r="242" spans="1:21">
      <c r="A242" s="47">
        <v>10300125</v>
      </c>
      <c r="B242" t="s">
        <v>673</v>
      </c>
      <c r="C242">
        <v>0</v>
      </c>
      <c r="D242" t="s">
        <v>1412</v>
      </c>
      <c r="E242" t="s">
        <v>1413</v>
      </c>
      <c r="F242">
        <v>55</v>
      </c>
      <c r="G242">
        <v>17</v>
      </c>
      <c r="H242">
        <v>7</v>
      </c>
      <c r="I242" t="s">
        <v>151</v>
      </c>
      <c r="J242" t="s">
        <v>195</v>
      </c>
      <c r="K242">
        <v>17</v>
      </c>
      <c r="L242" t="s">
        <v>196</v>
      </c>
      <c r="M242">
        <v>19059020</v>
      </c>
      <c r="N242">
        <v>25.85</v>
      </c>
      <c r="O242">
        <v>0</v>
      </c>
      <c r="P242" t="s">
        <v>197</v>
      </c>
      <c r="Q242">
        <v>1705602</v>
      </c>
      <c r="R242">
        <v>4.3703000000000003</v>
      </c>
      <c r="S242">
        <v>0</v>
      </c>
      <c r="T242">
        <v>0</v>
      </c>
      <c r="U242">
        <v>0</v>
      </c>
    </row>
    <row r="243" spans="1:21">
      <c r="A243" s="47"/>
      <c r="B243" t="s">
        <v>1220</v>
      </c>
    </row>
    <row r="244" spans="1:21">
      <c r="A244" s="47"/>
      <c r="B244" t="s">
        <v>1220</v>
      </c>
    </row>
    <row r="245" spans="1:21">
      <c r="A245" s="47"/>
      <c r="B245" t="s">
        <v>1220</v>
      </c>
    </row>
    <row r="246" spans="1:21">
      <c r="A246" s="47">
        <v>10300105</v>
      </c>
      <c r="B246" t="s">
        <v>674</v>
      </c>
      <c r="C246">
        <v>0</v>
      </c>
      <c r="D246" t="s">
        <v>1412</v>
      </c>
      <c r="E246" t="s">
        <v>1413</v>
      </c>
      <c r="F246">
        <v>55</v>
      </c>
      <c r="G246">
        <v>17</v>
      </c>
      <c r="H246">
        <v>7</v>
      </c>
      <c r="I246" t="s">
        <v>151</v>
      </c>
      <c r="J246" t="s">
        <v>195</v>
      </c>
      <c r="K246">
        <v>17</v>
      </c>
      <c r="L246" t="s">
        <v>196</v>
      </c>
      <c r="M246">
        <v>19059020</v>
      </c>
      <c r="N246">
        <v>25.85</v>
      </c>
      <c r="O246">
        <v>0</v>
      </c>
      <c r="P246" t="s">
        <v>197</v>
      </c>
      <c r="Q246">
        <v>1705602</v>
      </c>
      <c r="R246">
        <v>4.3703000000000003</v>
      </c>
      <c r="S246">
        <v>0</v>
      </c>
      <c r="T246">
        <v>0</v>
      </c>
      <c r="U246">
        <v>0</v>
      </c>
    </row>
    <row r="247" spans="1:21">
      <c r="A247" s="47">
        <v>10300106</v>
      </c>
      <c r="B247" t="s">
        <v>675</v>
      </c>
      <c r="C247">
        <v>0</v>
      </c>
      <c r="D247" t="s">
        <v>1412</v>
      </c>
      <c r="E247" t="s">
        <v>1413</v>
      </c>
      <c r="F247">
        <v>55</v>
      </c>
      <c r="G247">
        <v>17</v>
      </c>
      <c r="H247">
        <v>7</v>
      </c>
      <c r="I247" t="s">
        <v>151</v>
      </c>
      <c r="J247" t="s">
        <v>195</v>
      </c>
      <c r="K247">
        <v>17</v>
      </c>
      <c r="L247" t="s">
        <v>196</v>
      </c>
      <c r="M247">
        <v>19059020</v>
      </c>
      <c r="N247">
        <v>25.85</v>
      </c>
      <c r="O247">
        <v>0</v>
      </c>
      <c r="P247" t="s">
        <v>197</v>
      </c>
      <c r="Q247">
        <v>1705602</v>
      </c>
      <c r="R247">
        <v>4.3703000000000003</v>
      </c>
      <c r="S247">
        <v>0</v>
      </c>
      <c r="T247">
        <v>0</v>
      </c>
      <c r="U247">
        <v>0</v>
      </c>
    </row>
    <row r="248" spans="1:21">
      <c r="A248" s="47">
        <v>10300115</v>
      </c>
      <c r="B248" t="s">
        <v>676</v>
      </c>
      <c r="C248">
        <v>0</v>
      </c>
      <c r="D248" t="s">
        <v>1412</v>
      </c>
      <c r="E248" t="s">
        <v>1413</v>
      </c>
      <c r="F248">
        <v>55</v>
      </c>
      <c r="G248">
        <v>17</v>
      </c>
      <c r="H248">
        <v>7</v>
      </c>
      <c r="I248" t="s">
        <v>151</v>
      </c>
      <c r="J248" t="s">
        <v>195</v>
      </c>
      <c r="K248">
        <v>17</v>
      </c>
      <c r="L248" t="s">
        <v>196</v>
      </c>
      <c r="M248">
        <v>19059020</v>
      </c>
      <c r="N248">
        <v>25.85</v>
      </c>
      <c r="O248">
        <v>0</v>
      </c>
      <c r="P248" t="s">
        <v>197</v>
      </c>
      <c r="Q248">
        <v>1705602</v>
      </c>
      <c r="R248">
        <v>4.3884999999999996</v>
      </c>
      <c r="S248">
        <v>0</v>
      </c>
      <c r="T248">
        <v>0</v>
      </c>
      <c r="U248">
        <v>0</v>
      </c>
    </row>
    <row r="249" spans="1:21">
      <c r="A249" s="47">
        <v>10300118</v>
      </c>
      <c r="B249" t="s">
        <v>677</v>
      </c>
      <c r="C249">
        <v>0</v>
      </c>
      <c r="D249" t="s">
        <v>1412</v>
      </c>
      <c r="E249" t="s">
        <v>1413</v>
      </c>
      <c r="F249">
        <v>55</v>
      </c>
      <c r="G249">
        <v>17</v>
      </c>
      <c r="H249">
        <v>7</v>
      </c>
      <c r="I249" t="s">
        <v>151</v>
      </c>
      <c r="J249" t="s">
        <v>195</v>
      </c>
      <c r="K249">
        <v>17</v>
      </c>
      <c r="L249" t="s">
        <v>196</v>
      </c>
      <c r="M249">
        <v>19059020</v>
      </c>
      <c r="N249">
        <v>25.85</v>
      </c>
      <c r="O249">
        <v>0</v>
      </c>
      <c r="P249" t="s">
        <v>197</v>
      </c>
      <c r="Q249">
        <v>1705602</v>
      </c>
      <c r="R249">
        <v>4.3703000000000003</v>
      </c>
      <c r="S249">
        <v>0</v>
      </c>
      <c r="T249">
        <v>0</v>
      </c>
      <c r="U249">
        <v>0</v>
      </c>
    </row>
    <row r="250" spans="1:21">
      <c r="A250" s="47"/>
    </row>
    <row r="251" spans="1:21">
      <c r="A251" s="47" t="s">
        <v>198</v>
      </c>
      <c r="B251" t="s">
        <v>163</v>
      </c>
      <c r="C251" t="s">
        <v>164</v>
      </c>
      <c r="D251" t="s">
        <v>162</v>
      </c>
      <c r="E251" t="s">
        <v>226</v>
      </c>
      <c r="F251" t="s">
        <v>164</v>
      </c>
      <c r="G251" t="s">
        <v>166</v>
      </c>
      <c r="H251" t="s">
        <v>167</v>
      </c>
      <c r="I251" t="s">
        <v>166</v>
      </c>
      <c r="J251" t="s">
        <v>230</v>
      </c>
      <c r="K251" t="s">
        <v>162</v>
      </c>
      <c r="L251" t="s">
        <v>169</v>
      </c>
      <c r="M251" t="s">
        <v>1365</v>
      </c>
      <c r="N251" t="s">
        <v>170</v>
      </c>
      <c r="O251" t="s">
        <v>170</v>
      </c>
      <c r="P251" t="s">
        <v>162</v>
      </c>
      <c r="Q251" t="s">
        <v>170</v>
      </c>
      <c r="R251" t="s">
        <v>162</v>
      </c>
      <c r="S251" t="s">
        <v>229</v>
      </c>
      <c r="T251" t="s">
        <v>170</v>
      </c>
      <c r="U251" t="s">
        <v>229</v>
      </c>
    </row>
    <row r="252" spans="1:21">
      <c r="A252" s="47" t="s">
        <v>267</v>
      </c>
      <c r="B252" t="s">
        <v>268</v>
      </c>
      <c r="R252" t="s">
        <v>1408</v>
      </c>
      <c r="S252" t="s">
        <v>1556</v>
      </c>
      <c r="T252" t="s">
        <v>258</v>
      </c>
      <c r="U252" t="s">
        <v>259</v>
      </c>
    </row>
    <row r="253" spans="1:21">
      <c r="A253" s="47" t="s">
        <v>173</v>
      </c>
      <c r="B253" t="s">
        <v>152</v>
      </c>
      <c r="S253" t="s">
        <v>1557</v>
      </c>
      <c r="T253" t="s">
        <v>1558</v>
      </c>
      <c r="U253" t="s">
        <v>260</v>
      </c>
    </row>
    <row r="254" spans="1:21">
      <c r="A254" s="47"/>
      <c r="J254" t="s">
        <v>174</v>
      </c>
      <c r="K254" t="s">
        <v>175</v>
      </c>
      <c r="S254" t="s">
        <v>1559</v>
      </c>
      <c r="T254" t="s">
        <v>1560</v>
      </c>
      <c r="U254" t="s">
        <v>1566</v>
      </c>
    </row>
    <row r="255" spans="1:21">
      <c r="A255" s="47" t="e">
        <f>-----GRU</f>
        <v>#NAME?</v>
      </c>
      <c r="B255" t="s">
        <v>269</v>
      </c>
      <c r="C255" t="s">
        <v>164</v>
      </c>
      <c r="D255" t="s">
        <v>162</v>
      </c>
      <c r="E255" t="s">
        <v>226</v>
      </c>
      <c r="F255" t="s">
        <v>164</v>
      </c>
      <c r="G255" t="s">
        <v>166</v>
      </c>
      <c r="H255" t="s">
        <v>167</v>
      </c>
      <c r="I255" t="s">
        <v>166</v>
      </c>
      <c r="J255" t="s">
        <v>230</v>
      </c>
      <c r="K255" t="s">
        <v>162</v>
      </c>
      <c r="L255" t="s">
        <v>169</v>
      </c>
      <c r="M255" t="s">
        <v>1365</v>
      </c>
      <c r="N255" t="s">
        <v>170</v>
      </c>
      <c r="O255" t="s">
        <v>170</v>
      </c>
      <c r="P255" t="s">
        <v>162</v>
      </c>
      <c r="Q255" t="s">
        <v>170</v>
      </c>
      <c r="R255" t="s">
        <v>162</v>
      </c>
      <c r="S255" t="e">
        <f>---------Usu</f>
        <v>#NAME?</v>
      </c>
      <c r="T255" t="s">
        <v>1562</v>
      </c>
      <c r="U255" t="s">
        <v>1341</v>
      </c>
    </row>
    <row r="256" spans="1:21">
      <c r="A256" s="47" t="s">
        <v>176</v>
      </c>
      <c r="B256" t="s">
        <v>177</v>
      </c>
      <c r="C256" t="s">
        <v>178</v>
      </c>
      <c r="D256" t="s">
        <v>179</v>
      </c>
      <c r="F256" t="s">
        <v>180</v>
      </c>
      <c r="G256" t="s">
        <v>181</v>
      </c>
      <c r="H256" t="s">
        <v>182</v>
      </c>
      <c r="I256" t="s">
        <v>183</v>
      </c>
      <c r="J256" t="s">
        <v>184</v>
      </c>
      <c r="K256" t="s">
        <v>185</v>
      </c>
      <c r="L256" t="s">
        <v>186</v>
      </c>
      <c r="M256" t="s">
        <v>187</v>
      </c>
      <c r="N256" t="s">
        <v>188</v>
      </c>
      <c r="O256" t="s">
        <v>189</v>
      </c>
      <c r="P256" t="s">
        <v>190</v>
      </c>
      <c r="Q256" t="s">
        <v>57</v>
      </c>
      <c r="R256" t="s">
        <v>191</v>
      </c>
      <c r="S256" t="s">
        <v>192</v>
      </c>
      <c r="T256" t="s">
        <v>193</v>
      </c>
      <c r="U256" t="s">
        <v>194</v>
      </c>
    </row>
    <row r="257" spans="1:21">
      <c r="A257" s="47">
        <v>10300119</v>
      </c>
      <c r="B257" t="s">
        <v>678</v>
      </c>
      <c r="C257">
        <v>0</v>
      </c>
      <c r="D257" t="s">
        <v>1412</v>
      </c>
      <c r="E257" t="s">
        <v>1413</v>
      </c>
      <c r="F257">
        <v>55</v>
      </c>
      <c r="G257">
        <v>17</v>
      </c>
      <c r="H257">
        <v>7</v>
      </c>
      <c r="I257" t="s">
        <v>151</v>
      </c>
      <c r="J257" t="s">
        <v>195</v>
      </c>
      <c r="K257">
        <v>17</v>
      </c>
      <c r="L257" t="s">
        <v>196</v>
      </c>
      <c r="M257">
        <v>19059020</v>
      </c>
      <c r="N257">
        <v>25.85</v>
      </c>
      <c r="O257">
        <v>0</v>
      </c>
      <c r="P257" t="s">
        <v>197</v>
      </c>
      <c r="Q257">
        <v>1705602</v>
      </c>
      <c r="R257">
        <v>4.3703000000000003</v>
      </c>
      <c r="S257">
        <v>0</v>
      </c>
      <c r="T257">
        <v>0</v>
      </c>
      <c r="U257">
        <v>0</v>
      </c>
    </row>
    <row r="258" spans="1:21">
      <c r="A258" s="47">
        <v>10300121</v>
      </c>
      <c r="B258" t="s">
        <v>679</v>
      </c>
      <c r="C258">
        <v>0</v>
      </c>
      <c r="D258" t="s">
        <v>1412</v>
      </c>
      <c r="E258" t="s">
        <v>1413</v>
      </c>
      <c r="F258">
        <v>55</v>
      </c>
      <c r="G258">
        <v>17</v>
      </c>
      <c r="H258">
        <v>7</v>
      </c>
      <c r="I258" t="s">
        <v>151</v>
      </c>
      <c r="J258" t="s">
        <v>195</v>
      </c>
      <c r="K258">
        <v>17</v>
      </c>
      <c r="L258" t="s">
        <v>196</v>
      </c>
      <c r="M258">
        <v>19059020</v>
      </c>
      <c r="N258">
        <v>25.85</v>
      </c>
      <c r="O258">
        <v>0</v>
      </c>
      <c r="P258" t="s">
        <v>197</v>
      </c>
      <c r="Q258">
        <v>1705602</v>
      </c>
      <c r="R258">
        <v>4.3703000000000003</v>
      </c>
      <c r="S258">
        <v>0</v>
      </c>
      <c r="T258">
        <v>0</v>
      </c>
      <c r="U258">
        <v>0</v>
      </c>
    </row>
    <row r="259" spans="1:21">
      <c r="A259" s="47">
        <v>10300122</v>
      </c>
      <c r="B259" t="s">
        <v>680</v>
      </c>
      <c r="C259">
        <v>0</v>
      </c>
      <c r="D259" t="s">
        <v>1412</v>
      </c>
      <c r="E259" t="s">
        <v>1413</v>
      </c>
      <c r="F259">
        <v>55</v>
      </c>
      <c r="G259">
        <v>17</v>
      </c>
      <c r="H259">
        <v>7</v>
      </c>
      <c r="I259" t="s">
        <v>151</v>
      </c>
      <c r="J259" t="s">
        <v>195</v>
      </c>
      <c r="K259">
        <v>17</v>
      </c>
      <c r="L259" t="s">
        <v>196</v>
      </c>
      <c r="M259">
        <v>19059020</v>
      </c>
      <c r="N259">
        <v>25.85</v>
      </c>
      <c r="O259">
        <v>0</v>
      </c>
      <c r="P259" t="s">
        <v>197</v>
      </c>
      <c r="Q259">
        <v>1705602</v>
      </c>
      <c r="R259">
        <v>4.3703000000000003</v>
      </c>
      <c r="S259">
        <v>0</v>
      </c>
      <c r="T259">
        <v>0</v>
      </c>
      <c r="U259">
        <v>0</v>
      </c>
    </row>
    <row r="260" spans="1:21">
      <c r="A260" s="47">
        <v>10300530</v>
      </c>
      <c r="B260" t="s">
        <v>681</v>
      </c>
      <c r="C260">
        <v>0</v>
      </c>
      <c r="D260" t="s">
        <v>1412</v>
      </c>
      <c r="E260" t="s">
        <v>1413</v>
      </c>
      <c r="F260">
        <v>55</v>
      </c>
      <c r="G260">
        <v>17</v>
      </c>
      <c r="H260">
        <v>7</v>
      </c>
      <c r="I260" t="s">
        <v>151</v>
      </c>
      <c r="J260" t="s">
        <v>195</v>
      </c>
      <c r="K260">
        <v>17</v>
      </c>
      <c r="L260" t="s">
        <v>196</v>
      </c>
      <c r="M260">
        <v>19059020</v>
      </c>
      <c r="N260">
        <v>25.85</v>
      </c>
      <c r="O260">
        <v>0</v>
      </c>
      <c r="P260" t="s">
        <v>197</v>
      </c>
      <c r="Q260">
        <v>1705602</v>
      </c>
      <c r="R260">
        <v>4.3849999999999998</v>
      </c>
      <c r="S260">
        <v>0</v>
      </c>
      <c r="T260">
        <v>0</v>
      </c>
      <c r="U260">
        <v>0</v>
      </c>
    </row>
    <row r="261" spans="1:21">
      <c r="A261" s="47"/>
      <c r="B261" t="s">
        <v>1221</v>
      </c>
    </row>
    <row r="262" spans="1:21">
      <c r="A262" s="47"/>
      <c r="B262" t="s">
        <v>1221</v>
      </c>
    </row>
    <row r="263" spans="1:21">
      <c r="A263" s="47"/>
      <c r="B263" t="s">
        <v>1221</v>
      </c>
    </row>
    <row r="264" spans="1:21">
      <c r="A264" s="47">
        <v>10300066</v>
      </c>
      <c r="B264" t="s">
        <v>682</v>
      </c>
      <c r="C264">
        <v>0</v>
      </c>
      <c r="D264" t="s">
        <v>1412</v>
      </c>
      <c r="E264" t="s">
        <v>1413</v>
      </c>
      <c r="F264">
        <v>55</v>
      </c>
      <c r="G264">
        <v>17</v>
      </c>
      <c r="H264">
        <v>7</v>
      </c>
      <c r="I264" t="s">
        <v>151</v>
      </c>
      <c r="J264" t="s">
        <v>195</v>
      </c>
      <c r="K264">
        <v>17</v>
      </c>
      <c r="L264" t="s">
        <v>196</v>
      </c>
      <c r="M264">
        <v>19053100</v>
      </c>
      <c r="N264">
        <v>25.85</v>
      </c>
      <c r="O264">
        <v>0</v>
      </c>
      <c r="P264" t="s">
        <v>197</v>
      </c>
      <c r="Q264">
        <v>1705300</v>
      </c>
      <c r="R264">
        <v>4.3624999999999998</v>
      </c>
      <c r="S264">
        <v>0</v>
      </c>
      <c r="T264">
        <v>0</v>
      </c>
      <c r="U264">
        <v>0</v>
      </c>
    </row>
    <row r="265" spans="1:21">
      <c r="A265" s="47">
        <v>10300132</v>
      </c>
      <c r="B265" t="s">
        <v>683</v>
      </c>
      <c r="C265">
        <v>0</v>
      </c>
      <c r="D265" t="s">
        <v>1412</v>
      </c>
      <c r="E265" t="s">
        <v>1413</v>
      </c>
      <c r="F265">
        <v>55</v>
      </c>
      <c r="G265">
        <v>17</v>
      </c>
      <c r="H265">
        <v>7</v>
      </c>
      <c r="I265" t="s">
        <v>151</v>
      </c>
      <c r="J265" t="s">
        <v>195</v>
      </c>
      <c r="K265">
        <v>17</v>
      </c>
      <c r="L265" t="s">
        <v>196</v>
      </c>
      <c r="M265">
        <v>19053100</v>
      </c>
      <c r="N265">
        <v>25.85</v>
      </c>
      <c r="O265">
        <v>0</v>
      </c>
      <c r="P265" t="s">
        <v>197</v>
      </c>
      <c r="Q265">
        <v>1705300</v>
      </c>
      <c r="R265">
        <v>4.3673000000000002</v>
      </c>
      <c r="S265">
        <v>0</v>
      </c>
      <c r="T265">
        <v>0</v>
      </c>
      <c r="U265">
        <v>0</v>
      </c>
    </row>
    <row r="266" spans="1:21">
      <c r="A266" s="47">
        <v>10300133</v>
      </c>
      <c r="B266" t="s">
        <v>684</v>
      </c>
      <c r="C266">
        <v>0</v>
      </c>
      <c r="D266" t="s">
        <v>1412</v>
      </c>
      <c r="E266" t="s">
        <v>1413</v>
      </c>
      <c r="F266">
        <v>55</v>
      </c>
      <c r="G266">
        <v>17</v>
      </c>
      <c r="H266">
        <v>7</v>
      </c>
      <c r="I266" t="s">
        <v>151</v>
      </c>
      <c r="J266" t="s">
        <v>195</v>
      </c>
      <c r="K266">
        <v>17</v>
      </c>
      <c r="L266" t="s">
        <v>196</v>
      </c>
      <c r="M266">
        <v>19053100</v>
      </c>
      <c r="N266">
        <v>25.85</v>
      </c>
      <c r="O266">
        <v>0</v>
      </c>
      <c r="P266" t="s">
        <v>197</v>
      </c>
      <c r="Q266">
        <v>1705300</v>
      </c>
      <c r="R266">
        <v>4.3673000000000002</v>
      </c>
      <c r="S266">
        <v>0</v>
      </c>
      <c r="T266">
        <v>0</v>
      </c>
      <c r="U266">
        <v>0</v>
      </c>
    </row>
    <row r="267" spans="1:21">
      <c r="A267" s="47"/>
      <c r="B267" t="s">
        <v>1222</v>
      </c>
    </row>
    <row r="268" spans="1:21">
      <c r="A268" s="47"/>
      <c r="B268" t="s">
        <v>1222</v>
      </c>
    </row>
    <row r="269" spans="1:21">
      <c r="A269" s="47"/>
      <c r="B269" t="s">
        <v>1222</v>
      </c>
    </row>
    <row r="270" spans="1:21">
      <c r="A270" s="47">
        <v>10300299</v>
      </c>
      <c r="B270" t="s">
        <v>685</v>
      </c>
      <c r="C270">
        <v>0</v>
      </c>
      <c r="D270" t="s">
        <v>1412</v>
      </c>
      <c r="E270" t="s">
        <v>1413</v>
      </c>
      <c r="F270">
        <v>55</v>
      </c>
      <c r="G270">
        <v>17</v>
      </c>
      <c r="H270">
        <v>7</v>
      </c>
      <c r="I270" t="s">
        <v>151</v>
      </c>
      <c r="J270" t="s">
        <v>195</v>
      </c>
      <c r="K270">
        <v>17</v>
      </c>
      <c r="L270" t="s">
        <v>196</v>
      </c>
      <c r="M270">
        <v>19053100</v>
      </c>
      <c r="N270">
        <v>25.85</v>
      </c>
      <c r="O270">
        <v>0</v>
      </c>
      <c r="P270" t="s">
        <v>197</v>
      </c>
      <c r="Q270">
        <v>1705300</v>
      </c>
      <c r="R270">
        <v>4.3379000000000003</v>
      </c>
      <c r="S270">
        <v>0</v>
      </c>
      <c r="T270">
        <v>0</v>
      </c>
      <c r="U270">
        <v>0</v>
      </c>
    </row>
    <row r="271" spans="1:21">
      <c r="A271" s="47">
        <v>10300300</v>
      </c>
      <c r="B271" t="s">
        <v>686</v>
      </c>
      <c r="C271">
        <v>0</v>
      </c>
      <c r="D271" t="s">
        <v>1412</v>
      </c>
      <c r="E271" t="s">
        <v>1413</v>
      </c>
      <c r="F271">
        <v>55</v>
      </c>
      <c r="G271">
        <v>17</v>
      </c>
      <c r="H271">
        <v>7</v>
      </c>
      <c r="I271" t="s">
        <v>151</v>
      </c>
      <c r="J271" t="s">
        <v>195</v>
      </c>
      <c r="K271">
        <v>17</v>
      </c>
      <c r="L271" t="s">
        <v>196</v>
      </c>
      <c r="M271">
        <v>19053100</v>
      </c>
      <c r="N271">
        <v>25.85</v>
      </c>
      <c r="O271">
        <v>0</v>
      </c>
      <c r="P271" t="s">
        <v>197</v>
      </c>
      <c r="Q271">
        <v>1705300</v>
      </c>
      <c r="R271">
        <v>4.3883999999999999</v>
      </c>
      <c r="S271">
        <v>0</v>
      </c>
      <c r="T271">
        <v>0</v>
      </c>
      <c r="U271">
        <v>0</v>
      </c>
    </row>
    <row r="272" spans="1:21">
      <c r="A272" s="47">
        <v>10300301</v>
      </c>
      <c r="B272" t="s">
        <v>687</v>
      </c>
      <c r="C272">
        <v>0</v>
      </c>
      <c r="D272" t="s">
        <v>1412</v>
      </c>
      <c r="E272" t="s">
        <v>1413</v>
      </c>
      <c r="F272">
        <v>55</v>
      </c>
      <c r="G272">
        <v>17</v>
      </c>
      <c r="H272">
        <v>7</v>
      </c>
      <c r="I272" t="s">
        <v>151</v>
      </c>
      <c r="J272" t="s">
        <v>195</v>
      </c>
      <c r="K272">
        <v>17</v>
      </c>
      <c r="L272" t="s">
        <v>196</v>
      </c>
      <c r="M272">
        <v>19053100</v>
      </c>
      <c r="N272">
        <v>25.85</v>
      </c>
      <c r="O272">
        <v>0</v>
      </c>
      <c r="P272" t="s">
        <v>197</v>
      </c>
      <c r="Q272">
        <v>1705300</v>
      </c>
      <c r="R272">
        <v>4.3644999999999996</v>
      </c>
      <c r="S272">
        <v>0</v>
      </c>
      <c r="T272">
        <v>0</v>
      </c>
      <c r="U272">
        <v>0</v>
      </c>
    </row>
    <row r="273" spans="1:21">
      <c r="A273" s="47">
        <v>10300302</v>
      </c>
      <c r="B273" t="s">
        <v>688</v>
      </c>
      <c r="C273">
        <v>0</v>
      </c>
      <c r="D273" t="s">
        <v>1412</v>
      </c>
      <c r="E273" t="s">
        <v>1413</v>
      </c>
      <c r="F273">
        <v>55</v>
      </c>
      <c r="G273">
        <v>17</v>
      </c>
      <c r="H273">
        <v>7</v>
      </c>
      <c r="I273" t="s">
        <v>151</v>
      </c>
      <c r="J273" t="s">
        <v>195</v>
      </c>
      <c r="K273">
        <v>17</v>
      </c>
      <c r="L273" t="s">
        <v>196</v>
      </c>
      <c r="M273">
        <v>19053100</v>
      </c>
      <c r="N273">
        <v>25.85</v>
      </c>
      <c r="O273">
        <v>0</v>
      </c>
      <c r="P273" t="s">
        <v>197</v>
      </c>
      <c r="Q273">
        <v>1705300</v>
      </c>
      <c r="R273">
        <v>4.3888999999999996</v>
      </c>
      <c r="S273">
        <v>0</v>
      </c>
      <c r="T273">
        <v>0</v>
      </c>
      <c r="U273">
        <v>0</v>
      </c>
    </row>
    <row r="274" spans="1:21">
      <c r="A274" s="47">
        <v>10300303</v>
      </c>
      <c r="B274" t="s">
        <v>689</v>
      </c>
      <c r="C274">
        <v>0</v>
      </c>
      <c r="D274" t="s">
        <v>1412</v>
      </c>
      <c r="E274" t="s">
        <v>1413</v>
      </c>
      <c r="F274">
        <v>55</v>
      </c>
      <c r="G274">
        <v>17</v>
      </c>
      <c r="H274">
        <v>7</v>
      </c>
      <c r="I274" t="s">
        <v>151</v>
      </c>
      <c r="J274" t="s">
        <v>195</v>
      </c>
      <c r="K274">
        <v>17</v>
      </c>
      <c r="L274" t="s">
        <v>196</v>
      </c>
      <c r="M274">
        <v>19053100</v>
      </c>
      <c r="N274">
        <v>25.85</v>
      </c>
      <c r="O274">
        <v>0</v>
      </c>
      <c r="P274" t="s">
        <v>197</v>
      </c>
      <c r="Q274">
        <v>1705300</v>
      </c>
      <c r="R274">
        <v>4.3677999999999999</v>
      </c>
      <c r="S274">
        <v>0</v>
      </c>
      <c r="T274">
        <v>0</v>
      </c>
      <c r="U274">
        <v>0</v>
      </c>
    </row>
    <row r="275" spans="1:21">
      <c r="A275" s="47">
        <v>10300306</v>
      </c>
      <c r="B275" t="s">
        <v>690</v>
      </c>
      <c r="C275">
        <v>0</v>
      </c>
      <c r="D275" t="s">
        <v>1412</v>
      </c>
      <c r="E275" t="s">
        <v>1413</v>
      </c>
      <c r="F275">
        <v>55</v>
      </c>
      <c r="G275">
        <v>17</v>
      </c>
      <c r="H275">
        <v>7</v>
      </c>
      <c r="I275" t="s">
        <v>151</v>
      </c>
      <c r="J275" t="s">
        <v>195</v>
      </c>
      <c r="K275">
        <v>17</v>
      </c>
      <c r="L275" t="s">
        <v>196</v>
      </c>
      <c r="M275">
        <v>19053100</v>
      </c>
      <c r="N275">
        <v>25.85</v>
      </c>
      <c r="O275">
        <v>0</v>
      </c>
      <c r="P275" t="s">
        <v>197</v>
      </c>
      <c r="Q275">
        <v>1705300</v>
      </c>
      <c r="R275">
        <v>4.3731999999999998</v>
      </c>
      <c r="S275">
        <v>0</v>
      </c>
      <c r="T275">
        <v>0</v>
      </c>
      <c r="U275">
        <v>0</v>
      </c>
    </row>
    <row r="276" spans="1:21">
      <c r="A276" s="47">
        <v>10300307</v>
      </c>
      <c r="B276" t="s">
        <v>691</v>
      </c>
      <c r="C276">
        <v>0</v>
      </c>
      <c r="D276" t="s">
        <v>1412</v>
      </c>
      <c r="E276" t="s">
        <v>1413</v>
      </c>
      <c r="F276">
        <v>55</v>
      </c>
      <c r="G276">
        <v>17</v>
      </c>
      <c r="H276">
        <v>7</v>
      </c>
      <c r="I276" t="s">
        <v>151</v>
      </c>
      <c r="J276" t="s">
        <v>195</v>
      </c>
      <c r="K276">
        <v>17</v>
      </c>
      <c r="L276" t="s">
        <v>196</v>
      </c>
      <c r="M276">
        <v>19053100</v>
      </c>
      <c r="N276">
        <v>25.85</v>
      </c>
      <c r="O276">
        <v>0</v>
      </c>
      <c r="P276" t="s">
        <v>197</v>
      </c>
      <c r="Q276">
        <v>1705300</v>
      </c>
      <c r="R276">
        <v>4.3888999999999996</v>
      </c>
      <c r="S276">
        <v>0</v>
      </c>
      <c r="T276">
        <v>0</v>
      </c>
      <c r="U276">
        <v>0</v>
      </c>
    </row>
    <row r="277" spans="1:21">
      <c r="A277" s="47">
        <v>10300308</v>
      </c>
      <c r="B277" t="s">
        <v>692</v>
      </c>
      <c r="C277">
        <v>0</v>
      </c>
      <c r="D277" t="s">
        <v>1412</v>
      </c>
      <c r="E277" t="s">
        <v>1413</v>
      </c>
      <c r="F277">
        <v>55</v>
      </c>
      <c r="G277">
        <v>17</v>
      </c>
      <c r="H277">
        <v>7</v>
      </c>
      <c r="I277" t="s">
        <v>151</v>
      </c>
      <c r="J277" t="s">
        <v>195</v>
      </c>
      <c r="K277">
        <v>17</v>
      </c>
      <c r="L277" t="s">
        <v>196</v>
      </c>
      <c r="M277">
        <v>19053100</v>
      </c>
      <c r="N277">
        <v>25.85</v>
      </c>
      <c r="O277">
        <v>0</v>
      </c>
      <c r="P277" t="s">
        <v>197</v>
      </c>
      <c r="Q277">
        <v>1705300</v>
      </c>
      <c r="R277">
        <v>4.3436000000000003</v>
      </c>
      <c r="S277">
        <v>0</v>
      </c>
      <c r="T277">
        <v>0</v>
      </c>
      <c r="U277">
        <v>0</v>
      </c>
    </row>
    <row r="278" spans="1:21">
      <c r="A278" s="47">
        <v>10300310</v>
      </c>
      <c r="B278" t="s">
        <v>693</v>
      </c>
      <c r="C278">
        <v>0</v>
      </c>
      <c r="D278" t="s">
        <v>1412</v>
      </c>
      <c r="E278" t="s">
        <v>1413</v>
      </c>
      <c r="F278">
        <v>55</v>
      </c>
      <c r="G278">
        <v>17</v>
      </c>
      <c r="H278">
        <v>7</v>
      </c>
      <c r="I278" t="s">
        <v>151</v>
      </c>
      <c r="J278" t="s">
        <v>195</v>
      </c>
      <c r="K278">
        <v>17</v>
      </c>
      <c r="L278" t="s">
        <v>196</v>
      </c>
      <c r="M278">
        <v>19053100</v>
      </c>
      <c r="N278">
        <v>25.85</v>
      </c>
      <c r="O278">
        <v>0</v>
      </c>
      <c r="P278" t="s">
        <v>197</v>
      </c>
      <c r="Q278">
        <v>1705300</v>
      </c>
      <c r="R278">
        <v>4.3871000000000002</v>
      </c>
      <c r="S278">
        <v>0</v>
      </c>
      <c r="T278">
        <v>0</v>
      </c>
      <c r="U278">
        <v>0</v>
      </c>
    </row>
    <row r="279" spans="1:21">
      <c r="A279" s="47">
        <v>10300311</v>
      </c>
      <c r="B279" t="s">
        <v>694</v>
      </c>
      <c r="C279">
        <v>0</v>
      </c>
      <c r="D279" t="s">
        <v>1412</v>
      </c>
      <c r="E279" t="s">
        <v>1413</v>
      </c>
      <c r="F279">
        <v>55</v>
      </c>
      <c r="G279">
        <v>17</v>
      </c>
      <c r="H279">
        <v>7</v>
      </c>
      <c r="I279" t="s">
        <v>151</v>
      </c>
      <c r="J279" t="s">
        <v>195</v>
      </c>
      <c r="K279">
        <v>17</v>
      </c>
      <c r="L279" t="s">
        <v>196</v>
      </c>
      <c r="M279">
        <v>19053100</v>
      </c>
      <c r="N279">
        <v>25.85</v>
      </c>
      <c r="O279">
        <v>0</v>
      </c>
      <c r="P279" t="s">
        <v>197</v>
      </c>
      <c r="Q279">
        <v>1705300</v>
      </c>
      <c r="R279">
        <v>4.3714000000000004</v>
      </c>
      <c r="S279">
        <v>0</v>
      </c>
      <c r="T279">
        <v>0</v>
      </c>
      <c r="U279">
        <v>0</v>
      </c>
    </row>
    <row r="280" spans="1:21">
      <c r="A280" s="47">
        <v>10300312</v>
      </c>
      <c r="B280" t="s">
        <v>695</v>
      </c>
      <c r="C280">
        <v>0</v>
      </c>
      <c r="D280" t="s">
        <v>1412</v>
      </c>
      <c r="E280" t="s">
        <v>1413</v>
      </c>
      <c r="F280">
        <v>55</v>
      </c>
      <c r="G280">
        <v>17</v>
      </c>
      <c r="H280">
        <v>7</v>
      </c>
      <c r="I280" t="s">
        <v>151</v>
      </c>
      <c r="J280" t="s">
        <v>195</v>
      </c>
      <c r="K280">
        <v>17</v>
      </c>
      <c r="L280" t="s">
        <v>196</v>
      </c>
      <c r="M280">
        <v>19053100</v>
      </c>
      <c r="N280">
        <v>25.85</v>
      </c>
      <c r="O280">
        <v>0</v>
      </c>
      <c r="P280" t="s">
        <v>197</v>
      </c>
      <c r="Q280">
        <v>1705300</v>
      </c>
      <c r="R280">
        <v>4.3806000000000003</v>
      </c>
      <c r="S280">
        <v>0</v>
      </c>
      <c r="T280">
        <v>0</v>
      </c>
      <c r="U280">
        <v>0</v>
      </c>
    </row>
    <row r="281" spans="1:21">
      <c r="A281" s="47">
        <v>10300313</v>
      </c>
      <c r="B281" t="s">
        <v>696</v>
      </c>
      <c r="C281">
        <v>0</v>
      </c>
      <c r="D281" t="s">
        <v>1412</v>
      </c>
      <c r="E281" t="s">
        <v>1413</v>
      </c>
      <c r="F281">
        <v>55</v>
      </c>
      <c r="G281">
        <v>17</v>
      </c>
      <c r="H281">
        <v>7</v>
      </c>
      <c r="I281" t="s">
        <v>151</v>
      </c>
      <c r="J281" t="s">
        <v>195</v>
      </c>
      <c r="K281">
        <v>17</v>
      </c>
      <c r="L281" t="s">
        <v>196</v>
      </c>
      <c r="M281">
        <v>19053100</v>
      </c>
      <c r="N281">
        <v>25.85</v>
      </c>
      <c r="O281">
        <v>0</v>
      </c>
      <c r="P281" t="s">
        <v>197</v>
      </c>
      <c r="Q281">
        <v>1705300</v>
      </c>
      <c r="R281">
        <v>4.3888999999999996</v>
      </c>
      <c r="S281">
        <v>0</v>
      </c>
      <c r="T281">
        <v>0</v>
      </c>
      <c r="U281">
        <v>0</v>
      </c>
    </row>
    <row r="282" spans="1:21">
      <c r="A282" s="47"/>
      <c r="B282" t="s">
        <v>1223</v>
      </c>
    </row>
    <row r="283" spans="1:21">
      <c r="A283" s="47"/>
      <c r="B283" t="s">
        <v>1223</v>
      </c>
    </row>
    <row r="284" spans="1:21">
      <c r="A284" s="47"/>
      <c r="B284" t="s">
        <v>1223</v>
      </c>
    </row>
    <row r="285" spans="1:21">
      <c r="A285" s="47">
        <v>10300402</v>
      </c>
      <c r="B285" t="s">
        <v>697</v>
      </c>
      <c r="C285">
        <v>0</v>
      </c>
      <c r="D285" t="s">
        <v>1412</v>
      </c>
      <c r="E285" t="s">
        <v>1413</v>
      </c>
      <c r="F285">
        <v>55</v>
      </c>
      <c r="G285">
        <v>17</v>
      </c>
      <c r="H285">
        <v>7</v>
      </c>
      <c r="I285" t="s">
        <v>151</v>
      </c>
      <c r="J285" t="s">
        <v>195</v>
      </c>
      <c r="K285">
        <v>17</v>
      </c>
      <c r="L285" t="s">
        <v>196</v>
      </c>
      <c r="M285">
        <v>19053100</v>
      </c>
      <c r="N285">
        <v>25.85</v>
      </c>
      <c r="O285">
        <v>0</v>
      </c>
      <c r="P285" t="s">
        <v>197</v>
      </c>
      <c r="Q285">
        <v>1705300</v>
      </c>
      <c r="R285">
        <v>4.3807999999999998</v>
      </c>
      <c r="S285">
        <v>0</v>
      </c>
      <c r="T285">
        <v>0</v>
      </c>
      <c r="U285">
        <v>0</v>
      </c>
    </row>
    <row r="286" spans="1:21">
      <c r="A286" s="47">
        <v>10300403</v>
      </c>
      <c r="B286" t="s">
        <v>698</v>
      </c>
      <c r="C286">
        <v>0</v>
      </c>
      <c r="D286" t="s">
        <v>1412</v>
      </c>
      <c r="E286" t="s">
        <v>1413</v>
      </c>
      <c r="F286">
        <v>55</v>
      </c>
      <c r="G286">
        <v>17</v>
      </c>
      <c r="H286">
        <v>7</v>
      </c>
      <c r="I286" t="s">
        <v>151</v>
      </c>
      <c r="J286" t="s">
        <v>195</v>
      </c>
      <c r="K286">
        <v>17</v>
      </c>
      <c r="L286" t="s">
        <v>196</v>
      </c>
      <c r="M286">
        <v>19053100</v>
      </c>
      <c r="N286">
        <v>25.85</v>
      </c>
      <c r="O286">
        <v>0</v>
      </c>
      <c r="P286" t="s">
        <v>197</v>
      </c>
      <c r="Q286">
        <v>1705300</v>
      </c>
      <c r="R286">
        <v>4.3807999999999998</v>
      </c>
      <c r="S286">
        <v>0</v>
      </c>
      <c r="T286">
        <v>0</v>
      </c>
      <c r="U286">
        <v>0</v>
      </c>
    </row>
    <row r="287" spans="1:21">
      <c r="A287" s="47">
        <v>10300404</v>
      </c>
      <c r="B287" t="s">
        <v>699</v>
      </c>
      <c r="C287">
        <v>0</v>
      </c>
      <c r="D287" t="s">
        <v>1412</v>
      </c>
      <c r="E287" t="s">
        <v>1413</v>
      </c>
      <c r="F287">
        <v>55</v>
      </c>
      <c r="G287">
        <v>17</v>
      </c>
      <c r="H287">
        <v>7</v>
      </c>
      <c r="I287" t="s">
        <v>151</v>
      </c>
      <c r="J287" t="s">
        <v>195</v>
      </c>
      <c r="K287">
        <v>17</v>
      </c>
      <c r="L287" t="s">
        <v>196</v>
      </c>
      <c r="M287">
        <v>19053100</v>
      </c>
      <c r="N287">
        <v>25.85</v>
      </c>
      <c r="O287">
        <v>0</v>
      </c>
      <c r="P287" t="s">
        <v>197</v>
      </c>
      <c r="Q287">
        <v>1705300</v>
      </c>
      <c r="R287">
        <v>4.3807999999999998</v>
      </c>
      <c r="S287">
        <v>0</v>
      </c>
      <c r="T287">
        <v>0</v>
      </c>
      <c r="U287">
        <v>0</v>
      </c>
    </row>
    <row r="288" spans="1:21">
      <c r="A288" s="47">
        <v>10300405</v>
      </c>
      <c r="B288" t="s">
        <v>700</v>
      </c>
      <c r="C288">
        <v>0</v>
      </c>
      <c r="D288" t="s">
        <v>1412</v>
      </c>
      <c r="E288" t="s">
        <v>1413</v>
      </c>
      <c r="F288">
        <v>55</v>
      </c>
      <c r="G288">
        <v>17</v>
      </c>
      <c r="H288">
        <v>7</v>
      </c>
      <c r="I288" t="s">
        <v>151</v>
      </c>
      <c r="J288" t="s">
        <v>195</v>
      </c>
      <c r="K288">
        <v>17</v>
      </c>
      <c r="L288" t="s">
        <v>196</v>
      </c>
      <c r="M288">
        <v>19053100</v>
      </c>
      <c r="N288">
        <v>25.85</v>
      </c>
      <c r="O288">
        <v>0</v>
      </c>
      <c r="P288" t="s">
        <v>197</v>
      </c>
      <c r="Q288">
        <v>1705300</v>
      </c>
      <c r="R288">
        <v>4.2882999999999996</v>
      </c>
      <c r="S288">
        <v>0</v>
      </c>
      <c r="T288">
        <v>0</v>
      </c>
      <c r="U288">
        <v>0</v>
      </c>
    </row>
    <row r="289" spans="1:21">
      <c r="A289" s="47">
        <v>10300406</v>
      </c>
      <c r="B289" t="s">
        <v>701</v>
      </c>
      <c r="C289">
        <v>0</v>
      </c>
      <c r="D289" t="s">
        <v>1412</v>
      </c>
      <c r="E289" t="s">
        <v>1413</v>
      </c>
      <c r="F289">
        <v>55</v>
      </c>
      <c r="G289">
        <v>17</v>
      </c>
      <c r="H289">
        <v>7</v>
      </c>
      <c r="I289" t="s">
        <v>151</v>
      </c>
      <c r="J289" t="s">
        <v>195</v>
      </c>
      <c r="K289">
        <v>17</v>
      </c>
      <c r="L289" t="s">
        <v>196</v>
      </c>
      <c r="M289">
        <v>19053100</v>
      </c>
      <c r="N289">
        <v>25.85</v>
      </c>
      <c r="O289">
        <v>0</v>
      </c>
      <c r="P289" t="s">
        <v>197</v>
      </c>
      <c r="Q289">
        <v>1705300</v>
      </c>
      <c r="R289">
        <v>4.2882999999999996</v>
      </c>
      <c r="S289">
        <v>0</v>
      </c>
      <c r="T289">
        <v>0</v>
      </c>
      <c r="U289">
        <v>0</v>
      </c>
    </row>
    <row r="290" spans="1:21">
      <c r="A290" s="47">
        <v>10300409</v>
      </c>
      <c r="B290" t="s">
        <v>702</v>
      </c>
      <c r="C290">
        <v>0</v>
      </c>
      <c r="D290" t="s">
        <v>1412</v>
      </c>
      <c r="E290" t="s">
        <v>1413</v>
      </c>
      <c r="F290">
        <v>55</v>
      </c>
      <c r="G290">
        <v>17</v>
      </c>
      <c r="H290">
        <v>7</v>
      </c>
      <c r="I290" t="s">
        <v>151</v>
      </c>
      <c r="J290" t="s">
        <v>195</v>
      </c>
      <c r="K290">
        <v>17</v>
      </c>
      <c r="L290" t="s">
        <v>196</v>
      </c>
      <c r="M290">
        <v>19053100</v>
      </c>
      <c r="N290">
        <v>25.85</v>
      </c>
      <c r="O290">
        <v>0</v>
      </c>
      <c r="P290" t="s">
        <v>197</v>
      </c>
      <c r="Q290">
        <v>1705300</v>
      </c>
      <c r="R290">
        <v>4.3807999999999998</v>
      </c>
      <c r="S290">
        <v>0</v>
      </c>
      <c r="T290">
        <v>0</v>
      </c>
      <c r="U290">
        <v>0</v>
      </c>
    </row>
    <row r="291" spans="1:21">
      <c r="A291" s="47">
        <v>10300410</v>
      </c>
      <c r="B291" t="s">
        <v>703</v>
      </c>
      <c r="C291">
        <v>0</v>
      </c>
      <c r="D291" t="s">
        <v>1412</v>
      </c>
      <c r="E291" t="s">
        <v>1413</v>
      </c>
      <c r="F291">
        <v>55</v>
      </c>
      <c r="G291">
        <v>17</v>
      </c>
      <c r="H291">
        <v>7</v>
      </c>
      <c r="I291" t="s">
        <v>151</v>
      </c>
      <c r="J291" t="s">
        <v>195</v>
      </c>
      <c r="K291">
        <v>17</v>
      </c>
      <c r="L291" t="s">
        <v>196</v>
      </c>
      <c r="M291">
        <v>19053100</v>
      </c>
      <c r="N291">
        <v>25.85</v>
      </c>
      <c r="O291">
        <v>0</v>
      </c>
      <c r="P291" t="s">
        <v>197</v>
      </c>
      <c r="Q291">
        <v>1705300</v>
      </c>
      <c r="R291">
        <v>4.3807999999999998</v>
      </c>
      <c r="S291">
        <v>0</v>
      </c>
      <c r="T291">
        <v>0</v>
      </c>
      <c r="U291">
        <v>0</v>
      </c>
    </row>
    <row r="292" spans="1:21">
      <c r="A292" s="47">
        <v>10300411</v>
      </c>
      <c r="B292" t="s">
        <v>704</v>
      </c>
      <c r="C292">
        <v>0</v>
      </c>
      <c r="D292" t="s">
        <v>1412</v>
      </c>
      <c r="E292" t="s">
        <v>1413</v>
      </c>
      <c r="F292">
        <v>55</v>
      </c>
      <c r="G292">
        <v>17</v>
      </c>
      <c r="H292">
        <v>7</v>
      </c>
      <c r="I292" t="s">
        <v>151</v>
      </c>
      <c r="J292" t="s">
        <v>195</v>
      </c>
      <c r="K292">
        <v>17</v>
      </c>
      <c r="L292" t="s">
        <v>196</v>
      </c>
      <c r="M292">
        <v>19053100</v>
      </c>
      <c r="N292">
        <v>25.85</v>
      </c>
      <c r="O292">
        <v>0</v>
      </c>
      <c r="P292" t="s">
        <v>197</v>
      </c>
      <c r="Q292">
        <v>1705300</v>
      </c>
      <c r="R292">
        <v>4.3807999999999998</v>
      </c>
      <c r="S292">
        <v>0</v>
      </c>
      <c r="T292">
        <v>0</v>
      </c>
      <c r="U292">
        <v>0</v>
      </c>
    </row>
    <row r="293" spans="1:21">
      <c r="A293" s="47"/>
      <c r="B293" t="s">
        <v>1224</v>
      </c>
    </row>
    <row r="294" spans="1:21">
      <c r="A294" s="47"/>
      <c r="B294" t="s">
        <v>1224</v>
      </c>
    </row>
    <row r="295" spans="1:21">
      <c r="A295" s="47"/>
      <c r="B295" t="s">
        <v>1224</v>
      </c>
    </row>
    <row r="296" spans="1:21">
      <c r="A296" s="47">
        <v>10300023</v>
      </c>
      <c r="B296" t="s">
        <v>706</v>
      </c>
      <c r="C296">
        <v>0</v>
      </c>
      <c r="D296" t="s">
        <v>1412</v>
      </c>
      <c r="E296" t="s">
        <v>1413</v>
      </c>
      <c r="F296">
        <v>0</v>
      </c>
      <c r="G296">
        <v>17</v>
      </c>
      <c r="H296">
        <v>7</v>
      </c>
      <c r="I296" t="s">
        <v>151</v>
      </c>
      <c r="J296" t="s">
        <v>195</v>
      </c>
      <c r="K296">
        <v>17</v>
      </c>
      <c r="L296" t="s">
        <v>196</v>
      </c>
      <c r="M296">
        <v>19053200</v>
      </c>
      <c r="N296">
        <v>25.85</v>
      </c>
      <c r="O296">
        <v>0</v>
      </c>
      <c r="P296" t="s">
        <v>197</v>
      </c>
      <c r="Q296">
        <v>1705800</v>
      </c>
      <c r="R296">
        <v>4.3860000000000001</v>
      </c>
      <c r="S296">
        <v>0</v>
      </c>
      <c r="T296">
        <v>0</v>
      </c>
      <c r="U296">
        <v>0</v>
      </c>
    </row>
    <row r="297" spans="1:21">
      <c r="A297" s="47">
        <v>10300025</v>
      </c>
      <c r="B297" t="s">
        <v>707</v>
      </c>
      <c r="C297">
        <v>0</v>
      </c>
      <c r="D297" t="s">
        <v>1412</v>
      </c>
      <c r="E297" t="s">
        <v>1413</v>
      </c>
      <c r="F297">
        <v>0</v>
      </c>
      <c r="G297">
        <v>17</v>
      </c>
      <c r="H297">
        <v>7</v>
      </c>
      <c r="I297" t="s">
        <v>151</v>
      </c>
      <c r="J297" t="s">
        <v>195</v>
      </c>
      <c r="K297">
        <v>17</v>
      </c>
      <c r="L297" t="s">
        <v>196</v>
      </c>
      <c r="M297">
        <v>19053200</v>
      </c>
      <c r="N297">
        <v>25.85</v>
      </c>
      <c r="O297">
        <v>0</v>
      </c>
      <c r="P297" t="s">
        <v>197</v>
      </c>
      <c r="Q297">
        <v>1705800</v>
      </c>
      <c r="R297">
        <v>4.3777999999999997</v>
      </c>
      <c r="S297">
        <v>0</v>
      </c>
      <c r="T297">
        <v>0</v>
      </c>
      <c r="U297">
        <v>0</v>
      </c>
    </row>
    <row r="298" spans="1:21">
      <c r="A298" s="47">
        <v>10300026</v>
      </c>
      <c r="B298" t="s">
        <v>708</v>
      </c>
      <c r="C298">
        <v>0</v>
      </c>
      <c r="D298" t="s">
        <v>1412</v>
      </c>
      <c r="E298" t="s">
        <v>1413</v>
      </c>
      <c r="F298">
        <v>0</v>
      </c>
      <c r="G298">
        <v>17</v>
      </c>
      <c r="H298">
        <v>7</v>
      </c>
      <c r="I298" t="s">
        <v>151</v>
      </c>
      <c r="J298" t="s">
        <v>195</v>
      </c>
      <c r="K298">
        <v>17</v>
      </c>
      <c r="L298" t="s">
        <v>196</v>
      </c>
      <c r="M298">
        <v>19053200</v>
      </c>
      <c r="N298">
        <v>25.85</v>
      </c>
      <c r="O298">
        <v>0</v>
      </c>
      <c r="P298" t="s">
        <v>197</v>
      </c>
      <c r="Q298">
        <v>1705800</v>
      </c>
      <c r="R298">
        <v>4.3777999999999997</v>
      </c>
      <c r="S298">
        <v>0</v>
      </c>
      <c r="T298">
        <v>0</v>
      </c>
      <c r="U298">
        <v>0</v>
      </c>
    </row>
    <row r="299" spans="1:21">
      <c r="A299" s="47">
        <v>10300030</v>
      </c>
      <c r="B299" t="s">
        <v>709</v>
      </c>
      <c r="C299">
        <v>0</v>
      </c>
      <c r="D299" t="s">
        <v>1412</v>
      </c>
      <c r="E299" t="s">
        <v>1413</v>
      </c>
      <c r="F299">
        <v>0</v>
      </c>
      <c r="G299">
        <v>17</v>
      </c>
      <c r="H299">
        <v>7</v>
      </c>
      <c r="I299" t="s">
        <v>151</v>
      </c>
      <c r="J299" t="s">
        <v>195</v>
      </c>
      <c r="K299">
        <v>17</v>
      </c>
      <c r="L299" t="s">
        <v>196</v>
      </c>
      <c r="M299">
        <v>19053200</v>
      </c>
      <c r="N299">
        <v>25.85</v>
      </c>
      <c r="O299">
        <v>0</v>
      </c>
      <c r="P299" t="s">
        <v>197</v>
      </c>
      <c r="Q299">
        <v>1705800</v>
      </c>
      <c r="R299">
        <v>4.3860000000000001</v>
      </c>
      <c r="S299">
        <v>0</v>
      </c>
      <c r="T299">
        <v>0</v>
      </c>
      <c r="U299">
        <v>0</v>
      </c>
    </row>
    <row r="300" spans="1:21">
      <c r="A300" s="47">
        <v>10300031</v>
      </c>
      <c r="B300" t="s">
        <v>710</v>
      </c>
      <c r="C300">
        <v>0</v>
      </c>
      <c r="D300" t="s">
        <v>1412</v>
      </c>
      <c r="E300" t="s">
        <v>1413</v>
      </c>
      <c r="F300">
        <v>0</v>
      </c>
      <c r="G300">
        <v>17</v>
      </c>
      <c r="H300">
        <v>7</v>
      </c>
      <c r="I300" t="s">
        <v>151</v>
      </c>
      <c r="J300" t="s">
        <v>195</v>
      </c>
      <c r="K300">
        <v>17</v>
      </c>
      <c r="L300" t="s">
        <v>196</v>
      </c>
      <c r="M300">
        <v>19053200</v>
      </c>
      <c r="N300">
        <v>25.85</v>
      </c>
      <c r="O300">
        <v>0</v>
      </c>
      <c r="P300" t="s">
        <v>197</v>
      </c>
      <c r="Q300">
        <v>1705800</v>
      </c>
      <c r="R300">
        <v>4.3777999999999997</v>
      </c>
      <c r="S300">
        <v>0</v>
      </c>
      <c r="T300">
        <v>0</v>
      </c>
      <c r="U300">
        <v>0</v>
      </c>
    </row>
    <row r="301" spans="1:21">
      <c r="A301" s="47">
        <v>10300032</v>
      </c>
      <c r="B301" t="s">
        <v>711</v>
      </c>
      <c r="C301">
        <v>0</v>
      </c>
      <c r="D301" t="s">
        <v>1412</v>
      </c>
      <c r="E301" t="s">
        <v>1413</v>
      </c>
      <c r="F301">
        <v>0</v>
      </c>
      <c r="G301">
        <v>17</v>
      </c>
      <c r="H301">
        <v>7</v>
      </c>
      <c r="I301" t="s">
        <v>151</v>
      </c>
      <c r="J301" t="s">
        <v>195</v>
      </c>
      <c r="K301">
        <v>17</v>
      </c>
      <c r="L301" t="s">
        <v>196</v>
      </c>
      <c r="M301">
        <v>19053200</v>
      </c>
      <c r="N301">
        <v>25.85</v>
      </c>
      <c r="O301">
        <v>0</v>
      </c>
      <c r="P301" t="s">
        <v>197</v>
      </c>
      <c r="Q301">
        <v>1705800</v>
      </c>
      <c r="R301">
        <v>4.3777999999999997</v>
      </c>
      <c r="S301">
        <v>0</v>
      </c>
      <c r="T301">
        <v>0</v>
      </c>
      <c r="U301">
        <v>0</v>
      </c>
    </row>
    <row r="302" spans="1:21">
      <c r="A302" s="47">
        <v>10300033</v>
      </c>
      <c r="B302" t="s">
        <v>712</v>
      </c>
      <c r="C302">
        <v>0</v>
      </c>
      <c r="D302" t="s">
        <v>1412</v>
      </c>
      <c r="E302" t="s">
        <v>1413</v>
      </c>
      <c r="F302">
        <v>55</v>
      </c>
      <c r="G302">
        <v>17</v>
      </c>
      <c r="H302">
        <v>7</v>
      </c>
      <c r="I302" t="s">
        <v>151</v>
      </c>
      <c r="J302" t="s">
        <v>195</v>
      </c>
      <c r="K302">
        <v>17</v>
      </c>
      <c r="L302" t="s">
        <v>196</v>
      </c>
      <c r="M302" t="s">
        <v>161</v>
      </c>
      <c r="N302">
        <v>25.85</v>
      </c>
      <c r="O302">
        <v>0</v>
      </c>
      <c r="P302" t="s">
        <v>197</v>
      </c>
      <c r="Q302">
        <v>1705800</v>
      </c>
      <c r="R302">
        <v>4.3819999999999997</v>
      </c>
      <c r="S302">
        <v>0</v>
      </c>
      <c r="T302">
        <v>0</v>
      </c>
      <c r="U302">
        <v>0</v>
      </c>
    </row>
    <row r="303" spans="1:21">
      <c r="A303" s="47">
        <v>10300034</v>
      </c>
      <c r="B303" t="s">
        <v>713</v>
      </c>
      <c r="C303">
        <v>0</v>
      </c>
      <c r="D303" t="s">
        <v>1412</v>
      </c>
      <c r="E303" t="s">
        <v>1413</v>
      </c>
      <c r="F303">
        <v>55</v>
      </c>
      <c r="G303">
        <v>17</v>
      </c>
      <c r="H303">
        <v>7</v>
      </c>
      <c r="I303" t="s">
        <v>151</v>
      </c>
      <c r="J303" t="s">
        <v>195</v>
      </c>
      <c r="K303">
        <v>17</v>
      </c>
      <c r="L303" t="s">
        <v>196</v>
      </c>
      <c r="M303" t="s">
        <v>161</v>
      </c>
      <c r="N303">
        <v>25.85</v>
      </c>
      <c r="O303">
        <v>0</v>
      </c>
      <c r="P303" t="s">
        <v>197</v>
      </c>
      <c r="Q303">
        <v>1705800</v>
      </c>
      <c r="R303">
        <v>4.3367000000000004</v>
      </c>
      <c r="S303">
        <v>0</v>
      </c>
      <c r="T303">
        <v>0</v>
      </c>
      <c r="U303">
        <v>0</v>
      </c>
    </row>
    <row r="304" spans="1:21">
      <c r="A304" s="47">
        <v>10300035</v>
      </c>
      <c r="B304" t="s">
        <v>714</v>
      </c>
      <c r="C304">
        <v>0</v>
      </c>
      <c r="D304" t="s">
        <v>1412</v>
      </c>
      <c r="E304" t="s">
        <v>1413</v>
      </c>
      <c r="F304">
        <v>55</v>
      </c>
      <c r="G304">
        <v>17</v>
      </c>
      <c r="H304">
        <v>7</v>
      </c>
      <c r="I304" t="s">
        <v>151</v>
      </c>
      <c r="J304" t="s">
        <v>195</v>
      </c>
      <c r="K304">
        <v>17</v>
      </c>
      <c r="L304" t="s">
        <v>196</v>
      </c>
      <c r="M304" t="s">
        <v>161</v>
      </c>
      <c r="N304">
        <v>25.85</v>
      </c>
      <c r="O304">
        <v>0</v>
      </c>
      <c r="P304" t="s">
        <v>197</v>
      </c>
      <c r="Q304">
        <v>1705800</v>
      </c>
      <c r="R304">
        <v>4.3779000000000003</v>
      </c>
      <c r="S304">
        <v>0</v>
      </c>
      <c r="T304">
        <v>0</v>
      </c>
      <c r="U304">
        <v>0</v>
      </c>
    </row>
    <row r="305" spans="1:21">
      <c r="A305" s="47">
        <v>10300037</v>
      </c>
      <c r="B305" t="s">
        <v>715</v>
      </c>
      <c r="C305">
        <v>0</v>
      </c>
      <c r="D305" t="s">
        <v>1412</v>
      </c>
      <c r="E305" t="s">
        <v>1413</v>
      </c>
      <c r="F305">
        <v>0</v>
      </c>
      <c r="G305">
        <v>17</v>
      </c>
      <c r="H305">
        <v>7</v>
      </c>
      <c r="I305" t="s">
        <v>151</v>
      </c>
      <c r="J305" t="s">
        <v>195</v>
      </c>
      <c r="K305">
        <v>17</v>
      </c>
      <c r="L305" t="s">
        <v>196</v>
      </c>
      <c r="M305">
        <v>19053200</v>
      </c>
      <c r="N305">
        <v>25.85</v>
      </c>
      <c r="O305">
        <v>0</v>
      </c>
      <c r="P305" t="s">
        <v>197</v>
      </c>
      <c r="Q305">
        <v>1705800</v>
      </c>
      <c r="R305">
        <v>4.3865999999999996</v>
      </c>
      <c r="S305">
        <v>0</v>
      </c>
      <c r="T305">
        <v>0</v>
      </c>
      <c r="U305">
        <v>0</v>
      </c>
    </row>
    <row r="306" spans="1:21">
      <c r="A306" s="47">
        <v>10300038</v>
      </c>
      <c r="B306" t="s">
        <v>716</v>
      </c>
      <c r="C306">
        <v>0</v>
      </c>
      <c r="D306" t="s">
        <v>1412</v>
      </c>
      <c r="E306" t="s">
        <v>1413</v>
      </c>
      <c r="F306">
        <v>0</v>
      </c>
      <c r="G306">
        <v>17</v>
      </c>
      <c r="H306">
        <v>7</v>
      </c>
      <c r="I306" t="s">
        <v>151</v>
      </c>
      <c r="J306" t="s">
        <v>195</v>
      </c>
      <c r="K306">
        <v>17</v>
      </c>
      <c r="L306" t="s">
        <v>196</v>
      </c>
      <c r="M306">
        <v>19053200</v>
      </c>
      <c r="N306">
        <v>25.85</v>
      </c>
      <c r="O306">
        <v>0</v>
      </c>
      <c r="P306" t="s">
        <v>197</v>
      </c>
      <c r="Q306">
        <v>1705800</v>
      </c>
      <c r="R306">
        <v>4.3880999999999997</v>
      </c>
      <c r="S306">
        <v>0</v>
      </c>
      <c r="T306">
        <v>0</v>
      </c>
      <c r="U306">
        <v>0</v>
      </c>
    </row>
    <row r="307" spans="1:21">
      <c r="A307" s="47">
        <v>10300539</v>
      </c>
      <c r="B307" t="s">
        <v>1343</v>
      </c>
      <c r="C307">
        <v>0</v>
      </c>
      <c r="D307" t="s">
        <v>1412</v>
      </c>
      <c r="E307" t="s">
        <v>1413</v>
      </c>
      <c r="F307">
        <v>0</v>
      </c>
      <c r="G307">
        <v>17</v>
      </c>
      <c r="H307">
        <v>7</v>
      </c>
      <c r="I307" t="s">
        <v>151</v>
      </c>
      <c r="J307" t="s">
        <v>195</v>
      </c>
      <c r="K307">
        <v>17</v>
      </c>
      <c r="L307" t="s">
        <v>196</v>
      </c>
      <c r="M307">
        <v>19053200</v>
      </c>
      <c r="N307">
        <v>25.85</v>
      </c>
      <c r="O307">
        <v>0</v>
      </c>
      <c r="P307" t="s">
        <v>197</v>
      </c>
      <c r="Q307">
        <v>1705800</v>
      </c>
      <c r="R307">
        <v>4.3459000000000003</v>
      </c>
      <c r="S307">
        <v>0</v>
      </c>
      <c r="T307">
        <v>0</v>
      </c>
      <c r="U307">
        <v>0</v>
      </c>
    </row>
    <row r="308" spans="1:21">
      <c r="A308" s="47">
        <v>10300545</v>
      </c>
      <c r="B308" t="s">
        <v>1455</v>
      </c>
      <c r="C308">
        <v>0</v>
      </c>
      <c r="D308" t="s">
        <v>1412</v>
      </c>
      <c r="E308" t="s">
        <v>1413</v>
      </c>
      <c r="F308">
        <v>0</v>
      </c>
      <c r="G308">
        <v>17</v>
      </c>
      <c r="H308">
        <v>7</v>
      </c>
      <c r="I308" t="s">
        <v>151</v>
      </c>
      <c r="J308" t="s">
        <v>195</v>
      </c>
      <c r="K308">
        <v>17</v>
      </c>
      <c r="L308" t="s">
        <v>196</v>
      </c>
      <c r="M308">
        <v>19053200</v>
      </c>
      <c r="N308">
        <v>25.85</v>
      </c>
      <c r="O308">
        <v>0</v>
      </c>
      <c r="P308" t="s">
        <v>197</v>
      </c>
      <c r="Q308">
        <v>1705800</v>
      </c>
      <c r="R308">
        <v>4.3777999999999997</v>
      </c>
      <c r="S308">
        <v>0</v>
      </c>
      <c r="T308">
        <v>0</v>
      </c>
      <c r="U308">
        <v>0</v>
      </c>
    </row>
    <row r="309" spans="1:21">
      <c r="A309" s="47">
        <v>10300546</v>
      </c>
      <c r="B309" t="s">
        <v>1356</v>
      </c>
      <c r="C309">
        <v>0</v>
      </c>
      <c r="D309" t="s">
        <v>1412</v>
      </c>
      <c r="E309" t="s">
        <v>1413</v>
      </c>
      <c r="F309">
        <v>0</v>
      </c>
      <c r="G309">
        <v>17</v>
      </c>
      <c r="H309">
        <v>7</v>
      </c>
      <c r="I309" t="s">
        <v>151</v>
      </c>
      <c r="J309" t="s">
        <v>195</v>
      </c>
      <c r="K309">
        <v>17</v>
      </c>
      <c r="L309" t="s">
        <v>196</v>
      </c>
      <c r="M309">
        <v>19053200</v>
      </c>
      <c r="N309">
        <v>25.85</v>
      </c>
      <c r="O309">
        <v>0</v>
      </c>
      <c r="P309" t="s">
        <v>197</v>
      </c>
      <c r="Q309">
        <v>1705800</v>
      </c>
      <c r="R309">
        <v>4.3487999999999998</v>
      </c>
      <c r="S309">
        <v>0</v>
      </c>
      <c r="T309">
        <v>0</v>
      </c>
      <c r="U309">
        <v>0</v>
      </c>
    </row>
    <row r="310" spans="1:21">
      <c r="A310" s="47"/>
    </row>
    <row r="311" spans="1:21">
      <c r="A311" s="47" t="s">
        <v>198</v>
      </c>
      <c r="B311" t="s">
        <v>163</v>
      </c>
      <c r="C311" t="s">
        <v>164</v>
      </c>
      <c r="D311" t="s">
        <v>162</v>
      </c>
      <c r="E311" t="s">
        <v>226</v>
      </c>
      <c r="F311" t="s">
        <v>164</v>
      </c>
      <c r="G311" t="s">
        <v>166</v>
      </c>
      <c r="H311" t="s">
        <v>167</v>
      </c>
      <c r="I311" t="s">
        <v>166</v>
      </c>
      <c r="J311" t="s">
        <v>230</v>
      </c>
      <c r="K311" t="s">
        <v>162</v>
      </c>
      <c r="L311" t="s">
        <v>169</v>
      </c>
      <c r="M311" t="s">
        <v>1365</v>
      </c>
      <c r="N311" t="s">
        <v>170</v>
      </c>
      <c r="O311" t="s">
        <v>170</v>
      </c>
      <c r="P311" t="s">
        <v>162</v>
      </c>
      <c r="Q311" t="s">
        <v>170</v>
      </c>
      <c r="R311" t="s">
        <v>162</v>
      </c>
      <c r="S311" t="s">
        <v>229</v>
      </c>
      <c r="T311" t="s">
        <v>170</v>
      </c>
      <c r="U311" t="s">
        <v>229</v>
      </c>
    </row>
    <row r="312" spans="1:21">
      <c r="A312" s="47" t="s">
        <v>267</v>
      </c>
      <c r="B312" t="s">
        <v>268</v>
      </c>
      <c r="R312" t="s">
        <v>1408</v>
      </c>
      <c r="S312" t="s">
        <v>1556</v>
      </c>
      <c r="T312" t="s">
        <v>258</v>
      </c>
      <c r="U312" t="s">
        <v>259</v>
      </c>
    </row>
    <row r="313" spans="1:21">
      <c r="A313" s="47" t="s">
        <v>173</v>
      </c>
      <c r="B313" t="s">
        <v>152</v>
      </c>
      <c r="S313" t="s">
        <v>1557</v>
      </c>
      <c r="T313" t="s">
        <v>1558</v>
      </c>
      <c r="U313" t="s">
        <v>260</v>
      </c>
    </row>
    <row r="314" spans="1:21">
      <c r="A314" s="47"/>
      <c r="J314" t="s">
        <v>174</v>
      </c>
      <c r="K314" t="s">
        <v>175</v>
      </c>
      <c r="S314" t="s">
        <v>1559</v>
      </c>
      <c r="T314" t="s">
        <v>1560</v>
      </c>
      <c r="U314" t="s">
        <v>1567</v>
      </c>
    </row>
    <row r="315" spans="1:21">
      <c r="A315" s="47" t="e">
        <f>-----GRU</f>
        <v>#NAME?</v>
      </c>
      <c r="B315" t="s">
        <v>269</v>
      </c>
      <c r="C315" t="s">
        <v>164</v>
      </c>
      <c r="D315" t="s">
        <v>162</v>
      </c>
      <c r="E315" t="s">
        <v>226</v>
      </c>
      <c r="F315" t="s">
        <v>164</v>
      </c>
      <c r="G315" t="s">
        <v>166</v>
      </c>
      <c r="H315" t="s">
        <v>167</v>
      </c>
      <c r="I315" t="s">
        <v>166</v>
      </c>
      <c r="J315" t="s">
        <v>230</v>
      </c>
      <c r="K315" t="s">
        <v>162</v>
      </c>
      <c r="L315" t="s">
        <v>169</v>
      </c>
      <c r="M315" t="s">
        <v>1365</v>
      </c>
      <c r="N315" t="s">
        <v>170</v>
      </c>
      <c r="O315" t="s">
        <v>170</v>
      </c>
      <c r="P315" t="s">
        <v>162</v>
      </c>
      <c r="Q315" t="s">
        <v>170</v>
      </c>
      <c r="R315" t="s">
        <v>162</v>
      </c>
      <c r="S315" t="e">
        <f>---------Usu</f>
        <v>#NAME?</v>
      </c>
      <c r="T315" t="s">
        <v>1562</v>
      </c>
      <c r="U315" t="s">
        <v>1341</v>
      </c>
    </row>
    <row r="316" spans="1:21">
      <c r="A316" s="47" t="s">
        <v>176</v>
      </c>
      <c r="B316" t="s">
        <v>177</v>
      </c>
      <c r="C316" t="s">
        <v>178</v>
      </c>
      <c r="D316" t="s">
        <v>179</v>
      </c>
      <c r="F316" t="s">
        <v>180</v>
      </c>
      <c r="G316" t="s">
        <v>181</v>
      </c>
      <c r="H316" t="s">
        <v>182</v>
      </c>
      <c r="I316" t="s">
        <v>183</v>
      </c>
      <c r="J316" t="s">
        <v>184</v>
      </c>
      <c r="K316" t="s">
        <v>185</v>
      </c>
      <c r="L316" t="s">
        <v>186</v>
      </c>
      <c r="M316" t="s">
        <v>187</v>
      </c>
      <c r="N316" t="s">
        <v>188</v>
      </c>
      <c r="O316" t="s">
        <v>189</v>
      </c>
      <c r="P316" t="s">
        <v>190</v>
      </c>
      <c r="Q316" t="s">
        <v>57</v>
      </c>
      <c r="R316" t="s">
        <v>191</v>
      </c>
      <c r="S316" t="s">
        <v>192</v>
      </c>
      <c r="T316" t="s">
        <v>193</v>
      </c>
      <c r="U316" t="s">
        <v>194</v>
      </c>
    </row>
    <row r="317" spans="1:21">
      <c r="A317" s="47">
        <v>10300547</v>
      </c>
      <c r="B317" t="s">
        <v>1357</v>
      </c>
      <c r="C317">
        <v>0</v>
      </c>
      <c r="D317" t="s">
        <v>1412</v>
      </c>
      <c r="E317" t="s">
        <v>1413</v>
      </c>
      <c r="F317">
        <v>0</v>
      </c>
      <c r="G317">
        <v>17</v>
      </c>
      <c r="H317">
        <v>7</v>
      </c>
      <c r="I317" t="s">
        <v>151</v>
      </c>
      <c r="J317" t="s">
        <v>195</v>
      </c>
      <c r="K317">
        <v>17</v>
      </c>
      <c r="L317" t="s">
        <v>196</v>
      </c>
      <c r="M317">
        <v>19053200</v>
      </c>
      <c r="N317">
        <v>25.85</v>
      </c>
      <c r="O317">
        <v>0</v>
      </c>
      <c r="P317" t="s">
        <v>197</v>
      </c>
      <c r="Q317">
        <v>1705800</v>
      </c>
      <c r="R317">
        <v>4.3487999999999998</v>
      </c>
      <c r="S317">
        <v>0</v>
      </c>
      <c r="T317">
        <v>0</v>
      </c>
      <c r="U317">
        <v>0</v>
      </c>
    </row>
    <row r="318" spans="1:21">
      <c r="A318" s="47"/>
      <c r="B318" t="s">
        <v>1225</v>
      </c>
    </row>
    <row r="319" spans="1:21">
      <c r="A319" s="47"/>
      <c r="B319" t="s">
        <v>1225</v>
      </c>
    </row>
    <row r="320" spans="1:21">
      <c r="A320" s="47"/>
      <c r="B320" t="s">
        <v>1225</v>
      </c>
    </row>
    <row r="321" spans="1:21">
      <c r="A321" s="47">
        <v>10300295</v>
      </c>
      <c r="B321" t="s">
        <v>717</v>
      </c>
      <c r="C321">
        <v>0</v>
      </c>
      <c r="D321" t="s">
        <v>1412</v>
      </c>
      <c r="E321" t="s">
        <v>1413</v>
      </c>
      <c r="F321">
        <v>56</v>
      </c>
      <c r="G321">
        <v>17</v>
      </c>
      <c r="H321">
        <v>7</v>
      </c>
      <c r="I321" t="s">
        <v>151</v>
      </c>
      <c r="J321" t="s">
        <v>195</v>
      </c>
      <c r="K321">
        <v>17</v>
      </c>
      <c r="L321" t="s">
        <v>196</v>
      </c>
      <c r="M321">
        <v>18069000</v>
      </c>
      <c r="N321">
        <v>26.61</v>
      </c>
      <c r="O321">
        <v>0</v>
      </c>
      <c r="P321" t="s">
        <v>197</v>
      </c>
      <c r="Q321">
        <v>1700700</v>
      </c>
      <c r="R321">
        <v>4.5164</v>
      </c>
      <c r="S321">
        <v>3.25</v>
      </c>
      <c r="T321">
        <v>0</v>
      </c>
      <c r="U321">
        <v>0</v>
      </c>
    </row>
    <row r="322" spans="1:21">
      <c r="A322" s="47">
        <v>10300296</v>
      </c>
      <c r="B322" t="s">
        <v>718</v>
      </c>
      <c r="C322">
        <v>0</v>
      </c>
      <c r="D322" t="s">
        <v>1412</v>
      </c>
      <c r="E322" t="s">
        <v>1413</v>
      </c>
      <c r="F322">
        <v>0</v>
      </c>
      <c r="G322">
        <v>17</v>
      </c>
      <c r="H322">
        <v>7</v>
      </c>
      <c r="I322" t="s">
        <v>151</v>
      </c>
      <c r="J322" t="s">
        <v>195</v>
      </c>
      <c r="K322">
        <v>17</v>
      </c>
      <c r="L322" t="s">
        <v>196</v>
      </c>
      <c r="M322">
        <v>19053200</v>
      </c>
      <c r="N322">
        <v>25.85</v>
      </c>
      <c r="O322">
        <v>0</v>
      </c>
      <c r="P322" t="s">
        <v>197</v>
      </c>
      <c r="Q322">
        <v>1705800</v>
      </c>
      <c r="R322">
        <v>4.3845000000000001</v>
      </c>
      <c r="S322">
        <v>0</v>
      </c>
      <c r="T322">
        <v>0</v>
      </c>
      <c r="U322">
        <v>0</v>
      </c>
    </row>
    <row r="323" spans="1:21">
      <c r="A323" s="47">
        <v>10300554</v>
      </c>
      <c r="B323" t="s">
        <v>1456</v>
      </c>
      <c r="C323">
        <v>0</v>
      </c>
      <c r="D323" t="s">
        <v>1412</v>
      </c>
      <c r="E323" t="s">
        <v>1413</v>
      </c>
      <c r="F323">
        <v>56</v>
      </c>
      <c r="G323">
        <v>17</v>
      </c>
      <c r="H323">
        <v>7</v>
      </c>
      <c r="I323" t="s">
        <v>151</v>
      </c>
      <c r="J323" t="s">
        <v>195</v>
      </c>
      <c r="K323">
        <v>17</v>
      </c>
      <c r="L323" t="s">
        <v>196</v>
      </c>
      <c r="M323">
        <v>18069000</v>
      </c>
      <c r="N323">
        <v>26.61</v>
      </c>
      <c r="O323">
        <v>0</v>
      </c>
      <c r="P323" t="s">
        <v>197</v>
      </c>
      <c r="Q323">
        <v>1700700</v>
      </c>
      <c r="R323">
        <v>4.5180999999999996</v>
      </c>
      <c r="S323">
        <v>3.25</v>
      </c>
      <c r="T323">
        <v>0</v>
      </c>
      <c r="U323">
        <v>0</v>
      </c>
    </row>
    <row r="324" spans="1:21">
      <c r="A324" s="47"/>
      <c r="B324" t="s">
        <v>1226</v>
      </c>
    </row>
    <row r="325" spans="1:21">
      <c r="A325" s="47"/>
      <c r="B325" t="s">
        <v>1226</v>
      </c>
    </row>
    <row r="326" spans="1:21">
      <c r="A326" s="47"/>
      <c r="B326" t="s">
        <v>1226</v>
      </c>
    </row>
    <row r="327" spans="1:21">
      <c r="A327" s="47">
        <v>10300258</v>
      </c>
      <c r="B327" t="s">
        <v>719</v>
      </c>
      <c r="C327">
        <v>0</v>
      </c>
      <c r="D327" t="s">
        <v>1412</v>
      </c>
      <c r="E327" t="s">
        <v>1413</v>
      </c>
      <c r="F327">
        <v>55</v>
      </c>
      <c r="G327">
        <v>17</v>
      </c>
      <c r="H327">
        <v>7</v>
      </c>
      <c r="I327" t="s">
        <v>151</v>
      </c>
      <c r="J327" t="s">
        <v>195</v>
      </c>
      <c r="K327">
        <v>17</v>
      </c>
      <c r="L327" t="s">
        <v>196</v>
      </c>
      <c r="M327">
        <v>18063210</v>
      </c>
      <c r="N327">
        <v>26.61</v>
      </c>
      <c r="O327">
        <v>0</v>
      </c>
      <c r="P327" t="s">
        <v>197</v>
      </c>
      <c r="Q327">
        <v>1700300</v>
      </c>
      <c r="R327">
        <v>4.5141999999999998</v>
      </c>
      <c r="S327">
        <v>3.25</v>
      </c>
      <c r="T327">
        <v>0</v>
      </c>
      <c r="U327">
        <v>0</v>
      </c>
    </row>
    <row r="328" spans="1:21">
      <c r="A328" s="47">
        <v>10300259</v>
      </c>
      <c r="B328" t="s">
        <v>720</v>
      </c>
      <c r="C328">
        <v>0</v>
      </c>
      <c r="D328" t="s">
        <v>1412</v>
      </c>
      <c r="E328" t="s">
        <v>1413</v>
      </c>
      <c r="F328">
        <v>55</v>
      </c>
      <c r="G328">
        <v>17</v>
      </c>
      <c r="H328">
        <v>7</v>
      </c>
      <c r="I328" t="s">
        <v>151</v>
      </c>
      <c r="J328" t="s">
        <v>195</v>
      </c>
      <c r="K328">
        <v>17</v>
      </c>
      <c r="L328" t="s">
        <v>196</v>
      </c>
      <c r="M328">
        <v>18063210</v>
      </c>
      <c r="N328">
        <v>26.61</v>
      </c>
      <c r="O328">
        <v>0</v>
      </c>
      <c r="P328" t="s">
        <v>197</v>
      </c>
      <c r="Q328">
        <v>1700300</v>
      </c>
      <c r="R328">
        <v>4.5141999999999998</v>
      </c>
      <c r="S328">
        <v>3.25</v>
      </c>
      <c r="T328">
        <v>0</v>
      </c>
      <c r="U328">
        <v>0</v>
      </c>
    </row>
    <row r="329" spans="1:21">
      <c r="A329" s="47">
        <v>10300262</v>
      </c>
      <c r="B329" t="s">
        <v>721</v>
      </c>
      <c r="C329">
        <v>0</v>
      </c>
      <c r="D329" t="s">
        <v>1412</v>
      </c>
      <c r="E329" t="s">
        <v>1413</v>
      </c>
      <c r="F329">
        <v>55</v>
      </c>
      <c r="G329">
        <v>17</v>
      </c>
      <c r="H329">
        <v>7</v>
      </c>
      <c r="I329" t="s">
        <v>151</v>
      </c>
      <c r="J329" t="s">
        <v>195</v>
      </c>
      <c r="K329">
        <v>17</v>
      </c>
      <c r="L329" t="s">
        <v>196</v>
      </c>
      <c r="M329">
        <v>18063210</v>
      </c>
      <c r="N329">
        <v>26.61</v>
      </c>
      <c r="O329">
        <v>0</v>
      </c>
      <c r="P329" t="s">
        <v>197</v>
      </c>
      <c r="Q329">
        <v>1700300</v>
      </c>
      <c r="R329">
        <v>4.5164999999999997</v>
      </c>
      <c r="S329">
        <v>3.25</v>
      </c>
      <c r="T329">
        <v>0</v>
      </c>
      <c r="U329">
        <v>0</v>
      </c>
    </row>
    <row r="330" spans="1:21">
      <c r="A330" s="47">
        <v>10300263</v>
      </c>
      <c r="B330" t="s">
        <v>722</v>
      </c>
      <c r="C330">
        <v>0</v>
      </c>
      <c r="D330" t="s">
        <v>1412</v>
      </c>
      <c r="E330" t="s">
        <v>1413</v>
      </c>
      <c r="F330">
        <v>55</v>
      </c>
      <c r="G330">
        <v>17</v>
      </c>
      <c r="H330">
        <v>7</v>
      </c>
      <c r="I330" t="s">
        <v>151</v>
      </c>
      <c r="J330" t="s">
        <v>195</v>
      </c>
      <c r="K330">
        <v>17</v>
      </c>
      <c r="L330" t="s">
        <v>196</v>
      </c>
      <c r="M330">
        <v>18063210</v>
      </c>
      <c r="N330">
        <v>26.61</v>
      </c>
      <c r="O330">
        <v>0</v>
      </c>
      <c r="P330" t="s">
        <v>197</v>
      </c>
      <c r="Q330">
        <v>1700300</v>
      </c>
      <c r="R330">
        <v>4.5179</v>
      </c>
      <c r="S330">
        <v>3.25</v>
      </c>
      <c r="T330">
        <v>0</v>
      </c>
      <c r="U330">
        <v>0</v>
      </c>
    </row>
    <row r="331" spans="1:21">
      <c r="A331" s="47">
        <v>10300264</v>
      </c>
      <c r="B331" t="s">
        <v>723</v>
      </c>
      <c r="C331">
        <v>0</v>
      </c>
      <c r="D331" t="s">
        <v>1412</v>
      </c>
      <c r="E331" t="s">
        <v>1413</v>
      </c>
      <c r="F331">
        <v>55</v>
      </c>
      <c r="G331">
        <v>17</v>
      </c>
      <c r="H331">
        <v>7</v>
      </c>
      <c r="I331" t="s">
        <v>151</v>
      </c>
      <c r="J331" t="s">
        <v>195</v>
      </c>
      <c r="K331">
        <v>17</v>
      </c>
      <c r="L331" t="s">
        <v>196</v>
      </c>
      <c r="M331">
        <v>18063210</v>
      </c>
      <c r="N331">
        <v>26.61</v>
      </c>
      <c r="O331">
        <v>0</v>
      </c>
      <c r="P331" t="s">
        <v>197</v>
      </c>
      <c r="Q331">
        <v>1700300</v>
      </c>
      <c r="R331">
        <v>4.5175000000000001</v>
      </c>
      <c r="S331">
        <v>3.25</v>
      </c>
      <c r="T331">
        <v>0</v>
      </c>
      <c r="U331">
        <v>0</v>
      </c>
    </row>
    <row r="332" spans="1:21">
      <c r="A332" s="47">
        <v>10300265</v>
      </c>
      <c r="B332" t="s">
        <v>724</v>
      </c>
      <c r="C332">
        <v>0</v>
      </c>
      <c r="D332" t="s">
        <v>1412</v>
      </c>
      <c r="E332" t="s">
        <v>1413</v>
      </c>
      <c r="F332">
        <v>55</v>
      </c>
      <c r="G332">
        <v>17</v>
      </c>
      <c r="H332">
        <v>7</v>
      </c>
      <c r="I332" t="s">
        <v>151</v>
      </c>
      <c r="J332" t="s">
        <v>195</v>
      </c>
      <c r="K332">
        <v>17</v>
      </c>
      <c r="L332" t="s">
        <v>196</v>
      </c>
      <c r="M332">
        <v>18063210</v>
      </c>
      <c r="N332">
        <v>26.61</v>
      </c>
      <c r="O332">
        <v>0</v>
      </c>
      <c r="P332" t="s">
        <v>197</v>
      </c>
      <c r="Q332">
        <v>1700300</v>
      </c>
      <c r="R332">
        <v>4.5140000000000002</v>
      </c>
      <c r="S332">
        <v>3.25</v>
      </c>
      <c r="T332">
        <v>0</v>
      </c>
      <c r="U332">
        <v>0</v>
      </c>
    </row>
    <row r="333" spans="1:21">
      <c r="A333" s="47">
        <v>10300266</v>
      </c>
      <c r="B333" t="s">
        <v>725</v>
      </c>
      <c r="C333">
        <v>0</v>
      </c>
      <c r="D333" t="s">
        <v>1412</v>
      </c>
      <c r="E333" t="s">
        <v>1413</v>
      </c>
      <c r="F333">
        <v>55</v>
      </c>
      <c r="G333">
        <v>17</v>
      </c>
      <c r="H333">
        <v>7</v>
      </c>
      <c r="I333" t="s">
        <v>151</v>
      </c>
      <c r="J333" t="s">
        <v>195</v>
      </c>
      <c r="K333">
        <v>17</v>
      </c>
      <c r="L333" t="s">
        <v>196</v>
      </c>
      <c r="M333">
        <v>18063210</v>
      </c>
      <c r="N333">
        <v>26.61</v>
      </c>
      <c r="O333">
        <v>0</v>
      </c>
      <c r="P333" t="s">
        <v>197</v>
      </c>
      <c r="Q333">
        <v>1700300</v>
      </c>
      <c r="R333">
        <v>4.5179</v>
      </c>
      <c r="S333">
        <v>3.25</v>
      </c>
      <c r="T333">
        <v>0</v>
      </c>
      <c r="U333">
        <v>0</v>
      </c>
    </row>
    <row r="334" spans="1:21">
      <c r="A334" s="47">
        <v>10300267</v>
      </c>
      <c r="B334" t="s">
        <v>726</v>
      </c>
      <c r="C334">
        <v>0</v>
      </c>
      <c r="D334" t="s">
        <v>1412</v>
      </c>
      <c r="E334" t="s">
        <v>1413</v>
      </c>
      <c r="F334">
        <v>55</v>
      </c>
      <c r="G334">
        <v>17</v>
      </c>
      <c r="H334">
        <v>7</v>
      </c>
      <c r="I334" t="s">
        <v>151</v>
      </c>
      <c r="J334" t="s">
        <v>195</v>
      </c>
      <c r="K334">
        <v>17</v>
      </c>
      <c r="L334" t="s">
        <v>196</v>
      </c>
      <c r="M334">
        <v>18063210</v>
      </c>
      <c r="N334">
        <v>26.61</v>
      </c>
      <c r="O334">
        <v>0</v>
      </c>
      <c r="P334" t="s">
        <v>197</v>
      </c>
      <c r="Q334">
        <v>1700300</v>
      </c>
      <c r="R334">
        <v>4.5214999999999996</v>
      </c>
      <c r="S334">
        <v>3.25</v>
      </c>
      <c r="T334">
        <v>0</v>
      </c>
      <c r="U334">
        <v>0</v>
      </c>
    </row>
    <row r="335" spans="1:21">
      <c r="A335" s="47"/>
      <c r="B335" t="s">
        <v>1227</v>
      </c>
    </row>
    <row r="336" spans="1:21">
      <c r="A336" s="47"/>
      <c r="B336" t="s">
        <v>1227</v>
      </c>
    </row>
    <row r="337" spans="1:21">
      <c r="A337" s="47"/>
      <c r="B337" t="s">
        <v>1227</v>
      </c>
    </row>
    <row r="338" spans="1:21">
      <c r="A338" s="47">
        <v>10300315</v>
      </c>
      <c r="B338" t="s">
        <v>727</v>
      </c>
      <c r="C338">
        <v>0</v>
      </c>
      <c r="D338" t="s">
        <v>1412</v>
      </c>
      <c r="E338" t="s">
        <v>1413</v>
      </c>
      <c r="F338">
        <v>55</v>
      </c>
      <c r="G338">
        <v>17</v>
      </c>
      <c r="H338">
        <v>7</v>
      </c>
      <c r="I338" t="s">
        <v>151</v>
      </c>
      <c r="J338" t="s">
        <v>195</v>
      </c>
      <c r="K338">
        <v>17</v>
      </c>
      <c r="L338" t="s">
        <v>196</v>
      </c>
      <c r="M338" t="s">
        <v>161</v>
      </c>
      <c r="N338">
        <v>25.85</v>
      </c>
      <c r="O338">
        <v>0</v>
      </c>
      <c r="P338" t="s">
        <v>197</v>
      </c>
      <c r="Q338">
        <v>1705800</v>
      </c>
      <c r="R338">
        <v>4.3933</v>
      </c>
      <c r="S338">
        <v>0</v>
      </c>
      <c r="T338">
        <v>0</v>
      </c>
      <c r="U338">
        <v>0</v>
      </c>
    </row>
    <row r="339" spans="1:21">
      <c r="A339" s="47">
        <v>10300318</v>
      </c>
      <c r="B339" t="s">
        <v>728</v>
      </c>
      <c r="C339">
        <v>0</v>
      </c>
      <c r="D339" t="s">
        <v>1412</v>
      </c>
      <c r="E339" t="s">
        <v>1413</v>
      </c>
      <c r="F339">
        <v>0</v>
      </c>
      <c r="G339">
        <v>17</v>
      </c>
      <c r="H339">
        <v>7</v>
      </c>
      <c r="I339" t="s">
        <v>151</v>
      </c>
      <c r="J339" t="s">
        <v>195</v>
      </c>
      <c r="K339">
        <v>17</v>
      </c>
      <c r="L339" t="s">
        <v>196</v>
      </c>
      <c r="M339">
        <v>19053200</v>
      </c>
      <c r="N339">
        <v>25.85</v>
      </c>
      <c r="O339">
        <v>0</v>
      </c>
      <c r="P339" t="s">
        <v>197</v>
      </c>
      <c r="Q339">
        <v>1705800</v>
      </c>
      <c r="R339">
        <v>4.359</v>
      </c>
      <c r="S339">
        <v>0</v>
      </c>
      <c r="T339">
        <v>0</v>
      </c>
      <c r="U339">
        <v>0</v>
      </c>
    </row>
    <row r="340" spans="1:21">
      <c r="A340" s="47">
        <v>10300335</v>
      </c>
      <c r="B340" t="s">
        <v>729</v>
      </c>
      <c r="C340">
        <v>0</v>
      </c>
      <c r="D340" t="s">
        <v>1412</v>
      </c>
      <c r="E340" t="s">
        <v>1413</v>
      </c>
      <c r="F340">
        <v>55</v>
      </c>
      <c r="G340">
        <v>17</v>
      </c>
      <c r="H340">
        <v>7</v>
      </c>
      <c r="I340" t="s">
        <v>151</v>
      </c>
      <c r="J340" t="s">
        <v>195</v>
      </c>
      <c r="K340">
        <v>17</v>
      </c>
      <c r="L340" t="s">
        <v>196</v>
      </c>
      <c r="M340" t="s">
        <v>161</v>
      </c>
      <c r="N340">
        <v>25.85</v>
      </c>
      <c r="O340">
        <v>0</v>
      </c>
      <c r="P340" t="s">
        <v>197</v>
      </c>
      <c r="Q340">
        <v>1705800</v>
      </c>
      <c r="R340">
        <v>4.3933</v>
      </c>
      <c r="S340">
        <v>0</v>
      </c>
      <c r="T340">
        <v>0</v>
      </c>
      <c r="U340">
        <v>0</v>
      </c>
    </row>
    <row r="341" spans="1:21">
      <c r="A341" s="47">
        <v>10300341</v>
      </c>
      <c r="B341" t="s">
        <v>730</v>
      </c>
      <c r="C341">
        <v>0</v>
      </c>
      <c r="D341" t="s">
        <v>1412</v>
      </c>
      <c r="E341" t="s">
        <v>1413</v>
      </c>
      <c r="F341">
        <v>0</v>
      </c>
      <c r="G341">
        <v>17</v>
      </c>
      <c r="H341">
        <v>7</v>
      </c>
      <c r="I341" t="s">
        <v>151</v>
      </c>
      <c r="J341" t="s">
        <v>195</v>
      </c>
      <c r="K341">
        <v>17</v>
      </c>
      <c r="L341" t="s">
        <v>196</v>
      </c>
      <c r="M341">
        <v>19053200</v>
      </c>
      <c r="N341">
        <v>25.85</v>
      </c>
      <c r="O341">
        <v>0</v>
      </c>
      <c r="P341" t="s">
        <v>197</v>
      </c>
      <c r="Q341">
        <v>1705800</v>
      </c>
      <c r="R341">
        <v>4.3174999999999999</v>
      </c>
      <c r="S341">
        <v>0</v>
      </c>
      <c r="T341">
        <v>0</v>
      </c>
      <c r="U341">
        <v>0</v>
      </c>
    </row>
    <row r="342" spans="1:21">
      <c r="A342" s="47">
        <v>10300548</v>
      </c>
      <c r="B342" t="s">
        <v>1407</v>
      </c>
      <c r="C342">
        <v>0</v>
      </c>
      <c r="D342" t="s">
        <v>1412</v>
      </c>
      <c r="E342" t="s">
        <v>1413</v>
      </c>
      <c r="F342">
        <v>0</v>
      </c>
      <c r="G342">
        <v>17</v>
      </c>
      <c r="H342">
        <v>7</v>
      </c>
      <c r="I342" t="s">
        <v>151</v>
      </c>
      <c r="J342" t="s">
        <v>195</v>
      </c>
      <c r="K342">
        <v>17</v>
      </c>
      <c r="L342" t="s">
        <v>196</v>
      </c>
      <c r="M342">
        <v>19053200</v>
      </c>
      <c r="N342">
        <v>25.85</v>
      </c>
      <c r="O342">
        <v>0</v>
      </c>
      <c r="P342" t="s">
        <v>197</v>
      </c>
      <c r="Q342">
        <v>1705800</v>
      </c>
      <c r="R342">
        <v>4.3880999999999997</v>
      </c>
      <c r="S342">
        <v>0</v>
      </c>
      <c r="T342">
        <v>0</v>
      </c>
      <c r="U342">
        <v>0</v>
      </c>
    </row>
    <row r="343" spans="1:21">
      <c r="A343" s="47"/>
      <c r="B343" t="s">
        <v>1228</v>
      </c>
    </row>
    <row r="344" spans="1:21">
      <c r="A344" s="47"/>
      <c r="B344" t="s">
        <v>1228</v>
      </c>
    </row>
    <row r="345" spans="1:21">
      <c r="A345" s="47"/>
      <c r="B345" t="s">
        <v>1228</v>
      </c>
    </row>
    <row r="346" spans="1:21">
      <c r="A346" s="47">
        <v>10300137</v>
      </c>
      <c r="B346" t="s">
        <v>731</v>
      </c>
      <c r="C346">
        <v>0</v>
      </c>
      <c r="D346" t="s">
        <v>1412</v>
      </c>
      <c r="E346" t="s">
        <v>1413</v>
      </c>
      <c r="F346">
        <v>55</v>
      </c>
      <c r="G346">
        <v>17</v>
      </c>
      <c r="H346">
        <v>7</v>
      </c>
      <c r="I346" t="s">
        <v>151</v>
      </c>
      <c r="J346" t="s">
        <v>195</v>
      </c>
      <c r="K346">
        <v>17</v>
      </c>
      <c r="L346" t="s">
        <v>196</v>
      </c>
      <c r="M346">
        <v>18063210</v>
      </c>
      <c r="N346">
        <v>26.61</v>
      </c>
      <c r="O346">
        <v>0</v>
      </c>
      <c r="P346" t="s">
        <v>197</v>
      </c>
      <c r="Q346">
        <v>1700300</v>
      </c>
      <c r="R346">
        <v>4.4667000000000003</v>
      </c>
      <c r="S346">
        <v>3.25</v>
      </c>
      <c r="T346">
        <v>0</v>
      </c>
      <c r="U346">
        <v>0</v>
      </c>
    </row>
    <row r="347" spans="1:21">
      <c r="A347" s="47">
        <v>10300237</v>
      </c>
      <c r="B347" t="s">
        <v>732</v>
      </c>
      <c r="C347">
        <v>0</v>
      </c>
      <c r="D347" t="s">
        <v>1412</v>
      </c>
      <c r="E347" t="s">
        <v>1413</v>
      </c>
      <c r="F347">
        <v>56</v>
      </c>
      <c r="G347">
        <v>17</v>
      </c>
      <c r="H347">
        <v>7</v>
      </c>
      <c r="I347" t="s">
        <v>151</v>
      </c>
      <c r="J347" t="s">
        <v>195</v>
      </c>
      <c r="K347">
        <v>17</v>
      </c>
      <c r="L347" t="s">
        <v>196</v>
      </c>
      <c r="M347">
        <v>18069000</v>
      </c>
      <c r="N347">
        <v>26.61</v>
      </c>
      <c r="O347">
        <v>0</v>
      </c>
      <c r="P347" t="s">
        <v>197</v>
      </c>
      <c r="Q347">
        <v>1700400</v>
      </c>
      <c r="R347">
        <v>4.4633000000000003</v>
      </c>
      <c r="S347">
        <v>3.25</v>
      </c>
      <c r="T347">
        <v>0</v>
      </c>
      <c r="U347">
        <v>0</v>
      </c>
    </row>
    <row r="348" spans="1:21">
      <c r="A348" s="47">
        <v>10300245</v>
      </c>
      <c r="B348" t="s">
        <v>733</v>
      </c>
      <c r="C348">
        <v>0</v>
      </c>
      <c r="D348" t="s">
        <v>1412</v>
      </c>
      <c r="E348" t="s">
        <v>1413</v>
      </c>
      <c r="F348">
        <v>55</v>
      </c>
      <c r="G348">
        <v>17</v>
      </c>
      <c r="H348">
        <v>7</v>
      </c>
      <c r="I348" t="s">
        <v>151</v>
      </c>
      <c r="J348" t="s">
        <v>195</v>
      </c>
      <c r="K348">
        <v>17</v>
      </c>
      <c r="L348" t="s">
        <v>196</v>
      </c>
      <c r="M348">
        <v>18063210</v>
      </c>
      <c r="N348">
        <v>26.61</v>
      </c>
      <c r="O348">
        <v>0</v>
      </c>
      <c r="P348" t="s">
        <v>197</v>
      </c>
      <c r="Q348">
        <v>1700300</v>
      </c>
      <c r="R348">
        <v>4.4667000000000003</v>
      </c>
      <c r="S348">
        <v>3.25</v>
      </c>
      <c r="T348">
        <v>0</v>
      </c>
      <c r="U348">
        <v>0</v>
      </c>
    </row>
    <row r="349" spans="1:21">
      <c r="A349" s="47">
        <v>10300285</v>
      </c>
      <c r="B349" t="s">
        <v>734</v>
      </c>
      <c r="C349">
        <v>0</v>
      </c>
      <c r="D349" t="s">
        <v>1412</v>
      </c>
      <c r="E349" t="s">
        <v>1413</v>
      </c>
      <c r="F349">
        <v>55</v>
      </c>
      <c r="G349">
        <v>17</v>
      </c>
      <c r="H349">
        <v>7</v>
      </c>
      <c r="I349" t="s">
        <v>151</v>
      </c>
      <c r="J349" t="s">
        <v>195</v>
      </c>
      <c r="K349">
        <v>17</v>
      </c>
      <c r="L349" t="s">
        <v>196</v>
      </c>
      <c r="M349">
        <v>17049010</v>
      </c>
      <c r="N349">
        <v>26.61</v>
      </c>
      <c r="O349">
        <v>0</v>
      </c>
      <c r="P349" t="s">
        <v>197</v>
      </c>
      <c r="Q349">
        <v>1700100</v>
      </c>
      <c r="R349">
        <v>4.4667000000000003</v>
      </c>
      <c r="S349">
        <v>3.25</v>
      </c>
      <c r="T349">
        <v>0</v>
      </c>
      <c r="U349">
        <v>0</v>
      </c>
    </row>
    <row r="350" spans="1:21">
      <c r="A350" s="47">
        <v>10300549</v>
      </c>
      <c r="B350" t="s">
        <v>1388</v>
      </c>
      <c r="C350">
        <v>0</v>
      </c>
      <c r="D350" t="s">
        <v>1412</v>
      </c>
      <c r="E350" t="s">
        <v>1413</v>
      </c>
      <c r="F350">
        <v>55</v>
      </c>
      <c r="G350">
        <v>17</v>
      </c>
      <c r="H350">
        <v>7</v>
      </c>
      <c r="I350" t="s">
        <v>151</v>
      </c>
      <c r="J350" t="s">
        <v>195</v>
      </c>
      <c r="K350">
        <v>17</v>
      </c>
      <c r="L350" t="s">
        <v>196</v>
      </c>
      <c r="M350">
        <v>18063210</v>
      </c>
      <c r="N350">
        <v>26.61</v>
      </c>
      <c r="O350">
        <v>0</v>
      </c>
      <c r="P350" t="s">
        <v>197</v>
      </c>
      <c r="Q350">
        <v>1700300</v>
      </c>
      <c r="R350">
        <v>4.4919000000000002</v>
      </c>
      <c r="S350">
        <v>3.25</v>
      </c>
      <c r="T350">
        <v>0</v>
      </c>
      <c r="U350">
        <v>0</v>
      </c>
    </row>
    <row r="351" spans="1:21">
      <c r="A351" s="47">
        <v>10300550</v>
      </c>
      <c r="B351" t="s">
        <v>1457</v>
      </c>
      <c r="C351">
        <v>0</v>
      </c>
      <c r="D351" t="s">
        <v>1412</v>
      </c>
      <c r="E351" t="s">
        <v>1413</v>
      </c>
      <c r="F351">
        <v>55</v>
      </c>
      <c r="G351">
        <v>17</v>
      </c>
      <c r="H351">
        <v>7</v>
      </c>
      <c r="I351" t="s">
        <v>151</v>
      </c>
      <c r="J351" t="s">
        <v>195</v>
      </c>
      <c r="K351">
        <v>17</v>
      </c>
      <c r="L351" t="s">
        <v>196</v>
      </c>
      <c r="M351">
        <v>18063210</v>
      </c>
      <c r="N351">
        <v>26.61</v>
      </c>
      <c r="O351">
        <v>0</v>
      </c>
      <c r="P351" t="s">
        <v>197</v>
      </c>
      <c r="Q351">
        <v>1700300</v>
      </c>
      <c r="R351">
        <v>4.4919000000000002</v>
      </c>
      <c r="S351">
        <v>3.25</v>
      </c>
      <c r="T351">
        <v>0</v>
      </c>
      <c r="U351">
        <v>0</v>
      </c>
    </row>
    <row r="352" spans="1:21">
      <c r="A352" s="47">
        <v>10300551</v>
      </c>
      <c r="B352" t="s">
        <v>1458</v>
      </c>
      <c r="C352">
        <v>0</v>
      </c>
      <c r="D352" t="s">
        <v>1412</v>
      </c>
      <c r="E352" t="s">
        <v>1413</v>
      </c>
      <c r="F352">
        <v>55</v>
      </c>
      <c r="G352">
        <v>17</v>
      </c>
      <c r="H352">
        <v>7</v>
      </c>
      <c r="I352" t="s">
        <v>151</v>
      </c>
      <c r="J352" t="s">
        <v>195</v>
      </c>
      <c r="K352">
        <v>17</v>
      </c>
      <c r="L352" t="s">
        <v>196</v>
      </c>
      <c r="M352">
        <v>17049010</v>
      </c>
      <c r="N352">
        <v>26.61</v>
      </c>
      <c r="O352">
        <v>0</v>
      </c>
      <c r="P352" t="s">
        <v>197</v>
      </c>
      <c r="Q352">
        <v>1700100</v>
      </c>
      <c r="R352">
        <v>4.4919000000000002</v>
      </c>
      <c r="S352">
        <v>3.25</v>
      </c>
      <c r="T352">
        <v>0</v>
      </c>
      <c r="U352">
        <v>0</v>
      </c>
    </row>
    <row r="353" spans="1:21">
      <c r="A353" s="47"/>
      <c r="B353" t="s">
        <v>1229</v>
      </c>
    </row>
    <row r="354" spans="1:21">
      <c r="A354" s="47"/>
      <c r="B354" t="s">
        <v>1229</v>
      </c>
    </row>
    <row r="355" spans="1:21">
      <c r="A355" s="47"/>
      <c r="B355" t="s">
        <v>1229</v>
      </c>
    </row>
    <row r="356" spans="1:21">
      <c r="A356" s="47">
        <v>10300138</v>
      </c>
      <c r="B356" t="s">
        <v>735</v>
      </c>
      <c r="C356">
        <v>0</v>
      </c>
      <c r="D356" t="s">
        <v>1412</v>
      </c>
      <c r="E356" t="s">
        <v>1413</v>
      </c>
      <c r="F356">
        <v>55</v>
      </c>
      <c r="G356">
        <v>17</v>
      </c>
      <c r="H356">
        <v>7</v>
      </c>
      <c r="I356" t="s">
        <v>151</v>
      </c>
      <c r="J356" t="s">
        <v>195</v>
      </c>
      <c r="K356">
        <v>17</v>
      </c>
      <c r="L356" t="s">
        <v>196</v>
      </c>
      <c r="M356">
        <v>18063210</v>
      </c>
      <c r="N356">
        <v>26.61</v>
      </c>
      <c r="O356">
        <v>0</v>
      </c>
      <c r="P356" t="s">
        <v>197</v>
      </c>
      <c r="Q356">
        <v>1700300</v>
      </c>
      <c r="R356">
        <v>4.5102000000000002</v>
      </c>
      <c r="S356">
        <v>3.25</v>
      </c>
      <c r="T356">
        <v>0</v>
      </c>
      <c r="U356">
        <v>0</v>
      </c>
    </row>
    <row r="357" spans="1:21">
      <c r="A357" s="47">
        <v>10300240</v>
      </c>
      <c r="B357" t="s">
        <v>736</v>
      </c>
      <c r="C357">
        <v>0</v>
      </c>
      <c r="D357" t="s">
        <v>1412</v>
      </c>
      <c r="E357" t="s">
        <v>1413</v>
      </c>
      <c r="F357">
        <v>55</v>
      </c>
      <c r="G357">
        <v>17</v>
      </c>
      <c r="H357">
        <v>7</v>
      </c>
      <c r="I357" t="s">
        <v>151</v>
      </c>
      <c r="J357" t="s">
        <v>195</v>
      </c>
      <c r="K357">
        <v>17</v>
      </c>
      <c r="L357" t="s">
        <v>196</v>
      </c>
      <c r="M357">
        <v>18063210</v>
      </c>
      <c r="N357">
        <v>26.61</v>
      </c>
      <c r="O357">
        <v>0</v>
      </c>
      <c r="P357" t="s">
        <v>197</v>
      </c>
      <c r="Q357">
        <v>1700300</v>
      </c>
      <c r="R357">
        <v>4.5102000000000002</v>
      </c>
      <c r="S357">
        <v>3.25</v>
      </c>
      <c r="T357">
        <v>0</v>
      </c>
      <c r="U357">
        <v>0</v>
      </c>
    </row>
    <row r="358" spans="1:21">
      <c r="A358" s="47">
        <v>10300246</v>
      </c>
      <c r="B358" t="s">
        <v>737</v>
      </c>
      <c r="C358">
        <v>0</v>
      </c>
      <c r="D358" t="s">
        <v>1412</v>
      </c>
      <c r="E358" t="s">
        <v>1413</v>
      </c>
      <c r="F358">
        <v>55</v>
      </c>
      <c r="G358">
        <v>17</v>
      </c>
      <c r="H358">
        <v>7</v>
      </c>
      <c r="I358" t="s">
        <v>151</v>
      </c>
      <c r="J358" t="s">
        <v>195</v>
      </c>
      <c r="K358">
        <v>17</v>
      </c>
      <c r="L358" t="s">
        <v>196</v>
      </c>
      <c r="M358">
        <v>18063210</v>
      </c>
      <c r="N358">
        <v>26.61</v>
      </c>
      <c r="O358">
        <v>0</v>
      </c>
      <c r="P358" t="s">
        <v>197</v>
      </c>
      <c r="Q358">
        <v>1700300</v>
      </c>
      <c r="R358">
        <v>4.5102000000000002</v>
      </c>
      <c r="S358">
        <v>3.25</v>
      </c>
      <c r="T358">
        <v>0</v>
      </c>
      <c r="U358">
        <v>0</v>
      </c>
    </row>
    <row r="359" spans="1:21">
      <c r="A359" s="47">
        <v>10300270</v>
      </c>
      <c r="B359" t="s">
        <v>738</v>
      </c>
      <c r="C359">
        <v>0</v>
      </c>
      <c r="D359" t="s">
        <v>1412</v>
      </c>
      <c r="E359" t="s">
        <v>1413</v>
      </c>
      <c r="F359">
        <v>55</v>
      </c>
      <c r="G359">
        <v>17</v>
      </c>
      <c r="H359">
        <v>7</v>
      </c>
      <c r="I359" t="s">
        <v>151</v>
      </c>
      <c r="J359" t="s">
        <v>195</v>
      </c>
      <c r="K359">
        <v>17</v>
      </c>
      <c r="L359" t="s">
        <v>196</v>
      </c>
      <c r="M359">
        <v>18063210</v>
      </c>
      <c r="N359">
        <v>26.61</v>
      </c>
      <c r="O359">
        <v>0</v>
      </c>
      <c r="P359" t="s">
        <v>197</v>
      </c>
      <c r="Q359">
        <v>1700300</v>
      </c>
      <c r="R359">
        <v>4.5084</v>
      </c>
      <c r="S359">
        <v>3.25</v>
      </c>
      <c r="T359">
        <v>0</v>
      </c>
      <c r="U359">
        <v>0</v>
      </c>
    </row>
    <row r="360" spans="1:21">
      <c r="A360" s="47">
        <v>10300274</v>
      </c>
      <c r="B360" t="s">
        <v>739</v>
      </c>
      <c r="C360">
        <v>0</v>
      </c>
      <c r="D360" t="s">
        <v>1412</v>
      </c>
      <c r="E360" t="s">
        <v>1413</v>
      </c>
      <c r="F360">
        <v>55</v>
      </c>
      <c r="G360">
        <v>17</v>
      </c>
      <c r="H360">
        <v>7</v>
      </c>
      <c r="I360" t="s">
        <v>151</v>
      </c>
      <c r="J360" t="s">
        <v>195</v>
      </c>
      <c r="K360">
        <v>17</v>
      </c>
      <c r="L360" t="s">
        <v>196</v>
      </c>
      <c r="M360">
        <v>18063110</v>
      </c>
      <c r="N360">
        <v>26.61</v>
      </c>
      <c r="O360">
        <v>0</v>
      </c>
      <c r="P360" t="s">
        <v>197</v>
      </c>
      <c r="Q360">
        <v>1700200</v>
      </c>
      <c r="R360">
        <v>4.5025000000000004</v>
      </c>
      <c r="S360">
        <v>3.25</v>
      </c>
      <c r="T360">
        <v>0</v>
      </c>
      <c r="U360">
        <v>0</v>
      </c>
    </row>
    <row r="361" spans="1:21">
      <c r="A361" s="47">
        <v>10300275</v>
      </c>
      <c r="B361" t="s">
        <v>740</v>
      </c>
      <c r="C361">
        <v>0</v>
      </c>
      <c r="D361" t="s">
        <v>1412</v>
      </c>
      <c r="E361" t="s">
        <v>1413</v>
      </c>
      <c r="F361">
        <v>0</v>
      </c>
      <c r="G361">
        <v>17</v>
      </c>
      <c r="H361">
        <v>7</v>
      </c>
      <c r="I361" t="s">
        <v>151</v>
      </c>
      <c r="J361" t="s">
        <v>195</v>
      </c>
      <c r="K361">
        <v>17</v>
      </c>
      <c r="L361" t="s">
        <v>196</v>
      </c>
      <c r="M361">
        <v>18063120</v>
      </c>
      <c r="N361">
        <v>26.61</v>
      </c>
      <c r="O361">
        <v>0</v>
      </c>
      <c r="P361" t="s">
        <v>197</v>
      </c>
      <c r="Q361">
        <v>1700202</v>
      </c>
      <c r="R361">
        <v>4.5102000000000002</v>
      </c>
      <c r="S361">
        <v>3.25</v>
      </c>
      <c r="T361">
        <v>0</v>
      </c>
      <c r="U361">
        <v>0</v>
      </c>
    </row>
    <row r="362" spans="1:21">
      <c r="A362" s="47">
        <v>10300276</v>
      </c>
      <c r="B362" t="s">
        <v>741</v>
      </c>
      <c r="C362">
        <v>0</v>
      </c>
      <c r="D362" t="s">
        <v>1412</v>
      </c>
      <c r="E362" t="s">
        <v>1413</v>
      </c>
      <c r="F362">
        <v>55</v>
      </c>
      <c r="G362">
        <v>17</v>
      </c>
      <c r="H362">
        <v>7</v>
      </c>
      <c r="I362" t="s">
        <v>151</v>
      </c>
      <c r="J362" t="s">
        <v>195</v>
      </c>
      <c r="K362">
        <v>17</v>
      </c>
      <c r="L362" t="s">
        <v>196</v>
      </c>
      <c r="M362">
        <v>18063110</v>
      </c>
      <c r="N362">
        <v>26.61</v>
      </c>
      <c r="O362">
        <v>0</v>
      </c>
      <c r="P362" t="s">
        <v>197</v>
      </c>
      <c r="Q362">
        <v>1700200</v>
      </c>
      <c r="R362">
        <v>4.5102000000000002</v>
      </c>
      <c r="S362">
        <v>3.25</v>
      </c>
      <c r="T362">
        <v>0</v>
      </c>
      <c r="U362">
        <v>0</v>
      </c>
    </row>
    <row r="363" spans="1:21">
      <c r="A363" s="47">
        <v>10300280</v>
      </c>
      <c r="B363" t="s">
        <v>742</v>
      </c>
      <c r="C363">
        <v>0</v>
      </c>
      <c r="D363" t="s">
        <v>1412</v>
      </c>
      <c r="E363" t="s">
        <v>1413</v>
      </c>
      <c r="F363">
        <v>55</v>
      </c>
      <c r="G363">
        <v>17</v>
      </c>
      <c r="H363">
        <v>7</v>
      </c>
      <c r="I363" t="s">
        <v>151</v>
      </c>
      <c r="J363" t="s">
        <v>195</v>
      </c>
      <c r="K363">
        <v>17</v>
      </c>
      <c r="L363" t="s">
        <v>196</v>
      </c>
      <c r="M363">
        <v>18063220</v>
      </c>
      <c r="N363">
        <v>26.61</v>
      </c>
      <c r="O363">
        <v>0</v>
      </c>
      <c r="P363" t="s">
        <v>197</v>
      </c>
      <c r="Q363">
        <v>1700301</v>
      </c>
      <c r="R363">
        <v>4.5025000000000004</v>
      </c>
      <c r="S363">
        <v>3.25</v>
      </c>
      <c r="T363">
        <v>0</v>
      </c>
      <c r="U363">
        <v>0</v>
      </c>
    </row>
    <row r="364" spans="1:21">
      <c r="A364" s="47">
        <v>10300286</v>
      </c>
      <c r="B364" t="s">
        <v>743</v>
      </c>
      <c r="C364">
        <v>0</v>
      </c>
      <c r="D364" t="s">
        <v>1412</v>
      </c>
      <c r="E364" t="s">
        <v>1413</v>
      </c>
      <c r="F364">
        <v>55</v>
      </c>
      <c r="G364">
        <v>17</v>
      </c>
      <c r="H364">
        <v>7</v>
      </c>
      <c r="I364" t="s">
        <v>151</v>
      </c>
      <c r="J364" t="s">
        <v>195</v>
      </c>
      <c r="K364">
        <v>17</v>
      </c>
      <c r="L364" t="s">
        <v>196</v>
      </c>
      <c r="M364">
        <v>17049010</v>
      </c>
      <c r="N364">
        <v>26.61</v>
      </c>
      <c r="O364">
        <v>0</v>
      </c>
      <c r="P364" t="s">
        <v>197</v>
      </c>
      <c r="Q364">
        <v>1700100</v>
      </c>
      <c r="R364">
        <v>4.5025000000000004</v>
      </c>
      <c r="S364">
        <v>3.25</v>
      </c>
      <c r="T364">
        <v>0</v>
      </c>
      <c r="U364">
        <v>0</v>
      </c>
    </row>
    <row r="365" spans="1:21">
      <c r="A365" s="47">
        <v>10300331</v>
      </c>
      <c r="B365" t="s">
        <v>744</v>
      </c>
      <c r="C365">
        <v>0</v>
      </c>
      <c r="D365" t="s">
        <v>1412</v>
      </c>
      <c r="E365" t="s">
        <v>1413</v>
      </c>
      <c r="F365">
        <v>55</v>
      </c>
      <c r="G365">
        <v>17</v>
      </c>
      <c r="H365">
        <v>7</v>
      </c>
      <c r="I365" t="s">
        <v>151</v>
      </c>
      <c r="J365" t="s">
        <v>195</v>
      </c>
      <c r="K365">
        <v>17</v>
      </c>
      <c r="L365" t="s">
        <v>196</v>
      </c>
      <c r="M365">
        <v>18063210</v>
      </c>
      <c r="N365">
        <v>26.61</v>
      </c>
      <c r="O365">
        <v>0</v>
      </c>
      <c r="P365" t="s">
        <v>197</v>
      </c>
      <c r="Q365">
        <v>1700300</v>
      </c>
      <c r="R365">
        <v>4.5160999999999998</v>
      </c>
      <c r="S365">
        <v>3.25</v>
      </c>
      <c r="T365">
        <v>0</v>
      </c>
      <c r="U365">
        <v>0</v>
      </c>
    </row>
    <row r="366" spans="1:21">
      <c r="A366" s="47">
        <v>10300470</v>
      </c>
      <c r="B366" t="s">
        <v>745</v>
      </c>
      <c r="C366">
        <v>0</v>
      </c>
      <c r="D366" t="s">
        <v>1412</v>
      </c>
      <c r="E366" t="s">
        <v>1413</v>
      </c>
      <c r="F366">
        <v>55</v>
      </c>
      <c r="G366">
        <v>17</v>
      </c>
      <c r="H366">
        <v>7</v>
      </c>
      <c r="I366" t="s">
        <v>151</v>
      </c>
      <c r="J366" t="s">
        <v>195</v>
      </c>
      <c r="K366">
        <v>17</v>
      </c>
      <c r="L366" t="s">
        <v>196</v>
      </c>
      <c r="M366">
        <v>18063210</v>
      </c>
      <c r="N366">
        <v>26.61</v>
      </c>
      <c r="O366">
        <v>0</v>
      </c>
      <c r="P366" t="s">
        <v>197</v>
      </c>
      <c r="Q366">
        <v>1700300</v>
      </c>
      <c r="R366">
        <v>4.5221</v>
      </c>
      <c r="S366">
        <v>3.25</v>
      </c>
      <c r="T366">
        <v>0</v>
      </c>
      <c r="U366">
        <v>0</v>
      </c>
    </row>
    <row r="367" spans="1:21">
      <c r="A367" s="47">
        <v>10300552</v>
      </c>
      <c r="B367" t="s">
        <v>1459</v>
      </c>
      <c r="C367">
        <v>0</v>
      </c>
      <c r="D367" t="s">
        <v>1412</v>
      </c>
      <c r="E367" t="s">
        <v>1413</v>
      </c>
      <c r="F367">
        <v>55</v>
      </c>
      <c r="G367">
        <v>17</v>
      </c>
      <c r="H367">
        <v>7</v>
      </c>
      <c r="I367" t="s">
        <v>151</v>
      </c>
      <c r="J367" t="s">
        <v>195</v>
      </c>
      <c r="K367">
        <v>17</v>
      </c>
      <c r="L367" t="s">
        <v>196</v>
      </c>
      <c r="M367">
        <v>18063210</v>
      </c>
      <c r="N367">
        <v>26.61</v>
      </c>
      <c r="O367">
        <v>0</v>
      </c>
      <c r="P367" t="s">
        <v>197</v>
      </c>
      <c r="Q367">
        <v>1700300</v>
      </c>
      <c r="R367">
        <v>4.5147000000000004</v>
      </c>
      <c r="S367">
        <v>3.25</v>
      </c>
      <c r="T367">
        <v>0</v>
      </c>
      <c r="U367">
        <v>0</v>
      </c>
    </row>
    <row r="368" spans="1:21">
      <c r="A368" s="47">
        <v>10300553</v>
      </c>
      <c r="B368" t="s">
        <v>1460</v>
      </c>
      <c r="C368">
        <v>0</v>
      </c>
      <c r="D368" t="s">
        <v>1412</v>
      </c>
      <c r="E368" t="s">
        <v>1413</v>
      </c>
      <c r="F368">
        <v>55</v>
      </c>
      <c r="G368">
        <v>17</v>
      </c>
      <c r="H368">
        <v>7</v>
      </c>
      <c r="I368" t="s">
        <v>151</v>
      </c>
      <c r="J368" t="s">
        <v>195</v>
      </c>
      <c r="K368">
        <v>17</v>
      </c>
      <c r="L368" t="s">
        <v>196</v>
      </c>
      <c r="M368">
        <v>17049010</v>
      </c>
      <c r="N368">
        <v>26.61</v>
      </c>
      <c r="O368">
        <v>0</v>
      </c>
      <c r="P368" t="s">
        <v>197</v>
      </c>
      <c r="Q368">
        <v>1700100</v>
      </c>
      <c r="R368">
        <v>4.5147000000000004</v>
      </c>
      <c r="S368">
        <v>3.25</v>
      </c>
      <c r="T368">
        <v>0</v>
      </c>
      <c r="U368">
        <v>0</v>
      </c>
    </row>
    <row r="369" spans="1:21">
      <c r="A369" s="47"/>
      <c r="B369" t="s">
        <v>1230</v>
      </c>
    </row>
    <row r="370" spans="1:21">
      <c r="A370" s="47"/>
      <c r="B370" t="s">
        <v>1230</v>
      </c>
    </row>
    <row r="371" spans="1:21">
      <c r="A371" s="47"/>
      <c r="B371" t="s">
        <v>1230</v>
      </c>
    </row>
    <row r="372" spans="1:21">
      <c r="A372" s="47">
        <v>10300142</v>
      </c>
      <c r="B372" t="s">
        <v>746</v>
      </c>
      <c r="C372">
        <v>0</v>
      </c>
      <c r="D372" t="s">
        <v>1412</v>
      </c>
      <c r="E372" t="s">
        <v>1413</v>
      </c>
      <c r="F372">
        <v>55</v>
      </c>
      <c r="G372">
        <v>17</v>
      </c>
      <c r="H372">
        <v>7</v>
      </c>
      <c r="I372" t="s">
        <v>151</v>
      </c>
      <c r="J372" t="s">
        <v>195</v>
      </c>
      <c r="K372">
        <v>17</v>
      </c>
      <c r="L372" t="s">
        <v>196</v>
      </c>
      <c r="M372">
        <v>18063210</v>
      </c>
      <c r="N372">
        <v>26.61</v>
      </c>
      <c r="O372">
        <v>0</v>
      </c>
      <c r="P372" t="s">
        <v>197</v>
      </c>
      <c r="Q372">
        <v>1700300</v>
      </c>
      <c r="R372">
        <v>4.5072999999999999</v>
      </c>
      <c r="S372">
        <v>3.25</v>
      </c>
      <c r="T372">
        <v>0</v>
      </c>
      <c r="U372">
        <v>0</v>
      </c>
    </row>
    <row r="373" spans="1:21">
      <c r="A373" s="47"/>
    </row>
    <row r="374" spans="1:21">
      <c r="A374" s="47" t="s">
        <v>198</v>
      </c>
      <c r="B374" t="s">
        <v>163</v>
      </c>
      <c r="C374" t="s">
        <v>164</v>
      </c>
      <c r="D374" t="s">
        <v>162</v>
      </c>
      <c r="E374" t="s">
        <v>226</v>
      </c>
      <c r="F374" t="s">
        <v>164</v>
      </c>
      <c r="G374" t="s">
        <v>166</v>
      </c>
      <c r="H374" t="s">
        <v>167</v>
      </c>
      <c r="I374" t="s">
        <v>166</v>
      </c>
      <c r="J374" t="s">
        <v>230</v>
      </c>
      <c r="K374" t="s">
        <v>162</v>
      </c>
      <c r="L374" t="s">
        <v>169</v>
      </c>
      <c r="M374" t="s">
        <v>1365</v>
      </c>
      <c r="N374" t="s">
        <v>170</v>
      </c>
      <c r="O374" t="s">
        <v>170</v>
      </c>
      <c r="P374" t="s">
        <v>162</v>
      </c>
      <c r="Q374" t="s">
        <v>170</v>
      </c>
      <c r="R374" t="s">
        <v>162</v>
      </c>
      <c r="S374" t="s">
        <v>229</v>
      </c>
      <c r="T374" t="s">
        <v>170</v>
      </c>
      <c r="U374" t="s">
        <v>229</v>
      </c>
    </row>
    <row r="375" spans="1:21">
      <c r="A375" s="47" t="s">
        <v>267</v>
      </c>
      <c r="B375" t="s">
        <v>268</v>
      </c>
      <c r="R375" t="s">
        <v>1408</v>
      </c>
      <c r="S375" t="s">
        <v>1556</v>
      </c>
      <c r="T375" t="s">
        <v>258</v>
      </c>
      <c r="U375" t="s">
        <v>259</v>
      </c>
    </row>
    <row r="376" spans="1:21">
      <c r="A376" s="47" t="s">
        <v>173</v>
      </c>
      <c r="B376" t="s">
        <v>152</v>
      </c>
      <c r="S376" t="s">
        <v>1557</v>
      </c>
      <c r="T376" t="s">
        <v>1558</v>
      </c>
      <c r="U376" t="s">
        <v>260</v>
      </c>
    </row>
    <row r="377" spans="1:21">
      <c r="A377" s="47"/>
      <c r="J377" t="s">
        <v>174</v>
      </c>
      <c r="K377" t="s">
        <v>175</v>
      </c>
      <c r="S377" t="s">
        <v>1559</v>
      </c>
      <c r="T377" t="s">
        <v>1560</v>
      </c>
      <c r="U377" t="s">
        <v>1568</v>
      </c>
    </row>
    <row r="378" spans="1:21">
      <c r="A378" s="47" t="e">
        <f>-----GRU</f>
        <v>#NAME?</v>
      </c>
      <c r="B378" t="s">
        <v>269</v>
      </c>
      <c r="C378" t="s">
        <v>164</v>
      </c>
      <c r="D378" t="s">
        <v>162</v>
      </c>
      <c r="E378" t="s">
        <v>226</v>
      </c>
      <c r="F378" t="s">
        <v>164</v>
      </c>
      <c r="G378" t="s">
        <v>166</v>
      </c>
      <c r="H378" t="s">
        <v>167</v>
      </c>
      <c r="I378" t="s">
        <v>166</v>
      </c>
      <c r="J378" t="s">
        <v>230</v>
      </c>
      <c r="K378" t="s">
        <v>162</v>
      </c>
      <c r="L378" t="s">
        <v>169</v>
      </c>
      <c r="M378" t="s">
        <v>1365</v>
      </c>
      <c r="N378" t="s">
        <v>170</v>
      </c>
      <c r="O378" t="s">
        <v>170</v>
      </c>
      <c r="P378" t="s">
        <v>162</v>
      </c>
      <c r="Q378" t="s">
        <v>170</v>
      </c>
      <c r="R378" t="s">
        <v>162</v>
      </c>
      <c r="S378" t="e">
        <f>---------Usu</f>
        <v>#NAME?</v>
      </c>
      <c r="T378" t="s">
        <v>1562</v>
      </c>
      <c r="U378" t="s">
        <v>1341</v>
      </c>
    </row>
    <row r="379" spans="1:21">
      <c r="A379" s="47" t="s">
        <v>176</v>
      </c>
      <c r="B379" t="s">
        <v>177</v>
      </c>
      <c r="C379" t="s">
        <v>178</v>
      </c>
      <c r="D379" t="s">
        <v>179</v>
      </c>
      <c r="F379" t="s">
        <v>180</v>
      </c>
      <c r="G379" t="s">
        <v>181</v>
      </c>
      <c r="H379" t="s">
        <v>182</v>
      </c>
      <c r="I379" t="s">
        <v>183</v>
      </c>
      <c r="J379" t="s">
        <v>184</v>
      </c>
      <c r="K379" t="s">
        <v>185</v>
      </c>
      <c r="L379" t="s">
        <v>186</v>
      </c>
      <c r="M379" t="s">
        <v>187</v>
      </c>
      <c r="N379" t="s">
        <v>188</v>
      </c>
      <c r="O379" t="s">
        <v>189</v>
      </c>
      <c r="P379" t="s">
        <v>190</v>
      </c>
      <c r="Q379" t="s">
        <v>57</v>
      </c>
      <c r="R379" t="s">
        <v>191</v>
      </c>
      <c r="S379" t="s">
        <v>192</v>
      </c>
      <c r="T379" t="s">
        <v>193</v>
      </c>
      <c r="U379" t="s">
        <v>194</v>
      </c>
    </row>
    <row r="380" spans="1:21">
      <c r="A380" s="47">
        <v>10300334</v>
      </c>
      <c r="B380" t="s">
        <v>747</v>
      </c>
      <c r="C380">
        <v>0</v>
      </c>
      <c r="D380" t="s">
        <v>1412</v>
      </c>
      <c r="E380" t="s">
        <v>1413</v>
      </c>
      <c r="F380">
        <v>55</v>
      </c>
      <c r="G380">
        <v>17</v>
      </c>
      <c r="H380">
        <v>7</v>
      </c>
      <c r="I380" t="s">
        <v>151</v>
      </c>
      <c r="J380" t="s">
        <v>195</v>
      </c>
      <c r="K380">
        <v>17</v>
      </c>
      <c r="L380" t="s">
        <v>196</v>
      </c>
      <c r="M380">
        <v>18063210</v>
      </c>
      <c r="N380">
        <v>26.61</v>
      </c>
      <c r="O380">
        <v>0</v>
      </c>
      <c r="P380" t="s">
        <v>197</v>
      </c>
      <c r="Q380">
        <v>1700300</v>
      </c>
      <c r="R380">
        <v>4.5167000000000002</v>
      </c>
      <c r="S380">
        <v>3.25</v>
      </c>
      <c r="T380">
        <v>0</v>
      </c>
      <c r="U380">
        <v>0</v>
      </c>
    </row>
    <row r="381" spans="1:21">
      <c r="A381" s="47">
        <v>10300531</v>
      </c>
      <c r="B381" t="s">
        <v>1358</v>
      </c>
      <c r="C381">
        <v>0</v>
      </c>
      <c r="D381" t="s">
        <v>1412</v>
      </c>
      <c r="E381" t="s">
        <v>1413</v>
      </c>
      <c r="F381">
        <v>55</v>
      </c>
      <c r="G381">
        <v>17</v>
      </c>
      <c r="H381">
        <v>7</v>
      </c>
      <c r="I381" t="s">
        <v>151</v>
      </c>
      <c r="J381" t="s">
        <v>195</v>
      </c>
      <c r="K381">
        <v>17</v>
      </c>
      <c r="L381" t="s">
        <v>196</v>
      </c>
      <c r="M381">
        <v>18063210</v>
      </c>
      <c r="N381">
        <v>26.61</v>
      </c>
      <c r="O381">
        <v>0</v>
      </c>
      <c r="P381" t="s">
        <v>197</v>
      </c>
      <c r="Q381">
        <v>1700300</v>
      </c>
      <c r="R381">
        <v>4.5210999999999997</v>
      </c>
      <c r="S381">
        <v>3.25</v>
      </c>
      <c r="T381">
        <v>0</v>
      </c>
      <c r="U381">
        <v>0</v>
      </c>
    </row>
    <row r="382" spans="1:21">
      <c r="A382" s="47">
        <v>10300532</v>
      </c>
      <c r="B382" t="s">
        <v>1344</v>
      </c>
      <c r="C382">
        <v>0</v>
      </c>
      <c r="D382" t="s">
        <v>1412</v>
      </c>
      <c r="E382" t="s">
        <v>1413</v>
      </c>
      <c r="F382">
        <v>55</v>
      </c>
      <c r="G382">
        <v>17</v>
      </c>
      <c r="H382">
        <v>7</v>
      </c>
      <c r="I382" t="s">
        <v>151</v>
      </c>
      <c r="J382" t="s">
        <v>195</v>
      </c>
      <c r="K382">
        <v>17</v>
      </c>
      <c r="L382" t="s">
        <v>196</v>
      </c>
      <c r="M382">
        <v>18063210</v>
      </c>
      <c r="N382">
        <v>26.61</v>
      </c>
      <c r="O382">
        <v>0</v>
      </c>
      <c r="P382" t="s">
        <v>197</v>
      </c>
      <c r="Q382">
        <v>1700300</v>
      </c>
      <c r="R382">
        <v>4.5050999999999997</v>
      </c>
      <c r="S382">
        <v>3.25</v>
      </c>
      <c r="T382">
        <v>0</v>
      </c>
      <c r="U382">
        <v>0</v>
      </c>
    </row>
    <row r="383" spans="1:21">
      <c r="A383" s="47">
        <v>10300533</v>
      </c>
      <c r="B383" t="s">
        <v>748</v>
      </c>
      <c r="C383">
        <v>0</v>
      </c>
      <c r="D383" t="s">
        <v>1412</v>
      </c>
      <c r="E383" t="s">
        <v>1413</v>
      </c>
      <c r="F383">
        <v>55</v>
      </c>
      <c r="G383">
        <v>17</v>
      </c>
      <c r="H383">
        <v>7</v>
      </c>
      <c r="I383" t="s">
        <v>151</v>
      </c>
      <c r="J383" t="s">
        <v>195</v>
      </c>
      <c r="K383">
        <v>17</v>
      </c>
      <c r="L383" t="s">
        <v>196</v>
      </c>
      <c r="M383">
        <v>18063210</v>
      </c>
      <c r="N383">
        <v>26.61</v>
      </c>
      <c r="O383">
        <v>0</v>
      </c>
      <c r="P383" t="s">
        <v>197</v>
      </c>
      <c r="Q383">
        <v>1700300</v>
      </c>
      <c r="R383">
        <v>4.5050999999999997</v>
      </c>
      <c r="S383">
        <v>3.25</v>
      </c>
      <c r="T383">
        <v>0</v>
      </c>
      <c r="U383">
        <v>0</v>
      </c>
    </row>
    <row r="384" spans="1:21">
      <c r="A384" s="47">
        <v>10300534</v>
      </c>
      <c r="B384" t="s">
        <v>749</v>
      </c>
      <c r="C384">
        <v>0</v>
      </c>
      <c r="D384" t="s">
        <v>1412</v>
      </c>
      <c r="E384" t="s">
        <v>1413</v>
      </c>
      <c r="F384">
        <v>55</v>
      </c>
      <c r="G384">
        <v>17</v>
      </c>
      <c r="H384">
        <v>7</v>
      </c>
      <c r="I384" t="s">
        <v>151</v>
      </c>
      <c r="J384" t="s">
        <v>195</v>
      </c>
      <c r="K384">
        <v>17</v>
      </c>
      <c r="L384" t="s">
        <v>196</v>
      </c>
      <c r="M384">
        <v>18063210</v>
      </c>
      <c r="N384">
        <v>26.61</v>
      </c>
      <c r="O384">
        <v>0</v>
      </c>
      <c r="P384" t="s">
        <v>197</v>
      </c>
      <c r="Q384">
        <v>1700300</v>
      </c>
      <c r="R384">
        <v>4.5050999999999997</v>
      </c>
      <c r="S384">
        <v>3.25</v>
      </c>
      <c r="T384">
        <v>0</v>
      </c>
      <c r="U384">
        <v>0</v>
      </c>
    </row>
    <row r="385" spans="1:21">
      <c r="A385" s="47">
        <v>10300535</v>
      </c>
      <c r="B385" t="s">
        <v>750</v>
      </c>
      <c r="C385">
        <v>0</v>
      </c>
      <c r="D385" t="s">
        <v>1412</v>
      </c>
      <c r="E385" t="s">
        <v>1413</v>
      </c>
      <c r="F385">
        <v>55</v>
      </c>
      <c r="G385">
        <v>17</v>
      </c>
      <c r="H385">
        <v>7</v>
      </c>
      <c r="I385" t="s">
        <v>151</v>
      </c>
      <c r="J385" t="s">
        <v>195</v>
      </c>
      <c r="K385">
        <v>17</v>
      </c>
      <c r="L385" t="s">
        <v>196</v>
      </c>
      <c r="M385">
        <v>17049010</v>
      </c>
      <c r="N385">
        <v>26.61</v>
      </c>
      <c r="O385">
        <v>0</v>
      </c>
      <c r="P385" t="s">
        <v>197</v>
      </c>
      <c r="Q385">
        <v>1700100</v>
      </c>
      <c r="R385">
        <v>4.5050999999999997</v>
      </c>
      <c r="S385">
        <v>3.25</v>
      </c>
      <c r="T385">
        <v>0</v>
      </c>
      <c r="U385">
        <v>0</v>
      </c>
    </row>
    <row r="386" spans="1:21">
      <c r="A386" s="47">
        <v>10300536</v>
      </c>
      <c r="B386" t="s">
        <v>751</v>
      </c>
      <c r="C386">
        <v>0</v>
      </c>
      <c r="D386" t="s">
        <v>1412</v>
      </c>
      <c r="E386" t="s">
        <v>1413</v>
      </c>
      <c r="F386">
        <v>55</v>
      </c>
      <c r="G386">
        <v>17</v>
      </c>
      <c r="H386">
        <v>7</v>
      </c>
      <c r="I386" t="s">
        <v>151</v>
      </c>
      <c r="J386" t="s">
        <v>195</v>
      </c>
      <c r="K386">
        <v>17</v>
      </c>
      <c r="L386" t="s">
        <v>196</v>
      </c>
      <c r="M386">
        <v>18063210</v>
      </c>
      <c r="N386">
        <v>26.61</v>
      </c>
      <c r="O386">
        <v>0</v>
      </c>
      <c r="P386" t="s">
        <v>197</v>
      </c>
      <c r="Q386">
        <v>1700300</v>
      </c>
      <c r="R386">
        <v>4.5050999999999997</v>
      </c>
      <c r="S386">
        <v>3.25</v>
      </c>
      <c r="T386">
        <v>0</v>
      </c>
      <c r="U386">
        <v>0</v>
      </c>
    </row>
    <row r="387" spans="1:21">
      <c r="A387" s="47">
        <v>10300537</v>
      </c>
      <c r="B387" t="s">
        <v>752</v>
      </c>
      <c r="C387">
        <v>0</v>
      </c>
      <c r="D387" t="s">
        <v>1412</v>
      </c>
      <c r="E387" t="s">
        <v>1413</v>
      </c>
      <c r="F387">
        <v>55</v>
      </c>
      <c r="G387">
        <v>17</v>
      </c>
      <c r="H387">
        <v>7</v>
      </c>
      <c r="I387" t="s">
        <v>151</v>
      </c>
      <c r="J387" t="s">
        <v>195</v>
      </c>
      <c r="K387">
        <v>17</v>
      </c>
      <c r="L387" t="s">
        <v>196</v>
      </c>
      <c r="M387">
        <v>18063220</v>
      </c>
      <c r="N387">
        <v>26.61</v>
      </c>
      <c r="O387">
        <v>0</v>
      </c>
      <c r="P387" t="s">
        <v>197</v>
      </c>
      <c r="Q387">
        <v>1700301</v>
      </c>
      <c r="R387">
        <v>4.5050999999999997</v>
      </c>
      <c r="S387">
        <v>3.25</v>
      </c>
      <c r="T387">
        <v>0</v>
      </c>
      <c r="U387">
        <v>0</v>
      </c>
    </row>
    <row r="388" spans="1:21">
      <c r="A388" s="47"/>
      <c r="B388" t="s">
        <v>1231</v>
      </c>
    </row>
    <row r="389" spans="1:21">
      <c r="A389" s="47"/>
      <c r="B389" t="s">
        <v>1231</v>
      </c>
    </row>
    <row r="390" spans="1:21">
      <c r="A390" s="47"/>
      <c r="B390" t="s">
        <v>1231</v>
      </c>
    </row>
    <row r="391" spans="1:21">
      <c r="A391" s="47">
        <v>10300393</v>
      </c>
      <c r="B391" t="s">
        <v>753</v>
      </c>
      <c r="C391">
        <v>0</v>
      </c>
      <c r="D391" t="s">
        <v>1412</v>
      </c>
      <c r="E391" t="s">
        <v>1413</v>
      </c>
      <c r="F391">
        <v>55</v>
      </c>
      <c r="G391">
        <v>17</v>
      </c>
      <c r="H391">
        <v>4</v>
      </c>
      <c r="I391" t="s">
        <v>151</v>
      </c>
      <c r="J391" t="s">
        <v>195</v>
      </c>
      <c r="K391">
        <v>17</v>
      </c>
      <c r="L391" t="s">
        <v>196</v>
      </c>
      <c r="M391" t="s">
        <v>1232</v>
      </c>
      <c r="N391">
        <v>26.61</v>
      </c>
      <c r="O391">
        <v>0</v>
      </c>
      <c r="P391" t="s">
        <v>197</v>
      </c>
      <c r="Q391">
        <v>1700300</v>
      </c>
      <c r="R391">
        <v>4.5213000000000001</v>
      </c>
      <c r="S391">
        <v>3.25</v>
      </c>
      <c r="T391">
        <v>0</v>
      </c>
      <c r="U391">
        <v>0</v>
      </c>
    </row>
    <row r="392" spans="1:21">
      <c r="A392" s="47">
        <v>10300395</v>
      </c>
      <c r="B392" t="s">
        <v>754</v>
      </c>
      <c r="C392">
        <v>0</v>
      </c>
      <c r="D392" t="s">
        <v>1412</v>
      </c>
      <c r="E392" t="s">
        <v>1413</v>
      </c>
      <c r="F392">
        <v>55</v>
      </c>
      <c r="G392">
        <v>17</v>
      </c>
      <c r="H392">
        <v>4</v>
      </c>
      <c r="I392" t="s">
        <v>151</v>
      </c>
      <c r="J392" t="s">
        <v>195</v>
      </c>
      <c r="K392">
        <v>17</v>
      </c>
      <c r="L392" t="s">
        <v>196</v>
      </c>
      <c r="M392" t="s">
        <v>1232</v>
      </c>
      <c r="N392">
        <v>26.61</v>
      </c>
      <c r="O392">
        <v>0</v>
      </c>
      <c r="P392" t="s">
        <v>197</v>
      </c>
      <c r="Q392">
        <v>1700300</v>
      </c>
      <c r="R392">
        <v>4.5233999999999996</v>
      </c>
      <c r="S392">
        <v>3.25</v>
      </c>
      <c r="T392">
        <v>0</v>
      </c>
      <c r="U392">
        <v>0</v>
      </c>
    </row>
    <row r="393" spans="1:21">
      <c r="A393" s="47"/>
      <c r="B393" t="s">
        <v>1233</v>
      </c>
    </row>
    <row r="394" spans="1:21">
      <c r="A394" s="47"/>
      <c r="B394" t="s">
        <v>1233</v>
      </c>
    </row>
    <row r="395" spans="1:21">
      <c r="A395" s="47"/>
      <c r="B395" t="s">
        <v>1233</v>
      </c>
    </row>
    <row r="396" spans="1:21">
      <c r="A396" s="47">
        <v>10300001</v>
      </c>
      <c r="B396" t="s">
        <v>755</v>
      </c>
      <c r="C396">
        <v>0</v>
      </c>
      <c r="D396" t="s">
        <v>1412</v>
      </c>
      <c r="E396" t="s">
        <v>1413</v>
      </c>
      <c r="F396">
        <v>55</v>
      </c>
      <c r="G396">
        <v>17</v>
      </c>
      <c r="H396">
        <v>7</v>
      </c>
      <c r="I396" t="s">
        <v>151</v>
      </c>
      <c r="J396" t="s">
        <v>195</v>
      </c>
      <c r="K396">
        <v>17</v>
      </c>
      <c r="L396" t="s">
        <v>196</v>
      </c>
      <c r="M396" t="s">
        <v>161</v>
      </c>
      <c r="N396">
        <v>25.85</v>
      </c>
      <c r="O396">
        <v>0</v>
      </c>
      <c r="P396" t="s">
        <v>197</v>
      </c>
      <c r="Q396">
        <v>1705700</v>
      </c>
      <c r="R396">
        <v>4.3901000000000003</v>
      </c>
      <c r="S396">
        <v>0</v>
      </c>
      <c r="T396">
        <v>0</v>
      </c>
      <c r="U396">
        <v>0</v>
      </c>
    </row>
    <row r="397" spans="1:21">
      <c r="A397" s="47"/>
      <c r="B397" t="s">
        <v>1234</v>
      </c>
    </row>
    <row r="398" spans="1:21">
      <c r="A398" s="47"/>
      <c r="B398" t="s">
        <v>1234</v>
      </c>
    </row>
    <row r="399" spans="1:21">
      <c r="A399" s="47"/>
      <c r="B399" t="s">
        <v>1234</v>
      </c>
    </row>
    <row r="400" spans="1:21">
      <c r="A400" s="47">
        <v>10300049</v>
      </c>
      <c r="B400" t="s">
        <v>757</v>
      </c>
      <c r="C400">
        <v>0</v>
      </c>
      <c r="D400" t="s">
        <v>1412</v>
      </c>
      <c r="E400" t="s">
        <v>1413</v>
      </c>
      <c r="F400">
        <v>0</v>
      </c>
      <c r="G400">
        <v>17</v>
      </c>
      <c r="H400">
        <v>7</v>
      </c>
      <c r="I400" t="s">
        <v>151</v>
      </c>
      <c r="J400" t="s">
        <v>199</v>
      </c>
      <c r="K400">
        <v>17</v>
      </c>
      <c r="L400" t="s">
        <v>196</v>
      </c>
      <c r="M400">
        <v>17049020</v>
      </c>
      <c r="N400">
        <v>0</v>
      </c>
      <c r="O400">
        <v>0</v>
      </c>
      <c r="P400" t="s">
        <v>197</v>
      </c>
      <c r="Q400">
        <v>0</v>
      </c>
      <c r="R400">
        <v>0</v>
      </c>
      <c r="S400">
        <v>3.25</v>
      </c>
      <c r="T400">
        <v>0</v>
      </c>
      <c r="U400">
        <v>0</v>
      </c>
    </row>
    <row r="401" spans="1:21">
      <c r="A401" s="47">
        <v>10300051</v>
      </c>
      <c r="B401" t="s">
        <v>758</v>
      </c>
      <c r="C401">
        <v>0</v>
      </c>
      <c r="D401" t="s">
        <v>1412</v>
      </c>
      <c r="E401" t="s">
        <v>1413</v>
      </c>
      <c r="F401">
        <v>0</v>
      </c>
      <c r="G401">
        <v>17</v>
      </c>
      <c r="H401">
        <v>7</v>
      </c>
      <c r="I401" t="s">
        <v>151</v>
      </c>
      <c r="J401" t="s">
        <v>199</v>
      </c>
      <c r="K401">
        <v>17</v>
      </c>
      <c r="L401" t="s">
        <v>196</v>
      </c>
      <c r="M401">
        <v>17049020</v>
      </c>
      <c r="N401">
        <v>0</v>
      </c>
      <c r="O401">
        <v>0</v>
      </c>
      <c r="P401" t="s">
        <v>197</v>
      </c>
      <c r="Q401">
        <v>0</v>
      </c>
      <c r="R401">
        <v>0</v>
      </c>
      <c r="S401">
        <v>3.25</v>
      </c>
      <c r="T401">
        <v>0</v>
      </c>
      <c r="U401">
        <v>0</v>
      </c>
    </row>
    <row r="402" spans="1:21">
      <c r="A402" s="47">
        <v>10300053</v>
      </c>
      <c r="B402" t="s">
        <v>759</v>
      </c>
      <c r="C402">
        <v>0</v>
      </c>
      <c r="D402" t="s">
        <v>1412</v>
      </c>
      <c r="E402" t="s">
        <v>1413</v>
      </c>
      <c r="F402">
        <v>0</v>
      </c>
      <c r="G402">
        <v>17</v>
      </c>
      <c r="H402">
        <v>7</v>
      </c>
      <c r="I402" t="s">
        <v>151</v>
      </c>
      <c r="J402" t="s">
        <v>199</v>
      </c>
      <c r="K402">
        <v>17</v>
      </c>
      <c r="L402" t="s">
        <v>196</v>
      </c>
      <c r="M402">
        <v>17049020</v>
      </c>
      <c r="N402">
        <v>0</v>
      </c>
      <c r="O402">
        <v>0</v>
      </c>
      <c r="P402" t="s">
        <v>197</v>
      </c>
      <c r="Q402">
        <v>0</v>
      </c>
      <c r="R402">
        <v>0</v>
      </c>
      <c r="S402">
        <v>3.25</v>
      </c>
      <c r="T402">
        <v>0</v>
      </c>
      <c r="U402">
        <v>0</v>
      </c>
    </row>
    <row r="403" spans="1:21">
      <c r="A403" s="47"/>
      <c r="B403" t="s">
        <v>1235</v>
      </c>
    </row>
    <row r="404" spans="1:21">
      <c r="A404" s="47"/>
      <c r="B404" t="s">
        <v>1235</v>
      </c>
    </row>
    <row r="405" spans="1:21">
      <c r="A405" s="47"/>
      <c r="B405" t="s">
        <v>1235</v>
      </c>
    </row>
    <row r="406" spans="1:21">
      <c r="A406" s="47">
        <v>10300046</v>
      </c>
      <c r="B406" t="s">
        <v>760</v>
      </c>
      <c r="C406">
        <v>0</v>
      </c>
      <c r="D406" t="s">
        <v>1412</v>
      </c>
      <c r="E406" t="s">
        <v>1413</v>
      </c>
      <c r="F406">
        <v>0</v>
      </c>
      <c r="G406">
        <v>17</v>
      </c>
      <c r="H406">
        <v>7</v>
      </c>
      <c r="I406" t="s">
        <v>151</v>
      </c>
      <c r="J406" t="s">
        <v>199</v>
      </c>
      <c r="K406">
        <v>17</v>
      </c>
      <c r="L406" t="s">
        <v>196</v>
      </c>
      <c r="M406">
        <v>17049020</v>
      </c>
      <c r="N406">
        <v>0</v>
      </c>
      <c r="O406">
        <v>0</v>
      </c>
      <c r="P406" t="s">
        <v>197</v>
      </c>
      <c r="Q406">
        <v>0</v>
      </c>
      <c r="R406">
        <v>0</v>
      </c>
      <c r="S406">
        <v>3.25</v>
      </c>
      <c r="T406">
        <v>0</v>
      </c>
      <c r="U406">
        <v>0</v>
      </c>
    </row>
    <row r="407" spans="1:21">
      <c r="A407" s="47">
        <v>10300047</v>
      </c>
      <c r="B407" t="s">
        <v>761</v>
      </c>
      <c r="C407">
        <v>0</v>
      </c>
      <c r="D407" t="s">
        <v>1412</v>
      </c>
      <c r="E407" t="s">
        <v>1413</v>
      </c>
      <c r="F407">
        <v>0</v>
      </c>
      <c r="G407">
        <v>17</v>
      </c>
      <c r="H407">
        <v>7</v>
      </c>
      <c r="I407" t="s">
        <v>151</v>
      </c>
      <c r="J407" t="s">
        <v>199</v>
      </c>
      <c r="K407">
        <v>17</v>
      </c>
      <c r="L407" t="s">
        <v>196</v>
      </c>
      <c r="M407">
        <v>17049020</v>
      </c>
      <c r="N407">
        <v>0</v>
      </c>
      <c r="O407">
        <v>0</v>
      </c>
      <c r="P407" t="s">
        <v>197</v>
      </c>
      <c r="Q407">
        <v>0</v>
      </c>
      <c r="R407">
        <v>0</v>
      </c>
      <c r="S407">
        <v>3.25</v>
      </c>
      <c r="T407">
        <v>0</v>
      </c>
      <c r="U407">
        <v>0</v>
      </c>
    </row>
    <row r="408" spans="1:21">
      <c r="A408" s="47">
        <v>10300048</v>
      </c>
      <c r="B408" t="s">
        <v>762</v>
      </c>
      <c r="C408">
        <v>0</v>
      </c>
      <c r="D408" t="s">
        <v>1412</v>
      </c>
      <c r="E408" t="s">
        <v>1413</v>
      </c>
      <c r="F408">
        <v>0</v>
      </c>
      <c r="G408">
        <v>17</v>
      </c>
      <c r="H408">
        <v>7</v>
      </c>
      <c r="I408" t="s">
        <v>151</v>
      </c>
      <c r="J408" t="s">
        <v>199</v>
      </c>
      <c r="K408">
        <v>17</v>
      </c>
      <c r="L408" t="s">
        <v>196</v>
      </c>
      <c r="M408">
        <v>17049020</v>
      </c>
      <c r="N408">
        <v>0</v>
      </c>
      <c r="O408">
        <v>0</v>
      </c>
      <c r="P408" t="s">
        <v>197</v>
      </c>
      <c r="Q408">
        <v>0</v>
      </c>
      <c r="R408">
        <v>0</v>
      </c>
      <c r="S408">
        <v>3.25</v>
      </c>
      <c r="T408">
        <v>0</v>
      </c>
      <c r="U408">
        <v>0</v>
      </c>
    </row>
    <row r="409" spans="1:21">
      <c r="A409" s="47">
        <v>10300050</v>
      </c>
      <c r="B409" t="s">
        <v>763</v>
      </c>
      <c r="C409">
        <v>0</v>
      </c>
      <c r="D409" t="s">
        <v>1412</v>
      </c>
      <c r="E409" t="s">
        <v>1413</v>
      </c>
      <c r="F409">
        <v>0</v>
      </c>
      <c r="G409">
        <v>17</v>
      </c>
      <c r="H409">
        <v>7</v>
      </c>
      <c r="I409" t="s">
        <v>151</v>
      </c>
      <c r="J409" t="s">
        <v>199</v>
      </c>
      <c r="K409">
        <v>17</v>
      </c>
      <c r="L409" t="s">
        <v>196</v>
      </c>
      <c r="M409">
        <v>17049020</v>
      </c>
      <c r="N409">
        <v>0</v>
      </c>
      <c r="O409">
        <v>0</v>
      </c>
      <c r="P409" t="s">
        <v>197</v>
      </c>
      <c r="Q409">
        <v>0</v>
      </c>
      <c r="R409">
        <v>0</v>
      </c>
      <c r="S409">
        <v>3.25</v>
      </c>
      <c r="T409">
        <v>0</v>
      </c>
      <c r="U409">
        <v>0</v>
      </c>
    </row>
    <row r="410" spans="1:21">
      <c r="A410" s="47">
        <v>10300052</v>
      </c>
      <c r="B410" t="s">
        <v>764</v>
      </c>
      <c r="C410">
        <v>0</v>
      </c>
      <c r="D410" t="s">
        <v>1412</v>
      </c>
      <c r="E410" t="s">
        <v>1413</v>
      </c>
      <c r="F410">
        <v>0</v>
      </c>
      <c r="G410">
        <v>17</v>
      </c>
      <c r="H410">
        <v>7</v>
      </c>
      <c r="I410" t="s">
        <v>151</v>
      </c>
      <c r="J410" t="s">
        <v>199</v>
      </c>
      <c r="K410">
        <v>17</v>
      </c>
      <c r="L410" t="s">
        <v>196</v>
      </c>
      <c r="M410">
        <v>17049020</v>
      </c>
      <c r="N410">
        <v>0</v>
      </c>
      <c r="O410">
        <v>0</v>
      </c>
      <c r="P410" t="s">
        <v>197</v>
      </c>
      <c r="Q410">
        <v>0</v>
      </c>
      <c r="R410">
        <v>0</v>
      </c>
      <c r="S410">
        <v>3.25</v>
      </c>
      <c r="T410">
        <v>0</v>
      </c>
      <c r="U410">
        <v>0</v>
      </c>
    </row>
    <row r="411" spans="1:21">
      <c r="A411" s="47">
        <v>10300054</v>
      </c>
      <c r="B411" t="s">
        <v>765</v>
      </c>
      <c r="C411">
        <v>0</v>
      </c>
      <c r="D411" t="s">
        <v>1412</v>
      </c>
      <c r="E411" t="s">
        <v>1413</v>
      </c>
      <c r="F411">
        <v>0</v>
      </c>
      <c r="G411">
        <v>17</v>
      </c>
      <c r="H411">
        <v>7</v>
      </c>
      <c r="I411" t="s">
        <v>151</v>
      </c>
      <c r="J411" t="s">
        <v>199</v>
      </c>
      <c r="K411">
        <v>17</v>
      </c>
      <c r="L411" t="s">
        <v>196</v>
      </c>
      <c r="M411">
        <v>17049020</v>
      </c>
      <c r="N411">
        <v>0</v>
      </c>
      <c r="O411">
        <v>0</v>
      </c>
      <c r="P411" t="s">
        <v>197</v>
      </c>
      <c r="Q411">
        <v>0</v>
      </c>
      <c r="R411">
        <v>0</v>
      </c>
      <c r="S411">
        <v>3.25</v>
      </c>
      <c r="T411">
        <v>0</v>
      </c>
      <c r="U411">
        <v>0</v>
      </c>
    </row>
    <row r="412" spans="1:21">
      <c r="A412" s="47"/>
      <c r="B412" t="s">
        <v>1236</v>
      </c>
    </row>
    <row r="413" spans="1:21">
      <c r="A413" s="47"/>
      <c r="B413" t="s">
        <v>1236</v>
      </c>
    </row>
    <row r="414" spans="1:21">
      <c r="A414" s="47"/>
      <c r="B414" t="s">
        <v>1236</v>
      </c>
    </row>
    <row r="415" spans="1:21">
      <c r="A415" s="47">
        <v>10300058</v>
      </c>
      <c r="B415" t="s">
        <v>766</v>
      </c>
      <c r="C415">
        <v>0</v>
      </c>
      <c r="D415" t="s">
        <v>1412</v>
      </c>
      <c r="E415" t="s">
        <v>1413</v>
      </c>
      <c r="F415">
        <v>0</v>
      </c>
      <c r="G415">
        <v>17</v>
      </c>
      <c r="H415">
        <v>7</v>
      </c>
      <c r="I415" t="s">
        <v>151</v>
      </c>
      <c r="J415" t="s">
        <v>199</v>
      </c>
      <c r="K415">
        <v>17</v>
      </c>
      <c r="L415" t="s">
        <v>196</v>
      </c>
      <c r="M415">
        <v>17041000</v>
      </c>
      <c r="N415">
        <v>0</v>
      </c>
      <c r="O415">
        <v>0</v>
      </c>
      <c r="P415" t="s">
        <v>197</v>
      </c>
      <c r="Q415">
        <v>0</v>
      </c>
      <c r="R415">
        <v>0</v>
      </c>
      <c r="S415">
        <v>3.25</v>
      </c>
      <c r="T415">
        <v>0</v>
      </c>
      <c r="U415">
        <v>0</v>
      </c>
    </row>
    <row r="416" spans="1:21">
      <c r="A416" s="47">
        <v>10300060</v>
      </c>
      <c r="B416" t="s">
        <v>767</v>
      </c>
      <c r="C416">
        <v>0</v>
      </c>
      <c r="D416" t="s">
        <v>1412</v>
      </c>
      <c r="E416" t="s">
        <v>1413</v>
      </c>
      <c r="F416">
        <v>0</v>
      </c>
      <c r="G416">
        <v>17</v>
      </c>
      <c r="H416">
        <v>7</v>
      </c>
      <c r="I416" t="s">
        <v>151</v>
      </c>
      <c r="J416" t="s">
        <v>199</v>
      </c>
      <c r="K416">
        <v>17</v>
      </c>
      <c r="L416" t="s">
        <v>196</v>
      </c>
      <c r="M416">
        <v>17041000</v>
      </c>
      <c r="N416">
        <v>0</v>
      </c>
      <c r="O416">
        <v>0</v>
      </c>
      <c r="P416" t="s">
        <v>197</v>
      </c>
      <c r="Q416">
        <v>0</v>
      </c>
      <c r="R416">
        <v>0</v>
      </c>
      <c r="S416">
        <v>3.25</v>
      </c>
      <c r="T416">
        <v>0</v>
      </c>
      <c r="U416">
        <v>0</v>
      </c>
    </row>
    <row r="417" spans="1:21">
      <c r="A417" s="47"/>
      <c r="B417" t="s">
        <v>1237</v>
      </c>
    </row>
    <row r="418" spans="1:21">
      <c r="A418" s="47"/>
      <c r="B418" t="s">
        <v>1237</v>
      </c>
    </row>
    <row r="419" spans="1:21">
      <c r="A419" s="47"/>
      <c r="B419" t="s">
        <v>1237</v>
      </c>
    </row>
    <row r="420" spans="1:21">
      <c r="A420" s="47">
        <v>10300197</v>
      </c>
      <c r="B420" t="s">
        <v>768</v>
      </c>
      <c r="C420">
        <v>0</v>
      </c>
      <c r="D420" t="s">
        <v>1412</v>
      </c>
      <c r="E420" t="s">
        <v>1413</v>
      </c>
      <c r="F420">
        <v>0</v>
      </c>
      <c r="G420">
        <v>17</v>
      </c>
      <c r="H420">
        <v>7</v>
      </c>
      <c r="I420" t="s">
        <v>151</v>
      </c>
      <c r="J420" t="s">
        <v>199</v>
      </c>
      <c r="K420">
        <v>17</v>
      </c>
      <c r="L420" t="s">
        <v>196</v>
      </c>
      <c r="M420">
        <v>17049020</v>
      </c>
      <c r="N420">
        <v>0</v>
      </c>
      <c r="O420">
        <v>0</v>
      </c>
      <c r="P420" t="s">
        <v>197</v>
      </c>
      <c r="Q420">
        <v>0</v>
      </c>
      <c r="R420">
        <v>0</v>
      </c>
      <c r="S420">
        <v>3.25</v>
      </c>
      <c r="T420">
        <v>0</v>
      </c>
      <c r="U420">
        <v>0</v>
      </c>
    </row>
    <row r="421" spans="1:21">
      <c r="A421" s="47">
        <v>10300206</v>
      </c>
      <c r="B421" t="s">
        <v>769</v>
      </c>
      <c r="C421">
        <v>0</v>
      </c>
      <c r="D421" t="s">
        <v>1412</v>
      </c>
      <c r="E421" t="s">
        <v>1413</v>
      </c>
      <c r="F421">
        <v>0</v>
      </c>
      <c r="G421">
        <v>17</v>
      </c>
      <c r="H421">
        <v>7</v>
      </c>
      <c r="I421" t="s">
        <v>151</v>
      </c>
      <c r="J421" t="s">
        <v>199</v>
      </c>
      <c r="K421">
        <v>17</v>
      </c>
      <c r="L421" t="s">
        <v>196</v>
      </c>
      <c r="M421">
        <v>17049020</v>
      </c>
      <c r="N421">
        <v>0</v>
      </c>
      <c r="O421">
        <v>0</v>
      </c>
      <c r="P421" t="s">
        <v>197</v>
      </c>
      <c r="Q421">
        <v>0</v>
      </c>
      <c r="R421">
        <v>0</v>
      </c>
      <c r="S421">
        <v>3.25</v>
      </c>
      <c r="T421">
        <v>0</v>
      </c>
      <c r="U421">
        <v>0</v>
      </c>
    </row>
    <row r="422" spans="1:21">
      <c r="A422" s="47">
        <v>10300211</v>
      </c>
      <c r="B422" t="s">
        <v>770</v>
      </c>
      <c r="C422">
        <v>0</v>
      </c>
      <c r="D422" t="s">
        <v>1412</v>
      </c>
      <c r="E422" t="s">
        <v>1413</v>
      </c>
      <c r="F422">
        <v>0</v>
      </c>
      <c r="G422">
        <v>17</v>
      </c>
      <c r="H422">
        <v>7</v>
      </c>
      <c r="I422" t="s">
        <v>151</v>
      </c>
      <c r="J422" t="s">
        <v>199</v>
      </c>
      <c r="K422">
        <v>17</v>
      </c>
      <c r="L422" t="s">
        <v>196</v>
      </c>
      <c r="M422">
        <v>17049020</v>
      </c>
      <c r="N422">
        <v>0</v>
      </c>
      <c r="O422">
        <v>0</v>
      </c>
      <c r="P422" t="s">
        <v>197</v>
      </c>
      <c r="Q422">
        <v>0</v>
      </c>
      <c r="R422">
        <v>0</v>
      </c>
      <c r="S422">
        <v>3.25</v>
      </c>
      <c r="T422">
        <v>0</v>
      </c>
      <c r="U422">
        <v>0</v>
      </c>
    </row>
    <row r="423" spans="1:21">
      <c r="A423" s="47">
        <v>10300215</v>
      </c>
      <c r="B423" t="s">
        <v>771</v>
      </c>
      <c r="C423">
        <v>0</v>
      </c>
      <c r="D423" t="s">
        <v>1412</v>
      </c>
      <c r="E423" t="s">
        <v>1413</v>
      </c>
      <c r="F423">
        <v>0</v>
      </c>
      <c r="G423">
        <v>17</v>
      </c>
      <c r="H423">
        <v>7</v>
      </c>
      <c r="I423" t="s">
        <v>151</v>
      </c>
      <c r="J423" t="s">
        <v>199</v>
      </c>
      <c r="K423">
        <v>17</v>
      </c>
      <c r="L423" t="s">
        <v>196</v>
      </c>
      <c r="M423">
        <v>17049020</v>
      </c>
      <c r="N423">
        <v>0</v>
      </c>
      <c r="O423">
        <v>0</v>
      </c>
      <c r="P423" t="s">
        <v>197</v>
      </c>
      <c r="Q423">
        <v>0</v>
      </c>
      <c r="R423">
        <v>0</v>
      </c>
      <c r="S423">
        <v>3.25</v>
      </c>
      <c r="T423">
        <v>0</v>
      </c>
      <c r="U423">
        <v>0</v>
      </c>
    </row>
    <row r="424" spans="1:21">
      <c r="A424" s="47">
        <v>10300219</v>
      </c>
      <c r="B424" t="s">
        <v>772</v>
      </c>
      <c r="C424">
        <v>0</v>
      </c>
      <c r="D424" t="s">
        <v>1412</v>
      </c>
      <c r="E424" t="s">
        <v>1413</v>
      </c>
      <c r="F424">
        <v>0</v>
      </c>
      <c r="G424">
        <v>17</v>
      </c>
      <c r="H424">
        <v>7</v>
      </c>
      <c r="I424" t="s">
        <v>151</v>
      </c>
      <c r="J424" t="s">
        <v>199</v>
      </c>
      <c r="K424">
        <v>17</v>
      </c>
      <c r="L424" t="s">
        <v>196</v>
      </c>
      <c r="M424">
        <v>17049020</v>
      </c>
      <c r="N424">
        <v>0</v>
      </c>
      <c r="O424">
        <v>0</v>
      </c>
      <c r="P424" t="s">
        <v>197</v>
      </c>
      <c r="Q424">
        <v>0</v>
      </c>
      <c r="R424">
        <v>0</v>
      </c>
      <c r="S424">
        <v>3.25</v>
      </c>
      <c r="T424">
        <v>0</v>
      </c>
      <c r="U424">
        <v>0</v>
      </c>
    </row>
    <row r="425" spans="1:21">
      <c r="A425" s="47">
        <v>10300231</v>
      </c>
      <c r="B425" t="s">
        <v>773</v>
      </c>
      <c r="C425">
        <v>0</v>
      </c>
      <c r="D425" t="s">
        <v>1412</v>
      </c>
      <c r="E425" t="s">
        <v>1413</v>
      </c>
      <c r="F425">
        <v>0</v>
      </c>
      <c r="G425">
        <v>17</v>
      </c>
      <c r="H425">
        <v>7</v>
      </c>
      <c r="I425" t="s">
        <v>151</v>
      </c>
      <c r="J425" t="s">
        <v>199</v>
      </c>
      <c r="K425">
        <v>17</v>
      </c>
      <c r="L425" t="s">
        <v>196</v>
      </c>
      <c r="M425">
        <v>17049020</v>
      </c>
      <c r="N425">
        <v>0</v>
      </c>
      <c r="O425">
        <v>0</v>
      </c>
      <c r="P425" t="s">
        <v>197</v>
      </c>
      <c r="Q425">
        <v>0</v>
      </c>
      <c r="R425">
        <v>0</v>
      </c>
      <c r="S425">
        <v>3.25</v>
      </c>
      <c r="T425">
        <v>0</v>
      </c>
      <c r="U425">
        <v>0</v>
      </c>
    </row>
    <row r="426" spans="1:21">
      <c r="A426" s="47">
        <v>10300236</v>
      </c>
      <c r="B426" t="s">
        <v>774</v>
      </c>
      <c r="C426">
        <v>0</v>
      </c>
      <c r="D426" t="s">
        <v>1412</v>
      </c>
      <c r="E426" t="s">
        <v>1413</v>
      </c>
      <c r="F426">
        <v>0</v>
      </c>
      <c r="G426">
        <v>17</v>
      </c>
      <c r="H426">
        <v>7</v>
      </c>
      <c r="I426" t="s">
        <v>151</v>
      </c>
      <c r="J426" t="s">
        <v>199</v>
      </c>
      <c r="K426">
        <v>17</v>
      </c>
      <c r="L426" t="s">
        <v>196</v>
      </c>
      <c r="M426">
        <v>17049020</v>
      </c>
      <c r="N426">
        <v>0</v>
      </c>
      <c r="O426">
        <v>0</v>
      </c>
      <c r="P426" t="s">
        <v>197</v>
      </c>
      <c r="Q426">
        <v>0</v>
      </c>
      <c r="R426">
        <v>0</v>
      </c>
      <c r="S426">
        <v>3.25</v>
      </c>
      <c r="T426">
        <v>0</v>
      </c>
      <c r="U426">
        <v>0</v>
      </c>
    </row>
    <row r="427" spans="1:21">
      <c r="A427" s="47"/>
      <c r="B427" t="s">
        <v>1238</v>
      </c>
    </row>
    <row r="428" spans="1:21">
      <c r="A428" s="47"/>
      <c r="B428" t="s">
        <v>1238</v>
      </c>
    </row>
    <row r="429" spans="1:21">
      <c r="A429" s="47"/>
      <c r="B429" t="s">
        <v>1238</v>
      </c>
    </row>
    <row r="430" spans="1:21">
      <c r="A430" s="47">
        <v>10300196</v>
      </c>
      <c r="B430" t="s">
        <v>775</v>
      </c>
      <c r="C430">
        <v>0</v>
      </c>
      <c r="D430" t="s">
        <v>1412</v>
      </c>
      <c r="E430" t="s">
        <v>1413</v>
      </c>
      <c r="F430">
        <v>0</v>
      </c>
      <c r="G430">
        <v>17</v>
      </c>
      <c r="H430">
        <v>7</v>
      </c>
      <c r="I430" t="s">
        <v>151</v>
      </c>
      <c r="J430" t="s">
        <v>199</v>
      </c>
      <c r="K430">
        <v>17</v>
      </c>
      <c r="L430" t="s">
        <v>196</v>
      </c>
      <c r="M430">
        <v>17049020</v>
      </c>
      <c r="N430">
        <v>0</v>
      </c>
      <c r="O430">
        <v>0</v>
      </c>
      <c r="P430" t="s">
        <v>197</v>
      </c>
      <c r="Q430">
        <v>0</v>
      </c>
      <c r="R430">
        <v>0</v>
      </c>
      <c r="S430">
        <v>3.25</v>
      </c>
      <c r="T430">
        <v>0</v>
      </c>
      <c r="U430">
        <v>0</v>
      </c>
    </row>
    <row r="431" spans="1:21">
      <c r="A431" s="47">
        <v>10300203</v>
      </c>
      <c r="B431" t="s">
        <v>776</v>
      </c>
      <c r="C431">
        <v>0</v>
      </c>
      <c r="D431" t="s">
        <v>1412</v>
      </c>
      <c r="E431" t="s">
        <v>1413</v>
      </c>
      <c r="F431">
        <v>0</v>
      </c>
      <c r="G431">
        <v>17</v>
      </c>
      <c r="H431">
        <v>7</v>
      </c>
      <c r="I431" t="s">
        <v>151</v>
      </c>
      <c r="J431" t="s">
        <v>199</v>
      </c>
      <c r="K431">
        <v>17</v>
      </c>
      <c r="L431" t="s">
        <v>196</v>
      </c>
      <c r="M431">
        <v>17049020</v>
      </c>
      <c r="N431">
        <v>0</v>
      </c>
      <c r="O431">
        <v>0</v>
      </c>
      <c r="P431" t="s">
        <v>197</v>
      </c>
      <c r="Q431">
        <v>0</v>
      </c>
      <c r="R431">
        <v>0</v>
      </c>
      <c r="S431">
        <v>3.25</v>
      </c>
      <c r="T431">
        <v>0</v>
      </c>
      <c r="U431">
        <v>0</v>
      </c>
    </row>
    <row r="432" spans="1:21">
      <c r="A432" s="47">
        <v>10300218</v>
      </c>
      <c r="B432" t="s">
        <v>777</v>
      </c>
      <c r="C432">
        <v>0</v>
      </c>
      <c r="D432" t="s">
        <v>1412</v>
      </c>
      <c r="E432" t="s">
        <v>1413</v>
      </c>
      <c r="F432">
        <v>0</v>
      </c>
      <c r="G432">
        <v>17</v>
      </c>
      <c r="H432">
        <v>7</v>
      </c>
      <c r="I432" t="s">
        <v>151</v>
      </c>
      <c r="J432" t="s">
        <v>199</v>
      </c>
      <c r="K432">
        <v>17</v>
      </c>
      <c r="L432" t="s">
        <v>196</v>
      </c>
      <c r="M432">
        <v>17049020</v>
      </c>
      <c r="N432">
        <v>0</v>
      </c>
      <c r="O432">
        <v>0</v>
      </c>
      <c r="P432" t="s">
        <v>197</v>
      </c>
      <c r="Q432">
        <v>0</v>
      </c>
      <c r="R432">
        <v>0</v>
      </c>
      <c r="S432">
        <v>3.25</v>
      </c>
      <c r="T432">
        <v>0</v>
      </c>
      <c r="U432">
        <v>0</v>
      </c>
    </row>
    <row r="433" spans="1:21">
      <c r="A433" s="47">
        <v>10300230</v>
      </c>
      <c r="B433" t="s">
        <v>778</v>
      </c>
      <c r="C433">
        <v>0</v>
      </c>
      <c r="D433" t="s">
        <v>1412</v>
      </c>
      <c r="E433" t="s">
        <v>1413</v>
      </c>
      <c r="F433">
        <v>0</v>
      </c>
      <c r="G433">
        <v>17</v>
      </c>
      <c r="H433">
        <v>7</v>
      </c>
      <c r="I433" t="s">
        <v>151</v>
      </c>
      <c r="J433" t="s">
        <v>199</v>
      </c>
      <c r="K433">
        <v>17</v>
      </c>
      <c r="L433" t="s">
        <v>196</v>
      </c>
      <c r="M433">
        <v>17049020</v>
      </c>
      <c r="N433">
        <v>0</v>
      </c>
      <c r="O433">
        <v>0</v>
      </c>
      <c r="P433" t="s">
        <v>197</v>
      </c>
      <c r="Q433">
        <v>0</v>
      </c>
      <c r="R433">
        <v>0</v>
      </c>
      <c r="S433">
        <v>3.25</v>
      </c>
      <c r="T433">
        <v>0</v>
      </c>
      <c r="U433">
        <v>0</v>
      </c>
    </row>
    <row r="434" spans="1:21">
      <c r="A434" s="47"/>
      <c r="B434" t="s">
        <v>1239</v>
      </c>
    </row>
    <row r="435" spans="1:21">
      <c r="A435" s="47"/>
      <c r="B435" t="s">
        <v>1239</v>
      </c>
    </row>
    <row r="436" spans="1:21">
      <c r="A436" s="47"/>
      <c r="B436" t="s">
        <v>1239</v>
      </c>
    </row>
    <row r="437" spans="1:21">
      <c r="A437" s="47">
        <v>10300412</v>
      </c>
      <c r="B437" t="s">
        <v>779</v>
      </c>
      <c r="C437">
        <v>0</v>
      </c>
      <c r="D437" t="s">
        <v>1412</v>
      </c>
      <c r="E437" t="s">
        <v>1413</v>
      </c>
      <c r="F437">
        <v>0</v>
      </c>
      <c r="G437">
        <v>17</v>
      </c>
      <c r="H437">
        <v>7</v>
      </c>
      <c r="I437" t="s">
        <v>151</v>
      </c>
      <c r="J437" t="s">
        <v>199</v>
      </c>
      <c r="K437">
        <v>17</v>
      </c>
      <c r="L437" t="s">
        <v>196</v>
      </c>
      <c r="M437">
        <v>21069050</v>
      </c>
      <c r="N437">
        <v>0</v>
      </c>
      <c r="O437">
        <v>0</v>
      </c>
      <c r="P437" t="s">
        <v>197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A438" s="47"/>
    </row>
    <row r="439" spans="1:21">
      <c r="A439" s="47" t="s">
        <v>198</v>
      </c>
      <c r="B439" t="s">
        <v>163</v>
      </c>
      <c r="C439" t="s">
        <v>164</v>
      </c>
      <c r="D439" t="s">
        <v>162</v>
      </c>
      <c r="E439" t="s">
        <v>226</v>
      </c>
      <c r="F439" t="s">
        <v>164</v>
      </c>
      <c r="G439" t="s">
        <v>166</v>
      </c>
      <c r="H439" t="s">
        <v>167</v>
      </c>
      <c r="I439" t="s">
        <v>166</v>
      </c>
      <c r="J439" t="s">
        <v>230</v>
      </c>
      <c r="K439" t="s">
        <v>162</v>
      </c>
      <c r="L439" t="s">
        <v>169</v>
      </c>
      <c r="M439" t="s">
        <v>1365</v>
      </c>
      <c r="N439" t="s">
        <v>170</v>
      </c>
      <c r="O439" t="s">
        <v>170</v>
      </c>
      <c r="P439" t="s">
        <v>162</v>
      </c>
      <c r="Q439" t="s">
        <v>170</v>
      </c>
      <c r="R439" t="s">
        <v>162</v>
      </c>
      <c r="S439" t="s">
        <v>229</v>
      </c>
      <c r="T439" t="s">
        <v>170</v>
      </c>
      <c r="U439" t="s">
        <v>229</v>
      </c>
    </row>
    <row r="440" spans="1:21">
      <c r="A440" s="47" t="s">
        <v>267</v>
      </c>
      <c r="B440" t="s">
        <v>268</v>
      </c>
      <c r="R440" t="s">
        <v>1408</v>
      </c>
      <c r="S440" t="s">
        <v>1556</v>
      </c>
      <c r="T440" t="s">
        <v>258</v>
      </c>
      <c r="U440" t="s">
        <v>259</v>
      </c>
    </row>
    <row r="441" spans="1:21">
      <c r="A441" s="47" t="s">
        <v>173</v>
      </c>
      <c r="B441" t="s">
        <v>152</v>
      </c>
      <c r="S441" t="s">
        <v>1557</v>
      </c>
      <c r="T441" t="s">
        <v>1558</v>
      </c>
      <c r="U441" t="s">
        <v>260</v>
      </c>
    </row>
    <row r="442" spans="1:21">
      <c r="A442" s="47"/>
      <c r="J442" t="s">
        <v>174</v>
      </c>
      <c r="K442" t="s">
        <v>175</v>
      </c>
      <c r="S442" t="s">
        <v>1559</v>
      </c>
      <c r="T442" t="s">
        <v>1560</v>
      </c>
      <c r="U442" t="s">
        <v>1569</v>
      </c>
    </row>
    <row r="443" spans="1:21">
      <c r="A443" s="47" t="e">
        <f>-----GRU</f>
        <v>#NAME?</v>
      </c>
      <c r="B443" t="s">
        <v>269</v>
      </c>
      <c r="C443" t="s">
        <v>164</v>
      </c>
      <c r="D443" t="s">
        <v>162</v>
      </c>
      <c r="E443" t="s">
        <v>226</v>
      </c>
      <c r="F443" t="s">
        <v>164</v>
      </c>
      <c r="G443" t="s">
        <v>166</v>
      </c>
      <c r="H443" t="s">
        <v>167</v>
      </c>
      <c r="I443" t="s">
        <v>166</v>
      </c>
      <c r="J443" t="s">
        <v>230</v>
      </c>
      <c r="K443" t="s">
        <v>162</v>
      </c>
      <c r="L443" t="s">
        <v>169</v>
      </c>
      <c r="M443" t="s">
        <v>1365</v>
      </c>
      <c r="N443" t="s">
        <v>170</v>
      </c>
      <c r="O443" t="s">
        <v>170</v>
      </c>
      <c r="P443" t="s">
        <v>162</v>
      </c>
      <c r="Q443" t="s">
        <v>170</v>
      </c>
      <c r="R443" t="s">
        <v>162</v>
      </c>
      <c r="S443" t="e">
        <f>---------Usu</f>
        <v>#NAME?</v>
      </c>
      <c r="T443" t="s">
        <v>1562</v>
      </c>
      <c r="U443" t="s">
        <v>1341</v>
      </c>
    </row>
    <row r="444" spans="1:21">
      <c r="A444" s="47" t="s">
        <v>176</v>
      </c>
      <c r="B444" t="s">
        <v>177</v>
      </c>
      <c r="C444" t="s">
        <v>178</v>
      </c>
      <c r="D444" t="s">
        <v>179</v>
      </c>
      <c r="F444" t="s">
        <v>180</v>
      </c>
      <c r="G444" t="s">
        <v>181</v>
      </c>
      <c r="H444" t="s">
        <v>182</v>
      </c>
      <c r="I444" t="s">
        <v>183</v>
      </c>
      <c r="J444" t="s">
        <v>184</v>
      </c>
      <c r="K444" t="s">
        <v>185</v>
      </c>
      <c r="L444" t="s">
        <v>186</v>
      </c>
      <c r="M444" t="s">
        <v>187</v>
      </c>
      <c r="N444" t="s">
        <v>188</v>
      </c>
      <c r="O444" t="s">
        <v>189</v>
      </c>
      <c r="P444" t="s">
        <v>190</v>
      </c>
      <c r="Q444" t="s">
        <v>57</v>
      </c>
      <c r="R444" t="s">
        <v>191</v>
      </c>
      <c r="S444" t="s">
        <v>192</v>
      </c>
      <c r="T444" t="s">
        <v>193</v>
      </c>
      <c r="U444" t="s">
        <v>194</v>
      </c>
    </row>
    <row r="445" spans="1:21">
      <c r="A445" s="47">
        <v>10300430</v>
      </c>
      <c r="B445" t="s">
        <v>780</v>
      </c>
      <c r="C445">
        <v>0</v>
      </c>
      <c r="D445" t="s">
        <v>1412</v>
      </c>
      <c r="E445" t="s">
        <v>1413</v>
      </c>
      <c r="F445">
        <v>0</v>
      </c>
      <c r="G445">
        <v>17</v>
      </c>
      <c r="H445">
        <v>7</v>
      </c>
      <c r="I445" t="s">
        <v>151</v>
      </c>
      <c r="J445" t="s">
        <v>199</v>
      </c>
      <c r="K445">
        <v>17</v>
      </c>
      <c r="L445" t="s">
        <v>196</v>
      </c>
      <c r="M445">
        <v>21069050</v>
      </c>
      <c r="N445">
        <v>0</v>
      </c>
      <c r="O445">
        <v>0</v>
      </c>
      <c r="P445" t="s">
        <v>197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>
      <c r="A446" s="47">
        <v>10300434</v>
      </c>
      <c r="B446" t="s">
        <v>781</v>
      </c>
      <c r="C446">
        <v>0</v>
      </c>
      <c r="D446" t="s">
        <v>1412</v>
      </c>
      <c r="E446" t="s">
        <v>1413</v>
      </c>
      <c r="F446">
        <v>0</v>
      </c>
      <c r="G446">
        <v>17</v>
      </c>
      <c r="H446">
        <v>7</v>
      </c>
      <c r="I446" t="s">
        <v>151</v>
      </c>
      <c r="J446" t="s">
        <v>199</v>
      </c>
      <c r="K446">
        <v>17</v>
      </c>
      <c r="L446" t="s">
        <v>196</v>
      </c>
      <c r="M446">
        <v>21069050</v>
      </c>
      <c r="N446">
        <v>0</v>
      </c>
      <c r="O446">
        <v>0</v>
      </c>
      <c r="P446" t="s">
        <v>197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>
      <c r="A447" s="47">
        <v>10300447</v>
      </c>
      <c r="B447" t="s">
        <v>782</v>
      </c>
      <c r="C447">
        <v>0</v>
      </c>
      <c r="D447" t="s">
        <v>1412</v>
      </c>
      <c r="E447" t="s">
        <v>1413</v>
      </c>
      <c r="F447">
        <v>0</v>
      </c>
      <c r="G447">
        <v>17</v>
      </c>
      <c r="H447">
        <v>7</v>
      </c>
      <c r="I447" t="s">
        <v>151</v>
      </c>
      <c r="J447" t="s">
        <v>199</v>
      </c>
      <c r="K447">
        <v>17</v>
      </c>
      <c r="L447" t="s">
        <v>196</v>
      </c>
      <c r="M447">
        <v>21069050</v>
      </c>
      <c r="N447">
        <v>0</v>
      </c>
      <c r="O447">
        <v>0</v>
      </c>
      <c r="P447" t="s">
        <v>197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>
      <c r="A448" s="47">
        <v>10300462</v>
      </c>
      <c r="B448" t="s">
        <v>783</v>
      </c>
      <c r="C448">
        <v>0</v>
      </c>
      <c r="D448" t="s">
        <v>1412</v>
      </c>
      <c r="E448" t="s">
        <v>1413</v>
      </c>
      <c r="F448">
        <v>0</v>
      </c>
      <c r="G448">
        <v>17</v>
      </c>
      <c r="H448">
        <v>7</v>
      </c>
      <c r="I448" t="s">
        <v>151</v>
      </c>
      <c r="J448" t="s">
        <v>199</v>
      </c>
      <c r="K448">
        <v>17</v>
      </c>
      <c r="L448" t="s">
        <v>196</v>
      </c>
      <c r="M448">
        <v>21069050</v>
      </c>
      <c r="N448">
        <v>0</v>
      </c>
      <c r="O448">
        <v>0</v>
      </c>
      <c r="P448" t="s">
        <v>197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>
      <c r="A449" s="47"/>
      <c r="B449" t="s">
        <v>1240</v>
      </c>
    </row>
    <row r="450" spans="1:21">
      <c r="A450" s="47"/>
      <c r="B450" t="s">
        <v>1240</v>
      </c>
    </row>
    <row r="451" spans="1:21">
      <c r="A451" s="47"/>
      <c r="B451" t="s">
        <v>1240</v>
      </c>
    </row>
    <row r="452" spans="1:21">
      <c r="A452" s="47">
        <v>10300414</v>
      </c>
      <c r="B452" t="s">
        <v>1336</v>
      </c>
      <c r="C452">
        <v>0</v>
      </c>
      <c r="D452" t="s">
        <v>1412</v>
      </c>
      <c r="E452" t="s">
        <v>1413</v>
      </c>
      <c r="F452">
        <v>0</v>
      </c>
      <c r="G452">
        <v>17</v>
      </c>
      <c r="H452">
        <v>7</v>
      </c>
      <c r="I452" t="s">
        <v>151</v>
      </c>
      <c r="J452" t="s">
        <v>199</v>
      </c>
      <c r="K452">
        <v>17</v>
      </c>
      <c r="L452" t="s">
        <v>196</v>
      </c>
      <c r="M452">
        <v>21069050</v>
      </c>
      <c r="N452">
        <v>0</v>
      </c>
      <c r="O452">
        <v>0</v>
      </c>
      <c r="P452" t="s">
        <v>197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s="47">
        <v>10300416</v>
      </c>
      <c r="B453" t="s">
        <v>784</v>
      </c>
      <c r="C453">
        <v>0</v>
      </c>
      <c r="D453" t="s">
        <v>1412</v>
      </c>
      <c r="E453" t="s">
        <v>1413</v>
      </c>
      <c r="F453">
        <v>0</v>
      </c>
      <c r="G453">
        <v>17</v>
      </c>
      <c r="H453">
        <v>7</v>
      </c>
      <c r="I453" t="s">
        <v>151</v>
      </c>
      <c r="J453" t="s">
        <v>199</v>
      </c>
      <c r="K453">
        <v>17</v>
      </c>
      <c r="L453" t="s">
        <v>196</v>
      </c>
      <c r="M453">
        <v>21069050</v>
      </c>
      <c r="N453">
        <v>0</v>
      </c>
      <c r="O453">
        <v>0</v>
      </c>
      <c r="P453" t="s">
        <v>197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47">
        <v>10300418</v>
      </c>
      <c r="B454" t="s">
        <v>785</v>
      </c>
      <c r="C454">
        <v>0</v>
      </c>
      <c r="D454" t="s">
        <v>1412</v>
      </c>
      <c r="E454" t="s">
        <v>1413</v>
      </c>
      <c r="F454">
        <v>0</v>
      </c>
      <c r="G454">
        <v>17</v>
      </c>
      <c r="H454">
        <v>7</v>
      </c>
      <c r="I454" t="s">
        <v>151</v>
      </c>
      <c r="J454" t="s">
        <v>199</v>
      </c>
      <c r="K454">
        <v>17</v>
      </c>
      <c r="L454" t="s">
        <v>196</v>
      </c>
      <c r="M454">
        <v>21069050</v>
      </c>
      <c r="N454">
        <v>0</v>
      </c>
      <c r="O454">
        <v>0</v>
      </c>
      <c r="P454" t="s">
        <v>197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47">
        <v>10300427</v>
      </c>
      <c r="B455" t="s">
        <v>786</v>
      </c>
      <c r="C455">
        <v>0</v>
      </c>
      <c r="D455" t="s">
        <v>1412</v>
      </c>
      <c r="E455" t="s">
        <v>1413</v>
      </c>
      <c r="F455">
        <v>0</v>
      </c>
      <c r="G455">
        <v>17</v>
      </c>
      <c r="H455">
        <v>7</v>
      </c>
      <c r="I455" t="s">
        <v>151</v>
      </c>
      <c r="J455" t="s">
        <v>199</v>
      </c>
      <c r="K455">
        <v>17</v>
      </c>
      <c r="L455" t="s">
        <v>196</v>
      </c>
      <c r="M455">
        <v>21069050</v>
      </c>
      <c r="N455">
        <v>0</v>
      </c>
      <c r="O455">
        <v>0</v>
      </c>
      <c r="P455" t="s">
        <v>197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47">
        <v>10300432</v>
      </c>
      <c r="B456" t="s">
        <v>787</v>
      </c>
      <c r="C456">
        <v>0</v>
      </c>
      <c r="D456" t="s">
        <v>1412</v>
      </c>
      <c r="E456" t="s">
        <v>1413</v>
      </c>
      <c r="F456">
        <v>0</v>
      </c>
      <c r="G456">
        <v>17</v>
      </c>
      <c r="H456">
        <v>7</v>
      </c>
      <c r="I456" t="s">
        <v>151</v>
      </c>
      <c r="J456" t="s">
        <v>199</v>
      </c>
      <c r="K456">
        <v>17</v>
      </c>
      <c r="L456" t="s">
        <v>196</v>
      </c>
      <c r="M456">
        <v>21069050</v>
      </c>
      <c r="N456">
        <v>0</v>
      </c>
      <c r="O456">
        <v>0</v>
      </c>
      <c r="P456" t="s">
        <v>197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47">
        <v>10300436</v>
      </c>
      <c r="B457" t="s">
        <v>788</v>
      </c>
      <c r="C457">
        <v>0</v>
      </c>
      <c r="D457" t="s">
        <v>1412</v>
      </c>
      <c r="E457" t="s">
        <v>1413</v>
      </c>
      <c r="F457">
        <v>0</v>
      </c>
      <c r="G457">
        <v>17</v>
      </c>
      <c r="H457">
        <v>7</v>
      </c>
      <c r="I457" t="s">
        <v>151</v>
      </c>
      <c r="J457" t="s">
        <v>199</v>
      </c>
      <c r="K457">
        <v>17</v>
      </c>
      <c r="L457" t="s">
        <v>196</v>
      </c>
      <c r="M457">
        <v>21069050</v>
      </c>
      <c r="N457">
        <v>0</v>
      </c>
      <c r="O457">
        <v>0</v>
      </c>
      <c r="P457" t="s">
        <v>197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47">
        <v>10300440</v>
      </c>
      <c r="B458" t="s">
        <v>789</v>
      </c>
      <c r="C458">
        <v>0</v>
      </c>
      <c r="D458" t="s">
        <v>1412</v>
      </c>
      <c r="E458" t="s">
        <v>1413</v>
      </c>
      <c r="F458">
        <v>0</v>
      </c>
      <c r="G458">
        <v>17</v>
      </c>
      <c r="H458">
        <v>7</v>
      </c>
      <c r="I458" t="s">
        <v>151</v>
      </c>
      <c r="J458" t="s">
        <v>199</v>
      </c>
      <c r="K458">
        <v>17</v>
      </c>
      <c r="L458" t="s">
        <v>196</v>
      </c>
      <c r="M458">
        <v>21069050</v>
      </c>
      <c r="N458">
        <v>0</v>
      </c>
      <c r="O458">
        <v>0</v>
      </c>
      <c r="P458" t="s">
        <v>197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s="47">
        <v>10300449</v>
      </c>
      <c r="B459" t="s">
        <v>790</v>
      </c>
      <c r="C459">
        <v>0</v>
      </c>
      <c r="D459" t="s">
        <v>1412</v>
      </c>
      <c r="E459" t="s">
        <v>1413</v>
      </c>
      <c r="F459">
        <v>0</v>
      </c>
      <c r="G459">
        <v>17</v>
      </c>
      <c r="H459">
        <v>7</v>
      </c>
      <c r="I459" t="s">
        <v>151</v>
      </c>
      <c r="J459" t="s">
        <v>199</v>
      </c>
      <c r="K459">
        <v>17</v>
      </c>
      <c r="L459" t="s">
        <v>196</v>
      </c>
      <c r="M459">
        <v>21069050</v>
      </c>
      <c r="N459">
        <v>0</v>
      </c>
      <c r="O459">
        <v>0</v>
      </c>
      <c r="P459" t="s">
        <v>197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47">
        <v>10300455</v>
      </c>
      <c r="B460" t="s">
        <v>791</v>
      </c>
      <c r="C460">
        <v>0</v>
      </c>
      <c r="D460" t="s">
        <v>1412</v>
      </c>
      <c r="E460" t="s">
        <v>1413</v>
      </c>
      <c r="F460">
        <v>0</v>
      </c>
      <c r="G460">
        <v>17</v>
      </c>
      <c r="H460">
        <v>7</v>
      </c>
      <c r="I460" t="s">
        <v>151</v>
      </c>
      <c r="J460" t="s">
        <v>199</v>
      </c>
      <c r="K460">
        <v>17</v>
      </c>
      <c r="L460" t="s">
        <v>196</v>
      </c>
      <c r="M460">
        <v>21069050</v>
      </c>
      <c r="N460">
        <v>0</v>
      </c>
      <c r="O460">
        <v>0</v>
      </c>
      <c r="P460" t="s">
        <v>197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47">
        <v>10300457</v>
      </c>
      <c r="B461" t="s">
        <v>792</v>
      </c>
      <c r="C461">
        <v>0</v>
      </c>
      <c r="D461" t="s">
        <v>1412</v>
      </c>
      <c r="E461" t="s">
        <v>1413</v>
      </c>
      <c r="F461">
        <v>0</v>
      </c>
      <c r="G461">
        <v>17</v>
      </c>
      <c r="H461">
        <v>7</v>
      </c>
      <c r="I461" t="s">
        <v>151</v>
      </c>
      <c r="J461" t="s">
        <v>199</v>
      </c>
      <c r="K461">
        <v>17</v>
      </c>
      <c r="L461" t="s">
        <v>196</v>
      </c>
      <c r="M461">
        <v>21069050</v>
      </c>
      <c r="N461">
        <v>0</v>
      </c>
      <c r="O461">
        <v>0</v>
      </c>
      <c r="P461" t="s">
        <v>197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47">
        <v>10300460</v>
      </c>
      <c r="B462" t="s">
        <v>1345</v>
      </c>
      <c r="C462">
        <v>0</v>
      </c>
      <c r="D462" t="s">
        <v>1412</v>
      </c>
      <c r="E462" t="s">
        <v>1413</v>
      </c>
      <c r="F462">
        <v>0</v>
      </c>
      <c r="G462">
        <v>17</v>
      </c>
      <c r="H462">
        <v>7</v>
      </c>
      <c r="I462" t="s">
        <v>151</v>
      </c>
      <c r="J462" t="s">
        <v>199</v>
      </c>
      <c r="K462">
        <v>17</v>
      </c>
      <c r="L462" t="s">
        <v>196</v>
      </c>
      <c r="M462">
        <v>21069050</v>
      </c>
      <c r="N462">
        <v>0</v>
      </c>
      <c r="O462">
        <v>0</v>
      </c>
      <c r="P462" t="s">
        <v>197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47"/>
      <c r="B463" t="s">
        <v>1241</v>
      </c>
    </row>
    <row r="464" spans="1:21">
      <c r="A464" s="47"/>
      <c r="B464" t="s">
        <v>1241</v>
      </c>
    </row>
    <row r="465" spans="1:21">
      <c r="A465" s="47"/>
      <c r="B465" t="s">
        <v>1241</v>
      </c>
    </row>
    <row r="466" spans="1:21">
      <c r="A466" s="47">
        <v>10300420</v>
      </c>
      <c r="B466" t="s">
        <v>793</v>
      </c>
      <c r="C466">
        <v>0</v>
      </c>
      <c r="D466" t="s">
        <v>1412</v>
      </c>
      <c r="E466" t="s">
        <v>1413</v>
      </c>
      <c r="F466">
        <v>0</v>
      </c>
      <c r="G466">
        <v>17</v>
      </c>
      <c r="H466">
        <v>7</v>
      </c>
      <c r="I466" t="s">
        <v>151</v>
      </c>
      <c r="J466" t="s">
        <v>199</v>
      </c>
      <c r="K466">
        <v>17</v>
      </c>
      <c r="L466" t="s">
        <v>196</v>
      </c>
      <c r="M466">
        <v>21069050</v>
      </c>
      <c r="N466">
        <v>0</v>
      </c>
      <c r="O466">
        <v>0</v>
      </c>
      <c r="P466" t="s">
        <v>197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47">
        <v>10300421</v>
      </c>
      <c r="B467" t="s">
        <v>794</v>
      </c>
      <c r="C467">
        <v>0</v>
      </c>
      <c r="D467" t="s">
        <v>1412</v>
      </c>
      <c r="E467" t="s">
        <v>1413</v>
      </c>
      <c r="F467">
        <v>0</v>
      </c>
      <c r="G467">
        <v>17</v>
      </c>
      <c r="H467">
        <v>4</v>
      </c>
      <c r="I467" t="s">
        <v>151</v>
      </c>
      <c r="J467" t="s">
        <v>199</v>
      </c>
      <c r="K467">
        <v>17</v>
      </c>
      <c r="L467" t="s">
        <v>196</v>
      </c>
      <c r="M467" t="s">
        <v>1242</v>
      </c>
      <c r="N467">
        <v>0</v>
      </c>
      <c r="O467">
        <v>0</v>
      </c>
      <c r="P467" t="s">
        <v>197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47">
        <v>10300423</v>
      </c>
      <c r="B468" t="s">
        <v>795</v>
      </c>
      <c r="C468">
        <v>0</v>
      </c>
      <c r="D468" t="s">
        <v>1412</v>
      </c>
      <c r="E468" t="s">
        <v>1413</v>
      </c>
      <c r="F468">
        <v>0</v>
      </c>
      <c r="G468">
        <v>17</v>
      </c>
      <c r="H468">
        <v>7</v>
      </c>
      <c r="I468" t="s">
        <v>151</v>
      </c>
      <c r="J468" t="s">
        <v>199</v>
      </c>
      <c r="K468">
        <v>17</v>
      </c>
      <c r="L468" t="s">
        <v>196</v>
      </c>
      <c r="M468">
        <v>21069050</v>
      </c>
      <c r="N468">
        <v>0</v>
      </c>
      <c r="O468">
        <v>0</v>
      </c>
      <c r="P468" t="s">
        <v>197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47">
        <v>10300424</v>
      </c>
      <c r="B469" t="s">
        <v>796</v>
      </c>
      <c r="C469">
        <v>0</v>
      </c>
      <c r="D469" t="s">
        <v>1412</v>
      </c>
      <c r="E469" t="s">
        <v>1413</v>
      </c>
      <c r="F469">
        <v>0</v>
      </c>
      <c r="G469">
        <v>17</v>
      </c>
      <c r="H469">
        <v>4</v>
      </c>
      <c r="I469" t="s">
        <v>151</v>
      </c>
      <c r="J469" t="s">
        <v>199</v>
      </c>
      <c r="K469">
        <v>17</v>
      </c>
      <c r="L469" t="s">
        <v>196</v>
      </c>
      <c r="M469" t="s">
        <v>1242</v>
      </c>
      <c r="N469">
        <v>0</v>
      </c>
      <c r="O469">
        <v>0</v>
      </c>
      <c r="P469" t="s">
        <v>197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47"/>
      <c r="B470" t="s">
        <v>1243</v>
      </c>
    </row>
    <row r="471" spans="1:21">
      <c r="A471" s="47"/>
      <c r="B471" t="s">
        <v>1243</v>
      </c>
    </row>
    <row r="472" spans="1:21">
      <c r="A472" s="47"/>
      <c r="B472" t="s">
        <v>1243</v>
      </c>
    </row>
    <row r="473" spans="1:21">
      <c r="A473" s="47">
        <v>10300428</v>
      </c>
      <c r="B473" t="s">
        <v>797</v>
      </c>
      <c r="C473">
        <v>0</v>
      </c>
      <c r="D473" t="s">
        <v>1412</v>
      </c>
      <c r="E473" t="s">
        <v>1413</v>
      </c>
      <c r="F473">
        <v>0</v>
      </c>
      <c r="G473">
        <v>17</v>
      </c>
      <c r="H473">
        <v>7</v>
      </c>
      <c r="I473" t="s">
        <v>151</v>
      </c>
      <c r="J473" t="s">
        <v>199</v>
      </c>
      <c r="K473">
        <v>17</v>
      </c>
      <c r="L473" t="s">
        <v>196</v>
      </c>
      <c r="M473">
        <v>21069050</v>
      </c>
      <c r="N473">
        <v>0</v>
      </c>
      <c r="O473">
        <v>0</v>
      </c>
      <c r="P473" t="s">
        <v>197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47">
        <v>10300429</v>
      </c>
      <c r="B474" t="s">
        <v>798</v>
      </c>
      <c r="C474">
        <v>0</v>
      </c>
      <c r="D474" t="s">
        <v>1412</v>
      </c>
      <c r="E474" t="s">
        <v>1413</v>
      </c>
      <c r="F474">
        <v>0</v>
      </c>
      <c r="G474">
        <v>17</v>
      </c>
      <c r="H474">
        <v>7</v>
      </c>
      <c r="I474" t="s">
        <v>151</v>
      </c>
      <c r="J474" t="s">
        <v>199</v>
      </c>
      <c r="K474">
        <v>17</v>
      </c>
      <c r="L474" t="s">
        <v>196</v>
      </c>
      <c r="M474">
        <v>21069050</v>
      </c>
      <c r="N474">
        <v>0</v>
      </c>
      <c r="O474">
        <v>0</v>
      </c>
      <c r="P474" t="s">
        <v>197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s="47">
        <v>10300469</v>
      </c>
      <c r="B475" t="s">
        <v>799</v>
      </c>
      <c r="C475">
        <v>0</v>
      </c>
      <c r="D475" t="s">
        <v>1412</v>
      </c>
      <c r="E475" t="s">
        <v>1413</v>
      </c>
      <c r="F475">
        <v>0</v>
      </c>
      <c r="G475">
        <v>17</v>
      </c>
      <c r="H475">
        <v>7</v>
      </c>
      <c r="I475" t="s">
        <v>151</v>
      </c>
      <c r="J475" t="s">
        <v>199</v>
      </c>
      <c r="K475">
        <v>17</v>
      </c>
      <c r="L475" t="s">
        <v>196</v>
      </c>
      <c r="M475">
        <v>21069050</v>
      </c>
      <c r="N475">
        <v>0</v>
      </c>
      <c r="O475">
        <v>0</v>
      </c>
      <c r="P475" t="s">
        <v>197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47"/>
      <c r="B476" t="s">
        <v>1244</v>
      </c>
    </row>
    <row r="477" spans="1:21">
      <c r="A477" s="47"/>
      <c r="B477" t="s">
        <v>1244</v>
      </c>
    </row>
    <row r="478" spans="1:21">
      <c r="A478" s="47"/>
      <c r="B478" t="s">
        <v>1244</v>
      </c>
    </row>
    <row r="479" spans="1:21">
      <c r="A479" s="47">
        <v>10300426</v>
      </c>
      <c r="B479" t="s">
        <v>800</v>
      </c>
      <c r="C479">
        <v>0</v>
      </c>
      <c r="D479" t="s">
        <v>1412</v>
      </c>
      <c r="E479" t="s">
        <v>1413</v>
      </c>
      <c r="F479">
        <v>0</v>
      </c>
      <c r="G479">
        <v>17</v>
      </c>
      <c r="H479">
        <v>7</v>
      </c>
      <c r="I479" t="s">
        <v>151</v>
      </c>
      <c r="J479" t="s">
        <v>199</v>
      </c>
      <c r="K479">
        <v>17</v>
      </c>
      <c r="L479" t="s">
        <v>196</v>
      </c>
      <c r="M479">
        <v>21069050</v>
      </c>
      <c r="N479">
        <v>0</v>
      </c>
      <c r="O479">
        <v>0</v>
      </c>
      <c r="P479" t="s">
        <v>197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47">
        <v>10300431</v>
      </c>
      <c r="B480" t="s">
        <v>801</v>
      </c>
      <c r="C480">
        <v>0</v>
      </c>
      <c r="D480" t="s">
        <v>1412</v>
      </c>
      <c r="E480" t="s">
        <v>1413</v>
      </c>
      <c r="F480">
        <v>0</v>
      </c>
      <c r="G480">
        <v>17</v>
      </c>
      <c r="H480">
        <v>7</v>
      </c>
      <c r="I480" t="s">
        <v>151</v>
      </c>
      <c r="J480" t="s">
        <v>199</v>
      </c>
      <c r="K480">
        <v>17</v>
      </c>
      <c r="L480" t="s">
        <v>196</v>
      </c>
      <c r="M480">
        <v>21069050</v>
      </c>
      <c r="N480">
        <v>0</v>
      </c>
      <c r="O480">
        <v>0</v>
      </c>
      <c r="P480" t="s">
        <v>197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47">
        <v>10300435</v>
      </c>
      <c r="B481" t="s">
        <v>802</v>
      </c>
      <c r="C481">
        <v>0</v>
      </c>
      <c r="D481" t="s">
        <v>1412</v>
      </c>
      <c r="E481" t="s">
        <v>1413</v>
      </c>
      <c r="F481">
        <v>0</v>
      </c>
      <c r="G481">
        <v>17</v>
      </c>
      <c r="H481">
        <v>7</v>
      </c>
      <c r="I481" t="s">
        <v>151</v>
      </c>
      <c r="J481" t="s">
        <v>199</v>
      </c>
      <c r="K481">
        <v>17</v>
      </c>
      <c r="L481" t="s">
        <v>196</v>
      </c>
      <c r="M481">
        <v>21069050</v>
      </c>
      <c r="N481">
        <v>0</v>
      </c>
      <c r="O481">
        <v>0</v>
      </c>
      <c r="P481" t="s">
        <v>197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47">
        <v>10300439</v>
      </c>
      <c r="B482" t="s">
        <v>803</v>
      </c>
      <c r="C482">
        <v>0</v>
      </c>
      <c r="D482" t="s">
        <v>1412</v>
      </c>
      <c r="E482" t="s">
        <v>1413</v>
      </c>
      <c r="F482">
        <v>0</v>
      </c>
      <c r="G482">
        <v>17</v>
      </c>
      <c r="H482">
        <v>7</v>
      </c>
      <c r="I482" t="s">
        <v>151</v>
      </c>
      <c r="J482" t="s">
        <v>199</v>
      </c>
      <c r="K482">
        <v>17</v>
      </c>
      <c r="L482" t="s">
        <v>196</v>
      </c>
      <c r="M482">
        <v>21069050</v>
      </c>
      <c r="N482">
        <v>0</v>
      </c>
      <c r="O482">
        <v>0</v>
      </c>
      <c r="P482" t="s">
        <v>197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s="47">
        <v>10300448</v>
      </c>
      <c r="B483" t="s">
        <v>804</v>
      </c>
      <c r="C483">
        <v>0</v>
      </c>
      <c r="D483" t="s">
        <v>1412</v>
      </c>
      <c r="E483" t="s">
        <v>1413</v>
      </c>
      <c r="F483">
        <v>0</v>
      </c>
      <c r="G483">
        <v>17</v>
      </c>
      <c r="H483">
        <v>7</v>
      </c>
      <c r="I483" t="s">
        <v>151</v>
      </c>
      <c r="J483" t="s">
        <v>199</v>
      </c>
      <c r="K483">
        <v>17</v>
      </c>
      <c r="L483" t="s">
        <v>196</v>
      </c>
      <c r="M483">
        <v>21069050</v>
      </c>
      <c r="N483">
        <v>0</v>
      </c>
      <c r="O483">
        <v>0</v>
      </c>
      <c r="P483" t="s">
        <v>197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47">
        <v>10300456</v>
      </c>
      <c r="B484" t="s">
        <v>805</v>
      </c>
      <c r="C484">
        <v>0</v>
      </c>
      <c r="D484" t="s">
        <v>1412</v>
      </c>
      <c r="E484" t="s">
        <v>1413</v>
      </c>
      <c r="F484">
        <v>0</v>
      </c>
      <c r="G484">
        <v>17</v>
      </c>
      <c r="H484">
        <v>7</v>
      </c>
      <c r="I484" t="s">
        <v>151</v>
      </c>
      <c r="J484" t="s">
        <v>199</v>
      </c>
      <c r="K484">
        <v>17</v>
      </c>
      <c r="L484" t="s">
        <v>196</v>
      </c>
      <c r="M484">
        <v>21069050</v>
      </c>
      <c r="N484">
        <v>0</v>
      </c>
      <c r="O484">
        <v>0</v>
      </c>
      <c r="P484" t="s">
        <v>197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47"/>
      <c r="B485" t="s">
        <v>1245</v>
      </c>
    </row>
    <row r="486" spans="1:21">
      <c r="A486" s="47"/>
      <c r="B486" t="s">
        <v>1245</v>
      </c>
    </row>
    <row r="487" spans="1:21">
      <c r="A487" s="47"/>
      <c r="B487" t="s">
        <v>1245</v>
      </c>
    </row>
    <row r="488" spans="1:21">
      <c r="A488" s="47">
        <v>10300144</v>
      </c>
      <c r="B488" t="s">
        <v>807</v>
      </c>
      <c r="C488">
        <v>0</v>
      </c>
      <c r="D488" t="s">
        <v>1412</v>
      </c>
      <c r="E488" t="s">
        <v>1413</v>
      </c>
      <c r="F488">
        <v>0</v>
      </c>
      <c r="G488">
        <v>17</v>
      </c>
      <c r="H488">
        <v>7</v>
      </c>
      <c r="I488" t="s">
        <v>151</v>
      </c>
      <c r="J488" t="s">
        <v>199</v>
      </c>
      <c r="K488">
        <v>17</v>
      </c>
      <c r="L488" t="s">
        <v>196</v>
      </c>
      <c r="M488">
        <v>21023000</v>
      </c>
      <c r="N488">
        <v>0</v>
      </c>
      <c r="O488">
        <v>0</v>
      </c>
      <c r="P488" t="s">
        <v>197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s="47">
        <v>10300145</v>
      </c>
      <c r="B489" t="s">
        <v>808</v>
      </c>
      <c r="C489">
        <v>0</v>
      </c>
      <c r="D489" t="s">
        <v>1412</v>
      </c>
      <c r="E489" t="s">
        <v>1413</v>
      </c>
      <c r="F489">
        <v>0</v>
      </c>
      <c r="G489">
        <v>17</v>
      </c>
      <c r="H489">
        <v>7</v>
      </c>
      <c r="I489" t="s">
        <v>151</v>
      </c>
      <c r="J489" t="s">
        <v>199</v>
      </c>
      <c r="K489">
        <v>17</v>
      </c>
      <c r="L489" t="s">
        <v>196</v>
      </c>
      <c r="M489">
        <v>21023000</v>
      </c>
      <c r="N489">
        <v>0</v>
      </c>
      <c r="O489">
        <v>0</v>
      </c>
      <c r="P489" t="s">
        <v>197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 s="47"/>
      <c r="B490" t="s">
        <v>1246</v>
      </c>
    </row>
    <row r="491" spans="1:21">
      <c r="A491" s="47"/>
      <c r="B491" t="s">
        <v>1246</v>
      </c>
    </row>
    <row r="492" spans="1:21">
      <c r="A492" s="47"/>
      <c r="B492" t="s">
        <v>1246</v>
      </c>
    </row>
    <row r="493" spans="1:21">
      <c r="A493" s="47">
        <v>10300175</v>
      </c>
      <c r="B493" t="s">
        <v>809</v>
      </c>
      <c r="C493">
        <v>0</v>
      </c>
      <c r="D493" t="s">
        <v>1412</v>
      </c>
      <c r="E493" t="s">
        <v>1413</v>
      </c>
      <c r="F493">
        <v>0</v>
      </c>
      <c r="G493">
        <v>17</v>
      </c>
      <c r="H493">
        <v>7</v>
      </c>
      <c r="I493" t="s">
        <v>151</v>
      </c>
      <c r="J493" t="s">
        <v>199</v>
      </c>
      <c r="K493">
        <v>17</v>
      </c>
      <c r="L493" t="s">
        <v>196</v>
      </c>
      <c r="M493">
        <v>21069029</v>
      </c>
      <c r="N493">
        <v>0</v>
      </c>
      <c r="O493">
        <v>0</v>
      </c>
      <c r="P493" t="s">
        <v>197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>
      <c r="A494" s="47">
        <v>10300177</v>
      </c>
      <c r="B494" t="s">
        <v>810</v>
      </c>
      <c r="C494">
        <v>0</v>
      </c>
      <c r="D494" t="s">
        <v>1412</v>
      </c>
      <c r="E494" t="s">
        <v>1413</v>
      </c>
      <c r="F494">
        <v>0</v>
      </c>
      <c r="G494">
        <v>17</v>
      </c>
      <c r="H494">
        <v>7</v>
      </c>
      <c r="I494" t="s">
        <v>151</v>
      </c>
      <c r="J494" t="s">
        <v>199</v>
      </c>
      <c r="K494">
        <v>17</v>
      </c>
      <c r="L494" t="s">
        <v>196</v>
      </c>
      <c r="M494">
        <v>21069029</v>
      </c>
      <c r="N494">
        <v>0</v>
      </c>
      <c r="O494">
        <v>0</v>
      </c>
      <c r="P494" t="s">
        <v>197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>
      <c r="A495" s="47">
        <v>10300178</v>
      </c>
      <c r="B495" t="s">
        <v>811</v>
      </c>
      <c r="C495">
        <v>0</v>
      </c>
      <c r="D495" t="s">
        <v>1412</v>
      </c>
      <c r="E495" t="s">
        <v>1413</v>
      </c>
      <c r="F495">
        <v>0</v>
      </c>
      <c r="G495">
        <v>17</v>
      </c>
      <c r="H495">
        <v>7</v>
      </c>
      <c r="I495" t="s">
        <v>151</v>
      </c>
      <c r="J495" t="s">
        <v>199</v>
      </c>
      <c r="K495">
        <v>17</v>
      </c>
      <c r="L495" t="s">
        <v>196</v>
      </c>
      <c r="M495">
        <v>21069029</v>
      </c>
      <c r="N495">
        <v>0</v>
      </c>
      <c r="O495">
        <v>0</v>
      </c>
      <c r="P495" t="s">
        <v>197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>
      <c r="A496" s="47">
        <v>10300179</v>
      </c>
      <c r="B496" t="s">
        <v>812</v>
      </c>
      <c r="C496">
        <v>0</v>
      </c>
      <c r="D496" t="s">
        <v>1412</v>
      </c>
      <c r="E496" t="s">
        <v>1413</v>
      </c>
      <c r="F496">
        <v>0</v>
      </c>
      <c r="G496">
        <v>17</v>
      </c>
      <c r="H496">
        <v>7</v>
      </c>
      <c r="I496" t="s">
        <v>151</v>
      </c>
      <c r="J496" t="s">
        <v>199</v>
      </c>
      <c r="K496">
        <v>17</v>
      </c>
      <c r="L496" t="s">
        <v>196</v>
      </c>
      <c r="M496">
        <v>21069029</v>
      </c>
      <c r="N496">
        <v>0</v>
      </c>
      <c r="O496">
        <v>0</v>
      </c>
      <c r="P496" t="s">
        <v>197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>
      <c r="A497" s="47">
        <v>10300182</v>
      </c>
      <c r="B497" t="s">
        <v>813</v>
      </c>
      <c r="C497">
        <v>0</v>
      </c>
      <c r="D497" t="s">
        <v>1412</v>
      </c>
      <c r="E497" t="s">
        <v>1413</v>
      </c>
      <c r="F497">
        <v>0</v>
      </c>
      <c r="G497">
        <v>17</v>
      </c>
      <c r="H497">
        <v>7</v>
      </c>
      <c r="I497" t="s">
        <v>151</v>
      </c>
      <c r="J497" t="s">
        <v>199</v>
      </c>
      <c r="K497">
        <v>17</v>
      </c>
      <c r="L497" t="s">
        <v>196</v>
      </c>
      <c r="M497">
        <v>21069029</v>
      </c>
      <c r="N497">
        <v>0</v>
      </c>
      <c r="O497">
        <v>0</v>
      </c>
      <c r="P497" t="s">
        <v>197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>
      <c r="A498" s="47">
        <v>10300183</v>
      </c>
      <c r="B498" t="s">
        <v>814</v>
      </c>
      <c r="C498">
        <v>0</v>
      </c>
      <c r="D498" t="s">
        <v>1412</v>
      </c>
      <c r="E498" t="s">
        <v>1413</v>
      </c>
      <c r="F498">
        <v>0</v>
      </c>
      <c r="G498">
        <v>17</v>
      </c>
      <c r="H498">
        <v>7</v>
      </c>
      <c r="I498" t="s">
        <v>151</v>
      </c>
      <c r="J498" t="s">
        <v>199</v>
      </c>
      <c r="K498">
        <v>17</v>
      </c>
      <c r="L498" t="s">
        <v>196</v>
      </c>
      <c r="M498">
        <v>21069029</v>
      </c>
      <c r="N498">
        <v>0</v>
      </c>
      <c r="O498">
        <v>0</v>
      </c>
      <c r="P498" t="s">
        <v>197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>
      <c r="A499" s="47">
        <v>10300184</v>
      </c>
      <c r="B499" t="s">
        <v>815</v>
      </c>
      <c r="C499">
        <v>0</v>
      </c>
      <c r="D499" t="s">
        <v>1412</v>
      </c>
      <c r="E499" t="s">
        <v>1413</v>
      </c>
      <c r="F499">
        <v>0</v>
      </c>
      <c r="G499">
        <v>17</v>
      </c>
      <c r="H499">
        <v>7</v>
      </c>
      <c r="I499" t="s">
        <v>151</v>
      </c>
      <c r="J499" t="s">
        <v>199</v>
      </c>
      <c r="K499">
        <v>17</v>
      </c>
      <c r="L499" t="s">
        <v>196</v>
      </c>
      <c r="M499">
        <v>21069029</v>
      </c>
      <c r="N499">
        <v>0</v>
      </c>
      <c r="O499">
        <v>0</v>
      </c>
      <c r="P499" t="s">
        <v>197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>
      <c r="A500" s="47"/>
    </row>
    <row r="501" spans="1:21">
      <c r="A501" s="47" t="s">
        <v>198</v>
      </c>
      <c r="B501" t="s">
        <v>163</v>
      </c>
      <c r="C501" t="s">
        <v>164</v>
      </c>
      <c r="D501" t="s">
        <v>162</v>
      </c>
      <c r="E501" t="s">
        <v>226</v>
      </c>
      <c r="F501" t="s">
        <v>164</v>
      </c>
      <c r="G501" t="s">
        <v>166</v>
      </c>
      <c r="H501" t="s">
        <v>167</v>
      </c>
      <c r="I501" t="s">
        <v>166</v>
      </c>
      <c r="J501" t="s">
        <v>230</v>
      </c>
      <c r="K501" t="s">
        <v>162</v>
      </c>
      <c r="L501" t="s">
        <v>169</v>
      </c>
      <c r="M501" t="s">
        <v>1365</v>
      </c>
      <c r="N501" t="s">
        <v>170</v>
      </c>
      <c r="O501" t="s">
        <v>170</v>
      </c>
      <c r="P501" t="s">
        <v>162</v>
      </c>
      <c r="Q501" t="s">
        <v>170</v>
      </c>
      <c r="R501" t="s">
        <v>162</v>
      </c>
      <c r="S501" t="s">
        <v>229</v>
      </c>
      <c r="T501" t="s">
        <v>170</v>
      </c>
      <c r="U501" t="s">
        <v>229</v>
      </c>
    </row>
    <row r="502" spans="1:21">
      <c r="A502" s="47" t="s">
        <v>267</v>
      </c>
      <c r="B502" t="s">
        <v>268</v>
      </c>
      <c r="R502" t="s">
        <v>1408</v>
      </c>
      <c r="S502" t="s">
        <v>1556</v>
      </c>
      <c r="T502" t="s">
        <v>258</v>
      </c>
      <c r="U502" t="s">
        <v>259</v>
      </c>
    </row>
    <row r="503" spans="1:21">
      <c r="A503" s="47" t="s">
        <v>173</v>
      </c>
      <c r="B503" t="s">
        <v>152</v>
      </c>
      <c r="S503" t="s">
        <v>1557</v>
      </c>
      <c r="T503" t="s">
        <v>1558</v>
      </c>
      <c r="U503" t="s">
        <v>260</v>
      </c>
    </row>
    <row r="504" spans="1:21">
      <c r="A504" s="47"/>
      <c r="J504" t="s">
        <v>174</v>
      </c>
      <c r="K504" t="s">
        <v>175</v>
      </c>
      <c r="S504" t="s">
        <v>1559</v>
      </c>
      <c r="T504" t="s">
        <v>1560</v>
      </c>
      <c r="U504" t="s">
        <v>1570</v>
      </c>
    </row>
    <row r="505" spans="1:21">
      <c r="A505" s="47" t="e">
        <f>-----GRU</f>
        <v>#NAME?</v>
      </c>
      <c r="B505" t="s">
        <v>269</v>
      </c>
      <c r="C505" t="s">
        <v>164</v>
      </c>
      <c r="D505" t="s">
        <v>162</v>
      </c>
      <c r="E505" t="s">
        <v>226</v>
      </c>
      <c r="F505" t="s">
        <v>164</v>
      </c>
      <c r="G505" t="s">
        <v>166</v>
      </c>
      <c r="H505" t="s">
        <v>167</v>
      </c>
      <c r="I505" t="s">
        <v>166</v>
      </c>
      <c r="J505" t="s">
        <v>230</v>
      </c>
      <c r="K505" t="s">
        <v>162</v>
      </c>
      <c r="L505" t="s">
        <v>169</v>
      </c>
      <c r="M505" t="s">
        <v>1365</v>
      </c>
      <c r="N505" t="s">
        <v>170</v>
      </c>
      <c r="O505" t="s">
        <v>170</v>
      </c>
      <c r="P505" t="s">
        <v>162</v>
      </c>
      <c r="Q505" t="s">
        <v>170</v>
      </c>
      <c r="R505" t="s">
        <v>162</v>
      </c>
      <c r="S505" t="e">
        <f>---------Usu</f>
        <v>#NAME?</v>
      </c>
      <c r="T505" t="s">
        <v>1562</v>
      </c>
      <c r="U505" t="s">
        <v>1341</v>
      </c>
    </row>
    <row r="506" spans="1:21">
      <c r="A506" s="47" t="s">
        <v>176</v>
      </c>
      <c r="B506" t="s">
        <v>177</v>
      </c>
      <c r="C506" t="s">
        <v>178</v>
      </c>
      <c r="D506" t="s">
        <v>179</v>
      </c>
      <c r="F506" t="s">
        <v>180</v>
      </c>
      <c r="G506" t="s">
        <v>181</v>
      </c>
      <c r="H506" t="s">
        <v>182</v>
      </c>
      <c r="I506" t="s">
        <v>183</v>
      </c>
      <c r="J506" t="s">
        <v>184</v>
      </c>
      <c r="K506" t="s">
        <v>185</v>
      </c>
      <c r="L506" t="s">
        <v>186</v>
      </c>
      <c r="M506" t="s">
        <v>187</v>
      </c>
      <c r="N506" t="s">
        <v>188</v>
      </c>
      <c r="O506" t="s">
        <v>189</v>
      </c>
      <c r="P506" t="s">
        <v>190</v>
      </c>
      <c r="Q506" t="s">
        <v>57</v>
      </c>
      <c r="R506" t="s">
        <v>191</v>
      </c>
      <c r="S506" t="s">
        <v>192</v>
      </c>
      <c r="T506" t="s">
        <v>193</v>
      </c>
      <c r="U506" t="s">
        <v>194</v>
      </c>
    </row>
    <row r="507" spans="1:21">
      <c r="A507" s="47">
        <v>10300186</v>
      </c>
      <c r="B507" t="s">
        <v>816</v>
      </c>
      <c r="C507">
        <v>0</v>
      </c>
      <c r="D507" t="s">
        <v>1412</v>
      </c>
      <c r="E507" t="s">
        <v>1413</v>
      </c>
      <c r="F507">
        <v>0</v>
      </c>
      <c r="G507">
        <v>17</v>
      </c>
      <c r="H507">
        <v>7</v>
      </c>
      <c r="I507" t="s">
        <v>151</v>
      </c>
      <c r="J507" t="s">
        <v>199</v>
      </c>
      <c r="K507">
        <v>17</v>
      </c>
      <c r="L507" t="s">
        <v>196</v>
      </c>
      <c r="M507">
        <v>21069029</v>
      </c>
      <c r="N507">
        <v>0</v>
      </c>
      <c r="O507">
        <v>0</v>
      </c>
      <c r="P507" t="s">
        <v>197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>
      <c r="A508" s="47"/>
      <c r="B508" t="s">
        <v>1247</v>
      </c>
    </row>
    <row r="509" spans="1:21">
      <c r="A509" s="47"/>
      <c r="B509" t="s">
        <v>1247</v>
      </c>
    </row>
    <row r="510" spans="1:21">
      <c r="A510" s="47"/>
      <c r="B510" t="s">
        <v>1247</v>
      </c>
    </row>
    <row r="511" spans="1:21">
      <c r="A511" s="47">
        <v>10300187</v>
      </c>
      <c r="B511" t="s">
        <v>817</v>
      </c>
      <c r="C511">
        <v>0</v>
      </c>
      <c r="D511" t="s">
        <v>1412</v>
      </c>
      <c r="E511" t="s">
        <v>1413</v>
      </c>
      <c r="F511">
        <v>0</v>
      </c>
      <c r="G511">
        <v>17</v>
      </c>
      <c r="H511">
        <v>7</v>
      </c>
      <c r="I511" t="s">
        <v>151</v>
      </c>
      <c r="J511" t="s">
        <v>199</v>
      </c>
      <c r="K511">
        <v>17</v>
      </c>
      <c r="L511" t="s">
        <v>196</v>
      </c>
      <c r="M511">
        <v>21069029</v>
      </c>
      <c r="N511">
        <v>0</v>
      </c>
      <c r="O511">
        <v>0</v>
      </c>
      <c r="P511" t="s">
        <v>197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>
      <c r="A512" s="47">
        <v>10300188</v>
      </c>
      <c r="B512" t="s">
        <v>818</v>
      </c>
      <c r="C512">
        <v>0</v>
      </c>
      <c r="D512" t="s">
        <v>1412</v>
      </c>
      <c r="E512" t="s">
        <v>1413</v>
      </c>
      <c r="F512">
        <v>0</v>
      </c>
      <c r="G512">
        <v>17</v>
      </c>
      <c r="H512">
        <v>7</v>
      </c>
      <c r="I512" t="s">
        <v>151</v>
      </c>
      <c r="J512" t="s">
        <v>199</v>
      </c>
      <c r="K512">
        <v>17</v>
      </c>
      <c r="L512" t="s">
        <v>196</v>
      </c>
      <c r="M512">
        <v>21069029</v>
      </c>
      <c r="N512">
        <v>0</v>
      </c>
      <c r="O512">
        <v>0</v>
      </c>
      <c r="P512" t="s">
        <v>197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>
      <c r="A513" s="47">
        <v>10300189</v>
      </c>
      <c r="B513" t="s">
        <v>819</v>
      </c>
      <c r="C513">
        <v>0</v>
      </c>
      <c r="D513" t="s">
        <v>1412</v>
      </c>
      <c r="E513" t="s">
        <v>1413</v>
      </c>
      <c r="F513">
        <v>0</v>
      </c>
      <c r="G513">
        <v>17</v>
      </c>
      <c r="H513">
        <v>7</v>
      </c>
      <c r="I513" t="s">
        <v>151</v>
      </c>
      <c r="J513" t="s">
        <v>199</v>
      </c>
      <c r="K513">
        <v>17</v>
      </c>
      <c r="L513" t="s">
        <v>196</v>
      </c>
      <c r="M513">
        <v>21069029</v>
      </c>
      <c r="N513">
        <v>0</v>
      </c>
      <c r="O513">
        <v>0</v>
      </c>
      <c r="P513" t="s">
        <v>197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>
      <c r="A514" s="47">
        <v>10300191</v>
      </c>
      <c r="B514" t="s">
        <v>820</v>
      </c>
      <c r="C514">
        <v>0</v>
      </c>
      <c r="D514" t="s">
        <v>1412</v>
      </c>
      <c r="E514" t="s">
        <v>1413</v>
      </c>
      <c r="F514">
        <v>0</v>
      </c>
      <c r="G514">
        <v>17</v>
      </c>
      <c r="H514">
        <v>7</v>
      </c>
      <c r="I514" t="s">
        <v>151</v>
      </c>
      <c r="J514" t="s">
        <v>199</v>
      </c>
      <c r="K514">
        <v>17</v>
      </c>
      <c r="L514" t="s">
        <v>196</v>
      </c>
      <c r="M514">
        <v>21069029</v>
      </c>
      <c r="N514">
        <v>0</v>
      </c>
      <c r="O514">
        <v>0</v>
      </c>
      <c r="P514" t="s">
        <v>197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>
      <c r="A515" s="47">
        <v>10300192</v>
      </c>
      <c r="B515" t="s">
        <v>821</v>
      </c>
      <c r="C515">
        <v>0</v>
      </c>
      <c r="D515" t="s">
        <v>1412</v>
      </c>
      <c r="E515" t="s">
        <v>1413</v>
      </c>
      <c r="F515">
        <v>0</v>
      </c>
      <c r="G515">
        <v>17</v>
      </c>
      <c r="H515">
        <v>7</v>
      </c>
      <c r="I515" t="s">
        <v>151</v>
      </c>
      <c r="J515" t="s">
        <v>199</v>
      </c>
      <c r="K515">
        <v>17</v>
      </c>
      <c r="L515" t="s">
        <v>196</v>
      </c>
      <c r="M515">
        <v>21069029</v>
      </c>
      <c r="N515">
        <v>0</v>
      </c>
      <c r="O515">
        <v>0</v>
      </c>
      <c r="P515" t="s">
        <v>197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>
      <c r="A516" s="47">
        <v>10300193</v>
      </c>
      <c r="B516" t="s">
        <v>822</v>
      </c>
      <c r="C516">
        <v>0</v>
      </c>
      <c r="D516" t="s">
        <v>1412</v>
      </c>
      <c r="E516" t="s">
        <v>1413</v>
      </c>
      <c r="F516">
        <v>0</v>
      </c>
      <c r="G516">
        <v>17</v>
      </c>
      <c r="H516">
        <v>7</v>
      </c>
      <c r="I516" t="s">
        <v>151</v>
      </c>
      <c r="J516" t="s">
        <v>199</v>
      </c>
      <c r="K516">
        <v>17</v>
      </c>
      <c r="L516" t="s">
        <v>196</v>
      </c>
      <c r="M516">
        <v>21069029</v>
      </c>
      <c r="N516">
        <v>0</v>
      </c>
      <c r="O516">
        <v>0</v>
      </c>
      <c r="P516" t="s">
        <v>197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>
      <c r="A517" s="47"/>
      <c r="B517" t="s">
        <v>1248</v>
      </c>
    </row>
    <row r="518" spans="1:21">
      <c r="A518" s="47"/>
      <c r="B518" t="s">
        <v>1248</v>
      </c>
    </row>
    <row r="519" spans="1:21">
      <c r="A519" s="47"/>
      <c r="B519" t="s">
        <v>1248</v>
      </c>
    </row>
    <row r="520" spans="1:21">
      <c r="A520" s="47">
        <v>10300320</v>
      </c>
      <c r="B520" t="s">
        <v>823</v>
      </c>
      <c r="C520">
        <v>0</v>
      </c>
      <c r="D520" t="s">
        <v>1412</v>
      </c>
      <c r="E520" t="s">
        <v>1413</v>
      </c>
      <c r="F520">
        <v>0</v>
      </c>
      <c r="G520">
        <v>17</v>
      </c>
      <c r="H520">
        <v>7</v>
      </c>
      <c r="I520" t="s">
        <v>151</v>
      </c>
      <c r="J520" t="s">
        <v>199</v>
      </c>
      <c r="K520">
        <v>17</v>
      </c>
      <c r="L520" t="s">
        <v>196</v>
      </c>
      <c r="M520">
        <v>21069021</v>
      </c>
      <c r="N520">
        <v>0</v>
      </c>
      <c r="O520">
        <v>0</v>
      </c>
      <c r="P520" t="s">
        <v>197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>
      <c r="A521" s="47">
        <v>10300323</v>
      </c>
      <c r="B521" t="s">
        <v>824</v>
      </c>
      <c r="C521">
        <v>0</v>
      </c>
      <c r="D521" t="s">
        <v>1412</v>
      </c>
      <c r="E521" t="s">
        <v>1413</v>
      </c>
      <c r="F521">
        <v>0</v>
      </c>
      <c r="G521">
        <v>17</v>
      </c>
      <c r="H521">
        <v>7</v>
      </c>
      <c r="I521" t="s">
        <v>151</v>
      </c>
      <c r="J521" t="s">
        <v>199</v>
      </c>
      <c r="K521">
        <v>17</v>
      </c>
      <c r="L521" t="s">
        <v>196</v>
      </c>
      <c r="M521">
        <v>21069021</v>
      </c>
      <c r="N521">
        <v>0</v>
      </c>
      <c r="O521">
        <v>0</v>
      </c>
      <c r="P521" t="s">
        <v>197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>
      <c r="A522" s="47"/>
      <c r="B522" t="s">
        <v>1571</v>
      </c>
    </row>
    <row r="523" spans="1:21">
      <c r="A523" s="47"/>
      <c r="B523" t="s">
        <v>1571</v>
      </c>
    </row>
    <row r="524" spans="1:21">
      <c r="A524" s="47"/>
      <c r="B524" t="s">
        <v>1571</v>
      </c>
    </row>
    <row r="525" spans="1:21">
      <c r="A525" s="47">
        <v>10380021</v>
      </c>
      <c r="B525" t="s">
        <v>1440</v>
      </c>
      <c r="C525">
        <v>0</v>
      </c>
      <c r="D525" t="s">
        <v>1412</v>
      </c>
      <c r="E525" t="s">
        <v>1413</v>
      </c>
      <c r="F525">
        <v>56</v>
      </c>
      <c r="G525">
        <v>17</v>
      </c>
      <c r="H525">
        <v>7</v>
      </c>
      <c r="I525" t="s">
        <v>151</v>
      </c>
      <c r="J525" t="s">
        <v>195</v>
      </c>
      <c r="K525">
        <v>17</v>
      </c>
      <c r="L525" t="s">
        <v>196</v>
      </c>
      <c r="M525">
        <v>18069000</v>
      </c>
      <c r="N525">
        <v>26.61</v>
      </c>
      <c r="O525">
        <v>0</v>
      </c>
      <c r="P525" t="s">
        <v>197</v>
      </c>
      <c r="Q525">
        <v>1700501</v>
      </c>
      <c r="R525">
        <v>4.5210999999999997</v>
      </c>
      <c r="S525">
        <v>3.25</v>
      </c>
      <c r="T525">
        <v>0</v>
      </c>
      <c r="U525">
        <v>0</v>
      </c>
    </row>
    <row r="526" spans="1:21">
      <c r="A526" s="47">
        <v>10380037</v>
      </c>
      <c r="B526" t="s">
        <v>1441</v>
      </c>
      <c r="C526">
        <v>0</v>
      </c>
      <c r="D526" t="s">
        <v>1412</v>
      </c>
      <c r="E526" t="s">
        <v>1413</v>
      </c>
      <c r="F526">
        <v>56</v>
      </c>
      <c r="G526">
        <v>17</v>
      </c>
      <c r="H526">
        <v>7</v>
      </c>
      <c r="I526" t="s">
        <v>151</v>
      </c>
      <c r="J526" t="s">
        <v>195</v>
      </c>
      <c r="K526">
        <v>17</v>
      </c>
      <c r="L526" t="s">
        <v>196</v>
      </c>
      <c r="M526">
        <v>18069000</v>
      </c>
      <c r="N526">
        <v>26.61</v>
      </c>
      <c r="O526">
        <v>0</v>
      </c>
      <c r="P526" t="s">
        <v>197</v>
      </c>
      <c r="Q526">
        <v>1700501</v>
      </c>
      <c r="R526">
        <v>4.5217000000000001</v>
      </c>
      <c r="S526">
        <v>3.25</v>
      </c>
      <c r="T526">
        <v>0</v>
      </c>
      <c r="U526">
        <v>0</v>
      </c>
    </row>
    <row r="527" spans="1:21">
      <c r="A527" s="47">
        <v>10380039</v>
      </c>
      <c r="B527" t="s">
        <v>1442</v>
      </c>
      <c r="C527">
        <v>0</v>
      </c>
      <c r="D527" t="s">
        <v>1412</v>
      </c>
      <c r="E527" t="s">
        <v>1413</v>
      </c>
      <c r="F527">
        <v>55</v>
      </c>
      <c r="G527">
        <v>17</v>
      </c>
      <c r="H527">
        <v>7</v>
      </c>
      <c r="I527" t="s">
        <v>151</v>
      </c>
      <c r="J527" t="s">
        <v>195</v>
      </c>
      <c r="K527">
        <v>17</v>
      </c>
      <c r="L527" t="s">
        <v>196</v>
      </c>
      <c r="M527">
        <v>17049010</v>
      </c>
      <c r="N527">
        <v>26.61</v>
      </c>
      <c r="O527">
        <v>0</v>
      </c>
      <c r="P527" t="s">
        <v>197</v>
      </c>
      <c r="Q527">
        <v>1700500</v>
      </c>
      <c r="R527">
        <v>4.5208000000000004</v>
      </c>
      <c r="S527">
        <v>3.25</v>
      </c>
      <c r="T527">
        <v>0</v>
      </c>
      <c r="U527">
        <v>0</v>
      </c>
    </row>
    <row r="528" spans="1:21">
      <c r="A528" s="47">
        <v>10380044</v>
      </c>
      <c r="B528" t="s">
        <v>1443</v>
      </c>
      <c r="C528">
        <v>0</v>
      </c>
      <c r="D528" t="s">
        <v>1412</v>
      </c>
      <c r="E528" t="s">
        <v>1413</v>
      </c>
      <c r="F528">
        <v>56</v>
      </c>
      <c r="G528">
        <v>17</v>
      </c>
      <c r="H528">
        <v>7</v>
      </c>
      <c r="I528" t="s">
        <v>151</v>
      </c>
      <c r="J528" t="s">
        <v>195</v>
      </c>
      <c r="K528">
        <v>17</v>
      </c>
      <c r="L528" t="s">
        <v>196</v>
      </c>
      <c r="M528">
        <v>18069000</v>
      </c>
      <c r="N528">
        <v>26.61</v>
      </c>
      <c r="O528">
        <v>0</v>
      </c>
      <c r="P528" t="s">
        <v>197</v>
      </c>
      <c r="Q528">
        <v>1700501</v>
      </c>
      <c r="R528">
        <v>4.5213000000000001</v>
      </c>
      <c r="S528">
        <v>3.25</v>
      </c>
      <c r="T528">
        <v>0</v>
      </c>
      <c r="U528">
        <v>0</v>
      </c>
    </row>
    <row r="529" spans="1:21">
      <c r="A529" s="47">
        <v>10380045</v>
      </c>
      <c r="B529" t="s">
        <v>1444</v>
      </c>
      <c r="C529">
        <v>0</v>
      </c>
      <c r="D529" t="s">
        <v>1412</v>
      </c>
      <c r="E529" t="s">
        <v>1413</v>
      </c>
      <c r="F529">
        <v>56</v>
      </c>
      <c r="G529">
        <v>17</v>
      </c>
      <c r="H529">
        <v>7</v>
      </c>
      <c r="I529" t="s">
        <v>151</v>
      </c>
      <c r="J529" t="s">
        <v>195</v>
      </c>
      <c r="K529">
        <v>17</v>
      </c>
      <c r="L529" t="s">
        <v>196</v>
      </c>
      <c r="M529">
        <v>18069000</v>
      </c>
      <c r="N529">
        <v>26.61</v>
      </c>
      <c r="O529">
        <v>0</v>
      </c>
      <c r="P529" t="s">
        <v>197</v>
      </c>
      <c r="Q529">
        <v>1700501</v>
      </c>
      <c r="R529">
        <v>4.5225999999999997</v>
      </c>
      <c r="S529">
        <v>3.25</v>
      </c>
      <c r="T529">
        <v>0</v>
      </c>
      <c r="U529">
        <v>0</v>
      </c>
    </row>
    <row r="530" spans="1:21">
      <c r="A530" s="47">
        <v>10380069</v>
      </c>
      <c r="B530" t="s">
        <v>1445</v>
      </c>
      <c r="C530">
        <v>0</v>
      </c>
      <c r="D530" t="s">
        <v>1412</v>
      </c>
      <c r="E530" t="s">
        <v>1413</v>
      </c>
      <c r="F530">
        <v>56</v>
      </c>
      <c r="G530">
        <v>17</v>
      </c>
      <c r="H530">
        <v>7</v>
      </c>
      <c r="I530" t="s">
        <v>151</v>
      </c>
      <c r="J530" t="s">
        <v>195</v>
      </c>
      <c r="K530">
        <v>17</v>
      </c>
      <c r="L530" t="s">
        <v>196</v>
      </c>
      <c r="M530">
        <v>18069000</v>
      </c>
      <c r="N530">
        <v>26.61</v>
      </c>
      <c r="O530">
        <v>0</v>
      </c>
      <c r="P530" t="s">
        <v>197</v>
      </c>
      <c r="Q530">
        <v>1700501</v>
      </c>
      <c r="R530">
        <v>4.5217000000000001</v>
      </c>
      <c r="S530">
        <v>3.25</v>
      </c>
      <c r="T530">
        <v>0</v>
      </c>
      <c r="U530">
        <v>0</v>
      </c>
    </row>
    <row r="531" spans="1:21">
      <c r="A531" s="47">
        <v>10380083</v>
      </c>
      <c r="B531" t="s">
        <v>1446</v>
      </c>
      <c r="C531">
        <v>0</v>
      </c>
      <c r="D531" t="s">
        <v>1412</v>
      </c>
      <c r="E531" t="s">
        <v>1413</v>
      </c>
      <c r="F531">
        <v>56</v>
      </c>
      <c r="G531">
        <v>17</v>
      </c>
      <c r="H531">
        <v>7</v>
      </c>
      <c r="I531" t="s">
        <v>151</v>
      </c>
      <c r="J531" t="s">
        <v>195</v>
      </c>
      <c r="K531">
        <v>17</v>
      </c>
      <c r="L531" t="s">
        <v>196</v>
      </c>
      <c r="M531">
        <v>18069000</v>
      </c>
      <c r="N531">
        <v>26.61</v>
      </c>
      <c r="O531">
        <v>0</v>
      </c>
      <c r="P531" t="s">
        <v>197</v>
      </c>
      <c r="Q531">
        <v>1700501</v>
      </c>
      <c r="R531">
        <v>4.5223000000000004</v>
      </c>
      <c r="S531">
        <v>3.25</v>
      </c>
      <c r="T531">
        <v>0</v>
      </c>
      <c r="U531">
        <v>0</v>
      </c>
    </row>
    <row r="532" spans="1:21">
      <c r="A532" s="47">
        <v>10380085</v>
      </c>
      <c r="B532" t="s">
        <v>1447</v>
      </c>
      <c r="C532">
        <v>0</v>
      </c>
      <c r="D532" t="s">
        <v>1412</v>
      </c>
      <c r="E532" t="s">
        <v>1413</v>
      </c>
      <c r="F532">
        <v>56</v>
      </c>
      <c r="G532">
        <v>17</v>
      </c>
      <c r="H532">
        <v>7</v>
      </c>
      <c r="I532" t="s">
        <v>151</v>
      </c>
      <c r="J532" t="s">
        <v>195</v>
      </c>
      <c r="K532">
        <v>17</v>
      </c>
      <c r="L532" t="s">
        <v>196</v>
      </c>
      <c r="M532">
        <v>18069000</v>
      </c>
      <c r="N532">
        <v>26.61</v>
      </c>
      <c r="O532">
        <v>0</v>
      </c>
      <c r="P532" t="s">
        <v>197</v>
      </c>
      <c r="Q532">
        <v>1700501</v>
      </c>
      <c r="R532">
        <v>4.5210999999999997</v>
      </c>
      <c r="S532">
        <v>3.25</v>
      </c>
      <c r="T532">
        <v>0</v>
      </c>
      <c r="U532">
        <v>0</v>
      </c>
    </row>
    <row r="533" spans="1:21">
      <c r="A533" s="47">
        <v>10380086</v>
      </c>
      <c r="B533" t="s">
        <v>1448</v>
      </c>
      <c r="C533">
        <v>0</v>
      </c>
      <c r="D533" t="s">
        <v>1412</v>
      </c>
      <c r="E533" t="s">
        <v>1413</v>
      </c>
      <c r="F533">
        <v>56</v>
      </c>
      <c r="G533">
        <v>17</v>
      </c>
      <c r="H533">
        <v>7</v>
      </c>
      <c r="I533" t="s">
        <v>151</v>
      </c>
      <c r="J533" t="s">
        <v>195</v>
      </c>
      <c r="K533">
        <v>17</v>
      </c>
      <c r="L533" t="s">
        <v>196</v>
      </c>
      <c r="M533">
        <v>18069000</v>
      </c>
      <c r="N533">
        <v>26.61</v>
      </c>
      <c r="O533">
        <v>0</v>
      </c>
      <c r="P533" t="s">
        <v>197</v>
      </c>
      <c r="Q533">
        <v>1700501</v>
      </c>
      <c r="R533">
        <v>4.5235000000000003</v>
      </c>
      <c r="S533">
        <v>3.25</v>
      </c>
      <c r="T533">
        <v>0</v>
      </c>
      <c r="U533">
        <v>0</v>
      </c>
    </row>
    <row r="534" spans="1:21">
      <c r="A534" s="47">
        <v>10380087</v>
      </c>
      <c r="B534" t="s">
        <v>1449</v>
      </c>
      <c r="C534">
        <v>0</v>
      </c>
      <c r="D534" t="s">
        <v>1412</v>
      </c>
      <c r="E534" t="s">
        <v>1413</v>
      </c>
      <c r="F534">
        <v>56</v>
      </c>
      <c r="G534">
        <v>17</v>
      </c>
      <c r="H534">
        <v>7</v>
      </c>
      <c r="I534" t="s">
        <v>151</v>
      </c>
      <c r="J534" t="s">
        <v>195</v>
      </c>
      <c r="K534">
        <v>17</v>
      </c>
      <c r="L534" t="s">
        <v>196</v>
      </c>
      <c r="M534">
        <v>18069000</v>
      </c>
      <c r="N534">
        <v>26.61</v>
      </c>
      <c r="O534">
        <v>0</v>
      </c>
      <c r="P534" t="s">
        <v>197</v>
      </c>
      <c r="Q534">
        <v>1700501</v>
      </c>
      <c r="R534">
        <v>4.5223000000000004</v>
      </c>
      <c r="S534">
        <v>3.25</v>
      </c>
      <c r="T534">
        <v>0</v>
      </c>
      <c r="U534">
        <v>0</v>
      </c>
    </row>
    <row r="535" spans="1:21">
      <c r="A535" s="47">
        <v>10380088</v>
      </c>
      <c r="B535" t="s">
        <v>1450</v>
      </c>
      <c r="C535">
        <v>0</v>
      </c>
      <c r="D535" t="s">
        <v>1412</v>
      </c>
      <c r="E535" t="s">
        <v>1413</v>
      </c>
      <c r="F535">
        <v>56</v>
      </c>
      <c r="G535">
        <v>17</v>
      </c>
      <c r="H535">
        <v>7</v>
      </c>
      <c r="I535" t="s">
        <v>151</v>
      </c>
      <c r="J535" t="s">
        <v>195</v>
      </c>
      <c r="K535">
        <v>17</v>
      </c>
      <c r="L535" t="s">
        <v>196</v>
      </c>
      <c r="M535">
        <v>18069000</v>
      </c>
      <c r="N535">
        <v>26.61</v>
      </c>
      <c r="O535">
        <v>0</v>
      </c>
      <c r="P535" t="s">
        <v>197</v>
      </c>
      <c r="Q535">
        <v>1700501</v>
      </c>
      <c r="R535">
        <v>4.5229999999999997</v>
      </c>
      <c r="S535">
        <v>3.25</v>
      </c>
      <c r="T535">
        <v>0</v>
      </c>
      <c r="U535">
        <v>0</v>
      </c>
    </row>
    <row r="536" spans="1:21">
      <c r="A536" s="47">
        <v>10380089</v>
      </c>
      <c r="B536" t="s">
        <v>1451</v>
      </c>
      <c r="C536">
        <v>0</v>
      </c>
      <c r="D536" t="s">
        <v>1412</v>
      </c>
      <c r="E536" t="s">
        <v>1413</v>
      </c>
      <c r="F536">
        <v>55</v>
      </c>
      <c r="G536">
        <v>17</v>
      </c>
      <c r="H536">
        <v>7</v>
      </c>
      <c r="I536" t="s">
        <v>151</v>
      </c>
      <c r="J536" t="s">
        <v>195</v>
      </c>
      <c r="K536">
        <v>17</v>
      </c>
      <c r="L536" t="s">
        <v>196</v>
      </c>
      <c r="M536">
        <v>17049010</v>
      </c>
      <c r="N536">
        <v>26.61</v>
      </c>
      <c r="O536">
        <v>0</v>
      </c>
      <c r="P536" t="s">
        <v>197</v>
      </c>
      <c r="Q536">
        <v>1700500</v>
      </c>
      <c r="R536">
        <v>4.5223000000000004</v>
      </c>
      <c r="S536">
        <v>3.25</v>
      </c>
      <c r="T536">
        <v>0</v>
      </c>
      <c r="U536">
        <v>0</v>
      </c>
    </row>
    <row r="537" spans="1:21">
      <c r="A537" s="47">
        <v>10380090</v>
      </c>
      <c r="B537" t="s">
        <v>1452</v>
      </c>
      <c r="C537">
        <v>0</v>
      </c>
      <c r="D537" t="s">
        <v>1412</v>
      </c>
      <c r="E537" t="s">
        <v>1413</v>
      </c>
      <c r="F537">
        <v>56</v>
      </c>
      <c r="G537">
        <v>17</v>
      </c>
      <c r="H537">
        <v>7</v>
      </c>
      <c r="I537" t="s">
        <v>151</v>
      </c>
      <c r="J537" t="s">
        <v>195</v>
      </c>
      <c r="K537">
        <v>17</v>
      </c>
      <c r="L537" t="s">
        <v>196</v>
      </c>
      <c r="M537">
        <v>18069000</v>
      </c>
      <c r="N537">
        <v>26.61</v>
      </c>
      <c r="O537">
        <v>0</v>
      </c>
      <c r="P537" t="s">
        <v>197</v>
      </c>
      <c r="Q537">
        <v>1700501</v>
      </c>
      <c r="R537">
        <v>4.5201000000000002</v>
      </c>
      <c r="S537">
        <v>3.25</v>
      </c>
      <c r="T537">
        <v>0</v>
      </c>
      <c r="U537">
        <v>0</v>
      </c>
    </row>
    <row r="538" spans="1:21">
      <c r="A538" s="47"/>
      <c r="B538" t="s">
        <v>1572</v>
      </c>
    </row>
    <row r="539" spans="1:21">
      <c r="A539" s="47"/>
      <c r="B539" t="s">
        <v>1572</v>
      </c>
    </row>
    <row r="540" spans="1:21">
      <c r="A540" s="47"/>
      <c r="B540" t="s">
        <v>1572</v>
      </c>
    </row>
    <row r="541" spans="1:21">
      <c r="A541" s="47">
        <v>10380005</v>
      </c>
      <c r="B541" t="s">
        <v>1453</v>
      </c>
      <c r="C541">
        <v>0</v>
      </c>
      <c r="D541" t="s">
        <v>1412</v>
      </c>
      <c r="E541" t="s">
        <v>1413</v>
      </c>
      <c r="F541">
        <v>56</v>
      </c>
      <c r="G541">
        <v>17</v>
      </c>
      <c r="H541">
        <v>7</v>
      </c>
      <c r="I541" t="s">
        <v>151</v>
      </c>
      <c r="J541" t="s">
        <v>195</v>
      </c>
      <c r="K541">
        <v>17</v>
      </c>
      <c r="L541" t="s">
        <v>196</v>
      </c>
      <c r="M541">
        <v>18069000</v>
      </c>
      <c r="N541">
        <v>26.61</v>
      </c>
      <c r="O541">
        <v>0</v>
      </c>
      <c r="P541" t="s">
        <v>197</v>
      </c>
      <c r="Q541">
        <v>1700501</v>
      </c>
      <c r="R541">
        <v>4.5225999999999997</v>
      </c>
      <c r="S541">
        <v>3.25</v>
      </c>
      <c r="T541">
        <v>0</v>
      </c>
      <c r="U541">
        <v>0</v>
      </c>
    </row>
    <row r="542" spans="1:21">
      <c r="A542" s="47">
        <v>10380025</v>
      </c>
      <c r="B542" t="s">
        <v>1454</v>
      </c>
      <c r="C542">
        <v>0</v>
      </c>
      <c r="D542" t="s">
        <v>1412</v>
      </c>
      <c r="E542" t="s">
        <v>1413</v>
      </c>
      <c r="F542">
        <v>56</v>
      </c>
      <c r="G542">
        <v>17</v>
      </c>
      <c r="H542">
        <v>7</v>
      </c>
      <c r="I542" t="s">
        <v>151</v>
      </c>
      <c r="J542" t="s">
        <v>195</v>
      </c>
      <c r="K542">
        <v>17</v>
      </c>
      <c r="L542" t="s">
        <v>196</v>
      </c>
      <c r="M542">
        <v>18069000</v>
      </c>
      <c r="N542">
        <v>26.61</v>
      </c>
      <c r="O542">
        <v>0</v>
      </c>
      <c r="P542" t="s">
        <v>197</v>
      </c>
      <c r="Q542">
        <v>1700501</v>
      </c>
      <c r="R542">
        <v>4.5225999999999997</v>
      </c>
      <c r="S542">
        <v>3.25</v>
      </c>
      <c r="T542">
        <v>0</v>
      </c>
      <c r="U542">
        <v>0</v>
      </c>
    </row>
    <row r="543" spans="1:21">
      <c r="A543" s="47"/>
      <c r="B543" t="s">
        <v>1249</v>
      </c>
    </row>
    <row r="544" spans="1:21">
      <c r="A544" s="47"/>
      <c r="B544" t="s">
        <v>1249</v>
      </c>
    </row>
    <row r="545" spans="1:21">
      <c r="A545" s="47"/>
      <c r="B545" t="s">
        <v>1249</v>
      </c>
    </row>
    <row r="546" spans="1:21">
      <c r="A546" s="47">
        <v>14000004</v>
      </c>
      <c r="B546" t="s">
        <v>826</v>
      </c>
      <c r="C546">
        <v>0</v>
      </c>
      <c r="D546" t="s">
        <v>1250</v>
      </c>
      <c r="F546">
        <v>55</v>
      </c>
      <c r="G546">
        <v>17</v>
      </c>
      <c r="H546">
        <v>4</v>
      </c>
      <c r="I546" t="s">
        <v>151</v>
      </c>
      <c r="J546" t="s">
        <v>195</v>
      </c>
      <c r="K546">
        <v>17</v>
      </c>
      <c r="L546" t="s">
        <v>196</v>
      </c>
      <c r="M546" t="s">
        <v>156</v>
      </c>
      <c r="N546">
        <v>21.5</v>
      </c>
      <c r="O546">
        <v>0</v>
      </c>
      <c r="P546" t="s">
        <v>197</v>
      </c>
      <c r="Q546">
        <v>2001500</v>
      </c>
      <c r="R546">
        <v>3.653</v>
      </c>
      <c r="S546">
        <v>0</v>
      </c>
      <c r="T546">
        <v>0</v>
      </c>
      <c r="U546">
        <v>0</v>
      </c>
    </row>
    <row r="547" spans="1:21">
      <c r="A547" s="47">
        <v>14000005</v>
      </c>
      <c r="B547" t="s">
        <v>828</v>
      </c>
      <c r="C547">
        <v>0</v>
      </c>
      <c r="D547" t="s">
        <v>1250</v>
      </c>
      <c r="F547">
        <v>0</v>
      </c>
      <c r="G547">
        <v>17</v>
      </c>
      <c r="H547">
        <v>4</v>
      </c>
      <c r="I547" t="s">
        <v>151</v>
      </c>
      <c r="J547" t="s">
        <v>195</v>
      </c>
      <c r="K547">
        <v>17</v>
      </c>
      <c r="L547" t="s">
        <v>196</v>
      </c>
      <c r="M547" t="s">
        <v>1251</v>
      </c>
      <c r="N547">
        <v>21.5</v>
      </c>
      <c r="O547">
        <v>0</v>
      </c>
      <c r="P547" t="s">
        <v>197</v>
      </c>
      <c r="Q547">
        <v>2001500</v>
      </c>
      <c r="R547">
        <v>3.6524000000000001</v>
      </c>
      <c r="S547">
        <v>0</v>
      </c>
      <c r="T547">
        <v>0</v>
      </c>
      <c r="U547">
        <v>0</v>
      </c>
    </row>
    <row r="548" spans="1:21">
      <c r="A548" s="47">
        <v>14000313</v>
      </c>
      <c r="B548" t="s">
        <v>830</v>
      </c>
      <c r="C548">
        <v>0</v>
      </c>
      <c r="D548" t="s">
        <v>1250</v>
      </c>
      <c r="F548">
        <v>55</v>
      </c>
      <c r="G548">
        <v>20</v>
      </c>
      <c r="H548">
        <v>4</v>
      </c>
      <c r="I548" t="s">
        <v>151</v>
      </c>
      <c r="J548" t="s">
        <v>195</v>
      </c>
      <c r="K548">
        <v>20</v>
      </c>
      <c r="L548" t="s">
        <v>200</v>
      </c>
      <c r="M548" t="s">
        <v>1252</v>
      </c>
      <c r="N548">
        <v>21.5</v>
      </c>
      <c r="O548">
        <v>0</v>
      </c>
      <c r="P548" t="s">
        <v>197</v>
      </c>
      <c r="Q548">
        <v>2001400</v>
      </c>
      <c r="R548">
        <v>4.2926000000000002</v>
      </c>
      <c r="S548">
        <v>0</v>
      </c>
      <c r="T548">
        <v>0</v>
      </c>
      <c r="U548">
        <v>0</v>
      </c>
    </row>
    <row r="549" spans="1:21">
      <c r="A549" s="47">
        <v>14000314</v>
      </c>
      <c r="B549" t="s">
        <v>832</v>
      </c>
      <c r="C549">
        <v>0</v>
      </c>
      <c r="D549" t="s">
        <v>1250</v>
      </c>
      <c r="F549">
        <v>55</v>
      </c>
      <c r="G549">
        <v>20</v>
      </c>
      <c r="H549">
        <v>4</v>
      </c>
      <c r="I549" t="s">
        <v>151</v>
      </c>
      <c r="J549" t="s">
        <v>195</v>
      </c>
      <c r="K549">
        <v>20</v>
      </c>
      <c r="L549" t="s">
        <v>200</v>
      </c>
      <c r="M549" t="s">
        <v>1252</v>
      </c>
      <c r="N549">
        <v>21.5</v>
      </c>
      <c r="O549">
        <v>0</v>
      </c>
      <c r="P549" t="s">
        <v>197</v>
      </c>
      <c r="Q549">
        <v>2001400</v>
      </c>
      <c r="R549">
        <v>4.2953999999999999</v>
      </c>
      <c r="S549">
        <v>0</v>
      </c>
      <c r="T549">
        <v>0</v>
      </c>
      <c r="U549">
        <v>0</v>
      </c>
    </row>
    <row r="550" spans="1:21">
      <c r="A550" s="47">
        <v>14000316</v>
      </c>
      <c r="B550" t="s">
        <v>834</v>
      </c>
      <c r="C550">
        <v>0</v>
      </c>
      <c r="D550" t="s">
        <v>1250</v>
      </c>
      <c r="F550">
        <v>55</v>
      </c>
      <c r="G550">
        <v>20</v>
      </c>
      <c r="H550">
        <v>7</v>
      </c>
      <c r="I550" t="s">
        <v>151</v>
      </c>
      <c r="J550" t="s">
        <v>195</v>
      </c>
      <c r="K550">
        <v>20</v>
      </c>
      <c r="L550" t="s">
        <v>200</v>
      </c>
      <c r="M550">
        <v>33049910</v>
      </c>
      <c r="N550">
        <v>21.5</v>
      </c>
      <c r="O550">
        <v>0</v>
      </c>
      <c r="P550" t="s">
        <v>197</v>
      </c>
      <c r="Q550">
        <v>2001400</v>
      </c>
      <c r="R550">
        <v>4.2987000000000002</v>
      </c>
      <c r="S550">
        <v>0</v>
      </c>
      <c r="T550">
        <v>0</v>
      </c>
      <c r="U550">
        <v>0</v>
      </c>
    </row>
    <row r="551" spans="1:21">
      <c r="A551" s="47"/>
      <c r="B551" t="s">
        <v>1253</v>
      </c>
    </row>
    <row r="552" spans="1:21">
      <c r="A552" s="47"/>
      <c r="B552" t="s">
        <v>1253</v>
      </c>
    </row>
    <row r="553" spans="1:21">
      <c r="A553" s="47"/>
      <c r="B553" t="s">
        <v>1253</v>
      </c>
    </row>
    <row r="554" spans="1:21">
      <c r="A554" s="47">
        <v>14000142</v>
      </c>
      <c r="B554" t="s">
        <v>836</v>
      </c>
      <c r="C554">
        <v>0</v>
      </c>
      <c r="D554" t="s">
        <v>1250</v>
      </c>
      <c r="F554">
        <v>0</v>
      </c>
      <c r="G554">
        <v>17</v>
      </c>
      <c r="H554">
        <v>4</v>
      </c>
      <c r="I554" t="s">
        <v>151</v>
      </c>
      <c r="J554" t="s">
        <v>195</v>
      </c>
      <c r="K554">
        <v>17</v>
      </c>
      <c r="L554" t="s">
        <v>196</v>
      </c>
      <c r="M554" t="s">
        <v>1251</v>
      </c>
      <c r="N554">
        <v>21.5</v>
      </c>
      <c r="O554">
        <v>0</v>
      </c>
      <c r="P554" t="s">
        <v>197</v>
      </c>
      <c r="Q554">
        <v>2003700</v>
      </c>
      <c r="R554">
        <v>3.6532</v>
      </c>
      <c r="S554">
        <v>0</v>
      </c>
      <c r="T554">
        <v>0</v>
      </c>
      <c r="U554">
        <v>0</v>
      </c>
    </row>
    <row r="555" spans="1:21">
      <c r="A555" s="47">
        <v>14000188</v>
      </c>
      <c r="B555" t="s">
        <v>838</v>
      </c>
      <c r="C555">
        <v>0</v>
      </c>
      <c r="D555" t="s">
        <v>1250</v>
      </c>
      <c r="F555">
        <v>55</v>
      </c>
      <c r="G555">
        <v>17</v>
      </c>
      <c r="H555">
        <v>7</v>
      </c>
      <c r="I555" t="s">
        <v>151</v>
      </c>
      <c r="J555" t="s">
        <v>195</v>
      </c>
      <c r="K555">
        <v>17</v>
      </c>
      <c r="L555" t="s">
        <v>200</v>
      </c>
      <c r="M555">
        <v>33072090</v>
      </c>
      <c r="N555">
        <v>21.5</v>
      </c>
      <c r="O555">
        <v>0</v>
      </c>
      <c r="P555" t="s">
        <v>197</v>
      </c>
      <c r="Q555">
        <v>2002901</v>
      </c>
      <c r="R555">
        <v>3.6501000000000001</v>
      </c>
      <c r="S555">
        <v>0</v>
      </c>
      <c r="T555">
        <v>0</v>
      </c>
      <c r="U555">
        <v>0</v>
      </c>
    </row>
    <row r="556" spans="1:21">
      <c r="A556" s="47"/>
      <c r="B556" t="s">
        <v>1254</v>
      </c>
    </row>
    <row r="557" spans="1:21">
      <c r="A557" s="47"/>
      <c r="B557" t="s">
        <v>1254</v>
      </c>
    </row>
    <row r="558" spans="1:21">
      <c r="A558" s="47"/>
      <c r="B558" t="s">
        <v>1254</v>
      </c>
    </row>
    <row r="559" spans="1:21">
      <c r="A559" s="47">
        <v>14000023</v>
      </c>
      <c r="B559" t="s">
        <v>840</v>
      </c>
      <c r="C559">
        <v>0</v>
      </c>
      <c r="D559" t="s">
        <v>1250</v>
      </c>
      <c r="F559">
        <v>55</v>
      </c>
      <c r="G559">
        <v>20</v>
      </c>
      <c r="H559">
        <v>4</v>
      </c>
      <c r="I559" t="s">
        <v>151</v>
      </c>
      <c r="J559" t="s">
        <v>195</v>
      </c>
      <c r="K559">
        <v>20</v>
      </c>
      <c r="L559" t="s">
        <v>200</v>
      </c>
      <c r="M559" t="s">
        <v>1252</v>
      </c>
      <c r="N559">
        <v>21.5</v>
      </c>
      <c r="O559">
        <v>0</v>
      </c>
      <c r="P559" t="s">
        <v>197</v>
      </c>
      <c r="Q559">
        <v>2001400</v>
      </c>
      <c r="R559">
        <v>4.2961</v>
      </c>
      <c r="S559">
        <v>0</v>
      </c>
      <c r="T559">
        <v>0</v>
      </c>
      <c r="U559">
        <v>0</v>
      </c>
    </row>
    <row r="560" spans="1:21">
      <c r="A560" s="47">
        <v>14000024</v>
      </c>
      <c r="B560" t="s">
        <v>842</v>
      </c>
      <c r="C560">
        <v>0</v>
      </c>
      <c r="D560" t="s">
        <v>1250</v>
      </c>
      <c r="F560">
        <v>55</v>
      </c>
      <c r="G560">
        <v>20</v>
      </c>
      <c r="H560">
        <v>4</v>
      </c>
      <c r="I560" t="s">
        <v>151</v>
      </c>
      <c r="J560" t="s">
        <v>195</v>
      </c>
      <c r="K560">
        <v>20</v>
      </c>
      <c r="L560" t="s">
        <v>200</v>
      </c>
      <c r="M560" t="s">
        <v>1252</v>
      </c>
      <c r="N560">
        <v>21.5</v>
      </c>
      <c r="O560">
        <v>0</v>
      </c>
      <c r="P560" t="s">
        <v>197</v>
      </c>
      <c r="Q560">
        <v>2001400</v>
      </c>
      <c r="R560">
        <v>4.2983000000000002</v>
      </c>
      <c r="S560">
        <v>0</v>
      </c>
      <c r="T560">
        <v>0</v>
      </c>
      <c r="U560">
        <v>0</v>
      </c>
    </row>
    <row r="561" spans="1:21">
      <c r="A561" s="47">
        <v>14000025</v>
      </c>
      <c r="B561" t="s">
        <v>844</v>
      </c>
      <c r="C561">
        <v>0</v>
      </c>
      <c r="D561" t="s">
        <v>1250</v>
      </c>
      <c r="F561">
        <v>55</v>
      </c>
      <c r="G561">
        <v>20</v>
      </c>
      <c r="H561">
        <v>4</v>
      </c>
      <c r="I561" t="s">
        <v>151</v>
      </c>
      <c r="J561" t="s">
        <v>195</v>
      </c>
      <c r="K561">
        <v>20</v>
      </c>
      <c r="L561" t="s">
        <v>200</v>
      </c>
      <c r="M561" t="s">
        <v>1252</v>
      </c>
      <c r="N561">
        <v>21.5</v>
      </c>
      <c r="O561">
        <v>0</v>
      </c>
      <c r="P561" t="s">
        <v>197</v>
      </c>
      <c r="Q561">
        <v>2001400</v>
      </c>
      <c r="R561">
        <v>4.2976000000000001</v>
      </c>
      <c r="S561">
        <v>0</v>
      </c>
      <c r="T561">
        <v>0</v>
      </c>
      <c r="U561">
        <v>0</v>
      </c>
    </row>
    <row r="562" spans="1:21">
      <c r="A562" s="47">
        <v>14000026</v>
      </c>
      <c r="B562" t="s">
        <v>846</v>
      </c>
      <c r="C562">
        <v>0</v>
      </c>
      <c r="D562" t="s">
        <v>1250</v>
      </c>
      <c r="F562">
        <v>55</v>
      </c>
      <c r="G562">
        <v>20</v>
      </c>
      <c r="H562">
        <v>4</v>
      </c>
      <c r="I562" t="s">
        <v>151</v>
      </c>
      <c r="J562" t="s">
        <v>195</v>
      </c>
      <c r="K562">
        <v>20</v>
      </c>
      <c r="L562" t="s">
        <v>200</v>
      </c>
      <c r="M562" t="s">
        <v>1252</v>
      </c>
      <c r="N562">
        <v>21.5</v>
      </c>
      <c r="O562">
        <v>0</v>
      </c>
      <c r="P562" t="s">
        <v>197</v>
      </c>
      <c r="Q562">
        <v>2001400</v>
      </c>
      <c r="R562">
        <v>4.2929000000000004</v>
      </c>
      <c r="S562">
        <v>0</v>
      </c>
      <c r="T562">
        <v>0</v>
      </c>
      <c r="U562">
        <v>0</v>
      </c>
    </row>
    <row r="563" spans="1:21">
      <c r="A563" s="47"/>
    </row>
    <row r="564" spans="1:21">
      <c r="A564" s="47" t="s">
        <v>198</v>
      </c>
      <c r="B564" t="s">
        <v>163</v>
      </c>
      <c r="C564" t="s">
        <v>164</v>
      </c>
      <c r="D564" t="s">
        <v>162</v>
      </c>
      <c r="E564" t="s">
        <v>226</v>
      </c>
      <c r="F564" t="s">
        <v>164</v>
      </c>
      <c r="G564" t="s">
        <v>166</v>
      </c>
      <c r="H564" t="s">
        <v>167</v>
      </c>
      <c r="I564" t="s">
        <v>166</v>
      </c>
      <c r="J564" t="s">
        <v>230</v>
      </c>
      <c r="K564" t="s">
        <v>162</v>
      </c>
      <c r="L564" t="s">
        <v>169</v>
      </c>
      <c r="M564" t="s">
        <v>1365</v>
      </c>
      <c r="N564" t="s">
        <v>170</v>
      </c>
      <c r="O564" t="s">
        <v>170</v>
      </c>
      <c r="P564" t="s">
        <v>162</v>
      </c>
      <c r="Q564" t="s">
        <v>170</v>
      </c>
      <c r="R564" t="s">
        <v>162</v>
      </c>
      <c r="S564" t="s">
        <v>229</v>
      </c>
      <c r="T564" t="s">
        <v>170</v>
      </c>
      <c r="U564" t="s">
        <v>229</v>
      </c>
    </row>
    <row r="565" spans="1:21">
      <c r="A565" s="47" t="s">
        <v>267</v>
      </c>
      <c r="B565" t="s">
        <v>268</v>
      </c>
      <c r="R565" t="s">
        <v>1408</v>
      </c>
      <c r="S565" t="s">
        <v>1556</v>
      </c>
      <c r="T565" t="s">
        <v>258</v>
      </c>
      <c r="U565" t="s">
        <v>259</v>
      </c>
    </row>
    <row r="566" spans="1:21">
      <c r="A566" s="47" t="s">
        <v>173</v>
      </c>
      <c r="B566" t="s">
        <v>152</v>
      </c>
      <c r="S566" t="s">
        <v>1557</v>
      </c>
      <c r="T566" t="s">
        <v>1558</v>
      </c>
      <c r="U566" t="s">
        <v>260</v>
      </c>
    </row>
    <row r="567" spans="1:21">
      <c r="A567" s="47"/>
      <c r="J567" t="s">
        <v>174</v>
      </c>
      <c r="K567" t="s">
        <v>175</v>
      </c>
      <c r="S567" t="s">
        <v>1559</v>
      </c>
      <c r="T567" t="s">
        <v>1560</v>
      </c>
      <c r="U567" t="s">
        <v>1573</v>
      </c>
    </row>
    <row r="568" spans="1:21">
      <c r="A568" s="47" t="e">
        <f>-----GRU</f>
        <v>#NAME?</v>
      </c>
      <c r="B568" t="s">
        <v>269</v>
      </c>
      <c r="C568" t="s">
        <v>164</v>
      </c>
      <c r="D568" t="s">
        <v>162</v>
      </c>
      <c r="E568" t="s">
        <v>226</v>
      </c>
      <c r="F568" t="s">
        <v>164</v>
      </c>
      <c r="G568" t="s">
        <v>166</v>
      </c>
      <c r="H568" t="s">
        <v>167</v>
      </c>
      <c r="I568" t="s">
        <v>166</v>
      </c>
      <c r="J568" t="s">
        <v>230</v>
      </c>
      <c r="K568" t="s">
        <v>162</v>
      </c>
      <c r="L568" t="s">
        <v>169</v>
      </c>
      <c r="M568" t="s">
        <v>1365</v>
      </c>
      <c r="N568" t="s">
        <v>170</v>
      </c>
      <c r="O568" t="s">
        <v>170</v>
      </c>
      <c r="P568" t="s">
        <v>162</v>
      </c>
      <c r="Q568" t="s">
        <v>170</v>
      </c>
      <c r="R568" t="s">
        <v>162</v>
      </c>
      <c r="S568" t="e">
        <f>---------Usu</f>
        <v>#NAME?</v>
      </c>
      <c r="T568" t="s">
        <v>1562</v>
      </c>
      <c r="U568" t="s">
        <v>1341</v>
      </c>
    </row>
    <row r="569" spans="1:21">
      <c r="A569" s="47" t="s">
        <v>176</v>
      </c>
      <c r="B569" t="s">
        <v>177</v>
      </c>
      <c r="C569" t="s">
        <v>178</v>
      </c>
      <c r="D569" t="s">
        <v>179</v>
      </c>
      <c r="F569" t="s">
        <v>180</v>
      </c>
      <c r="G569" t="s">
        <v>181</v>
      </c>
      <c r="H569" t="s">
        <v>182</v>
      </c>
      <c r="I569" t="s">
        <v>183</v>
      </c>
      <c r="J569" t="s">
        <v>184</v>
      </c>
      <c r="K569" t="s">
        <v>185</v>
      </c>
      <c r="L569" t="s">
        <v>186</v>
      </c>
      <c r="M569" t="s">
        <v>187</v>
      </c>
      <c r="N569" t="s">
        <v>188</v>
      </c>
      <c r="O569" t="s">
        <v>189</v>
      </c>
      <c r="P569" t="s">
        <v>190</v>
      </c>
      <c r="Q569" t="s">
        <v>57</v>
      </c>
      <c r="R569" t="s">
        <v>191</v>
      </c>
      <c r="S569" t="s">
        <v>192</v>
      </c>
      <c r="T569" t="s">
        <v>193</v>
      </c>
      <c r="U569" t="s">
        <v>194</v>
      </c>
    </row>
    <row r="570" spans="1:21">
      <c r="A570" s="47">
        <v>14000028</v>
      </c>
      <c r="B570" t="s">
        <v>848</v>
      </c>
      <c r="C570">
        <v>0</v>
      </c>
      <c r="D570" t="s">
        <v>1250</v>
      </c>
      <c r="F570">
        <v>55</v>
      </c>
      <c r="G570">
        <v>20</v>
      </c>
      <c r="H570">
        <v>4</v>
      </c>
      <c r="I570" t="s">
        <v>151</v>
      </c>
      <c r="J570" t="s">
        <v>195</v>
      </c>
      <c r="K570">
        <v>20</v>
      </c>
      <c r="L570" t="s">
        <v>200</v>
      </c>
      <c r="M570" t="s">
        <v>1252</v>
      </c>
      <c r="N570">
        <v>21.5</v>
      </c>
      <c r="O570">
        <v>0</v>
      </c>
      <c r="P570" t="s">
        <v>197</v>
      </c>
      <c r="Q570">
        <v>2001400</v>
      </c>
      <c r="R570">
        <v>4.2957999999999998</v>
      </c>
      <c r="S570">
        <v>0</v>
      </c>
      <c r="T570">
        <v>0</v>
      </c>
      <c r="U570">
        <v>0</v>
      </c>
    </row>
    <row r="571" spans="1:21">
      <c r="A571" s="47">
        <v>14000029</v>
      </c>
      <c r="B571" t="s">
        <v>850</v>
      </c>
      <c r="C571">
        <v>0</v>
      </c>
      <c r="D571" t="s">
        <v>1250</v>
      </c>
      <c r="F571">
        <v>55</v>
      </c>
      <c r="G571">
        <v>20</v>
      </c>
      <c r="H571">
        <v>4</v>
      </c>
      <c r="I571" t="s">
        <v>151</v>
      </c>
      <c r="J571" t="s">
        <v>195</v>
      </c>
      <c r="K571">
        <v>20</v>
      </c>
      <c r="L571" t="s">
        <v>200</v>
      </c>
      <c r="M571" t="s">
        <v>1252</v>
      </c>
      <c r="N571">
        <v>21.5</v>
      </c>
      <c r="O571">
        <v>0</v>
      </c>
      <c r="P571" t="s">
        <v>197</v>
      </c>
      <c r="Q571">
        <v>2001400</v>
      </c>
      <c r="R571">
        <v>4.2925000000000004</v>
      </c>
      <c r="S571">
        <v>0</v>
      </c>
      <c r="T571">
        <v>0</v>
      </c>
      <c r="U571">
        <v>0</v>
      </c>
    </row>
    <row r="572" spans="1:21">
      <c r="A572" s="47">
        <v>14000031</v>
      </c>
      <c r="B572" t="s">
        <v>852</v>
      </c>
      <c r="C572">
        <v>0</v>
      </c>
      <c r="D572" t="s">
        <v>1250</v>
      </c>
      <c r="F572">
        <v>55</v>
      </c>
      <c r="G572">
        <v>20</v>
      </c>
      <c r="H572">
        <v>4</v>
      </c>
      <c r="I572" t="s">
        <v>151</v>
      </c>
      <c r="J572" t="s">
        <v>195</v>
      </c>
      <c r="K572">
        <v>20</v>
      </c>
      <c r="L572" t="s">
        <v>200</v>
      </c>
      <c r="M572" t="s">
        <v>1252</v>
      </c>
      <c r="N572">
        <v>21.5</v>
      </c>
      <c r="O572">
        <v>0</v>
      </c>
      <c r="P572" t="s">
        <v>197</v>
      </c>
      <c r="Q572">
        <v>2001400</v>
      </c>
      <c r="R572">
        <v>4.2953999999999999</v>
      </c>
      <c r="S572">
        <v>0</v>
      </c>
      <c r="T572">
        <v>0</v>
      </c>
      <c r="U572">
        <v>0</v>
      </c>
    </row>
    <row r="573" spans="1:21">
      <c r="A573" s="47">
        <v>14000032</v>
      </c>
      <c r="B573" t="s">
        <v>854</v>
      </c>
      <c r="C573">
        <v>0</v>
      </c>
      <c r="D573" t="s">
        <v>1250</v>
      </c>
      <c r="F573">
        <v>55</v>
      </c>
      <c r="G573">
        <v>20</v>
      </c>
      <c r="H573">
        <v>4</v>
      </c>
      <c r="I573" t="s">
        <v>151</v>
      </c>
      <c r="J573" t="s">
        <v>195</v>
      </c>
      <c r="K573">
        <v>20</v>
      </c>
      <c r="L573" t="s">
        <v>200</v>
      </c>
      <c r="M573" t="s">
        <v>1252</v>
      </c>
      <c r="N573">
        <v>21.5</v>
      </c>
      <c r="O573">
        <v>0</v>
      </c>
      <c r="P573" t="s">
        <v>197</v>
      </c>
      <c r="Q573">
        <v>2001400</v>
      </c>
      <c r="R573">
        <v>4.2948000000000004</v>
      </c>
      <c r="S573">
        <v>0</v>
      </c>
      <c r="T573">
        <v>0</v>
      </c>
      <c r="U573">
        <v>0</v>
      </c>
    </row>
    <row r="574" spans="1:21">
      <c r="A574" s="47"/>
      <c r="B574" t="s">
        <v>1255</v>
      </c>
    </row>
    <row r="575" spans="1:21">
      <c r="A575" s="47"/>
      <c r="B575" t="s">
        <v>1255</v>
      </c>
    </row>
    <row r="576" spans="1:21">
      <c r="A576" s="47"/>
      <c r="B576" t="s">
        <v>1255</v>
      </c>
    </row>
    <row r="577" spans="1:21">
      <c r="A577" s="47">
        <v>14000033</v>
      </c>
      <c r="B577" t="s">
        <v>856</v>
      </c>
      <c r="C577">
        <v>0</v>
      </c>
      <c r="D577" t="s">
        <v>1250</v>
      </c>
      <c r="F577">
        <v>55</v>
      </c>
      <c r="G577">
        <v>17</v>
      </c>
      <c r="H577">
        <v>4</v>
      </c>
      <c r="I577" t="s">
        <v>151</v>
      </c>
      <c r="J577" t="s">
        <v>195</v>
      </c>
      <c r="K577">
        <v>17</v>
      </c>
      <c r="L577" t="s">
        <v>200</v>
      </c>
      <c r="M577" t="s">
        <v>1256</v>
      </c>
      <c r="N577">
        <v>21.5</v>
      </c>
      <c r="O577">
        <v>0</v>
      </c>
      <c r="P577" t="s">
        <v>197</v>
      </c>
      <c r="Q577">
        <v>2002901</v>
      </c>
      <c r="R577">
        <v>3.6465999999999998</v>
      </c>
      <c r="S577">
        <v>0</v>
      </c>
      <c r="T577">
        <v>0</v>
      </c>
      <c r="U577">
        <v>0</v>
      </c>
    </row>
    <row r="578" spans="1:21">
      <c r="A578" s="47"/>
      <c r="B578" t="s">
        <v>1257</v>
      </c>
    </row>
    <row r="579" spans="1:21">
      <c r="A579" s="47"/>
      <c r="B579" t="s">
        <v>1257</v>
      </c>
    </row>
    <row r="580" spans="1:21">
      <c r="A580" s="47"/>
      <c r="B580" t="s">
        <v>1257</v>
      </c>
    </row>
    <row r="581" spans="1:21">
      <c r="A581" s="47">
        <v>14000011</v>
      </c>
      <c r="B581" t="s">
        <v>858</v>
      </c>
      <c r="C581">
        <v>0</v>
      </c>
      <c r="D581" t="s">
        <v>1250</v>
      </c>
      <c r="F581">
        <v>55</v>
      </c>
      <c r="G581">
        <v>20</v>
      </c>
      <c r="H581">
        <v>4</v>
      </c>
      <c r="I581" t="s">
        <v>151</v>
      </c>
      <c r="J581" t="s">
        <v>195</v>
      </c>
      <c r="K581">
        <v>20</v>
      </c>
      <c r="L581" t="s">
        <v>200</v>
      </c>
      <c r="M581" t="s">
        <v>1252</v>
      </c>
      <c r="N581">
        <v>21.5</v>
      </c>
      <c r="O581">
        <v>0</v>
      </c>
      <c r="P581" t="s">
        <v>197</v>
      </c>
      <c r="Q581">
        <v>2001400</v>
      </c>
      <c r="R581">
        <v>4.2999000000000001</v>
      </c>
      <c r="S581">
        <v>0</v>
      </c>
      <c r="T581">
        <v>0</v>
      </c>
      <c r="U581">
        <v>0</v>
      </c>
    </row>
    <row r="582" spans="1:21">
      <c r="A582" s="47">
        <v>14000012</v>
      </c>
      <c r="B582" t="s">
        <v>860</v>
      </c>
      <c r="C582">
        <v>0</v>
      </c>
      <c r="D582" t="s">
        <v>1250</v>
      </c>
      <c r="F582">
        <v>55</v>
      </c>
      <c r="G582">
        <v>20</v>
      </c>
      <c r="H582">
        <v>4</v>
      </c>
      <c r="I582" t="s">
        <v>151</v>
      </c>
      <c r="J582" t="s">
        <v>195</v>
      </c>
      <c r="K582">
        <v>20</v>
      </c>
      <c r="L582" t="s">
        <v>200</v>
      </c>
      <c r="M582" t="s">
        <v>1252</v>
      </c>
      <c r="N582">
        <v>21.5</v>
      </c>
      <c r="O582">
        <v>0</v>
      </c>
      <c r="P582" t="s">
        <v>197</v>
      </c>
      <c r="Q582">
        <v>2001400</v>
      </c>
      <c r="R582">
        <v>4.2999000000000001</v>
      </c>
      <c r="S582">
        <v>0</v>
      </c>
      <c r="T582">
        <v>0</v>
      </c>
      <c r="U582">
        <v>0</v>
      </c>
    </row>
    <row r="583" spans="1:21">
      <c r="A583" s="47">
        <v>14000013</v>
      </c>
      <c r="B583" t="s">
        <v>862</v>
      </c>
      <c r="C583">
        <v>0</v>
      </c>
      <c r="D583" t="s">
        <v>1250</v>
      </c>
      <c r="F583">
        <v>55</v>
      </c>
      <c r="G583">
        <v>20</v>
      </c>
      <c r="H583">
        <v>4</v>
      </c>
      <c r="I583" t="s">
        <v>151</v>
      </c>
      <c r="J583" t="s">
        <v>195</v>
      </c>
      <c r="K583">
        <v>20</v>
      </c>
      <c r="L583" t="s">
        <v>200</v>
      </c>
      <c r="M583" t="s">
        <v>1252</v>
      </c>
      <c r="N583">
        <v>21.5</v>
      </c>
      <c r="O583">
        <v>0</v>
      </c>
      <c r="P583" t="s">
        <v>197</v>
      </c>
      <c r="Q583">
        <v>2001400</v>
      </c>
      <c r="R583">
        <v>4.2988999999999997</v>
      </c>
      <c r="S583">
        <v>0</v>
      </c>
      <c r="T583">
        <v>0</v>
      </c>
      <c r="U583">
        <v>0</v>
      </c>
    </row>
    <row r="584" spans="1:21">
      <c r="A584" s="47">
        <v>14000014</v>
      </c>
      <c r="B584" t="s">
        <v>864</v>
      </c>
      <c r="C584">
        <v>0</v>
      </c>
      <c r="D584" t="s">
        <v>1250</v>
      </c>
      <c r="F584">
        <v>55</v>
      </c>
      <c r="G584">
        <v>20</v>
      </c>
      <c r="H584">
        <v>7</v>
      </c>
      <c r="I584" t="s">
        <v>151</v>
      </c>
      <c r="J584" t="s">
        <v>195</v>
      </c>
      <c r="K584">
        <v>20</v>
      </c>
      <c r="L584" t="s">
        <v>200</v>
      </c>
      <c r="M584">
        <v>33049910</v>
      </c>
      <c r="N584">
        <v>21.5</v>
      </c>
      <c r="O584">
        <v>0</v>
      </c>
      <c r="P584" t="s">
        <v>197</v>
      </c>
      <c r="Q584">
        <v>2001400</v>
      </c>
      <c r="R584">
        <v>4.2968000000000002</v>
      </c>
      <c r="S584">
        <v>0</v>
      </c>
      <c r="T584">
        <v>0</v>
      </c>
      <c r="U584">
        <v>0</v>
      </c>
    </row>
    <row r="585" spans="1:21">
      <c r="A585" s="47">
        <v>14000015</v>
      </c>
      <c r="B585" t="s">
        <v>866</v>
      </c>
      <c r="C585">
        <v>0</v>
      </c>
      <c r="D585" t="s">
        <v>1250</v>
      </c>
      <c r="F585">
        <v>55</v>
      </c>
      <c r="G585">
        <v>20</v>
      </c>
      <c r="H585">
        <v>4</v>
      </c>
      <c r="I585" t="s">
        <v>151</v>
      </c>
      <c r="J585" t="s">
        <v>195</v>
      </c>
      <c r="K585">
        <v>20</v>
      </c>
      <c r="L585" t="s">
        <v>200</v>
      </c>
      <c r="M585" t="s">
        <v>1252</v>
      </c>
      <c r="N585">
        <v>21.5</v>
      </c>
      <c r="O585">
        <v>0</v>
      </c>
      <c r="P585" t="s">
        <v>197</v>
      </c>
      <c r="Q585">
        <v>2001400</v>
      </c>
      <c r="R585">
        <v>4.2987000000000002</v>
      </c>
      <c r="S585">
        <v>0</v>
      </c>
      <c r="T585">
        <v>0</v>
      </c>
      <c r="U585">
        <v>0</v>
      </c>
    </row>
    <row r="586" spans="1:21">
      <c r="A586" s="47">
        <v>14000016</v>
      </c>
      <c r="B586" t="s">
        <v>868</v>
      </c>
      <c r="C586">
        <v>0</v>
      </c>
      <c r="D586" t="s">
        <v>1250</v>
      </c>
      <c r="F586">
        <v>55</v>
      </c>
      <c r="G586">
        <v>20</v>
      </c>
      <c r="H586">
        <v>4</v>
      </c>
      <c r="I586" t="s">
        <v>151</v>
      </c>
      <c r="J586" t="s">
        <v>195</v>
      </c>
      <c r="K586">
        <v>20</v>
      </c>
      <c r="L586" t="s">
        <v>200</v>
      </c>
      <c r="M586" t="s">
        <v>1252</v>
      </c>
      <c r="N586">
        <v>21.5</v>
      </c>
      <c r="O586">
        <v>0</v>
      </c>
      <c r="P586" t="s">
        <v>197</v>
      </c>
      <c r="Q586">
        <v>2001400</v>
      </c>
      <c r="R586">
        <v>4.2987000000000002</v>
      </c>
      <c r="S586">
        <v>0</v>
      </c>
      <c r="T586">
        <v>0</v>
      </c>
      <c r="U586">
        <v>0</v>
      </c>
    </row>
    <row r="587" spans="1:21">
      <c r="A587" s="47">
        <v>14000017</v>
      </c>
      <c r="B587" t="s">
        <v>870</v>
      </c>
      <c r="C587">
        <v>0</v>
      </c>
      <c r="D587" t="s">
        <v>1250</v>
      </c>
      <c r="F587">
        <v>55</v>
      </c>
      <c r="G587">
        <v>20</v>
      </c>
      <c r="H587">
        <v>7</v>
      </c>
      <c r="I587" t="s">
        <v>151</v>
      </c>
      <c r="J587" t="s">
        <v>195</v>
      </c>
      <c r="K587">
        <v>20</v>
      </c>
      <c r="L587" t="s">
        <v>200</v>
      </c>
      <c r="M587">
        <v>33049910</v>
      </c>
      <c r="N587">
        <v>21.5</v>
      </c>
      <c r="O587">
        <v>0</v>
      </c>
      <c r="P587" t="s">
        <v>197</v>
      </c>
      <c r="Q587">
        <v>2001400</v>
      </c>
      <c r="R587">
        <v>4.2968000000000002</v>
      </c>
      <c r="S587">
        <v>0</v>
      </c>
      <c r="T587">
        <v>0</v>
      </c>
      <c r="U587">
        <v>0</v>
      </c>
    </row>
    <row r="588" spans="1:21">
      <c r="A588" s="47">
        <v>14000018</v>
      </c>
      <c r="B588" t="s">
        <v>872</v>
      </c>
      <c r="C588">
        <v>0</v>
      </c>
      <c r="D588" t="s">
        <v>1250</v>
      </c>
      <c r="F588">
        <v>55</v>
      </c>
      <c r="G588">
        <v>20</v>
      </c>
      <c r="H588">
        <v>7</v>
      </c>
      <c r="I588" t="s">
        <v>151</v>
      </c>
      <c r="J588" t="s">
        <v>195</v>
      </c>
      <c r="K588">
        <v>20</v>
      </c>
      <c r="L588" t="s">
        <v>200</v>
      </c>
      <c r="M588">
        <v>33049910</v>
      </c>
      <c r="N588">
        <v>21.5</v>
      </c>
      <c r="O588">
        <v>0</v>
      </c>
      <c r="P588" t="s">
        <v>197</v>
      </c>
      <c r="Q588">
        <v>2001400</v>
      </c>
      <c r="R588">
        <v>4.2968000000000002</v>
      </c>
      <c r="S588">
        <v>0</v>
      </c>
      <c r="T588">
        <v>0</v>
      </c>
      <c r="U588">
        <v>0</v>
      </c>
    </row>
    <row r="589" spans="1:21">
      <c r="A589" s="47">
        <v>14000019</v>
      </c>
      <c r="B589" t="s">
        <v>874</v>
      </c>
      <c r="C589">
        <v>0</v>
      </c>
      <c r="D589" t="s">
        <v>1250</v>
      </c>
      <c r="F589">
        <v>55</v>
      </c>
      <c r="G589">
        <v>20</v>
      </c>
      <c r="H589">
        <v>7</v>
      </c>
      <c r="I589" t="s">
        <v>151</v>
      </c>
      <c r="J589" t="s">
        <v>195</v>
      </c>
      <c r="K589">
        <v>20</v>
      </c>
      <c r="L589" t="s">
        <v>200</v>
      </c>
      <c r="M589">
        <v>33049910</v>
      </c>
      <c r="N589">
        <v>21.5</v>
      </c>
      <c r="O589">
        <v>0</v>
      </c>
      <c r="P589" t="s">
        <v>197</v>
      </c>
      <c r="Q589">
        <v>2001400</v>
      </c>
      <c r="R589">
        <v>4.2968000000000002</v>
      </c>
      <c r="S589">
        <v>0</v>
      </c>
      <c r="T589">
        <v>0</v>
      </c>
      <c r="U589">
        <v>0</v>
      </c>
    </row>
    <row r="590" spans="1:21">
      <c r="A590" s="47">
        <v>14000020</v>
      </c>
      <c r="B590" t="s">
        <v>876</v>
      </c>
      <c r="C590">
        <v>0</v>
      </c>
      <c r="D590" t="s">
        <v>1250</v>
      </c>
      <c r="F590">
        <v>55</v>
      </c>
      <c r="G590">
        <v>20</v>
      </c>
      <c r="H590">
        <v>7</v>
      </c>
      <c r="I590" t="s">
        <v>151</v>
      </c>
      <c r="J590" t="s">
        <v>195</v>
      </c>
      <c r="K590">
        <v>20</v>
      </c>
      <c r="L590" t="s">
        <v>200</v>
      </c>
      <c r="M590">
        <v>33049910</v>
      </c>
      <c r="N590">
        <v>21.5</v>
      </c>
      <c r="O590">
        <v>0</v>
      </c>
      <c r="P590" t="s">
        <v>197</v>
      </c>
      <c r="Q590">
        <v>2001400</v>
      </c>
      <c r="R590">
        <v>4.2968000000000002</v>
      </c>
      <c r="S590">
        <v>0</v>
      </c>
      <c r="T590">
        <v>0</v>
      </c>
      <c r="U590">
        <v>0</v>
      </c>
    </row>
    <row r="591" spans="1:21">
      <c r="A591" s="47">
        <v>14000143</v>
      </c>
      <c r="B591" t="s">
        <v>878</v>
      </c>
      <c r="C591">
        <v>0</v>
      </c>
      <c r="D591" t="s">
        <v>1250</v>
      </c>
      <c r="F591">
        <v>55</v>
      </c>
      <c r="G591">
        <v>17</v>
      </c>
      <c r="H591">
        <v>4</v>
      </c>
      <c r="I591" t="s">
        <v>151</v>
      </c>
      <c r="J591" t="s">
        <v>195</v>
      </c>
      <c r="K591">
        <v>17</v>
      </c>
      <c r="L591" t="s">
        <v>196</v>
      </c>
      <c r="M591" t="s">
        <v>156</v>
      </c>
      <c r="N591">
        <v>21.5</v>
      </c>
      <c r="O591">
        <v>0</v>
      </c>
      <c r="P591" t="s">
        <v>197</v>
      </c>
      <c r="Q591">
        <v>2003700</v>
      </c>
      <c r="R591">
        <v>3.6526000000000001</v>
      </c>
      <c r="S591">
        <v>0</v>
      </c>
      <c r="T591">
        <v>0</v>
      </c>
      <c r="U591">
        <v>0</v>
      </c>
    </row>
    <row r="592" spans="1:21">
      <c r="A592" s="47">
        <v>14000144</v>
      </c>
      <c r="B592" t="s">
        <v>880</v>
      </c>
      <c r="C592">
        <v>0</v>
      </c>
      <c r="D592" t="s">
        <v>1250</v>
      </c>
      <c r="F592">
        <v>55</v>
      </c>
      <c r="G592">
        <v>17</v>
      </c>
      <c r="H592">
        <v>4</v>
      </c>
      <c r="I592" t="s">
        <v>151</v>
      </c>
      <c r="J592" t="s">
        <v>195</v>
      </c>
      <c r="K592">
        <v>17</v>
      </c>
      <c r="L592" t="s">
        <v>196</v>
      </c>
      <c r="M592" t="s">
        <v>156</v>
      </c>
      <c r="N592">
        <v>21.5</v>
      </c>
      <c r="O592">
        <v>0</v>
      </c>
      <c r="P592" t="s">
        <v>197</v>
      </c>
      <c r="Q592">
        <v>2003700</v>
      </c>
      <c r="R592">
        <v>3.6547999999999998</v>
      </c>
      <c r="S592">
        <v>0</v>
      </c>
      <c r="T592">
        <v>0</v>
      </c>
      <c r="U592">
        <v>0</v>
      </c>
    </row>
    <row r="593" spans="1:21">
      <c r="A593" s="47">
        <v>14000156</v>
      </c>
      <c r="B593" t="s">
        <v>882</v>
      </c>
      <c r="C593">
        <v>0</v>
      </c>
      <c r="D593" t="s">
        <v>1250</v>
      </c>
      <c r="F593">
        <v>55</v>
      </c>
      <c r="G593">
        <v>17</v>
      </c>
      <c r="H593">
        <v>4</v>
      </c>
      <c r="I593" t="s">
        <v>151</v>
      </c>
      <c r="J593" t="s">
        <v>195</v>
      </c>
      <c r="K593">
        <v>17</v>
      </c>
      <c r="L593" t="s">
        <v>196</v>
      </c>
      <c r="M593" t="s">
        <v>156</v>
      </c>
      <c r="N593">
        <v>21.5</v>
      </c>
      <c r="O593">
        <v>0</v>
      </c>
      <c r="P593" t="s">
        <v>197</v>
      </c>
      <c r="Q593">
        <v>2003700</v>
      </c>
      <c r="R593">
        <v>3.6535000000000002</v>
      </c>
      <c r="S593">
        <v>0</v>
      </c>
      <c r="T593">
        <v>0</v>
      </c>
      <c r="U593">
        <v>0</v>
      </c>
    </row>
    <row r="594" spans="1:21">
      <c r="A594" s="47">
        <v>14000157</v>
      </c>
      <c r="B594" t="s">
        <v>884</v>
      </c>
      <c r="C594">
        <v>0</v>
      </c>
      <c r="D594" t="s">
        <v>1250</v>
      </c>
      <c r="F594">
        <v>55</v>
      </c>
      <c r="G594">
        <v>17</v>
      </c>
      <c r="H594">
        <v>4</v>
      </c>
      <c r="I594" t="s">
        <v>151</v>
      </c>
      <c r="J594" t="s">
        <v>195</v>
      </c>
      <c r="K594">
        <v>17</v>
      </c>
      <c r="L594" t="s">
        <v>196</v>
      </c>
      <c r="M594" t="s">
        <v>156</v>
      </c>
      <c r="N594">
        <v>21.5</v>
      </c>
      <c r="O594">
        <v>0</v>
      </c>
      <c r="P594" t="s">
        <v>197</v>
      </c>
      <c r="Q594">
        <v>2003700</v>
      </c>
      <c r="R594">
        <v>3.6535000000000002</v>
      </c>
      <c r="S594">
        <v>0</v>
      </c>
      <c r="T594">
        <v>0</v>
      </c>
      <c r="U594">
        <v>0</v>
      </c>
    </row>
    <row r="595" spans="1:21">
      <c r="A595" s="47">
        <v>14000158</v>
      </c>
      <c r="B595" t="s">
        <v>886</v>
      </c>
      <c r="C595">
        <v>0</v>
      </c>
      <c r="D595" t="s">
        <v>1250</v>
      </c>
      <c r="F595">
        <v>0</v>
      </c>
      <c r="G595">
        <v>17</v>
      </c>
      <c r="H595">
        <v>4</v>
      </c>
      <c r="I595" t="s">
        <v>151</v>
      </c>
      <c r="J595" t="s">
        <v>195</v>
      </c>
      <c r="K595">
        <v>17</v>
      </c>
      <c r="L595" t="s">
        <v>196</v>
      </c>
      <c r="M595" t="s">
        <v>1251</v>
      </c>
      <c r="N595">
        <v>21.5</v>
      </c>
      <c r="O595">
        <v>0</v>
      </c>
      <c r="P595" t="s">
        <v>197</v>
      </c>
      <c r="Q595">
        <v>2003700</v>
      </c>
      <c r="R595">
        <v>3.6535000000000002</v>
      </c>
      <c r="S595">
        <v>0</v>
      </c>
      <c r="T595">
        <v>0</v>
      </c>
      <c r="U595">
        <v>0</v>
      </c>
    </row>
    <row r="596" spans="1:21">
      <c r="A596" s="47">
        <v>14000194</v>
      </c>
      <c r="B596" t="s">
        <v>888</v>
      </c>
      <c r="C596">
        <v>0</v>
      </c>
      <c r="D596" t="s">
        <v>1250</v>
      </c>
      <c r="F596">
        <v>55</v>
      </c>
      <c r="G596">
        <v>17</v>
      </c>
      <c r="H596">
        <v>4</v>
      </c>
      <c r="I596" t="s">
        <v>151</v>
      </c>
      <c r="J596" t="s">
        <v>195</v>
      </c>
      <c r="K596">
        <v>17</v>
      </c>
      <c r="L596" t="s">
        <v>200</v>
      </c>
      <c r="M596" t="s">
        <v>155</v>
      </c>
      <c r="N596">
        <v>21.5</v>
      </c>
      <c r="O596">
        <v>0</v>
      </c>
      <c r="P596" t="s">
        <v>197</v>
      </c>
      <c r="Q596">
        <v>2003401</v>
      </c>
      <c r="R596">
        <v>3.6518999999999999</v>
      </c>
      <c r="S596">
        <v>0</v>
      </c>
      <c r="T596">
        <v>0</v>
      </c>
      <c r="U596">
        <v>0</v>
      </c>
    </row>
    <row r="597" spans="1:21">
      <c r="A597" s="47">
        <v>14000196</v>
      </c>
      <c r="B597" t="s">
        <v>890</v>
      </c>
      <c r="C597">
        <v>0</v>
      </c>
      <c r="D597" t="s">
        <v>1250</v>
      </c>
      <c r="F597">
        <v>55</v>
      </c>
      <c r="G597">
        <v>17</v>
      </c>
      <c r="H597">
        <v>4</v>
      </c>
      <c r="I597" t="s">
        <v>151</v>
      </c>
      <c r="J597" t="s">
        <v>195</v>
      </c>
      <c r="K597">
        <v>17</v>
      </c>
      <c r="L597" t="s">
        <v>200</v>
      </c>
      <c r="M597" t="s">
        <v>155</v>
      </c>
      <c r="N597">
        <v>21.5</v>
      </c>
      <c r="O597">
        <v>0</v>
      </c>
      <c r="P597" t="s">
        <v>197</v>
      </c>
      <c r="Q597">
        <v>2003401</v>
      </c>
      <c r="R597">
        <v>3.6476999999999999</v>
      </c>
      <c r="S597">
        <v>0</v>
      </c>
      <c r="T597">
        <v>0</v>
      </c>
      <c r="U597">
        <v>0</v>
      </c>
    </row>
    <row r="598" spans="1:21">
      <c r="A598" s="47">
        <v>14000198</v>
      </c>
      <c r="B598" t="s">
        <v>891</v>
      </c>
      <c r="C598">
        <v>0</v>
      </c>
      <c r="D598" t="s">
        <v>1250</v>
      </c>
      <c r="F598">
        <v>55</v>
      </c>
      <c r="G598">
        <v>20</v>
      </c>
      <c r="H598">
        <v>4</v>
      </c>
      <c r="I598" t="s">
        <v>151</v>
      </c>
      <c r="J598" t="s">
        <v>195</v>
      </c>
      <c r="K598">
        <v>20</v>
      </c>
      <c r="L598" t="s">
        <v>200</v>
      </c>
      <c r="M598" t="s">
        <v>1258</v>
      </c>
      <c r="N598">
        <v>21.5</v>
      </c>
      <c r="O598">
        <v>0</v>
      </c>
      <c r="P598" t="s">
        <v>197</v>
      </c>
      <c r="Q598">
        <v>2001500</v>
      </c>
      <c r="R598">
        <v>4.2919</v>
      </c>
      <c r="S598">
        <v>0</v>
      </c>
      <c r="T598">
        <v>0</v>
      </c>
      <c r="U598">
        <v>0</v>
      </c>
    </row>
    <row r="599" spans="1:21">
      <c r="A599" s="47">
        <v>14000204</v>
      </c>
      <c r="B599" t="s">
        <v>893</v>
      </c>
      <c r="C599">
        <v>0</v>
      </c>
      <c r="D599" t="s">
        <v>1250</v>
      </c>
      <c r="F599">
        <v>0</v>
      </c>
      <c r="G599">
        <v>17</v>
      </c>
      <c r="H599">
        <v>4</v>
      </c>
      <c r="I599" t="s">
        <v>151</v>
      </c>
      <c r="J599" t="s">
        <v>195</v>
      </c>
      <c r="K599">
        <v>17</v>
      </c>
      <c r="L599" t="s">
        <v>196</v>
      </c>
      <c r="M599" t="s">
        <v>1251</v>
      </c>
      <c r="N599">
        <v>21.5</v>
      </c>
      <c r="O599">
        <v>0</v>
      </c>
      <c r="P599" t="s">
        <v>197</v>
      </c>
      <c r="Q599">
        <v>2001500</v>
      </c>
      <c r="R599">
        <v>3.6518999999999999</v>
      </c>
      <c r="S599">
        <v>0</v>
      </c>
      <c r="T599">
        <v>0</v>
      </c>
      <c r="U599">
        <v>0</v>
      </c>
    </row>
    <row r="600" spans="1:21">
      <c r="A600" s="47">
        <v>14000295</v>
      </c>
      <c r="B600" t="s">
        <v>895</v>
      </c>
      <c r="C600">
        <v>0</v>
      </c>
      <c r="D600" t="s">
        <v>1250</v>
      </c>
      <c r="F600">
        <v>55</v>
      </c>
      <c r="G600">
        <v>17</v>
      </c>
      <c r="H600">
        <v>4</v>
      </c>
      <c r="I600" t="s">
        <v>151</v>
      </c>
      <c r="J600" t="s">
        <v>195</v>
      </c>
      <c r="K600">
        <v>17</v>
      </c>
      <c r="L600" t="s">
        <v>196</v>
      </c>
      <c r="M600" t="s">
        <v>156</v>
      </c>
      <c r="N600">
        <v>21.5</v>
      </c>
      <c r="O600">
        <v>0</v>
      </c>
      <c r="P600" t="s">
        <v>197</v>
      </c>
      <c r="Q600">
        <v>2003700</v>
      </c>
      <c r="R600">
        <v>3.6533000000000002</v>
      </c>
      <c r="S600">
        <v>0</v>
      </c>
      <c r="T600">
        <v>0</v>
      </c>
      <c r="U600">
        <v>0</v>
      </c>
    </row>
    <row r="601" spans="1:21">
      <c r="A601" s="47">
        <v>14000296</v>
      </c>
      <c r="B601" t="s">
        <v>897</v>
      </c>
      <c r="C601">
        <v>0</v>
      </c>
      <c r="D601" t="s">
        <v>1250</v>
      </c>
      <c r="F601">
        <v>55</v>
      </c>
      <c r="G601">
        <v>17</v>
      </c>
      <c r="H601">
        <v>7</v>
      </c>
      <c r="I601" t="s">
        <v>151</v>
      </c>
      <c r="J601" t="s">
        <v>195</v>
      </c>
      <c r="K601">
        <v>17</v>
      </c>
      <c r="L601" t="s">
        <v>196</v>
      </c>
      <c r="M601">
        <v>34013000</v>
      </c>
      <c r="N601">
        <v>21.5</v>
      </c>
      <c r="O601">
        <v>0</v>
      </c>
      <c r="P601" t="s">
        <v>197</v>
      </c>
      <c r="Q601">
        <v>2003700</v>
      </c>
      <c r="R601">
        <v>3.6547999999999998</v>
      </c>
      <c r="S601">
        <v>0</v>
      </c>
      <c r="T601">
        <v>0</v>
      </c>
      <c r="U601">
        <v>0</v>
      </c>
    </row>
    <row r="602" spans="1:21">
      <c r="A602" s="47"/>
      <c r="B602" t="s">
        <v>1259</v>
      </c>
    </row>
    <row r="603" spans="1:21">
      <c r="A603" s="47"/>
      <c r="B603" t="s">
        <v>1259</v>
      </c>
    </row>
    <row r="604" spans="1:21">
      <c r="A604" s="47"/>
      <c r="B604" t="s">
        <v>1259</v>
      </c>
    </row>
    <row r="605" spans="1:21">
      <c r="A605" s="47">
        <v>14000136</v>
      </c>
      <c r="B605" t="s">
        <v>899</v>
      </c>
      <c r="C605">
        <v>0</v>
      </c>
      <c r="D605" t="s">
        <v>1250</v>
      </c>
      <c r="F605">
        <v>55</v>
      </c>
      <c r="G605">
        <v>17</v>
      </c>
      <c r="H605">
        <v>7</v>
      </c>
      <c r="I605" t="s">
        <v>151</v>
      </c>
      <c r="J605" t="s">
        <v>195</v>
      </c>
      <c r="K605">
        <v>17</v>
      </c>
      <c r="L605" t="s">
        <v>200</v>
      </c>
      <c r="M605">
        <v>33072090</v>
      </c>
      <c r="N605">
        <v>21.5</v>
      </c>
      <c r="O605">
        <v>0</v>
      </c>
      <c r="P605" t="s">
        <v>197</v>
      </c>
      <c r="Q605">
        <v>2002901</v>
      </c>
      <c r="R605">
        <v>3.6522000000000001</v>
      </c>
      <c r="S605">
        <v>0</v>
      </c>
      <c r="T605">
        <v>0</v>
      </c>
      <c r="U605">
        <v>0</v>
      </c>
    </row>
    <row r="606" spans="1:21">
      <c r="A606" s="47">
        <v>14000160</v>
      </c>
      <c r="B606" t="s">
        <v>901</v>
      </c>
      <c r="C606">
        <v>0</v>
      </c>
      <c r="D606" t="s">
        <v>1250</v>
      </c>
      <c r="F606">
        <v>55</v>
      </c>
      <c r="G606">
        <v>17</v>
      </c>
      <c r="H606">
        <v>7</v>
      </c>
      <c r="I606" t="s">
        <v>151</v>
      </c>
      <c r="J606" t="s">
        <v>195</v>
      </c>
      <c r="K606">
        <v>17</v>
      </c>
      <c r="L606" t="s">
        <v>200</v>
      </c>
      <c r="M606">
        <v>33072090</v>
      </c>
      <c r="N606">
        <v>21.5</v>
      </c>
      <c r="O606">
        <v>0</v>
      </c>
      <c r="P606" t="s">
        <v>197</v>
      </c>
      <c r="Q606">
        <v>2002901</v>
      </c>
      <c r="R606">
        <v>3.6444999999999999</v>
      </c>
      <c r="S606">
        <v>0</v>
      </c>
      <c r="T606">
        <v>0</v>
      </c>
      <c r="U606">
        <v>0</v>
      </c>
    </row>
    <row r="607" spans="1:21">
      <c r="A607" s="47">
        <v>14000161</v>
      </c>
      <c r="B607" t="s">
        <v>903</v>
      </c>
      <c r="C607">
        <v>0</v>
      </c>
      <c r="D607" t="s">
        <v>1250</v>
      </c>
      <c r="F607">
        <v>55</v>
      </c>
      <c r="G607">
        <v>17</v>
      </c>
      <c r="H607">
        <v>7</v>
      </c>
      <c r="I607" t="s">
        <v>151</v>
      </c>
      <c r="J607" t="s">
        <v>195</v>
      </c>
      <c r="K607">
        <v>17</v>
      </c>
      <c r="L607" t="s">
        <v>200</v>
      </c>
      <c r="M607">
        <v>33072090</v>
      </c>
      <c r="N607">
        <v>21.5</v>
      </c>
      <c r="O607">
        <v>0</v>
      </c>
      <c r="P607" t="s">
        <v>197</v>
      </c>
      <c r="Q607">
        <v>2002901</v>
      </c>
      <c r="R607">
        <v>3.6505000000000001</v>
      </c>
      <c r="S607">
        <v>0</v>
      </c>
      <c r="T607">
        <v>0</v>
      </c>
      <c r="U607">
        <v>0</v>
      </c>
    </row>
    <row r="608" spans="1:21">
      <c r="A608" s="47">
        <v>14000163</v>
      </c>
      <c r="B608" t="s">
        <v>905</v>
      </c>
      <c r="C608">
        <v>0</v>
      </c>
      <c r="D608" t="s">
        <v>1250</v>
      </c>
      <c r="F608">
        <v>55</v>
      </c>
      <c r="G608">
        <v>20</v>
      </c>
      <c r="H608">
        <v>4</v>
      </c>
      <c r="I608" t="s">
        <v>151</v>
      </c>
      <c r="J608" t="s">
        <v>195</v>
      </c>
      <c r="K608">
        <v>20</v>
      </c>
      <c r="L608" t="s">
        <v>200</v>
      </c>
      <c r="M608" t="s">
        <v>1260</v>
      </c>
      <c r="N608">
        <v>21.5</v>
      </c>
      <c r="O608">
        <v>0</v>
      </c>
      <c r="P608" t="s">
        <v>197</v>
      </c>
      <c r="Q608">
        <v>2001500</v>
      </c>
      <c r="R608">
        <v>4.2960000000000003</v>
      </c>
      <c r="S608">
        <v>0</v>
      </c>
      <c r="T608">
        <v>0</v>
      </c>
      <c r="U608">
        <v>0</v>
      </c>
    </row>
    <row r="609" spans="1:21">
      <c r="A609" s="47">
        <v>14000168</v>
      </c>
      <c r="B609" t="s">
        <v>907</v>
      </c>
      <c r="C609">
        <v>0</v>
      </c>
      <c r="D609" t="s">
        <v>1250</v>
      </c>
      <c r="F609">
        <v>55</v>
      </c>
      <c r="G609">
        <v>20</v>
      </c>
      <c r="H609">
        <v>4</v>
      </c>
      <c r="I609" t="s">
        <v>151</v>
      </c>
      <c r="J609" t="s">
        <v>195</v>
      </c>
      <c r="K609">
        <v>20</v>
      </c>
      <c r="L609" t="s">
        <v>200</v>
      </c>
      <c r="M609" t="s">
        <v>1252</v>
      </c>
      <c r="N609">
        <v>21.5</v>
      </c>
      <c r="O609">
        <v>0</v>
      </c>
      <c r="P609" t="s">
        <v>197</v>
      </c>
      <c r="Q609">
        <v>2001400</v>
      </c>
      <c r="R609">
        <v>4.2977999999999996</v>
      </c>
      <c r="S609">
        <v>0</v>
      </c>
      <c r="T609">
        <v>0</v>
      </c>
      <c r="U609">
        <v>0</v>
      </c>
    </row>
    <row r="610" spans="1:21">
      <c r="A610" s="47">
        <v>14000169</v>
      </c>
      <c r="B610" t="s">
        <v>909</v>
      </c>
      <c r="C610">
        <v>0</v>
      </c>
      <c r="D610" t="s">
        <v>1250</v>
      </c>
      <c r="F610">
        <v>55</v>
      </c>
      <c r="G610">
        <v>20</v>
      </c>
      <c r="H610">
        <v>4</v>
      </c>
      <c r="I610" t="s">
        <v>151</v>
      </c>
      <c r="J610" t="s">
        <v>195</v>
      </c>
      <c r="K610">
        <v>20</v>
      </c>
      <c r="L610" t="s">
        <v>200</v>
      </c>
      <c r="M610" t="s">
        <v>1252</v>
      </c>
      <c r="N610">
        <v>21.5</v>
      </c>
      <c r="O610">
        <v>0</v>
      </c>
      <c r="P610" t="s">
        <v>197</v>
      </c>
      <c r="Q610">
        <v>2001400</v>
      </c>
      <c r="R610">
        <v>4.2991000000000001</v>
      </c>
      <c r="S610">
        <v>0</v>
      </c>
      <c r="T610">
        <v>0</v>
      </c>
      <c r="U610">
        <v>0</v>
      </c>
    </row>
    <row r="611" spans="1:21">
      <c r="A611" s="47">
        <v>14000173</v>
      </c>
      <c r="B611" t="s">
        <v>911</v>
      </c>
      <c r="C611">
        <v>0</v>
      </c>
      <c r="D611" t="s">
        <v>1250</v>
      </c>
      <c r="F611">
        <v>55</v>
      </c>
      <c r="G611">
        <v>17</v>
      </c>
      <c r="H611">
        <v>7</v>
      </c>
      <c r="I611" t="s">
        <v>151</v>
      </c>
      <c r="J611" t="s">
        <v>195</v>
      </c>
      <c r="K611">
        <v>17</v>
      </c>
      <c r="L611" t="s">
        <v>200</v>
      </c>
      <c r="M611">
        <v>33072090</v>
      </c>
      <c r="N611">
        <v>21.5</v>
      </c>
      <c r="O611">
        <v>0</v>
      </c>
      <c r="P611" t="s">
        <v>197</v>
      </c>
      <c r="Q611">
        <v>2002901</v>
      </c>
      <c r="R611">
        <v>3.6436999999999999</v>
      </c>
      <c r="S611">
        <v>0</v>
      </c>
      <c r="T611">
        <v>0</v>
      </c>
      <c r="U611">
        <v>0</v>
      </c>
    </row>
    <row r="612" spans="1:21">
      <c r="A612" s="47">
        <v>14000174</v>
      </c>
      <c r="B612" t="s">
        <v>913</v>
      </c>
      <c r="C612">
        <v>0</v>
      </c>
      <c r="D612" t="s">
        <v>1250</v>
      </c>
      <c r="F612">
        <v>55</v>
      </c>
      <c r="G612">
        <v>17</v>
      </c>
      <c r="H612">
        <v>7</v>
      </c>
      <c r="I612" t="s">
        <v>151</v>
      </c>
      <c r="J612" t="s">
        <v>195</v>
      </c>
      <c r="K612">
        <v>17</v>
      </c>
      <c r="L612" t="s">
        <v>200</v>
      </c>
      <c r="M612">
        <v>33072090</v>
      </c>
      <c r="N612">
        <v>21.5</v>
      </c>
      <c r="O612">
        <v>0</v>
      </c>
      <c r="P612" t="s">
        <v>197</v>
      </c>
      <c r="Q612">
        <v>2002901</v>
      </c>
      <c r="R612">
        <v>3.6526000000000001</v>
      </c>
      <c r="S612">
        <v>0</v>
      </c>
      <c r="T612">
        <v>0</v>
      </c>
      <c r="U612">
        <v>0</v>
      </c>
    </row>
    <row r="613" spans="1:21">
      <c r="A613" s="47">
        <v>14000175</v>
      </c>
      <c r="B613" t="s">
        <v>915</v>
      </c>
      <c r="C613">
        <v>0</v>
      </c>
      <c r="D613" t="s">
        <v>1250</v>
      </c>
      <c r="F613">
        <v>55</v>
      </c>
      <c r="G613">
        <v>17</v>
      </c>
      <c r="H613">
        <v>7</v>
      </c>
      <c r="I613" t="s">
        <v>151</v>
      </c>
      <c r="J613" t="s">
        <v>195</v>
      </c>
      <c r="K613">
        <v>17</v>
      </c>
      <c r="L613" t="s">
        <v>200</v>
      </c>
      <c r="M613">
        <v>33072090</v>
      </c>
      <c r="N613">
        <v>21.5</v>
      </c>
      <c r="O613">
        <v>0</v>
      </c>
      <c r="P613" t="s">
        <v>197</v>
      </c>
      <c r="Q613">
        <v>2002901</v>
      </c>
      <c r="R613">
        <v>3.6436999999999999</v>
      </c>
      <c r="S613">
        <v>0</v>
      </c>
      <c r="T613">
        <v>0</v>
      </c>
      <c r="U613">
        <v>0</v>
      </c>
    </row>
    <row r="614" spans="1:21">
      <c r="A614" s="47">
        <v>14000179</v>
      </c>
      <c r="B614" t="s">
        <v>917</v>
      </c>
      <c r="C614">
        <v>0</v>
      </c>
      <c r="D614" t="s">
        <v>1250</v>
      </c>
      <c r="F614">
        <v>55</v>
      </c>
      <c r="G614">
        <v>17</v>
      </c>
      <c r="H614">
        <v>4</v>
      </c>
      <c r="I614" t="s">
        <v>151</v>
      </c>
      <c r="J614" t="s">
        <v>195</v>
      </c>
      <c r="K614">
        <v>17</v>
      </c>
      <c r="L614" t="s">
        <v>200</v>
      </c>
      <c r="M614" t="s">
        <v>1256</v>
      </c>
      <c r="N614">
        <v>21.5</v>
      </c>
      <c r="O614">
        <v>0</v>
      </c>
      <c r="P614" t="s">
        <v>197</v>
      </c>
      <c r="Q614">
        <v>2002901</v>
      </c>
      <c r="R614">
        <v>3.6465999999999998</v>
      </c>
      <c r="S614">
        <v>0</v>
      </c>
      <c r="T614">
        <v>0</v>
      </c>
      <c r="U614">
        <v>0</v>
      </c>
    </row>
    <row r="615" spans="1:21">
      <c r="A615" s="47">
        <v>14000181</v>
      </c>
      <c r="B615" t="s">
        <v>919</v>
      </c>
      <c r="C615">
        <v>0</v>
      </c>
      <c r="D615" t="s">
        <v>1250</v>
      </c>
      <c r="F615">
        <v>55</v>
      </c>
      <c r="G615">
        <v>17</v>
      </c>
      <c r="H615">
        <v>7</v>
      </c>
      <c r="I615" t="s">
        <v>151</v>
      </c>
      <c r="J615" t="s">
        <v>195</v>
      </c>
      <c r="K615">
        <v>17</v>
      </c>
      <c r="L615" t="s">
        <v>200</v>
      </c>
      <c r="M615">
        <v>33072090</v>
      </c>
      <c r="N615">
        <v>21.5</v>
      </c>
      <c r="O615">
        <v>0</v>
      </c>
      <c r="P615" t="s">
        <v>197</v>
      </c>
      <c r="Q615">
        <v>2002901</v>
      </c>
      <c r="R615">
        <v>3.6436999999999999</v>
      </c>
      <c r="S615">
        <v>0</v>
      </c>
      <c r="T615">
        <v>0</v>
      </c>
      <c r="U615">
        <v>0</v>
      </c>
    </row>
    <row r="616" spans="1:21">
      <c r="A616" s="47">
        <v>14000182</v>
      </c>
      <c r="B616" t="s">
        <v>921</v>
      </c>
      <c r="C616">
        <v>0</v>
      </c>
      <c r="D616" t="s">
        <v>1250</v>
      </c>
      <c r="F616">
        <v>55</v>
      </c>
      <c r="G616">
        <v>17</v>
      </c>
      <c r="H616">
        <v>7</v>
      </c>
      <c r="I616" t="s">
        <v>151</v>
      </c>
      <c r="J616" t="s">
        <v>195</v>
      </c>
      <c r="K616">
        <v>17</v>
      </c>
      <c r="L616" t="s">
        <v>200</v>
      </c>
      <c r="M616">
        <v>33072090</v>
      </c>
      <c r="N616">
        <v>21.5</v>
      </c>
      <c r="O616">
        <v>0</v>
      </c>
      <c r="P616" t="s">
        <v>197</v>
      </c>
      <c r="Q616">
        <v>2002901</v>
      </c>
      <c r="R616">
        <v>3.6461000000000001</v>
      </c>
      <c r="S616">
        <v>0</v>
      </c>
      <c r="T616">
        <v>0</v>
      </c>
      <c r="U616">
        <v>0</v>
      </c>
    </row>
    <row r="617" spans="1:21">
      <c r="A617" s="47">
        <v>14000183</v>
      </c>
      <c r="B617" t="s">
        <v>923</v>
      </c>
      <c r="C617">
        <v>0</v>
      </c>
      <c r="D617" t="s">
        <v>1250</v>
      </c>
      <c r="F617">
        <v>55</v>
      </c>
      <c r="G617">
        <v>17</v>
      </c>
      <c r="H617">
        <v>7</v>
      </c>
      <c r="I617" t="s">
        <v>151</v>
      </c>
      <c r="J617" t="s">
        <v>195</v>
      </c>
      <c r="K617">
        <v>17</v>
      </c>
      <c r="L617" t="s">
        <v>200</v>
      </c>
      <c r="M617">
        <v>33072090</v>
      </c>
      <c r="N617">
        <v>21.5</v>
      </c>
      <c r="O617">
        <v>0</v>
      </c>
      <c r="P617" t="s">
        <v>197</v>
      </c>
      <c r="Q617">
        <v>2002901</v>
      </c>
      <c r="R617">
        <v>3.6526000000000001</v>
      </c>
      <c r="S617">
        <v>0</v>
      </c>
      <c r="T617">
        <v>0</v>
      </c>
      <c r="U617">
        <v>0</v>
      </c>
    </row>
    <row r="618" spans="1:21">
      <c r="A618" s="47">
        <v>14000187</v>
      </c>
      <c r="B618" t="s">
        <v>925</v>
      </c>
      <c r="C618">
        <v>0</v>
      </c>
      <c r="D618" t="s">
        <v>1250</v>
      </c>
      <c r="F618">
        <v>55</v>
      </c>
      <c r="G618">
        <v>17</v>
      </c>
      <c r="H618">
        <v>7</v>
      </c>
      <c r="I618" t="s">
        <v>151</v>
      </c>
      <c r="J618" t="s">
        <v>195</v>
      </c>
      <c r="K618">
        <v>17</v>
      </c>
      <c r="L618" t="s">
        <v>200</v>
      </c>
      <c r="M618">
        <v>33072090</v>
      </c>
      <c r="N618">
        <v>21.5</v>
      </c>
      <c r="O618">
        <v>0</v>
      </c>
      <c r="P618" t="s">
        <v>197</v>
      </c>
      <c r="Q618">
        <v>2002901</v>
      </c>
      <c r="R618">
        <v>3.6436999999999999</v>
      </c>
      <c r="S618">
        <v>0</v>
      </c>
      <c r="T618">
        <v>0</v>
      </c>
      <c r="U618">
        <v>0</v>
      </c>
    </row>
    <row r="619" spans="1:21">
      <c r="A619" s="47">
        <v>14000190</v>
      </c>
      <c r="B619" t="s">
        <v>927</v>
      </c>
      <c r="C619">
        <v>0</v>
      </c>
      <c r="D619" t="s">
        <v>1250</v>
      </c>
      <c r="F619">
        <v>55</v>
      </c>
      <c r="G619">
        <v>17</v>
      </c>
      <c r="H619">
        <v>7</v>
      </c>
      <c r="I619" t="s">
        <v>151</v>
      </c>
      <c r="J619" t="s">
        <v>195</v>
      </c>
      <c r="K619">
        <v>17</v>
      </c>
      <c r="L619" t="s">
        <v>200</v>
      </c>
      <c r="M619">
        <v>33072090</v>
      </c>
      <c r="N619">
        <v>21.5</v>
      </c>
      <c r="O619">
        <v>0</v>
      </c>
      <c r="P619" t="s">
        <v>197</v>
      </c>
      <c r="Q619">
        <v>2002901</v>
      </c>
      <c r="R619">
        <v>3.6436999999999999</v>
      </c>
      <c r="S619">
        <v>0</v>
      </c>
      <c r="T619">
        <v>0</v>
      </c>
      <c r="U619">
        <v>0</v>
      </c>
    </row>
    <row r="620" spans="1:21">
      <c r="A620" s="47">
        <v>14000191</v>
      </c>
      <c r="B620" t="s">
        <v>929</v>
      </c>
      <c r="C620">
        <v>0</v>
      </c>
      <c r="D620" t="s">
        <v>1250</v>
      </c>
      <c r="F620">
        <v>55</v>
      </c>
      <c r="G620">
        <v>17</v>
      </c>
      <c r="H620">
        <v>7</v>
      </c>
      <c r="I620" t="s">
        <v>151</v>
      </c>
      <c r="J620" t="s">
        <v>195</v>
      </c>
      <c r="K620">
        <v>17</v>
      </c>
      <c r="L620" t="s">
        <v>200</v>
      </c>
      <c r="M620">
        <v>33072090</v>
      </c>
      <c r="N620">
        <v>21.5</v>
      </c>
      <c r="O620">
        <v>0</v>
      </c>
      <c r="P620" t="s">
        <v>197</v>
      </c>
      <c r="Q620">
        <v>2002901</v>
      </c>
      <c r="R620">
        <v>3.6526000000000001</v>
      </c>
      <c r="S620">
        <v>0</v>
      </c>
      <c r="T620">
        <v>0</v>
      </c>
      <c r="U620">
        <v>0</v>
      </c>
    </row>
    <row r="621" spans="1:21">
      <c r="A621" s="47"/>
      <c r="B621" t="s">
        <v>1261</v>
      </c>
    </row>
    <row r="622" spans="1:21">
      <c r="A622" s="47"/>
      <c r="B622" t="s">
        <v>1261</v>
      </c>
    </row>
    <row r="623" spans="1:21">
      <c r="A623" s="47"/>
      <c r="B623" t="s">
        <v>1261</v>
      </c>
    </row>
    <row r="624" spans="1:21">
      <c r="A624" s="47">
        <v>14000209</v>
      </c>
      <c r="B624" t="s">
        <v>931</v>
      </c>
      <c r="C624">
        <v>0</v>
      </c>
      <c r="D624" t="s">
        <v>1250</v>
      </c>
      <c r="F624">
        <v>55</v>
      </c>
      <c r="G624">
        <v>20</v>
      </c>
      <c r="H624">
        <v>4</v>
      </c>
      <c r="I624" t="s">
        <v>151</v>
      </c>
      <c r="J624" t="s">
        <v>195</v>
      </c>
      <c r="K624">
        <v>20</v>
      </c>
      <c r="L624" t="s">
        <v>200</v>
      </c>
      <c r="M624" t="s">
        <v>1258</v>
      </c>
      <c r="N624">
        <v>21.5</v>
      </c>
      <c r="O624">
        <v>0</v>
      </c>
      <c r="P624" t="s">
        <v>197</v>
      </c>
      <c r="Q624">
        <v>2001500</v>
      </c>
      <c r="R624">
        <v>4.2956000000000003</v>
      </c>
      <c r="S624">
        <v>0</v>
      </c>
      <c r="T624">
        <v>0</v>
      </c>
      <c r="U624">
        <v>0</v>
      </c>
    </row>
    <row r="625" spans="1:21">
      <c r="A625" s="47"/>
    </row>
    <row r="626" spans="1:21">
      <c r="A626" s="47" t="s">
        <v>198</v>
      </c>
      <c r="B626" t="s">
        <v>163</v>
      </c>
      <c r="C626" t="s">
        <v>164</v>
      </c>
      <c r="D626" t="s">
        <v>162</v>
      </c>
      <c r="E626" t="s">
        <v>226</v>
      </c>
      <c r="F626" t="s">
        <v>164</v>
      </c>
      <c r="G626" t="s">
        <v>166</v>
      </c>
      <c r="H626" t="s">
        <v>167</v>
      </c>
      <c r="I626" t="s">
        <v>166</v>
      </c>
      <c r="J626" t="s">
        <v>230</v>
      </c>
      <c r="K626" t="s">
        <v>162</v>
      </c>
      <c r="L626" t="s">
        <v>169</v>
      </c>
      <c r="M626" t="s">
        <v>1365</v>
      </c>
      <c r="N626" t="s">
        <v>170</v>
      </c>
      <c r="O626" t="s">
        <v>170</v>
      </c>
      <c r="P626" t="s">
        <v>162</v>
      </c>
      <c r="Q626" t="s">
        <v>170</v>
      </c>
      <c r="R626" t="s">
        <v>162</v>
      </c>
      <c r="S626" t="s">
        <v>229</v>
      </c>
      <c r="T626" t="s">
        <v>170</v>
      </c>
      <c r="U626" t="s">
        <v>229</v>
      </c>
    </row>
    <row r="627" spans="1:21">
      <c r="A627" s="47" t="s">
        <v>267</v>
      </c>
      <c r="B627" t="s">
        <v>268</v>
      </c>
      <c r="R627" t="s">
        <v>1408</v>
      </c>
      <c r="S627" t="s">
        <v>1556</v>
      </c>
      <c r="T627" t="s">
        <v>258</v>
      </c>
      <c r="U627" t="s">
        <v>259</v>
      </c>
    </row>
    <row r="628" spans="1:21">
      <c r="A628" s="47" t="s">
        <v>173</v>
      </c>
      <c r="B628" t="s">
        <v>152</v>
      </c>
      <c r="S628" t="s">
        <v>1557</v>
      </c>
      <c r="T628" t="s">
        <v>1558</v>
      </c>
      <c r="U628" t="s">
        <v>260</v>
      </c>
    </row>
    <row r="629" spans="1:21">
      <c r="A629" s="47"/>
      <c r="J629" t="s">
        <v>174</v>
      </c>
      <c r="K629" t="s">
        <v>175</v>
      </c>
      <c r="S629" t="s">
        <v>1559</v>
      </c>
      <c r="T629" t="s">
        <v>1560</v>
      </c>
      <c r="U629" t="s">
        <v>1574</v>
      </c>
    </row>
    <row r="630" spans="1:21">
      <c r="A630" s="47" t="e">
        <f>-----GRU</f>
        <v>#NAME?</v>
      </c>
      <c r="B630" t="s">
        <v>269</v>
      </c>
      <c r="C630" t="s">
        <v>164</v>
      </c>
      <c r="D630" t="s">
        <v>162</v>
      </c>
      <c r="E630" t="s">
        <v>226</v>
      </c>
      <c r="F630" t="s">
        <v>164</v>
      </c>
      <c r="G630" t="s">
        <v>166</v>
      </c>
      <c r="H630" t="s">
        <v>167</v>
      </c>
      <c r="I630" t="s">
        <v>166</v>
      </c>
      <c r="J630" t="s">
        <v>230</v>
      </c>
      <c r="K630" t="s">
        <v>162</v>
      </c>
      <c r="L630" t="s">
        <v>169</v>
      </c>
      <c r="M630" t="s">
        <v>1365</v>
      </c>
      <c r="N630" t="s">
        <v>170</v>
      </c>
      <c r="O630" t="s">
        <v>170</v>
      </c>
      <c r="P630" t="s">
        <v>162</v>
      </c>
      <c r="Q630" t="s">
        <v>170</v>
      </c>
      <c r="R630" t="s">
        <v>162</v>
      </c>
      <c r="S630" t="e">
        <f>---------Usu</f>
        <v>#NAME?</v>
      </c>
      <c r="T630" t="s">
        <v>1562</v>
      </c>
      <c r="U630" t="s">
        <v>1341</v>
      </c>
    </row>
    <row r="631" spans="1:21">
      <c r="A631" s="47" t="s">
        <v>176</v>
      </c>
      <c r="B631" t="s">
        <v>177</v>
      </c>
      <c r="C631" t="s">
        <v>178</v>
      </c>
      <c r="D631" t="s">
        <v>179</v>
      </c>
      <c r="F631" t="s">
        <v>180</v>
      </c>
      <c r="G631" t="s">
        <v>181</v>
      </c>
      <c r="H631" t="s">
        <v>182</v>
      </c>
      <c r="I631" t="s">
        <v>183</v>
      </c>
      <c r="J631" t="s">
        <v>184</v>
      </c>
      <c r="K631" t="s">
        <v>185</v>
      </c>
      <c r="L631" t="s">
        <v>186</v>
      </c>
      <c r="M631" t="s">
        <v>187</v>
      </c>
      <c r="N631" t="s">
        <v>188</v>
      </c>
      <c r="O631" t="s">
        <v>189</v>
      </c>
      <c r="P631" t="s">
        <v>190</v>
      </c>
      <c r="Q631" t="s">
        <v>57</v>
      </c>
      <c r="R631" t="s">
        <v>191</v>
      </c>
      <c r="S631" t="s">
        <v>192</v>
      </c>
      <c r="T631" t="s">
        <v>193</v>
      </c>
      <c r="U631" t="s">
        <v>194</v>
      </c>
    </row>
    <row r="632" spans="1:21">
      <c r="A632" s="47">
        <v>14000210</v>
      </c>
      <c r="B632" t="s">
        <v>933</v>
      </c>
      <c r="C632">
        <v>0</v>
      </c>
      <c r="D632" t="s">
        <v>1250</v>
      </c>
      <c r="F632">
        <v>55</v>
      </c>
      <c r="G632">
        <v>20</v>
      </c>
      <c r="H632">
        <v>4</v>
      </c>
      <c r="I632" t="s">
        <v>151</v>
      </c>
      <c r="J632" t="s">
        <v>195</v>
      </c>
      <c r="K632">
        <v>20</v>
      </c>
      <c r="L632" t="s">
        <v>200</v>
      </c>
      <c r="M632" t="s">
        <v>1260</v>
      </c>
      <c r="N632">
        <v>21.5</v>
      </c>
      <c r="O632">
        <v>0</v>
      </c>
      <c r="P632" t="s">
        <v>197</v>
      </c>
      <c r="Q632">
        <v>2001500</v>
      </c>
      <c r="R632">
        <v>4.2956000000000003</v>
      </c>
      <c r="S632">
        <v>0</v>
      </c>
      <c r="T632">
        <v>0</v>
      </c>
      <c r="U632">
        <v>0</v>
      </c>
    </row>
    <row r="633" spans="1:21">
      <c r="A633" s="47">
        <v>14000211</v>
      </c>
      <c r="B633" t="s">
        <v>935</v>
      </c>
      <c r="C633">
        <v>0</v>
      </c>
      <c r="D633" t="s">
        <v>1250</v>
      </c>
      <c r="F633">
        <v>55</v>
      </c>
      <c r="G633">
        <v>20</v>
      </c>
      <c r="H633">
        <v>4</v>
      </c>
      <c r="I633" t="s">
        <v>151</v>
      </c>
      <c r="J633" t="s">
        <v>195</v>
      </c>
      <c r="K633">
        <v>20</v>
      </c>
      <c r="L633" t="s">
        <v>200</v>
      </c>
      <c r="M633" t="s">
        <v>1258</v>
      </c>
      <c r="N633">
        <v>21.5</v>
      </c>
      <c r="O633">
        <v>0</v>
      </c>
      <c r="P633" t="s">
        <v>197</v>
      </c>
      <c r="Q633">
        <v>2001500</v>
      </c>
      <c r="R633">
        <v>4.2991999999999999</v>
      </c>
      <c r="S633">
        <v>22</v>
      </c>
      <c r="T633">
        <v>0</v>
      </c>
      <c r="U633">
        <v>0</v>
      </c>
    </row>
    <row r="634" spans="1:21">
      <c r="A634" s="47">
        <v>14000213</v>
      </c>
      <c r="B634" t="s">
        <v>937</v>
      </c>
      <c r="C634">
        <v>0</v>
      </c>
      <c r="D634" t="s">
        <v>1250</v>
      </c>
      <c r="F634">
        <v>55</v>
      </c>
      <c r="G634">
        <v>20</v>
      </c>
      <c r="H634">
        <v>4</v>
      </c>
      <c r="I634" t="s">
        <v>151</v>
      </c>
      <c r="J634" t="s">
        <v>195</v>
      </c>
      <c r="K634">
        <v>20</v>
      </c>
      <c r="L634" t="s">
        <v>200</v>
      </c>
      <c r="M634" t="s">
        <v>1258</v>
      </c>
      <c r="N634">
        <v>21.5</v>
      </c>
      <c r="O634">
        <v>0</v>
      </c>
      <c r="P634" t="s">
        <v>197</v>
      </c>
      <c r="Q634">
        <v>2001500</v>
      </c>
      <c r="R634">
        <v>4.2896000000000001</v>
      </c>
      <c r="S634">
        <v>0</v>
      </c>
      <c r="T634">
        <v>0</v>
      </c>
      <c r="U634">
        <v>0</v>
      </c>
    </row>
    <row r="635" spans="1:21">
      <c r="A635" s="47">
        <v>14000214</v>
      </c>
      <c r="B635" t="s">
        <v>939</v>
      </c>
      <c r="C635">
        <v>0</v>
      </c>
      <c r="D635" t="s">
        <v>1250</v>
      </c>
      <c r="F635">
        <v>55</v>
      </c>
      <c r="G635">
        <v>20</v>
      </c>
      <c r="H635">
        <v>4</v>
      </c>
      <c r="I635" t="s">
        <v>151</v>
      </c>
      <c r="J635" t="s">
        <v>195</v>
      </c>
      <c r="K635">
        <v>20</v>
      </c>
      <c r="L635" t="s">
        <v>200</v>
      </c>
      <c r="M635" t="s">
        <v>1258</v>
      </c>
      <c r="N635">
        <v>21.5</v>
      </c>
      <c r="O635">
        <v>0</v>
      </c>
      <c r="P635" t="s">
        <v>197</v>
      </c>
      <c r="Q635">
        <v>2001500</v>
      </c>
      <c r="R635">
        <v>4.2956000000000003</v>
      </c>
      <c r="S635">
        <v>0</v>
      </c>
      <c r="T635">
        <v>0</v>
      </c>
      <c r="U635">
        <v>0</v>
      </c>
    </row>
    <row r="636" spans="1:21">
      <c r="A636" s="47">
        <v>14000215</v>
      </c>
      <c r="B636" t="s">
        <v>941</v>
      </c>
      <c r="C636">
        <v>0</v>
      </c>
      <c r="D636" t="s">
        <v>1250</v>
      </c>
      <c r="F636">
        <v>55</v>
      </c>
      <c r="G636">
        <v>20</v>
      </c>
      <c r="H636">
        <v>4</v>
      </c>
      <c r="I636" t="s">
        <v>151</v>
      </c>
      <c r="J636" t="s">
        <v>195</v>
      </c>
      <c r="K636">
        <v>20</v>
      </c>
      <c r="L636" t="s">
        <v>200</v>
      </c>
      <c r="M636" t="s">
        <v>1258</v>
      </c>
      <c r="N636">
        <v>21.5</v>
      </c>
      <c r="O636">
        <v>0</v>
      </c>
      <c r="P636" t="s">
        <v>197</v>
      </c>
      <c r="Q636">
        <v>2001500</v>
      </c>
      <c r="R636">
        <v>4.2956000000000003</v>
      </c>
      <c r="S636">
        <v>0</v>
      </c>
      <c r="T636">
        <v>0</v>
      </c>
      <c r="U636">
        <v>0</v>
      </c>
    </row>
    <row r="637" spans="1:21">
      <c r="A637" s="47">
        <v>14000216</v>
      </c>
      <c r="B637" t="s">
        <v>943</v>
      </c>
      <c r="C637">
        <v>0</v>
      </c>
      <c r="D637" t="s">
        <v>1250</v>
      </c>
      <c r="F637">
        <v>55</v>
      </c>
      <c r="G637">
        <v>20</v>
      </c>
      <c r="H637">
        <v>4</v>
      </c>
      <c r="I637" t="s">
        <v>151</v>
      </c>
      <c r="J637" t="s">
        <v>195</v>
      </c>
      <c r="K637">
        <v>20</v>
      </c>
      <c r="L637" t="s">
        <v>200</v>
      </c>
      <c r="M637" t="s">
        <v>1258</v>
      </c>
      <c r="N637">
        <v>21.5</v>
      </c>
      <c r="O637">
        <v>0</v>
      </c>
      <c r="P637" t="s">
        <v>197</v>
      </c>
      <c r="Q637">
        <v>2001500</v>
      </c>
      <c r="R637">
        <v>4.2933000000000003</v>
      </c>
      <c r="S637">
        <v>0</v>
      </c>
      <c r="T637">
        <v>0</v>
      </c>
      <c r="U637">
        <v>0</v>
      </c>
    </row>
    <row r="638" spans="1:21">
      <c r="A638" s="47">
        <v>14000217</v>
      </c>
      <c r="B638" t="s">
        <v>945</v>
      </c>
      <c r="C638">
        <v>0</v>
      </c>
      <c r="D638" t="s">
        <v>1250</v>
      </c>
      <c r="F638">
        <v>55</v>
      </c>
      <c r="G638">
        <v>20</v>
      </c>
      <c r="H638">
        <v>4</v>
      </c>
      <c r="I638" t="s">
        <v>151</v>
      </c>
      <c r="J638" t="s">
        <v>195</v>
      </c>
      <c r="K638">
        <v>20</v>
      </c>
      <c r="L638" t="s">
        <v>200</v>
      </c>
      <c r="M638" t="s">
        <v>1258</v>
      </c>
      <c r="N638">
        <v>21.5</v>
      </c>
      <c r="O638">
        <v>0</v>
      </c>
      <c r="P638" t="s">
        <v>197</v>
      </c>
      <c r="Q638">
        <v>2001500</v>
      </c>
      <c r="R638">
        <v>4.2971000000000004</v>
      </c>
      <c r="S638">
        <v>0</v>
      </c>
      <c r="T638">
        <v>0</v>
      </c>
      <c r="U638">
        <v>0</v>
      </c>
    </row>
    <row r="639" spans="1:21">
      <c r="A639" s="47">
        <v>14000218</v>
      </c>
      <c r="B639" t="s">
        <v>947</v>
      </c>
      <c r="C639">
        <v>0</v>
      </c>
      <c r="D639" t="s">
        <v>1250</v>
      </c>
      <c r="F639">
        <v>55</v>
      </c>
      <c r="G639">
        <v>20</v>
      </c>
      <c r="H639">
        <v>4</v>
      </c>
      <c r="I639" t="s">
        <v>151</v>
      </c>
      <c r="J639" t="s">
        <v>195</v>
      </c>
      <c r="K639">
        <v>20</v>
      </c>
      <c r="L639" t="s">
        <v>200</v>
      </c>
      <c r="M639" t="s">
        <v>1258</v>
      </c>
      <c r="N639">
        <v>21.5</v>
      </c>
      <c r="O639">
        <v>0</v>
      </c>
      <c r="P639" t="s">
        <v>197</v>
      </c>
      <c r="Q639">
        <v>2001500</v>
      </c>
      <c r="R639">
        <v>4.298</v>
      </c>
      <c r="S639">
        <v>0</v>
      </c>
      <c r="T639">
        <v>0</v>
      </c>
      <c r="U639">
        <v>0</v>
      </c>
    </row>
    <row r="640" spans="1:21">
      <c r="A640" s="47">
        <v>14000220</v>
      </c>
      <c r="B640" t="s">
        <v>949</v>
      </c>
      <c r="C640">
        <v>0</v>
      </c>
      <c r="D640" t="s">
        <v>1250</v>
      </c>
      <c r="F640">
        <v>55</v>
      </c>
      <c r="G640">
        <v>20</v>
      </c>
      <c r="H640">
        <v>4</v>
      </c>
      <c r="I640" t="s">
        <v>151</v>
      </c>
      <c r="J640" t="s">
        <v>195</v>
      </c>
      <c r="K640">
        <v>20</v>
      </c>
      <c r="L640" t="s">
        <v>200</v>
      </c>
      <c r="M640" t="s">
        <v>1258</v>
      </c>
      <c r="N640">
        <v>21.5</v>
      </c>
      <c r="O640">
        <v>0</v>
      </c>
      <c r="P640" t="s">
        <v>197</v>
      </c>
      <c r="Q640">
        <v>2001500</v>
      </c>
      <c r="R640">
        <v>4.2933000000000003</v>
      </c>
      <c r="S640">
        <v>0</v>
      </c>
      <c r="T640">
        <v>0</v>
      </c>
      <c r="U640">
        <v>0</v>
      </c>
    </row>
    <row r="641" spans="1:21">
      <c r="A641" s="47">
        <v>14000221</v>
      </c>
      <c r="B641" t="s">
        <v>951</v>
      </c>
      <c r="C641">
        <v>0</v>
      </c>
      <c r="D641" t="s">
        <v>1250</v>
      </c>
      <c r="F641">
        <v>55</v>
      </c>
      <c r="G641">
        <v>20</v>
      </c>
      <c r="H641">
        <v>4</v>
      </c>
      <c r="I641" t="s">
        <v>151</v>
      </c>
      <c r="J641" t="s">
        <v>195</v>
      </c>
      <c r="K641">
        <v>20</v>
      </c>
      <c r="L641" t="s">
        <v>200</v>
      </c>
      <c r="M641" t="s">
        <v>1260</v>
      </c>
      <c r="N641">
        <v>21.5</v>
      </c>
      <c r="O641">
        <v>0</v>
      </c>
      <c r="P641" t="s">
        <v>197</v>
      </c>
      <c r="Q641">
        <v>2001500</v>
      </c>
      <c r="R641">
        <v>4.2933000000000003</v>
      </c>
      <c r="S641">
        <v>0</v>
      </c>
      <c r="T641">
        <v>0</v>
      </c>
      <c r="U641">
        <v>0</v>
      </c>
    </row>
    <row r="642" spans="1:21">
      <c r="A642" s="47">
        <v>14000222</v>
      </c>
      <c r="B642" t="s">
        <v>953</v>
      </c>
      <c r="C642">
        <v>0</v>
      </c>
      <c r="D642" t="s">
        <v>1250</v>
      </c>
      <c r="F642">
        <v>55</v>
      </c>
      <c r="G642">
        <v>20</v>
      </c>
      <c r="H642">
        <v>4</v>
      </c>
      <c r="I642" t="s">
        <v>151</v>
      </c>
      <c r="J642" t="s">
        <v>195</v>
      </c>
      <c r="K642">
        <v>20</v>
      </c>
      <c r="L642" t="s">
        <v>200</v>
      </c>
      <c r="M642" t="s">
        <v>1258</v>
      </c>
      <c r="N642">
        <v>21.5</v>
      </c>
      <c r="O642">
        <v>0</v>
      </c>
      <c r="P642" t="s">
        <v>197</v>
      </c>
      <c r="Q642">
        <v>2001500</v>
      </c>
      <c r="R642">
        <v>4.2933000000000003</v>
      </c>
      <c r="S642">
        <v>0</v>
      </c>
      <c r="T642">
        <v>0</v>
      </c>
      <c r="U642">
        <v>0</v>
      </c>
    </row>
    <row r="643" spans="1:21">
      <c r="A643" s="47"/>
      <c r="B643" t="s">
        <v>1262</v>
      </c>
    </row>
    <row r="644" spans="1:21">
      <c r="A644" s="47"/>
      <c r="B644" t="s">
        <v>1262</v>
      </c>
    </row>
    <row r="645" spans="1:21">
      <c r="A645" s="47"/>
      <c r="B645" t="s">
        <v>1262</v>
      </c>
    </row>
    <row r="646" spans="1:21">
      <c r="A646" s="47">
        <v>14000224</v>
      </c>
      <c r="B646" t="s">
        <v>955</v>
      </c>
      <c r="C646">
        <v>0</v>
      </c>
      <c r="D646" t="s">
        <v>1250</v>
      </c>
      <c r="F646">
        <v>55</v>
      </c>
      <c r="G646">
        <v>20</v>
      </c>
      <c r="H646">
        <v>4</v>
      </c>
      <c r="I646" t="s">
        <v>151</v>
      </c>
      <c r="J646" t="s">
        <v>195</v>
      </c>
      <c r="K646">
        <v>20</v>
      </c>
      <c r="L646" t="s">
        <v>200</v>
      </c>
      <c r="M646" t="s">
        <v>1260</v>
      </c>
      <c r="N646">
        <v>21.5</v>
      </c>
      <c r="O646">
        <v>0</v>
      </c>
      <c r="P646" t="s">
        <v>197</v>
      </c>
      <c r="Q646">
        <v>2001600</v>
      </c>
      <c r="R646">
        <v>4.2995999999999999</v>
      </c>
      <c r="S646">
        <v>0</v>
      </c>
      <c r="T646">
        <v>0</v>
      </c>
      <c r="U646">
        <v>0</v>
      </c>
    </row>
    <row r="647" spans="1:21">
      <c r="A647" s="47">
        <v>14000225</v>
      </c>
      <c r="B647" t="s">
        <v>957</v>
      </c>
      <c r="C647">
        <v>0</v>
      </c>
      <c r="D647" t="s">
        <v>1250</v>
      </c>
      <c r="F647">
        <v>55</v>
      </c>
      <c r="G647">
        <v>20</v>
      </c>
      <c r="H647">
        <v>4</v>
      </c>
      <c r="I647" t="s">
        <v>151</v>
      </c>
      <c r="J647" t="s">
        <v>195</v>
      </c>
      <c r="K647">
        <v>20</v>
      </c>
      <c r="L647" t="s">
        <v>200</v>
      </c>
      <c r="M647" t="s">
        <v>1260</v>
      </c>
      <c r="N647">
        <v>21.5</v>
      </c>
      <c r="O647">
        <v>0</v>
      </c>
      <c r="P647" t="s">
        <v>197</v>
      </c>
      <c r="Q647">
        <v>2001600</v>
      </c>
      <c r="R647">
        <v>4.2995999999999999</v>
      </c>
      <c r="S647">
        <v>0</v>
      </c>
      <c r="T647">
        <v>0</v>
      </c>
      <c r="U647">
        <v>0</v>
      </c>
    </row>
    <row r="648" spans="1:21">
      <c r="A648" s="47">
        <v>14000230</v>
      </c>
      <c r="B648" t="s">
        <v>959</v>
      </c>
      <c r="C648">
        <v>0</v>
      </c>
      <c r="D648" t="s">
        <v>1250</v>
      </c>
      <c r="F648">
        <v>55</v>
      </c>
      <c r="G648">
        <v>17</v>
      </c>
      <c r="H648">
        <v>7</v>
      </c>
      <c r="I648" t="s">
        <v>151</v>
      </c>
      <c r="J648" t="s">
        <v>195</v>
      </c>
      <c r="K648">
        <v>17</v>
      </c>
      <c r="L648" t="s">
        <v>200</v>
      </c>
      <c r="M648" t="s">
        <v>1263</v>
      </c>
      <c r="N648">
        <v>16.52</v>
      </c>
      <c r="O648">
        <v>0</v>
      </c>
      <c r="P648" t="s">
        <v>197</v>
      </c>
      <c r="Q648">
        <v>2001500</v>
      </c>
      <c r="R648">
        <v>2.8064</v>
      </c>
      <c r="S648">
        <v>0</v>
      </c>
      <c r="T648">
        <v>0</v>
      </c>
      <c r="U648">
        <v>0</v>
      </c>
    </row>
    <row r="649" spans="1:21">
      <c r="A649" s="47">
        <v>14000231</v>
      </c>
      <c r="B649" t="s">
        <v>961</v>
      </c>
      <c r="C649">
        <v>0</v>
      </c>
      <c r="D649" t="s">
        <v>1250</v>
      </c>
      <c r="F649">
        <v>55</v>
      </c>
      <c r="G649">
        <v>20</v>
      </c>
      <c r="H649">
        <v>4</v>
      </c>
      <c r="I649" t="s">
        <v>151</v>
      </c>
      <c r="J649" t="s">
        <v>195</v>
      </c>
      <c r="K649">
        <v>20</v>
      </c>
      <c r="L649" t="s">
        <v>200</v>
      </c>
      <c r="M649" t="s">
        <v>1260</v>
      </c>
      <c r="N649">
        <v>21.5</v>
      </c>
      <c r="O649">
        <v>0</v>
      </c>
      <c r="P649" t="s">
        <v>197</v>
      </c>
      <c r="Q649">
        <v>2001600</v>
      </c>
      <c r="R649">
        <v>4.2991000000000001</v>
      </c>
      <c r="S649">
        <v>0</v>
      </c>
      <c r="T649">
        <v>0</v>
      </c>
      <c r="U649">
        <v>0</v>
      </c>
    </row>
    <row r="650" spans="1:21">
      <c r="A650" s="47">
        <v>14000232</v>
      </c>
      <c r="B650" t="s">
        <v>963</v>
      </c>
      <c r="C650">
        <v>0</v>
      </c>
      <c r="D650" t="s">
        <v>1250</v>
      </c>
      <c r="F650">
        <v>55</v>
      </c>
      <c r="G650">
        <v>20</v>
      </c>
      <c r="H650">
        <v>4</v>
      </c>
      <c r="I650" t="s">
        <v>151</v>
      </c>
      <c r="J650" t="s">
        <v>195</v>
      </c>
      <c r="K650">
        <v>20</v>
      </c>
      <c r="L650" t="s">
        <v>200</v>
      </c>
      <c r="M650" t="s">
        <v>1258</v>
      </c>
      <c r="N650">
        <v>21.5</v>
      </c>
      <c r="O650">
        <v>0</v>
      </c>
      <c r="P650" t="s">
        <v>197</v>
      </c>
      <c r="Q650">
        <v>2001600</v>
      </c>
      <c r="R650">
        <v>4.2949000000000002</v>
      </c>
      <c r="S650">
        <v>0</v>
      </c>
      <c r="T650">
        <v>0</v>
      </c>
      <c r="U650">
        <v>0</v>
      </c>
    </row>
    <row r="651" spans="1:21">
      <c r="A651" s="47">
        <v>14000233</v>
      </c>
      <c r="B651" t="s">
        <v>965</v>
      </c>
      <c r="C651">
        <v>0</v>
      </c>
      <c r="D651" t="s">
        <v>1250</v>
      </c>
      <c r="F651">
        <v>55</v>
      </c>
      <c r="G651">
        <v>17</v>
      </c>
      <c r="H651">
        <v>7</v>
      </c>
      <c r="I651" t="s">
        <v>151</v>
      </c>
      <c r="J651" t="s">
        <v>195</v>
      </c>
      <c r="K651">
        <v>17</v>
      </c>
      <c r="L651" t="s">
        <v>200</v>
      </c>
      <c r="M651" t="s">
        <v>1263</v>
      </c>
      <c r="N651">
        <v>16.52</v>
      </c>
      <c r="O651">
        <v>0</v>
      </c>
      <c r="P651" t="s">
        <v>197</v>
      </c>
      <c r="Q651">
        <v>2001600</v>
      </c>
      <c r="R651">
        <v>2.8081</v>
      </c>
      <c r="S651">
        <v>0</v>
      </c>
      <c r="T651">
        <v>0</v>
      </c>
      <c r="U651">
        <v>0</v>
      </c>
    </row>
    <row r="652" spans="1:21">
      <c r="A652" s="47">
        <v>14000236</v>
      </c>
      <c r="B652" t="s">
        <v>967</v>
      </c>
      <c r="C652">
        <v>0</v>
      </c>
      <c r="D652" t="s">
        <v>1250</v>
      </c>
      <c r="F652">
        <v>55</v>
      </c>
      <c r="G652">
        <v>17</v>
      </c>
      <c r="H652">
        <v>7</v>
      </c>
      <c r="I652" t="s">
        <v>151</v>
      </c>
      <c r="J652" t="s">
        <v>195</v>
      </c>
      <c r="K652">
        <v>17</v>
      </c>
      <c r="L652" t="s">
        <v>200</v>
      </c>
      <c r="M652" t="s">
        <v>1263</v>
      </c>
      <c r="N652">
        <v>16.52</v>
      </c>
      <c r="O652">
        <v>0</v>
      </c>
      <c r="P652" t="s">
        <v>197</v>
      </c>
      <c r="Q652">
        <v>2001600</v>
      </c>
      <c r="R652">
        <v>2.8066</v>
      </c>
      <c r="S652">
        <v>0</v>
      </c>
      <c r="T652">
        <v>0</v>
      </c>
      <c r="U652">
        <v>0</v>
      </c>
    </row>
    <row r="653" spans="1:21">
      <c r="A653" s="47">
        <v>14000237</v>
      </c>
      <c r="B653" t="s">
        <v>969</v>
      </c>
      <c r="C653">
        <v>0</v>
      </c>
      <c r="D653" t="s">
        <v>1250</v>
      </c>
      <c r="F653">
        <v>55</v>
      </c>
      <c r="G653">
        <v>17</v>
      </c>
      <c r="H653">
        <v>7</v>
      </c>
      <c r="I653" t="s">
        <v>151</v>
      </c>
      <c r="J653" t="s">
        <v>195</v>
      </c>
      <c r="K653">
        <v>17</v>
      </c>
      <c r="L653" t="s">
        <v>200</v>
      </c>
      <c r="M653" t="s">
        <v>1263</v>
      </c>
      <c r="N653">
        <v>16.52</v>
      </c>
      <c r="O653">
        <v>0</v>
      </c>
      <c r="P653" t="s">
        <v>197</v>
      </c>
      <c r="Q653">
        <v>2001600</v>
      </c>
      <c r="R653">
        <v>2.8077999999999999</v>
      </c>
      <c r="S653">
        <v>0</v>
      </c>
      <c r="T653">
        <v>0</v>
      </c>
      <c r="U653">
        <v>0</v>
      </c>
    </row>
    <row r="654" spans="1:21">
      <c r="A654" s="47">
        <v>14000239</v>
      </c>
      <c r="B654" t="s">
        <v>971</v>
      </c>
      <c r="C654">
        <v>0</v>
      </c>
      <c r="D654" t="s">
        <v>1250</v>
      </c>
      <c r="F654">
        <v>55</v>
      </c>
      <c r="G654">
        <v>17</v>
      </c>
      <c r="H654">
        <v>7</v>
      </c>
      <c r="I654" t="s">
        <v>151</v>
      </c>
      <c r="J654" t="s">
        <v>195</v>
      </c>
      <c r="K654">
        <v>17</v>
      </c>
      <c r="L654" t="s">
        <v>200</v>
      </c>
      <c r="M654" t="s">
        <v>1263</v>
      </c>
      <c r="N654">
        <v>16.52</v>
      </c>
      <c r="O654">
        <v>0</v>
      </c>
      <c r="P654" t="s">
        <v>197</v>
      </c>
      <c r="Q654">
        <v>2001600</v>
      </c>
      <c r="R654">
        <v>2.8043</v>
      </c>
      <c r="S654">
        <v>0</v>
      </c>
      <c r="T654">
        <v>0</v>
      </c>
      <c r="U654">
        <v>0</v>
      </c>
    </row>
    <row r="655" spans="1:21">
      <c r="A655" s="47">
        <v>14000240</v>
      </c>
      <c r="B655" t="s">
        <v>973</v>
      </c>
      <c r="C655">
        <v>0</v>
      </c>
      <c r="D655" t="s">
        <v>1250</v>
      </c>
      <c r="F655">
        <v>55</v>
      </c>
      <c r="G655">
        <v>17</v>
      </c>
      <c r="H655">
        <v>7</v>
      </c>
      <c r="I655" t="s">
        <v>151</v>
      </c>
      <c r="J655" t="s">
        <v>195</v>
      </c>
      <c r="K655">
        <v>17</v>
      </c>
      <c r="L655" t="s">
        <v>200</v>
      </c>
      <c r="M655" t="s">
        <v>1263</v>
      </c>
      <c r="N655">
        <v>16.52</v>
      </c>
      <c r="O655">
        <v>0</v>
      </c>
      <c r="P655" t="s">
        <v>197</v>
      </c>
      <c r="Q655">
        <v>2001600</v>
      </c>
      <c r="R655">
        <v>2.8075999999999999</v>
      </c>
      <c r="S655">
        <v>0</v>
      </c>
      <c r="T655">
        <v>0</v>
      </c>
      <c r="U655">
        <v>0</v>
      </c>
    </row>
    <row r="656" spans="1:21">
      <c r="A656" s="47">
        <v>14000242</v>
      </c>
      <c r="B656" t="s">
        <v>975</v>
      </c>
      <c r="C656">
        <v>0</v>
      </c>
      <c r="D656" t="s">
        <v>1250</v>
      </c>
      <c r="F656">
        <v>55</v>
      </c>
      <c r="G656">
        <v>17</v>
      </c>
      <c r="H656">
        <v>7</v>
      </c>
      <c r="I656" t="s">
        <v>151</v>
      </c>
      <c r="J656" t="s">
        <v>195</v>
      </c>
      <c r="K656">
        <v>17</v>
      </c>
      <c r="L656" t="s">
        <v>200</v>
      </c>
      <c r="M656" t="s">
        <v>1263</v>
      </c>
      <c r="N656">
        <v>16.52</v>
      </c>
      <c r="O656">
        <v>0</v>
      </c>
      <c r="P656" t="s">
        <v>197</v>
      </c>
      <c r="Q656">
        <v>2001500</v>
      </c>
      <c r="R656">
        <v>2.8077999999999999</v>
      </c>
      <c r="S656">
        <v>0</v>
      </c>
      <c r="T656">
        <v>0</v>
      </c>
      <c r="U656">
        <v>0</v>
      </c>
    </row>
    <row r="657" spans="1:21">
      <c r="A657" s="47">
        <v>14000243</v>
      </c>
      <c r="B657" t="s">
        <v>977</v>
      </c>
      <c r="C657">
        <v>0</v>
      </c>
      <c r="D657" t="s">
        <v>1250</v>
      </c>
      <c r="F657">
        <v>55</v>
      </c>
      <c r="G657">
        <v>17</v>
      </c>
      <c r="H657">
        <v>7</v>
      </c>
      <c r="I657" t="s">
        <v>151</v>
      </c>
      <c r="J657" t="s">
        <v>195</v>
      </c>
      <c r="K657">
        <v>17</v>
      </c>
      <c r="L657" t="s">
        <v>200</v>
      </c>
      <c r="M657" t="s">
        <v>1263</v>
      </c>
      <c r="N657">
        <v>16.52</v>
      </c>
      <c r="O657">
        <v>0</v>
      </c>
      <c r="P657" t="s">
        <v>197</v>
      </c>
      <c r="Q657">
        <v>2001600</v>
      </c>
      <c r="R657">
        <v>2.8077999999999999</v>
      </c>
      <c r="S657">
        <v>0</v>
      </c>
      <c r="T657">
        <v>0</v>
      </c>
      <c r="U657">
        <v>0</v>
      </c>
    </row>
    <row r="658" spans="1:21">
      <c r="A658" s="47">
        <v>14000244</v>
      </c>
      <c r="B658" t="s">
        <v>979</v>
      </c>
      <c r="C658">
        <v>0</v>
      </c>
      <c r="D658" t="s">
        <v>1250</v>
      </c>
      <c r="F658">
        <v>55</v>
      </c>
      <c r="G658">
        <v>17</v>
      </c>
      <c r="H658">
        <v>7</v>
      </c>
      <c r="I658" t="s">
        <v>151</v>
      </c>
      <c r="J658" t="s">
        <v>195</v>
      </c>
      <c r="K658">
        <v>17</v>
      </c>
      <c r="L658" t="s">
        <v>200</v>
      </c>
      <c r="M658" t="s">
        <v>1263</v>
      </c>
      <c r="N658">
        <v>16.52</v>
      </c>
      <c r="O658">
        <v>0</v>
      </c>
      <c r="P658" t="s">
        <v>197</v>
      </c>
      <c r="Q658">
        <v>2001500</v>
      </c>
      <c r="R658">
        <v>2.8075999999999999</v>
      </c>
      <c r="S658">
        <v>0</v>
      </c>
      <c r="T658">
        <v>0</v>
      </c>
      <c r="U658">
        <v>0</v>
      </c>
    </row>
    <row r="659" spans="1:21">
      <c r="A659" s="47">
        <v>14000245</v>
      </c>
      <c r="B659" t="s">
        <v>981</v>
      </c>
      <c r="C659">
        <v>0</v>
      </c>
      <c r="D659" t="s">
        <v>1250</v>
      </c>
      <c r="F659">
        <v>55</v>
      </c>
      <c r="G659">
        <v>17</v>
      </c>
      <c r="H659">
        <v>7</v>
      </c>
      <c r="I659" t="s">
        <v>151</v>
      </c>
      <c r="J659" t="s">
        <v>195</v>
      </c>
      <c r="K659">
        <v>17</v>
      </c>
      <c r="L659" t="s">
        <v>200</v>
      </c>
      <c r="M659" t="s">
        <v>1263</v>
      </c>
      <c r="N659">
        <v>16.52</v>
      </c>
      <c r="O659">
        <v>0</v>
      </c>
      <c r="P659" t="s">
        <v>197</v>
      </c>
      <c r="Q659">
        <v>2001600</v>
      </c>
      <c r="R659">
        <v>2.8066</v>
      </c>
      <c r="S659">
        <v>0</v>
      </c>
      <c r="T659">
        <v>0</v>
      </c>
      <c r="U659">
        <v>0</v>
      </c>
    </row>
    <row r="660" spans="1:21">
      <c r="A660" s="47"/>
      <c r="B660" t="s">
        <v>1264</v>
      </c>
    </row>
    <row r="661" spans="1:21">
      <c r="A661" s="47"/>
      <c r="B661" t="s">
        <v>1264</v>
      </c>
    </row>
    <row r="662" spans="1:21">
      <c r="A662" s="47"/>
      <c r="B662" t="s">
        <v>1264</v>
      </c>
    </row>
    <row r="663" spans="1:21">
      <c r="A663" s="47">
        <v>14000035</v>
      </c>
      <c r="B663" t="s">
        <v>983</v>
      </c>
      <c r="C663">
        <v>0</v>
      </c>
      <c r="D663" t="s">
        <v>1250</v>
      </c>
      <c r="F663">
        <v>55</v>
      </c>
      <c r="G663">
        <v>17</v>
      </c>
      <c r="H663">
        <v>4</v>
      </c>
      <c r="I663" t="s">
        <v>151</v>
      </c>
      <c r="J663" t="s">
        <v>195</v>
      </c>
      <c r="K663">
        <v>17</v>
      </c>
      <c r="L663" t="s">
        <v>200</v>
      </c>
      <c r="M663" t="s">
        <v>1256</v>
      </c>
      <c r="N663">
        <v>21.5</v>
      </c>
      <c r="O663">
        <v>0</v>
      </c>
      <c r="P663" t="s">
        <v>197</v>
      </c>
      <c r="Q663">
        <v>2001500</v>
      </c>
      <c r="R663">
        <v>3.6465999999999998</v>
      </c>
      <c r="S663">
        <v>0</v>
      </c>
      <c r="T663">
        <v>0</v>
      </c>
      <c r="U663">
        <v>0</v>
      </c>
    </row>
    <row r="664" spans="1:21">
      <c r="A664" s="47">
        <v>14000038</v>
      </c>
      <c r="B664" t="s">
        <v>985</v>
      </c>
      <c r="C664">
        <v>0</v>
      </c>
      <c r="D664" t="s">
        <v>1250</v>
      </c>
      <c r="F664">
        <v>55</v>
      </c>
      <c r="G664">
        <v>20</v>
      </c>
      <c r="H664">
        <v>4</v>
      </c>
      <c r="I664" t="s">
        <v>151</v>
      </c>
      <c r="J664" t="s">
        <v>195</v>
      </c>
      <c r="K664">
        <v>20</v>
      </c>
      <c r="L664" t="s">
        <v>200</v>
      </c>
      <c r="M664" t="s">
        <v>1252</v>
      </c>
      <c r="N664">
        <v>21.5</v>
      </c>
      <c r="O664">
        <v>0</v>
      </c>
      <c r="P664" t="s">
        <v>197</v>
      </c>
      <c r="Q664">
        <v>2001400</v>
      </c>
      <c r="R664">
        <v>4.2953999999999999</v>
      </c>
      <c r="S664">
        <v>0</v>
      </c>
      <c r="T664">
        <v>0</v>
      </c>
      <c r="U664">
        <v>0</v>
      </c>
    </row>
    <row r="665" spans="1:21">
      <c r="A665" s="47">
        <v>14000170</v>
      </c>
      <c r="B665" t="s">
        <v>987</v>
      </c>
      <c r="C665">
        <v>0</v>
      </c>
      <c r="D665" t="s">
        <v>1250</v>
      </c>
      <c r="F665">
        <v>55</v>
      </c>
      <c r="G665">
        <v>20</v>
      </c>
      <c r="H665">
        <v>4</v>
      </c>
      <c r="I665" t="s">
        <v>151</v>
      </c>
      <c r="J665" t="s">
        <v>195</v>
      </c>
      <c r="K665">
        <v>20</v>
      </c>
      <c r="L665" t="s">
        <v>200</v>
      </c>
      <c r="M665" t="s">
        <v>1258</v>
      </c>
      <c r="N665">
        <v>21.5</v>
      </c>
      <c r="O665">
        <v>0</v>
      </c>
      <c r="P665" t="s">
        <v>197</v>
      </c>
      <c r="Q665">
        <v>2001500</v>
      </c>
      <c r="R665">
        <v>4.2925000000000004</v>
      </c>
      <c r="S665">
        <v>0</v>
      </c>
      <c r="T665">
        <v>0</v>
      </c>
      <c r="U665">
        <v>0</v>
      </c>
    </row>
    <row r="666" spans="1:21">
      <c r="A666" s="47">
        <v>14000171</v>
      </c>
      <c r="B666" t="s">
        <v>989</v>
      </c>
      <c r="C666">
        <v>0</v>
      </c>
      <c r="D666" t="s">
        <v>1250</v>
      </c>
      <c r="F666">
        <v>55</v>
      </c>
      <c r="G666">
        <v>20</v>
      </c>
      <c r="H666">
        <v>4</v>
      </c>
      <c r="I666" t="s">
        <v>151</v>
      </c>
      <c r="J666" t="s">
        <v>195</v>
      </c>
      <c r="K666">
        <v>20</v>
      </c>
      <c r="L666" t="s">
        <v>200</v>
      </c>
      <c r="M666" t="s">
        <v>1258</v>
      </c>
      <c r="N666">
        <v>21.5</v>
      </c>
      <c r="O666">
        <v>0</v>
      </c>
      <c r="P666" t="s">
        <v>197</v>
      </c>
      <c r="Q666">
        <v>2001500</v>
      </c>
      <c r="R666">
        <v>4.2979000000000003</v>
      </c>
      <c r="S666">
        <v>0</v>
      </c>
      <c r="T666">
        <v>0</v>
      </c>
      <c r="U666">
        <v>0</v>
      </c>
    </row>
    <row r="667" spans="1:21">
      <c r="A667" s="47">
        <v>14000172</v>
      </c>
      <c r="B667" t="s">
        <v>991</v>
      </c>
      <c r="C667">
        <v>0</v>
      </c>
      <c r="D667" t="s">
        <v>1250</v>
      </c>
      <c r="F667">
        <v>55</v>
      </c>
      <c r="G667">
        <v>20</v>
      </c>
      <c r="H667">
        <v>4</v>
      </c>
      <c r="I667" t="s">
        <v>151</v>
      </c>
      <c r="J667" t="s">
        <v>195</v>
      </c>
      <c r="K667">
        <v>20</v>
      </c>
      <c r="L667" t="s">
        <v>200</v>
      </c>
      <c r="M667" t="s">
        <v>1258</v>
      </c>
      <c r="N667">
        <v>21.5</v>
      </c>
      <c r="O667">
        <v>0</v>
      </c>
      <c r="P667" t="s">
        <v>197</v>
      </c>
      <c r="Q667">
        <v>2001500</v>
      </c>
      <c r="R667">
        <v>4.2961</v>
      </c>
      <c r="S667">
        <v>0</v>
      </c>
      <c r="T667">
        <v>0</v>
      </c>
      <c r="U667">
        <v>0</v>
      </c>
    </row>
    <row r="668" spans="1:21">
      <c r="A668" s="47">
        <v>14000177</v>
      </c>
      <c r="B668" t="s">
        <v>993</v>
      </c>
      <c r="C668">
        <v>0</v>
      </c>
      <c r="D668" t="s">
        <v>1250</v>
      </c>
      <c r="F668">
        <v>55</v>
      </c>
      <c r="G668">
        <v>20</v>
      </c>
      <c r="H668">
        <v>4</v>
      </c>
      <c r="I668" t="s">
        <v>151</v>
      </c>
      <c r="J668" t="s">
        <v>195</v>
      </c>
      <c r="K668">
        <v>20</v>
      </c>
      <c r="L668" t="s">
        <v>200</v>
      </c>
      <c r="M668" t="s">
        <v>1260</v>
      </c>
      <c r="N668">
        <v>21.5</v>
      </c>
      <c r="O668">
        <v>0</v>
      </c>
      <c r="P668" t="s">
        <v>197</v>
      </c>
      <c r="Q668">
        <v>2001500</v>
      </c>
      <c r="R668">
        <v>4.2975000000000003</v>
      </c>
      <c r="S668">
        <v>0</v>
      </c>
      <c r="T668">
        <v>0</v>
      </c>
      <c r="U668">
        <v>0</v>
      </c>
    </row>
    <row r="669" spans="1:21">
      <c r="A669" s="47">
        <v>14000249</v>
      </c>
      <c r="B669" t="s">
        <v>995</v>
      </c>
      <c r="C669">
        <v>0</v>
      </c>
      <c r="D669" t="s">
        <v>1250</v>
      </c>
      <c r="F669">
        <v>55</v>
      </c>
      <c r="G669">
        <v>20</v>
      </c>
      <c r="H669">
        <v>4</v>
      </c>
      <c r="I669" t="s">
        <v>151</v>
      </c>
      <c r="J669" t="s">
        <v>195</v>
      </c>
      <c r="K669">
        <v>20</v>
      </c>
      <c r="L669" t="s">
        <v>200</v>
      </c>
      <c r="M669" t="s">
        <v>1252</v>
      </c>
      <c r="N669">
        <v>21.5</v>
      </c>
      <c r="O669">
        <v>0</v>
      </c>
      <c r="P669" t="s">
        <v>197</v>
      </c>
      <c r="Q669">
        <v>2001400</v>
      </c>
      <c r="R669">
        <v>4.2969999999999997</v>
      </c>
      <c r="S669">
        <v>0</v>
      </c>
      <c r="T669">
        <v>0</v>
      </c>
      <c r="U669">
        <v>0</v>
      </c>
    </row>
    <row r="670" spans="1:21">
      <c r="A670" s="47">
        <v>14000250</v>
      </c>
      <c r="B670" t="s">
        <v>997</v>
      </c>
      <c r="C670">
        <v>0</v>
      </c>
      <c r="D670" t="s">
        <v>1250</v>
      </c>
      <c r="F670">
        <v>55</v>
      </c>
      <c r="G670">
        <v>20</v>
      </c>
      <c r="H670">
        <v>4</v>
      </c>
      <c r="I670" t="s">
        <v>151</v>
      </c>
      <c r="J670" t="s">
        <v>195</v>
      </c>
      <c r="K670">
        <v>20</v>
      </c>
      <c r="L670" t="s">
        <v>200</v>
      </c>
      <c r="M670" t="s">
        <v>1252</v>
      </c>
      <c r="N670">
        <v>21.5</v>
      </c>
      <c r="O670">
        <v>0</v>
      </c>
      <c r="P670" t="s">
        <v>197</v>
      </c>
      <c r="Q670">
        <v>2001400</v>
      </c>
      <c r="R670">
        <v>4.2969999999999997</v>
      </c>
      <c r="S670">
        <v>0</v>
      </c>
      <c r="T670">
        <v>0</v>
      </c>
      <c r="U670">
        <v>0</v>
      </c>
    </row>
    <row r="671" spans="1:21">
      <c r="A671" s="47">
        <v>14000251</v>
      </c>
      <c r="B671" t="s">
        <v>999</v>
      </c>
      <c r="C671">
        <v>0</v>
      </c>
      <c r="D671" t="s">
        <v>1250</v>
      </c>
      <c r="F671">
        <v>55</v>
      </c>
      <c r="G671">
        <v>20</v>
      </c>
      <c r="H671">
        <v>4</v>
      </c>
      <c r="I671" t="s">
        <v>151</v>
      </c>
      <c r="J671" t="s">
        <v>195</v>
      </c>
      <c r="K671">
        <v>20</v>
      </c>
      <c r="L671" t="s">
        <v>200</v>
      </c>
      <c r="M671" t="s">
        <v>1260</v>
      </c>
      <c r="N671">
        <v>21.5</v>
      </c>
      <c r="O671">
        <v>0</v>
      </c>
      <c r="P671" t="s">
        <v>197</v>
      </c>
      <c r="Q671">
        <v>2001400</v>
      </c>
      <c r="R671">
        <v>4.2972000000000001</v>
      </c>
      <c r="S671">
        <v>0</v>
      </c>
      <c r="T671">
        <v>0</v>
      </c>
      <c r="U671">
        <v>0</v>
      </c>
    </row>
    <row r="672" spans="1:21">
      <c r="A672" s="47">
        <v>14000252</v>
      </c>
      <c r="B672" t="s">
        <v>1001</v>
      </c>
      <c r="C672">
        <v>0</v>
      </c>
      <c r="D672" t="s">
        <v>1250</v>
      </c>
      <c r="F672">
        <v>55</v>
      </c>
      <c r="G672">
        <v>20</v>
      </c>
      <c r="H672">
        <v>4</v>
      </c>
      <c r="I672" t="s">
        <v>151</v>
      </c>
      <c r="J672" t="s">
        <v>195</v>
      </c>
      <c r="K672">
        <v>20</v>
      </c>
      <c r="L672" t="s">
        <v>200</v>
      </c>
      <c r="M672" t="s">
        <v>1252</v>
      </c>
      <c r="N672">
        <v>21.5</v>
      </c>
      <c r="O672">
        <v>0</v>
      </c>
      <c r="P672" t="s">
        <v>197</v>
      </c>
      <c r="Q672">
        <v>2001400</v>
      </c>
      <c r="R672">
        <v>4.2969999999999997</v>
      </c>
      <c r="S672">
        <v>0</v>
      </c>
      <c r="T672">
        <v>0</v>
      </c>
      <c r="U672">
        <v>0</v>
      </c>
    </row>
    <row r="673" spans="1:21">
      <c r="A673" s="47">
        <v>14000253</v>
      </c>
      <c r="B673" t="s">
        <v>1003</v>
      </c>
      <c r="C673">
        <v>0</v>
      </c>
      <c r="D673" t="s">
        <v>1250</v>
      </c>
      <c r="F673">
        <v>55</v>
      </c>
      <c r="G673">
        <v>20</v>
      </c>
      <c r="H673">
        <v>4</v>
      </c>
      <c r="I673" t="s">
        <v>151</v>
      </c>
      <c r="J673" t="s">
        <v>195</v>
      </c>
      <c r="K673">
        <v>20</v>
      </c>
      <c r="L673" t="s">
        <v>200</v>
      </c>
      <c r="M673" t="s">
        <v>1252</v>
      </c>
      <c r="N673">
        <v>21.5</v>
      </c>
      <c r="O673">
        <v>0</v>
      </c>
      <c r="P673" t="s">
        <v>197</v>
      </c>
      <c r="Q673">
        <v>2001400</v>
      </c>
      <c r="R673">
        <v>4.2969999999999997</v>
      </c>
      <c r="S673">
        <v>0</v>
      </c>
      <c r="T673">
        <v>0</v>
      </c>
      <c r="U673">
        <v>0</v>
      </c>
    </row>
    <row r="674" spans="1:21">
      <c r="A674" s="47"/>
      <c r="B674" t="s">
        <v>1265</v>
      </c>
    </row>
    <row r="675" spans="1:21">
      <c r="A675" s="47"/>
      <c r="B675" t="s">
        <v>1265</v>
      </c>
    </row>
    <row r="676" spans="1:21">
      <c r="A676" s="47"/>
      <c r="B676" t="s">
        <v>1265</v>
      </c>
    </row>
    <row r="677" spans="1:21">
      <c r="A677" s="47">
        <v>14000010</v>
      </c>
      <c r="B677" t="s">
        <v>1006</v>
      </c>
      <c r="C677">
        <v>0</v>
      </c>
      <c r="D677" t="s">
        <v>1250</v>
      </c>
      <c r="F677">
        <v>55</v>
      </c>
      <c r="G677">
        <v>17</v>
      </c>
      <c r="H677">
        <v>4</v>
      </c>
      <c r="I677" t="s">
        <v>151</v>
      </c>
      <c r="J677" t="s">
        <v>195</v>
      </c>
      <c r="K677">
        <v>17</v>
      </c>
      <c r="L677" t="s">
        <v>200</v>
      </c>
      <c r="M677" t="s">
        <v>1266</v>
      </c>
      <c r="N677">
        <v>21.5</v>
      </c>
      <c r="O677">
        <v>0</v>
      </c>
      <c r="P677" t="s">
        <v>197</v>
      </c>
      <c r="Q677">
        <v>2002600</v>
      </c>
      <c r="R677">
        <v>3.6417999999999999</v>
      </c>
      <c r="S677">
        <v>0</v>
      </c>
      <c r="T677">
        <v>0</v>
      </c>
      <c r="U677">
        <v>0</v>
      </c>
    </row>
    <row r="678" spans="1:21">
      <c r="A678" s="47">
        <v>14000150</v>
      </c>
      <c r="B678" t="s">
        <v>1008</v>
      </c>
      <c r="C678">
        <v>0</v>
      </c>
      <c r="D678" t="s">
        <v>1250</v>
      </c>
      <c r="F678">
        <v>55</v>
      </c>
      <c r="G678">
        <v>17</v>
      </c>
      <c r="H678">
        <v>4</v>
      </c>
      <c r="I678" t="s">
        <v>151</v>
      </c>
      <c r="J678" t="s">
        <v>195</v>
      </c>
      <c r="K678">
        <v>17</v>
      </c>
      <c r="L678" t="s">
        <v>200</v>
      </c>
      <c r="M678" t="s">
        <v>1266</v>
      </c>
      <c r="N678">
        <v>21.5</v>
      </c>
      <c r="O678">
        <v>0</v>
      </c>
      <c r="P678" t="s">
        <v>197</v>
      </c>
      <c r="Q678">
        <v>2002600</v>
      </c>
      <c r="R678">
        <v>3.6547999999999998</v>
      </c>
      <c r="S678">
        <v>0</v>
      </c>
      <c r="T678">
        <v>0</v>
      </c>
      <c r="U678">
        <v>0</v>
      </c>
    </row>
    <row r="679" spans="1:21">
      <c r="A679" s="47">
        <v>14000151</v>
      </c>
      <c r="B679" t="s">
        <v>1010</v>
      </c>
      <c r="C679">
        <v>0</v>
      </c>
      <c r="D679" t="s">
        <v>1250</v>
      </c>
      <c r="F679">
        <v>55</v>
      </c>
      <c r="G679">
        <v>17</v>
      </c>
      <c r="H679">
        <v>4</v>
      </c>
      <c r="I679" t="s">
        <v>151</v>
      </c>
      <c r="J679" t="s">
        <v>195</v>
      </c>
      <c r="K679">
        <v>17</v>
      </c>
      <c r="L679" t="s">
        <v>200</v>
      </c>
      <c r="M679" t="s">
        <v>1266</v>
      </c>
      <c r="N679">
        <v>21.5</v>
      </c>
      <c r="O679">
        <v>0</v>
      </c>
      <c r="P679" t="s">
        <v>197</v>
      </c>
      <c r="Q679">
        <v>2002600</v>
      </c>
      <c r="R679">
        <v>3.6505000000000001</v>
      </c>
      <c r="S679">
        <v>0</v>
      </c>
      <c r="T679">
        <v>0</v>
      </c>
      <c r="U679">
        <v>0</v>
      </c>
    </row>
    <row r="680" spans="1:21">
      <c r="A680" s="47">
        <v>14000153</v>
      </c>
      <c r="B680" t="s">
        <v>1012</v>
      </c>
      <c r="C680">
        <v>0</v>
      </c>
      <c r="D680" t="s">
        <v>1250</v>
      </c>
      <c r="F680">
        <v>55</v>
      </c>
      <c r="G680">
        <v>17</v>
      </c>
      <c r="H680">
        <v>4</v>
      </c>
      <c r="I680" t="s">
        <v>151</v>
      </c>
      <c r="J680" t="s">
        <v>195</v>
      </c>
      <c r="K680">
        <v>17</v>
      </c>
      <c r="L680" t="s">
        <v>200</v>
      </c>
      <c r="M680" t="s">
        <v>1266</v>
      </c>
      <c r="N680">
        <v>21.5</v>
      </c>
      <c r="O680">
        <v>0</v>
      </c>
      <c r="P680" t="s">
        <v>197</v>
      </c>
      <c r="Q680">
        <v>2002600</v>
      </c>
      <c r="R680">
        <v>3.6547999999999998</v>
      </c>
      <c r="S680">
        <v>0</v>
      </c>
      <c r="T680">
        <v>0</v>
      </c>
      <c r="U680">
        <v>0</v>
      </c>
    </row>
    <row r="681" spans="1:21">
      <c r="A681" s="47">
        <v>14000201</v>
      </c>
      <c r="B681" t="s">
        <v>1014</v>
      </c>
      <c r="C681">
        <v>0</v>
      </c>
      <c r="D681" t="s">
        <v>1250</v>
      </c>
      <c r="F681">
        <v>55</v>
      </c>
      <c r="G681">
        <v>17</v>
      </c>
      <c r="H681">
        <v>4</v>
      </c>
      <c r="I681" t="s">
        <v>151</v>
      </c>
      <c r="J681" t="s">
        <v>195</v>
      </c>
      <c r="K681">
        <v>17</v>
      </c>
      <c r="L681" t="s">
        <v>200</v>
      </c>
      <c r="M681" t="s">
        <v>1266</v>
      </c>
      <c r="N681">
        <v>21.5</v>
      </c>
      <c r="O681">
        <v>0</v>
      </c>
      <c r="P681" t="s">
        <v>197</v>
      </c>
      <c r="Q681">
        <v>2002600</v>
      </c>
      <c r="R681">
        <v>3.6524999999999999</v>
      </c>
      <c r="S681">
        <v>0</v>
      </c>
      <c r="T681">
        <v>0</v>
      </c>
      <c r="U681">
        <v>0</v>
      </c>
    </row>
    <row r="682" spans="1:21">
      <c r="A682" s="47">
        <v>14000205</v>
      </c>
      <c r="B682" t="s">
        <v>1016</v>
      </c>
      <c r="C682">
        <v>0</v>
      </c>
      <c r="D682" t="s">
        <v>1250</v>
      </c>
      <c r="F682">
        <v>55</v>
      </c>
      <c r="G682">
        <v>17</v>
      </c>
      <c r="H682">
        <v>4</v>
      </c>
      <c r="I682" t="s">
        <v>151</v>
      </c>
      <c r="J682" t="s">
        <v>195</v>
      </c>
      <c r="K682">
        <v>17</v>
      </c>
      <c r="L682" t="s">
        <v>200</v>
      </c>
      <c r="M682" t="s">
        <v>1266</v>
      </c>
      <c r="N682">
        <v>21.5</v>
      </c>
      <c r="O682">
        <v>0</v>
      </c>
      <c r="P682" t="s">
        <v>197</v>
      </c>
      <c r="Q682">
        <v>2002600</v>
      </c>
      <c r="R682">
        <v>3.6524999999999999</v>
      </c>
      <c r="S682">
        <v>0</v>
      </c>
      <c r="T682">
        <v>0</v>
      </c>
      <c r="U682">
        <v>0</v>
      </c>
    </row>
    <row r="683" spans="1:21">
      <c r="A683" s="47">
        <v>14000207</v>
      </c>
      <c r="B683" t="s">
        <v>1018</v>
      </c>
      <c r="C683">
        <v>0</v>
      </c>
      <c r="D683" t="s">
        <v>1250</v>
      </c>
      <c r="F683">
        <v>55</v>
      </c>
      <c r="G683">
        <v>17</v>
      </c>
      <c r="H683">
        <v>4</v>
      </c>
      <c r="I683" t="s">
        <v>151</v>
      </c>
      <c r="J683" t="s">
        <v>195</v>
      </c>
      <c r="K683">
        <v>17</v>
      </c>
      <c r="L683" t="s">
        <v>200</v>
      </c>
      <c r="M683" t="s">
        <v>1266</v>
      </c>
      <c r="N683">
        <v>21.5</v>
      </c>
      <c r="O683">
        <v>0</v>
      </c>
      <c r="P683" t="s">
        <v>197</v>
      </c>
      <c r="Q683">
        <v>2002600</v>
      </c>
      <c r="R683">
        <v>3.6524999999999999</v>
      </c>
      <c r="S683">
        <v>0</v>
      </c>
      <c r="T683">
        <v>0</v>
      </c>
      <c r="U683">
        <v>0</v>
      </c>
    </row>
    <row r="684" spans="1:21">
      <c r="A684" s="47"/>
    </row>
    <row r="685" spans="1:21">
      <c r="A685" s="47" t="s">
        <v>198</v>
      </c>
      <c r="B685" t="s">
        <v>163</v>
      </c>
      <c r="C685" t="s">
        <v>164</v>
      </c>
      <c r="D685" t="s">
        <v>162</v>
      </c>
      <c r="E685" t="s">
        <v>226</v>
      </c>
      <c r="F685" t="s">
        <v>164</v>
      </c>
      <c r="G685" t="s">
        <v>166</v>
      </c>
      <c r="H685" t="s">
        <v>167</v>
      </c>
      <c r="I685" t="s">
        <v>166</v>
      </c>
      <c r="J685" t="s">
        <v>230</v>
      </c>
      <c r="K685" t="s">
        <v>162</v>
      </c>
      <c r="L685" t="s">
        <v>169</v>
      </c>
      <c r="M685" t="s">
        <v>1365</v>
      </c>
      <c r="N685" t="s">
        <v>170</v>
      </c>
      <c r="O685" t="s">
        <v>170</v>
      </c>
      <c r="P685" t="s">
        <v>162</v>
      </c>
      <c r="Q685" t="s">
        <v>170</v>
      </c>
      <c r="R685" t="s">
        <v>162</v>
      </c>
      <c r="S685" t="s">
        <v>229</v>
      </c>
      <c r="T685" t="s">
        <v>170</v>
      </c>
      <c r="U685" t="s">
        <v>229</v>
      </c>
    </row>
    <row r="686" spans="1:21">
      <c r="A686" s="47" t="s">
        <v>267</v>
      </c>
      <c r="B686" t="s">
        <v>268</v>
      </c>
      <c r="R686" t="s">
        <v>1408</v>
      </c>
      <c r="S686" t="s">
        <v>1556</v>
      </c>
      <c r="T686" t="s">
        <v>258</v>
      </c>
      <c r="U686" t="s">
        <v>259</v>
      </c>
    </row>
    <row r="687" spans="1:21">
      <c r="A687" s="47" t="s">
        <v>173</v>
      </c>
      <c r="B687" t="s">
        <v>152</v>
      </c>
      <c r="S687" t="s">
        <v>1557</v>
      </c>
      <c r="T687" t="s">
        <v>1558</v>
      </c>
      <c r="U687" t="s">
        <v>260</v>
      </c>
    </row>
    <row r="688" spans="1:21">
      <c r="A688" s="47"/>
      <c r="J688" t="s">
        <v>174</v>
      </c>
      <c r="K688" t="s">
        <v>175</v>
      </c>
      <c r="S688" t="s">
        <v>1559</v>
      </c>
      <c r="T688" t="s">
        <v>1560</v>
      </c>
      <c r="U688" t="s">
        <v>1575</v>
      </c>
    </row>
    <row r="689" spans="1:21">
      <c r="A689" s="47" t="e">
        <f>-----GRU</f>
        <v>#NAME?</v>
      </c>
      <c r="B689" t="s">
        <v>269</v>
      </c>
      <c r="C689" t="s">
        <v>164</v>
      </c>
      <c r="D689" t="s">
        <v>162</v>
      </c>
      <c r="E689" t="s">
        <v>226</v>
      </c>
      <c r="F689" t="s">
        <v>164</v>
      </c>
      <c r="G689" t="s">
        <v>166</v>
      </c>
      <c r="H689" t="s">
        <v>167</v>
      </c>
      <c r="I689" t="s">
        <v>166</v>
      </c>
      <c r="J689" t="s">
        <v>230</v>
      </c>
      <c r="K689" t="s">
        <v>162</v>
      </c>
      <c r="L689" t="s">
        <v>169</v>
      </c>
      <c r="M689" t="s">
        <v>1365</v>
      </c>
      <c r="N689" t="s">
        <v>170</v>
      </c>
      <c r="O689" t="s">
        <v>170</v>
      </c>
      <c r="P689" t="s">
        <v>162</v>
      </c>
      <c r="Q689" t="s">
        <v>170</v>
      </c>
      <c r="R689" t="s">
        <v>162</v>
      </c>
      <c r="S689" t="e">
        <f>---------Usu</f>
        <v>#NAME?</v>
      </c>
      <c r="T689" t="s">
        <v>1562</v>
      </c>
      <c r="U689" t="s">
        <v>1341</v>
      </c>
    </row>
    <row r="690" spans="1:21">
      <c r="A690" s="47" t="s">
        <v>176</v>
      </c>
      <c r="B690" t="s">
        <v>177</v>
      </c>
      <c r="C690" t="s">
        <v>178</v>
      </c>
      <c r="D690" t="s">
        <v>179</v>
      </c>
      <c r="F690" t="s">
        <v>180</v>
      </c>
      <c r="G690" t="s">
        <v>181</v>
      </c>
      <c r="H690" t="s">
        <v>182</v>
      </c>
      <c r="I690" t="s">
        <v>183</v>
      </c>
      <c r="J690" t="s">
        <v>184</v>
      </c>
      <c r="K690" t="s">
        <v>185</v>
      </c>
      <c r="L690" t="s">
        <v>186</v>
      </c>
      <c r="M690" t="s">
        <v>187</v>
      </c>
      <c r="N690" t="s">
        <v>188</v>
      </c>
      <c r="O690" t="s">
        <v>189</v>
      </c>
      <c r="P690" t="s">
        <v>190</v>
      </c>
      <c r="Q690" t="s">
        <v>57</v>
      </c>
      <c r="R690" t="s">
        <v>191</v>
      </c>
      <c r="S690" t="s">
        <v>192</v>
      </c>
      <c r="T690" t="s">
        <v>193</v>
      </c>
      <c r="U690" t="s">
        <v>194</v>
      </c>
    </row>
    <row r="691" spans="1:21">
      <c r="A691" s="47"/>
      <c r="B691" t="s">
        <v>1267</v>
      </c>
    </row>
    <row r="692" spans="1:21">
      <c r="A692" s="47"/>
      <c r="B692" t="s">
        <v>1267</v>
      </c>
    </row>
    <row r="693" spans="1:21">
      <c r="A693" s="47"/>
      <c r="B693" t="s">
        <v>1267</v>
      </c>
    </row>
    <row r="694" spans="1:21">
      <c r="A694" s="47">
        <v>14000054</v>
      </c>
      <c r="B694" t="s">
        <v>1020</v>
      </c>
      <c r="C694">
        <v>0</v>
      </c>
      <c r="D694" t="s">
        <v>1250</v>
      </c>
      <c r="F694">
        <v>55</v>
      </c>
      <c r="G694">
        <v>17</v>
      </c>
      <c r="H694">
        <v>7</v>
      </c>
      <c r="I694" t="s">
        <v>151</v>
      </c>
      <c r="J694" t="s">
        <v>195</v>
      </c>
      <c r="K694">
        <v>17</v>
      </c>
      <c r="L694" t="s">
        <v>200</v>
      </c>
      <c r="M694">
        <v>33072010</v>
      </c>
      <c r="N694">
        <v>21.5</v>
      </c>
      <c r="O694">
        <v>0</v>
      </c>
      <c r="P694" t="s">
        <v>197</v>
      </c>
      <c r="Q694">
        <v>2002800</v>
      </c>
      <c r="R694">
        <v>3.6535000000000002</v>
      </c>
      <c r="S694">
        <v>0</v>
      </c>
      <c r="T694">
        <v>0</v>
      </c>
      <c r="U694">
        <v>0</v>
      </c>
    </row>
    <row r="695" spans="1:21">
      <c r="A695" s="47">
        <v>14000056</v>
      </c>
      <c r="B695" t="s">
        <v>1022</v>
      </c>
      <c r="C695">
        <v>0</v>
      </c>
      <c r="D695" t="s">
        <v>1250</v>
      </c>
      <c r="F695">
        <v>55</v>
      </c>
      <c r="G695">
        <v>17</v>
      </c>
      <c r="H695">
        <v>7</v>
      </c>
      <c r="I695" t="s">
        <v>151</v>
      </c>
      <c r="J695" t="s">
        <v>195</v>
      </c>
      <c r="K695">
        <v>17</v>
      </c>
      <c r="L695" t="s">
        <v>200</v>
      </c>
      <c r="M695">
        <v>33072010</v>
      </c>
      <c r="N695">
        <v>21.5</v>
      </c>
      <c r="O695">
        <v>0</v>
      </c>
      <c r="P695" t="s">
        <v>197</v>
      </c>
      <c r="Q695">
        <v>2002800</v>
      </c>
      <c r="R695">
        <v>3.6535000000000002</v>
      </c>
      <c r="S695">
        <v>0</v>
      </c>
      <c r="T695">
        <v>0</v>
      </c>
      <c r="U695">
        <v>0</v>
      </c>
    </row>
    <row r="696" spans="1:21">
      <c r="A696" s="47"/>
      <c r="B696" t="s">
        <v>1268</v>
      </c>
    </row>
    <row r="697" spans="1:21">
      <c r="A697" s="47"/>
      <c r="B697" t="s">
        <v>1268</v>
      </c>
    </row>
    <row r="698" spans="1:21">
      <c r="A698" s="47"/>
      <c r="B698" t="s">
        <v>1268</v>
      </c>
    </row>
    <row r="699" spans="1:21">
      <c r="A699" s="47">
        <v>14000058</v>
      </c>
      <c r="B699" t="s">
        <v>1024</v>
      </c>
      <c r="C699">
        <v>0</v>
      </c>
      <c r="D699" t="s">
        <v>1250</v>
      </c>
      <c r="F699">
        <v>55</v>
      </c>
      <c r="G699">
        <v>17</v>
      </c>
      <c r="H699">
        <v>7</v>
      </c>
      <c r="I699" t="s">
        <v>151</v>
      </c>
      <c r="J699" t="s">
        <v>195</v>
      </c>
      <c r="K699">
        <v>17</v>
      </c>
      <c r="L699" t="s">
        <v>200</v>
      </c>
      <c r="M699">
        <v>33072010</v>
      </c>
      <c r="N699">
        <v>21.5</v>
      </c>
      <c r="O699">
        <v>0</v>
      </c>
      <c r="P699" t="s">
        <v>197</v>
      </c>
      <c r="Q699">
        <v>2002800</v>
      </c>
      <c r="R699">
        <v>3.6503000000000001</v>
      </c>
      <c r="S699">
        <v>0</v>
      </c>
      <c r="T699">
        <v>0</v>
      </c>
      <c r="U699">
        <v>0</v>
      </c>
    </row>
    <row r="700" spans="1:21">
      <c r="A700" s="47">
        <v>14000059</v>
      </c>
      <c r="B700" t="s">
        <v>1026</v>
      </c>
      <c r="C700">
        <v>0</v>
      </c>
      <c r="D700" t="s">
        <v>1250</v>
      </c>
      <c r="F700">
        <v>55</v>
      </c>
      <c r="G700">
        <v>17</v>
      </c>
      <c r="H700">
        <v>7</v>
      </c>
      <c r="I700" t="s">
        <v>151</v>
      </c>
      <c r="J700" t="s">
        <v>195</v>
      </c>
      <c r="K700">
        <v>17</v>
      </c>
      <c r="L700" t="s">
        <v>200</v>
      </c>
      <c r="M700">
        <v>33072010</v>
      </c>
      <c r="N700">
        <v>21.5</v>
      </c>
      <c r="O700">
        <v>0</v>
      </c>
      <c r="P700" t="s">
        <v>197</v>
      </c>
      <c r="Q700">
        <v>2002800</v>
      </c>
      <c r="R700">
        <v>3.6471</v>
      </c>
      <c r="S700">
        <v>0</v>
      </c>
      <c r="T700">
        <v>0</v>
      </c>
      <c r="U700">
        <v>0</v>
      </c>
    </row>
    <row r="701" spans="1:21">
      <c r="A701" s="47"/>
      <c r="B701" t="s">
        <v>1269</v>
      </c>
    </row>
    <row r="702" spans="1:21">
      <c r="A702" s="47"/>
      <c r="B702" t="s">
        <v>1269</v>
      </c>
    </row>
    <row r="703" spans="1:21">
      <c r="A703" s="47"/>
      <c r="B703" t="s">
        <v>1269</v>
      </c>
    </row>
    <row r="704" spans="1:21">
      <c r="A704" s="47">
        <v>14000042</v>
      </c>
      <c r="B704" t="s">
        <v>1028</v>
      </c>
      <c r="C704">
        <v>0</v>
      </c>
      <c r="D704" t="s">
        <v>1250</v>
      </c>
      <c r="F704">
        <v>55</v>
      </c>
      <c r="G704">
        <v>17</v>
      </c>
      <c r="H704">
        <v>7</v>
      </c>
      <c r="I704" t="s">
        <v>151</v>
      </c>
      <c r="J704" t="s">
        <v>195</v>
      </c>
      <c r="K704">
        <v>17</v>
      </c>
      <c r="L704" t="s">
        <v>200</v>
      </c>
      <c r="M704">
        <v>33072010</v>
      </c>
      <c r="N704">
        <v>21.5</v>
      </c>
      <c r="O704">
        <v>0</v>
      </c>
      <c r="P704" t="s">
        <v>197</v>
      </c>
      <c r="Q704">
        <v>2002800</v>
      </c>
      <c r="R704">
        <v>3.6535000000000002</v>
      </c>
      <c r="S704">
        <v>0</v>
      </c>
      <c r="T704">
        <v>0</v>
      </c>
      <c r="U704">
        <v>0</v>
      </c>
    </row>
    <row r="705" spans="1:21">
      <c r="A705" s="47">
        <v>14000049</v>
      </c>
      <c r="B705" t="s">
        <v>1030</v>
      </c>
      <c r="C705">
        <v>0</v>
      </c>
      <c r="D705" t="s">
        <v>1250</v>
      </c>
      <c r="F705">
        <v>55</v>
      </c>
      <c r="G705">
        <v>17</v>
      </c>
      <c r="H705">
        <v>7</v>
      </c>
      <c r="I705" t="s">
        <v>151</v>
      </c>
      <c r="J705" t="s">
        <v>195</v>
      </c>
      <c r="K705">
        <v>17</v>
      </c>
      <c r="L705" t="s">
        <v>200</v>
      </c>
      <c r="M705">
        <v>33072010</v>
      </c>
      <c r="N705">
        <v>21.5</v>
      </c>
      <c r="O705">
        <v>0</v>
      </c>
      <c r="P705" t="s">
        <v>197</v>
      </c>
      <c r="Q705">
        <v>2002800</v>
      </c>
      <c r="R705">
        <v>3.6535000000000002</v>
      </c>
      <c r="S705">
        <v>0</v>
      </c>
      <c r="T705">
        <v>0</v>
      </c>
      <c r="U705">
        <v>0</v>
      </c>
    </row>
    <row r="706" spans="1:21">
      <c r="A706" s="47">
        <v>14000050</v>
      </c>
      <c r="B706" t="s">
        <v>1032</v>
      </c>
      <c r="C706">
        <v>0</v>
      </c>
      <c r="D706" t="s">
        <v>1250</v>
      </c>
      <c r="F706">
        <v>55</v>
      </c>
      <c r="G706">
        <v>17</v>
      </c>
      <c r="H706">
        <v>7</v>
      </c>
      <c r="I706" t="s">
        <v>151</v>
      </c>
      <c r="J706" t="s">
        <v>195</v>
      </c>
      <c r="K706">
        <v>17</v>
      </c>
      <c r="L706" t="s">
        <v>200</v>
      </c>
      <c r="M706">
        <v>33072010</v>
      </c>
      <c r="N706">
        <v>21.5</v>
      </c>
      <c r="O706">
        <v>0</v>
      </c>
      <c r="P706" t="s">
        <v>197</v>
      </c>
      <c r="Q706">
        <v>2002800</v>
      </c>
      <c r="R706">
        <v>3.6461999999999999</v>
      </c>
      <c r="S706">
        <v>0</v>
      </c>
      <c r="T706">
        <v>0</v>
      </c>
      <c r="U706">
        <v>0</v>
      </c>
    </row>
    <row r="707" spans="1:21">
      <c r="A707" s="47">
        <v>14000069</v>
      </c>
      <c r="B707" t="s">
        <v>1034</v>
      </c>
      <c r="C707">
        <v>0</v>
      </c>
      <c r="D707" t="s">
        <v>1250</v>
      </c>
      <c r="F707">
        <v>55</v>
      </c>
      <c r="G707">
        <v>17</v>
      </c>
      <c r="H707">
        <v>7</v>
      </c>
      <c r="I707" t="s">
        <v>151</v>
      </c>
      <c r="J707" t="s">
        <v>195</v>
      </c>
      <c r="K707">
        <v>17</v>
      </c>
      <c r="L707" t="s">
        <v>200</v>
      </c>
      <c r="M707">
        <v>33072010</v>
      </c>
      <c r="N707">
        <v>21.5</v>
      </c>
      <c r="O707">
        <v>0</v>
      </c>
      <c r="P707" t="s">
        <v>197</v>
      </c>
      <c r="Q707">
        <v>2002800</v>
      </c>
      <c r="R707">
        <v>3.6535000000000002</v>
      </c>
      <c r="S707">
        <v>0</v>
      </c>
      <c r="T707">
        <v>0</v>
      </c>
      <c r="U707">
        <v>0</v>
      </c>
    </row>
    <row r="708" spans="1:21">
      <c r="A708" s="47">
        <v>14000073</v>
      </c>
      <c r="B708" t="s">
        <v>1036</v>
      </c>
      <c r="C708">
        <v>0</v>
      </c>
      <c r="D708" t="s">
        <v>1250</v>
      </c>
      <c r="F708">
        <v>55</v>
      </c>
      <c r="G708">
        <v>17</v>
      </c>
      <c r="H708">
        <v>7</v>
      </c>
      <c r="I708" t="s">
        <v>151</v>
      </c>
      <c r="J708" t="s">
        <v>195</v>
      </c>
      <c r="K708">
        <v>17</v>
      </c>
      <c r="L708" t="s">
        <v>200</v>
      </c>
      <c r="M708">
        <v>33072010</v>
      </c>
      <c r="N708">
        <v>21.5</v>
      </c>
      <c r="O708">
        <v>0</v>
      </c>
      <c r="P708" t="s">
        <v>197</v>
      </c>
      <c r="Q708">
        <v>2002700</v>
      </c>
      <c r="R708">
        <v>3.6535000000000002</v>
      </c>
      <c r="S708">
        <v>0</v>
      </c>
      <c r="T708">
        <v>0</v>
      </c>
      <c r="U708">
        <v>0</v>
      </c>
    </row>
    <row r="709" spans="1:21">
      <c r="A709" s="47">
        <v>14000074</v>
      </c>
      <c r="B709" t="s">
        <v>1038</v>
      </c>
      <c r="C709">
        <v>0</v>
      </c>
      <c r="D709" t="s">
        <v>1250</v>
      </c>
      <c r="F709">
        <v>55</v>
      </c>
      <c r="G709">
        <v>17</v>
      </c>
      <c r="H709">
        <v>7</v>
      </c>
      <c r="I709" t="s">
        <v>151</v>
      </c>
      <c r="J709" t="s">
        <v>195</v>
      </c>
      <c r="K709">
        <v>17</v>
      </c>
      <c r="L709" t="s">
        <v>200</v>
      </c>
      <c r="M709">
        <v>33072010</v>
      </c>
      <c r="N709">
        <v>21.5</v>
      </c>
      <c r="O709">
        <v>0</v>
      </c>
      <c r="P709" t="s">
        <v>197</v>
      </c>
      <c r="Q709">
        <v>2002800</v>
      </c>
      <c r="R709">
        <v>3.6545000000000001</v>
      </c>
      <c r="S709">
        <v>0</v>
      </c>
      <c r="T709">
        <v>0</v>
      </c>
      <c r="U709">
        <v>0</v>
      </c>
    </row>
    <row r="710" spans="1:21">
      <c r="A710" s="47">
        <v>14000077</v>
      </c>
      <c r="B710" t="s">
        <v>1040</v>
      </c>
      <c r="C710">
        <v>0</v>
      </c>
      <c r="D710" t="s">
        <v>1250</v>
      </c>
      <c r="F710">
        <v>55</v>
      </c>
      <c r="G710">
        <v>17</v>
      </c>
      <c r="H710">
        <v>7</v>
      </c>
      <c r="I710" t="s">
        <v>151</v>
      </c>
      <c r="J710" t="s">
        <v>195</v>
      </c>
      <c r="K710">
        <v>17</v>
      </c>
      <c r="L710" t="s">
        <v>200</v>
      </c>
      <c r="M710">
        <v>33072010</v>
      </c>
      <c r="N710">
        <v>21.5</v>
      </c>
      <c r="O710">
        <v>0</v>
      </c>
      <c r="P710" t="s">
        <v>197</v>
      </c>
      <c r="Q710">
        <v>2002800</v>
      </c>
      <c r="R710">
        <v>3.6535000000000002</v>
      </c>
      <c r="S710">
        <v>0</v>
      </c>
      <c r="T710">
        <v>0</v>
      </c>
      <c r="U710">
        <v>0</v>
      </c>
    </row>
    <row r="711" spans="1:21">
      <c r="A711" s="47">
        <v>14000082</v>
      </c>
      <c r="B711" t="s">
        <v>1042</v>
      </c>
      <c r="C711">
        <v>0</v>
      </c>
      <c r="D711" t="s">
        <v>1250</v>
      </c>
      <c r="F711">
        <v>55</v>
      </c>
      <c r="G711">
        <v>17</v>
      </c>
      <c r="H711">
        <v>7</v>
      </c>
      <c r="I711" t="s">
        <v>151</v>
      </c>
      <c r="J711" t="s">
        <v>195</v>
      </c>
      <c r="K711">
        <v>17</v>
      </c>
      <c r="L711" t="s">
        <v>200</v>
      </c>
      <c r="M711">
        <v>33072010</v>
      </c>
      <c r="N711">
        <v>21.5</v>
      </c>
      <c r="O711">
        <v>0</v>
      </c>
      <c r="P711" t="s">
        <v>197</v>
      </c>
      <c r="Q711">
        <v>2002800</v>
      </c>
      <c r="R711">
        <v>3.6535000000000002</v>
      </c>
      <c r="S711">
        <v>0</v>
      </c>
      <c r="T711">
        <v>0</v>
      </c>
      <c r="U711">
        <v>0</v>
      </c>
    </row>
    <row r="712" spans="1:21">
      <c r="A712" s="47">
        <v>14000086</v>
      </c>
      <c r="B712" t="s">
        <v>1044</v>
      </c>
      <c r="C712">
        <v>0</v>
      </c>
      <c r="D712" t="s">
        <v>1250</v>
      </c>
      <c r="F712">
        <v>55</v>
      </c>
      <c r="G712">
        <v>17</v>
      </c>
      <c r="H712">
        <v>7</v>
      </c>
      <c r="I712" t="s">
        <v>151</v>
      </c>
      <c r="J712" t="s">
        <v>195</v>
      </c>
      <c r="K712">
        <v>17</v>
      </c>
      <c r="L712" t="s">
        <v>200</v>
      </c>
      <c r="M712">
        <v>33072010</v>
      </c>
      <c r="N712">
        <v>21.5</v>
      </c>
      <c r="O712">
        <v>0</v>
      </c>
      <c r="P712" t="s">
        <v>197</v>
      </c>
      <c r="Q712">
        <v>2002800</v>
      </c>
      <c r="R712">
        <v>3.6535000000000002</v>
      </c>
      <c r="S712">
        <v>0</v>
      </c>
      <c r="T712">
        <v>0</v>
      </c>
      <c r="U712">
        <v>0</v>
      </c>
    </row>
    <row r="713" spans="1:21">
      <c r="A713" s="47">
        <v>14000088</v>
      </c>
      <c r="B713" t="s">
        <v>1046</v>
      </c>
      <c r="C713">
        <v>0</v>
      </c>
      <c r="D713" t="s">
        <v>1250</v>
      </c>
      <c r="F713">
        <v>55</v>
      </c>
      <c r="G713">
        <v>17</v>
      </c>
      <c r="H713">
        <v>7</v>
      </c>
      <c r="I713" t="s">
        <v>151</v>
      </c>
      <c r="J713" t="s">
        <v>195</v>
      </c>
      <c r="K713">
        <v>17</v>
      </c>
      <c r="L713" t="s">
        <v>200</v>
      </c>
      <c r="M713">
        <v>33072010</v>
      </c>
      <c r="N713">
        <v>21.5</v>
      </c>
      <c r="O713">
        <v>0</v>
      </c>
      <c r="P713" t="s">
        <v>197</v>
      </c>
      <c r="Q713">
        <v>2002800</v>
      </c>
      <c r="R713">
        <v>3.6535000000000002</v>
      </c>
      <c r="S713">
        <v>0</v>
      </c>
      <c r="T713">
        <v>0</v>
      </c>
      <c r="U713">
        <v>0</v>
      </c>
    </row>
    <row r="714" spans="1:21">
      <c r="A714" s="47">
        <v>14000093</v>
      </c>
      <c r="B714" t="s">
        <v>1048</v>
      </c>
      <c r="C714">
        <v>0</v>
      </c>
      <c r="D714" t="s">
        <v>1250</v>
      </c>
      <c r="F714">
        <v>55</v>
      </c>
      <c r="G714">
        <v>17</v>
      </c>
      <c r="H714">
        <v>7</v>
      </c>
      <c r="I714" t="s">
        <v>151</v>
      </c>
      <c r="J714" t="s">
        <v>195</v>
      </c>
      <c r="K714">
        <v>17</v>
      </c>
      <c r="L714" t="s">
        <v>200</v>
      </c>
      <c r="M714">
        <v>33072010</v>
      </c>
      <c r="N714">
        <v>21.5</v>
      </c>
      <c r="O714">
        <v>0</v>
      </c>
      <c r="P714" t="s">
        <v>197</v>
      </c>
      <c r="Q714">
        <v>2002800</v>
      </c>
      <c r="R714">
        <v>3.6503000000000001</v>
      </c>
      <c r="S714">
        <v>0</v>
      </c>
      <c r="T714">
        <v>0</v>
      </c>
      <c r="U714">
        <v>0</v>
      </c>
    </row>
    <row r="715" spans="1:21">
      <c r="A715" s="47"/>
      <c r="B715" t="s">
        <v>1270</v>
      </c>
    </row>
    <row r="716" spans="1:21">
      <c r="A716" s="47"/>
      <c r="B716" t="s">
        <v>1270</v>
      </c>
    </row>
    <row r="717" spans="1:21">
      <c r="A717" s="47"/>
      <c r="B717" t="s">
        <v>1270</v>
      </c>
    </row>
    <row r="718" spans="1:21">
      <c r="A718" s="47">
        <v>14000044</v>
      </c>
      <c r="B718" t="s">
        <v>1050</v>
      </c>
      <c r="C718">
        <v>0</v>
      </c>
      <c r="D718" t="s">
        <v>1250</v>
      </c>
      <c r="F718">
        <v>55</v>
      </c>
      <c r="G718">
        <v>17</v>
      </c>
      <c r="H718">
        <v>7</v>
      </c>
      <c r="I718" t="s">
        <v>151</v>
      </c>
      <c r="J718" t="s">
        <v>195</v>
      </c>
      <c r="K718">
        <v>17</v>
      </c>
      <c r="L718" t="s">
        <v>200</v>
      </c>
      <c r="M718">
        <v>33072010</v>
      </c>
      <c r="N718">
        <v>21.5</v>
      </c>
      <c r="O718">
        <v>0</v>
      </c>
      <c r="P718" t="s">
        <v>197</v>
      </c>
      <c r="Q718">
        <v>2002800</v>
      </c>
      <c r="R718">
        <v>3.6503000000000001</v>
      </c>
      <c r="S718">
        <v>0</v>
      </c>
      <c r="T718">
        <v>0</v>
      </c>
      <c r="U718">
        <v>0</v>
      </c>
    </row>
    <row r="719" spans="1:21">
      <c r="A719" s="47">
        <v>14000045</v>
      </c>
      <c r="B719" t="s">
        <v>1052</v>
      </c>
      <c r="C719">
        <v>0</v>
      </c>
      <c r="D719" t="s">
        <v>1250</v>
      </c>
      <c r="F719">
        <v>55</v>
      </c>
      <c r="G719">
        <v>17</v>
      </c>
      <c r="H719">
        <v>7</v>
      </c>
      <c r="I719" t="s">
        <v>151</v>
      </c>
      <c r="J719" t="s">
        <v>195</v>
      </c>
      <c r="K719">
        <v>17</v>
      </c>
      <c r="L719" t="s">
        <v>200</v>
      </c>
      <c r="M719">
        <v>33072010</v>
      </c>
      <c r="N719">
        <v>21.5</v>
      </c>
      <c r="O719">
        <v>0</v>
      </c>
      <c r="P719" t="s">
        <v>197</v>
      </c>
      <c r="Q719">
        <v>2002800</v>
      </c>
      <c r="R719">
        <v>3.6535000000000002</v>
      </c>
      <c r="S719">
        <v>0</v>
      </c>
      <c r="T719">
        <v>0</v>
      </c>
      <c r="U719">
        <v>0</v>
      </c>
    </row>
    <row r="720" spans="1:21">
      <c r="A720" s="47">
        <v>14000051</v>
      </c>
      <c r="B720" t="s">
        <v>1054</v>
      </c>
      <c r="C720">
        <v>0</v>
      </c>
      <c r="D720" t="s">
        <v>1250</v>
      </c>
      <c r="F720">
        <v>55</v>
      </c>
      <c r="G720">
        <v>17</v>
      </c>
      <c r="H720">
        <v>7</v>
      </c>
      <c r="I720" t="s">
        <v>151</v>
      </c>
      <c r="J720" t="s">
        <v>195</v>
      </c>
      <c r="K720">
        <v>17</v>
      </c>
      <c r="L720" t="s">
        <v>200</v>
      </c>
      <c r="M720">
        <v>33072010</v>
      </c>
      <c r="N720">
        <v>21.5</v>
      </c>
      <c r="O720">
        <v>0</v>
      </c>
      <c r="P720" t="s">
        <v>197</v>
      </c>
      <c r="Q720">
        <v>2002800</v>
      </c>
      <c r="R720">
        <v>3.6486999999999998</v>
      </c>
      <c r="S720">
        <v>0</v>
      </c>
      <c r="T720">
        <v>0</v>
      </c>
      <c r="U720">
        <v>0</v>
      </c>
    </row>
    <row r="721" spans="1:21">
      <c r="A721" s="47">
        <v>14000053</v>
      </c>
      <c r="B721" t="s">
        <v>1056</v>
      </c>
      <c r="C721">
        <v>0</v>
      </c>
      <c r="D721" t="s">
        <v>1250</v>
      </c>
      <c r="F721">
        <v>55</v>
      </c>
      <c r="G721">
        <v>17</v>
      </c>
      <c r="H721">
        <v>7</v>
      </c>
      <c r="I721" t="s">
        <v>151</v>
      </c>
      <c r="J721" t="s">
        <v>195</v>
      </c>
      <c r="K721">
        <v>17</v>
      </c>
      <c r="L721" t="s">
        <v>200</v>
      </c>
      <c r="M721">
        <v>33072010</v>
      </c>
      <c r="N721">
        <v>21.5</v>
      </c>
      <c r="O721">
        <v>0</v>
      </c>
      <c r="P721" t="s">
        <v>197</v>
      </c>
      <c r="Q721">
        <v>2002800</v>
      </c>
      <c r="R721">
        <v>3.6535000000000002</v>
      </c>
      <c r="S721">
        <v>0</v>
      </c>
      <c r="T721">
        <v>0</v>
      </c>
      <c r="U721">
        <v>0</v>
      </c>
    </row>
    <row r="722" spans="1:21">
      <c r="A722" s="47">
        <v>14000068</v>
      </c>
      <c r="B722" t="s">
        <v>1058</v>
      </c>
      <c r="C722">
        <v>0</v>
      </c>
      <c r="D722" t="s">
        <v>1250</v>
      </c>
      <c r="F722">
        <v>55</v>
      </c>
      <c r="G722">
        <v>17</v>
      </c>
      <c r="H722">
        <v>7</v>
      </c>
      <c r="I722" t="s">
        <v>151</v>
      </c>
      <c r="J722" t="s">
        <v>195</v>
      </c>
      <c r="K722">
        <v>17</v>
      </c>
      <c r="L722" t="s">
        <v>200</v>
      </c>
      <c r="M722">
        <v>33072010</v>
      </c>
      <c r="N722">
        <v>21.5</v>
      </c>
      <c r="O722">
        <v>0</v>
      </c>
      <c r="P722" t="s">
        <v>197</v>
      </c>
      <c r="Q722">
        <v>2002800</v>
      </c>
      <c r="R722">
        <v>3.6535000000000002</v>
      </c>
      <c r="S722">
        <v>0</v>
      </c>
      <c r="T722">
        <v>0</v>
      </c>
      <c r="U722">
        <v>0</v>
      </c>
    </row>
    <row r="723" spans="1:21">
      <c r="A723" s="47">
        <v>14000075</v>
      </c>
      <c r="B723" t="s">
        <v>1060</v>
      </c>
      <c r="C723">
        <v>0</v>
      </c>
      <c r="D723" t="s">
        <v>1250</v>
      </c>
      <c r="F723">
        <v>55</v>
      </c>
      <c r="G723">
        <v>17</v>
      </c>
      <c r="H723">
        <v>7</v>
      </c>
      <c r="I723" t="s">
        <v>151</v>
      </c>
      <c r="J723" t="s">
        <v>195</v>
      </c>
      <c r="K723">
        <v>17</v>
      </c>
      <c r="L723" t="s">
        <v>200</v>
      </c>
      <c r="M723">
        <v>33072010</v>
      </c>
      <c r="N723">
        <v>21.5</v>
      </c>
      <c r="O723">
        <v>0</v>
      </c>
      <c r="P723" t="s">
        <v>197</v>
      </c>
      <c r="Q723">
        <v>2002800</v>
      </c>
      <c r="R723">
        <v>3.6535000000000002</v>
      </c>
      <c r="S723">
        <v>0</v>
      </c>
      <c r="T723">
        <v>0</v>
      </c>
      <c r="U723">
        <v>0</v>
      </c>
    </row>
    <row r="724" spans="1:21">
      <c r="A724" s="47">
        <v>14000081</v>
      </c>
      <c r="B724" t="s">
        <v>1062</v>
      </c>
      <c r="C724">
        <v>0</v>
      </c>
      <c r="D724" t="s">
        <v>1250</v>
      </c>
      <c r="F724">
        <v>55</v>
      </c>
      <c r="G724">
        <v>17</v>
      </c>
      <c r="H724">
        <v>7</v>
      </c>
      <c r="I724" t="s">
        <v>151</v>
      </c>
      <c r="J724" t="s">
        <v>195</v>
      </c>
      <c r="K724">
        <v>17</v>
      </c>
      <c r="L724" t="s">
        <v>200</v>
      </c>
      <c r="M724">
        <v>33072010</v>
      </c>
      <c r="N724">
        <v>21.5</v>
      </c>
      <c r="O724">
        <v>0</v>
      </c>
      <c r="P724" t="s">
        <v>197</v>
      </c>
      <c r="Q724">
        <v>2002800</v>
      </c>
      <c r="R724">
        <v>3.6535000000000002</v>
      </c>
      <c r="S724">
        <v>0</v>
      </c>
      <c r="T724">
        <v>0</v>
      </c>
      <c r="U724">
        <v>0</v>
      </c>
    </row>
    <row r="725" spans="1:21">
      <c r="A725" s="47">
        <v>14000089</v>
      </c>
      <c r="B725" t="s">
        <v>1064</v>
      </c>
      <c r="C725">
        <v>0</v>
      </c>
      <c r="D725" t="s">
        <v>1250</v>
      </c>
      <c r="F725">
        <v>55</v>
      </c>
      <c r="G725">
        <v>17</v>
      </c>
      <c r="H725">
        <v>7</v>
      </c>
      <c r="I725" t="s">
        <v>151</v>
      </c>
      <c r="J725" t="s">
        <v>195</v>
      </c>
      <c r="K725">
        <v>17</v>
      </c>
      <c r="L725" t="s">
        <v>200</v>
      </c>
      <c r="M725">
        <v>33072010</v>
      </c>
      <c r="N725">
        <v>21.5</v>
      </c>
      <c r="O725">
        <v>0</v>
      </c>
      <c r="P725" t="s">
        <v>197</v>
      </c>
      <c r="Q725">
        <v>2002800</v>
      </c>
      <c r="R725">
        <v>3.6535000000000002</v>
      </c>
      <c r="S725">
        <v>0</v>
      </c>
      <c r="T725">
        <v>0</v>
      </c>
      <c r="U725">
        <v>0</v>
      </c>
    </row>
    <row r="726" spans="1:21">
      <c r="A726" s="47">
        <v>14000090</v>
      </c>
      <c r="B726" t="s">
        <v>1066</v>
      </c>
      <c r="C726">
        <v>0</v>
      </c>
      <c r="D726" t="s">
        <v>1250</v>
      </c>
      <c r="F726">
        <v>55</v>
      </c>
      <c r="G726">
        <v>17</v>
      </c>
      <c r="H726">
        <v>7</v>
      </c>
      <c r="I726" t="s">
        <v>151</v>
      </c>
      <c r="J726" t="s">
        <v>195</v>
      </c>
      <c r="K726">
        <v>17</v>
      </c>
      <c r="L726" t="s">
        <v>200</v>
      </c>
      <c r="M726">
        <v>33072010</v>
      </c>
      <c r="N726">
        <v>21.5</v>
      </c>
      <c r="O726">
        <v>0</v>
      </c>
      <c r="P726" t="s">
        <v>197</v>
      </c>
      <c r="Q726">
        <v>2002800</v>
      </c>
      <c r="R726">
        <v>3.6535000000000002</v>
      </c>
      <c r="S726">
        <v>0</v>
      </c>
      <c r="T726">
        <v>0</v>
      </c>
      <c r="U726">
        <v>0</v>
      </c>
    </row>
    <row r="727" spans="1:21">
      <c r="A727" s="47">
        <v>14000321</v>
      </c>
      <c r="B727" t="s">
        <v>1337</v>
      </c>
      <c r="C727">
        <v>0</v>
      </c>
      <c r="D727" t="s">
        <v>1250</v>
      </c>
      <c r="F727">
        <v>55</v>
      </c>
      <c r="G727">
        <v>17</v>
      </c>
      <c r="H727">
        <v>7</v>
      </c>
      <c r="I727" t="s">
        <v>151</v>
      </c>
      <c r="J727" t="s">
        <v>195</v>
      </c>
      <c r="K727">
        <v>17</v>
      </c>
      <c r="L727" t="s">
        <v>200</v>
      </c>
      <c r="M727">
        <v>33072010</v>
      </c>
      <c r="N727">
        <v>21.5</v>
      </c>
      <c r="O727">
        <v>0</v>
      </c>
      <c r="P727" t="s">
        <v>197</v>
      </c>
      <c r="Q727">
        <v>2002800</v>
      </c>
      <c r="R727">
        <v>3.6535000000000002</v>
      </c>
      <c r="S727">
        <v>0</v>
      </c>
      <c r="T727">
        <v>0</v>
      </c>
      <c r="U727">
        <v>0</v>
      </c>
    </row>
    <row r="728" spans="1:21">
      <c r="A728" s="47"/>
      <c r="B728" t="s">
        <v>1271</v>
      </c>
    </row>
    <row r="729" spans="1:21">
      <c r="A729" s="47"/>
      <c r="B729" t="s">
        <v>1271</v>
      </c>
    </row>
    <row r="730" spans="1:21">
      <c r="A730" s="47"/>
      <c r="B730" t="s">
        <v>1271</v>
      </c>
    </row>
    <row r="731" spans="1:21">
      <c r="A731" s="47">
        <v>14000039</v>
      </c>
      <c r="B731" t="s">
        <v>1068</v>
      </c>
      <c r="C731">
        <v>0</v>
      </c>
      <c r="D731" t="s">
        <v>1250</v>
      </c>
      <c r="F731">
        <v>55</v>
      </c>
      <c r="G731">
        <v>17</v>
      </c>
      <c r="H731">
        <v>7</v>
      </c>
      <c r="I731" t="s">
        <v>151</v>
      </c>
      <c r="J731" t="s">
        <v>195</v>
      </c>
      <c r="K731">
        <v>17</v>
      </c>
      <c r="L731" t="s">
        <v>200</v>
      </c>
      <c r="M731">
        <v>33072010</v>
      </c>
      <c r="N731">
        <v>21.5</v>
      </c>
      <c r="O731">
        <v>0</v>
      </c>
      <c r="P731" t="s">
        <v>197</v>
      </c>
      <c r="Q731">
        <v>2002800</v>
      </c>
      <c r="R731">
        <v>3.6543999999999999</v>
      </c>
      <c r="S731">
        <v>0</v>
      </c>
      <c r="T731">
        <v>0</v>
      </c>
      <c r="U731">
        <v>0</v>
      </c>
    </row>
    <row r="732" spans="1:21">
      <c r="A732" s="47">
        <v>14000064</v>
      </c>
      <c r="B732" t="s">
        <v>1070</v>
      </c>
      <c r="C732">
        <v>0</v>
      </c>
      <c r="D732" t="s">
        <v>1250</v>
      </c>
      <c r="F732">
        <v>55</v>
      </c>
      <c r="G732">
        <v>17</v>
      </c>
      <c r="H732">
        <v>7</v>
      </c>
      <c r="I732" t="s">
        <v>151</v>
      </c>
      <c r="J732" t="s">
        <v>195</v>
      </c>
      <c r="K732">
        <v>17</v>
      </c>
      <c r="L732" t="s">
        <v>200</v>
      </c>
      <c r="M732">
        <v>33072010</v>
      </c>
      <c r="N732">
        <v>21.5</v>
      </c>
      <c r="O732">
        <v>0</v>
      </c>
      <c r="P732" t="s">
        <v>197</v>
      </c>
      <c r="Q732">
        <v>2002800</v>
      </c>
      <c r="R732">
        <v>3.6436999999999999</v>
      </c>
      <c r="S732">
        <v>0</v>
      </c>
      <c r="T732">
        <v>0</v>
      </c>
      <c r="U732">
        <v>0</v>
      </c>
    </row>
    <row r="733" spans="1:21">
      <c r="A733" s="47">
        <v>14000076</v>
      </c>
      <c r="B733" t="s">
        <v>1072</v>
      </c>
      <c r="C733">
        <v>0</v>
      </c>
      <c r="D733" t="s">
        <v>1250</v>
      </c>
      <c r="F733">
        <v>55</v>
      </c>
      <c r="G733">
        <v>17</v>
      </c>
      <c r="H733">
        <v>7</v>
      </c>
      <c r="I733" t="s">
        <v>151</v>
      </c>
      <c r="J733" t="s">
        <v>195</v>
      </c>
      <c r="K733">
        <v>17</v>
      </c>
      <c r="L733" t="s">
        <v>200</v>
      </c>
      <c r="M733">
        <v>33072010</v>
      </c>
      <c r="N733">
        <v>21.5</v>
      </c>
      <c r="O733">
        <v>0</v>
      </c>
      <c r="P733" t="s">
        <v>197</v>
      </c>
      <c r="Q733">
        <v>2002800</v>
      </c>
      <c r="R733">
        <v>3.6473</v>
      </c>
      <c r="S733">
        <v>0</v>
      </c>
      <c r="T733">
        <v>0</v>
      </c>
      <c r="U733">
        <v>0</v>
      </c>
    </row>
    <row r="734" spans="1:21">
      <c r="A734" s="47">
        <v>14000078</v>
      </c>
      <c r="B734" t="s">
        <v>1074</v>
      </c>
      <c r="C734">
        <v>0</v>
      </c>
      <c r="D734" t="s">
        <v>1250</v>
      </c>
      <c r="F734">
        <v>55</v>
      </c>
      <c r="G734">
        <v>17</v>
      </c>
      <c r="H734">
        <v>7</v>
      </c>
      <c r="I734" t="s">
        <v>151</v>
      </c>
      <c r="J734" t="s">
        <v>195</v>
      </c>
      <c r="K734">
        <v>17</v>
      </c>
      <c r="L734" t="s">
        <v>200</v>
      </c>
      <c r="M734">
        <v>33072010</v>
      </c>
      <c r="N734">
        <v>21.5</v>
      </c>
      <c r="O734">
        <v>0</v>
      </c>
      <c r="P734" t="s">
        <v>197</v>
      </c>
      <c r="Q734">
        <v>2002800</v>
      </c>
      <c r="R734">
        <v>3.6473</v>
      </c>
      <c r="S734">
        <v>0</v>
      </c>
      <c r="T734">
        <v>0</v>
      </c>
      <c r="U734">
        <v>0</v>
      </c>
    </row>
    <row r="735" spans="1:21">
      <c r="A735" s="47">
        <v>14000079</v>
      </c>
      <c r="B735" t="s">
        <v>1076</v>
      </c>
      <c r="C735">
        <v>0</v>
      </c>
      <c r="D735" t="s">
        <v>1250</v>
      </c>
      <c r="F735">
        <v>55</v>
      </c>
      <c r="G735">
        <v>17</v>
      </c>
      <c r="H735">
        <v>7</v>
      </c>
      <c r="I735" t="s">
        <v>151</v>
      </c>
      <c r="J735" t="s">
        <v>195</v>
      </c>
      <c r="K735">
        <v>17</v>
      </c>
      <c r="L735" t="s">
        <v>200</v>
      </c>
      <c r="M735">
        <v>33072010</v>
      </c>
      <c r="N735">
        <v>21.5</v>
      </c>
      <c r="O735">
        <v>0</v>
      </c>
      <c r="P735" t="s">
        <v>197</v>
      </c>
      <c r="Q735">
        <v>2002800</v>
      </c>
      <c r="R735">
        <v>3.6446000000000001</v>
      </c>
      <c r="S735">
        <v>0</v>
      </c>
      <c r="T735">
        <v>0</v>
      </c>
      <c r="U735">
        <v>0</v>
      </c>
    </row>
    <row r="736" spans="1:21">
      <c r="A736" s="47">
        <v>14000084</v>
      </c>
      <c r="B736" t="s">
        <v>1078</v>
      </c>
      <c r="C736">
        <v>0</v>
      </c>
      <c r="D736" t="s">
        <v>1250</v>
      </c>
      <c r="F736">
        <v>55</v>
      </c>
      <c r="G736">
        <v>17</v>
      </c>
      <c r="H736">
        <v>7</v>
      </c>
      <c r="I736" t="s">
        <v>151</v>
      </c>
      <c r="J736" t="s">
        <v>195</v>
      </c>
      <c r="K736">
        <v>17</v>
      </c>
      <c r="L736" t="s">
        <v>200</v>
      </c>
      <c r="M736">
        <v>33072010</v>
      </c>
      <c r="N736">
        <v>21.5</v>
      </c>
      <c r="O736">
        <v>0</v>
      </c>
      <c r="P736" t="s">
        <v>197</v>
      </c>
      <c r="Q736">
        <v>2002800</v>
      </c>
      <c r="R736">
        <v>3.6482000000000001</v>
      </c>
      <c r="S736">
        <v>0</v>
      </c>
      <c r="T736">
        <v>0</v>
      </c>
      <c r="U736">
        <v>0</v>
      </c>
    </row>
    <row r="737" spans="1:21">
      <c r="A737" s="47">
        <v>14000087</v>
      </c>
      <c r="B737" t="s">
        <v>1080</v>
      </c>
      <c r="C737">
        <v>0</v>
      </c>
      <c r="D737" t="s">
        <v>1250</v>
      </c>
      <c r="F737">
        <v>55</v>
      </c>
      <c r="G737">
        <v>17</v>
      </c>
      <c r="H737">
        <v>7</v>
      </c>
      <c r="I737" t="s">
        <v>151</v>
      </c>
      <c r="J737" t="s">
        <v>195</v>
      </c>
      <c r="K737">
        <v>17</v>
      </c>
      <c r="L737" t="s">
        <v>200</v>
      </c>
      <c r="M737">
        <v>33072010</v>
      </c>
      <c r="N737">
        <v>21.5</v>
      </c>
      <c r="O737">
        <v>0</v>
      </c>
      <c r="P737" t="s">
        <v>197</v>
      </c>
      <c r="Q737">
        <v>2002800</v>
      </c>
      <c r="R737">
        <v>3.6473</v>
      </c>
      <c r="S737">
        <v>0</v>
      </c>
      <c r="T737">
        <v>0</v>
      </c>
      <c r="U737">
        <v>0</v>
      </c>
    </row>
    <row r="738" spans="1:21">
      <c r="A738" s="47"/>
      <c r="B738" t="s">
        <v>1272</v>
      </c>
    </row>
    <row r="739" spans="1:21">
      <c r="A739" s="47"/>
      <c r="B739" t="s">
        <v>1272</v>
      </c>
    </row>
    <row r="740" spans="1:21">
      <c r="A740" s="47"/>
      <c r="B740" t="s">
        <v>1272</v>
      </c>
    </row>
    <row r="741" spans="1:21">
      <c r="A741" s="47">
        <v>14000101</v>
      </c>
      <c r="B741" t="s">
        <v>1082</v>
      </c>
      <c r="C741">
        <v>0</v>
      </c>
      <c r="D741" t="s">
        <v>1250</v>
      </c>
      <c r="F741">
        <v>55</v>
      </c>
      <c r="G741">
        <v>17</v>
      </c>
      <c r="H741">
        <v>7</v>
      </c>
      <c r="I741" t="s">
        <v>151</v>
      </c>
      <c r="J741" t="s">
        <v>195</v>
      </c>
      <c r="K741">
        <v>17</v>
      </c>
      <c r="L741" t="s">
        <v>200</v>
      </c>
      <c r="M741">
        <v>33072010</v>
      </c>
      <c r="N741">
        <v>21.5</v>
      </c>
      <c r="O741">
        <v>0</v>
      </c>
      <c r="P741" t="s">
        <v>197</v>
      </c>
      <c r="Q741">
        <v>2002800</v>
      </c>
      <c r="R741">
        <v>3.6356000000000002</v>
      </c>
      <c r="S741">
        <v>0</v>
      </c>
      <c r="T741">
        <v>0</v>
      </c>
      <c r="U741">
        <v>0</v>
      </c>
    </row>
    <row r="742" spans="1:21">
      <c r="A742" s="47">
        <v>14000107</v>
      </c>
      <c r="B742" t="s">
        <v>1084</v>
      </c>
      <c r="C742">
        <v>0</v>
      </c>
      <c r="D742" t="s">
        <v>1250</v>
      </c>
      <c r="F742">
        <v>55</v>
      </c>
      <c r="G742">
        <v>17</v>
      </c>
      <c r="H742">
        <v>7</v>
      </c>
      <c r="I742" t="s">
        <v>151</v>
      </c>
      <c r="J742" t="s">
        <v>195</v>
      </c>
      <c r="K742">
        <v>17</v>
      </c>
      <c r="L742" t="s">
        <v>200</v>
      </c>
      <c r="M742">
        <v>33072010</v>
      </c>
      <c r="N742">
        <v>21.5</v>
      </c>
      <c r="O742">
        <v>0</v>
      </c>
      <c r="P742" t="s">
        <v>197</v>
      </c>
      <c r="Q742">
        <v>2002800</v>
      </c>
      <c r="R742">
        <v>3.6356000000000002</v>
      </c>
      <c r="S742">
        <v>0</v>
      </c>
      <c r="T742">
        <v>0</v>
      </c>
      <c r="U742">
        <v>0</v>
      </c>
    </row>
    <row r="743" spans="1:21">
      <c r="A743" s="47">
        <v>14000110</v>
      </c>
      <c r="B743" t="s">
        <v>1086</v>
      </c>
      <c r="C743">
        <v>0</v>
      </c>
      <c r="D743" t="s">
        <v>1250</v>
      </c>
      <c r="F743">
        <v>55</v>
      </c>
      <c r="G743">
        <v>17</v>
      </c>
      <c r="H743">
        <v>7</v>
      </c>
      <c r="I743" t="s">
        <v>151</v>
      </c>
      <c r="J743" t="s">
        <v>195</v>
      </c>
      <c r="K743">
        <v>17</v>
      </c>
      <c r="L743" t="s">
        <v>200</v>
      </c>
      <c r="M743">
        <v>33072010</v>
      </c>
      <c r="N743">
        <v>21.5</v>
      </c>
      <c r="O743">
        <v>0</v>
      </c>
      <c r="P743" t="s">
        <v>197</v>
      </c>
      <c r="Q743">
        <v>2002800</v>
      </c>
      <c r="R743">
        <v>3.6356000000000002</v>
      </c>
      <c r="S743">
        <v>0</v>
      </c>
      <c r="T743">
        <v>0</v>
      </c>
      <c r="U743">
        <v>0</v>
      </c>
    </row>
    <row r="744" spans="1:21">
      <c r="A744" s="47">
        <v>14000112</v>
      </c>
      <c r="B744" t="s">
        <v>1088</v>
      </c>
      <c r="C744">
        <v>0</v>
      </c>
      <c r="D744" t="s">
        <v>1250</v>
      </c>
      <c r="F744">
        <v>55</v>
      </c>
      <c r="G744">
        <v>17</v>
      </c>
      <c r="H744">
        <v>7</v>
      </c>
      <c r="I744" t="s">
        <v>151</v>
      </c>
      <c r="J744" t="s">
        <v>195</v>
      </c>
      <c r="K744">
        <v>17</v>
      </c>
      <c r="L744" t="s">
        <v>200</v>
      </c>
      <c r="M744">
        <v>33072010</v>
      </c>
      <c r="N744">
        <v>21.5</v>
      </c>
      <c r="O744">
        <v>0</v>
      </c>
      <c r="P744" t="s">
        <v>197</v>
      </c>
      <c r="Q744">
        <v>2002800</v>
      </c>
      <c r="R744">
        <v>3.6356000000000002</v>
      </c>
      <c r="S744">
        <v>0</v>
      </c>
      <c r="T744">
        <v>0</v>
      </c>
      <c r="U744">
        <v>0</v>
      </c>
    </row>
    <row r="745" spans="1:21">
      <c r="A745" s="47">
        <v>14000114</v>
      </c>
      <c r="B745" t="s">
        <v>1090</v>
      </c>
      <c r="C745">
        <v>0</v>
      </c>
      <c r="D745" t="s">
        <v>1250</v>
      </c>
      <c r="F745">
        <v>55</v>
      </c>
      <c r="G745">
        <v>17</v>
      </c>
      <c r="H745">
        <v>7</v>
      </c>
      <c r="I745" t="s">
        <v>151</v>
      </c>
      <c r="J745" t="s">
        <v>195</v>
      </c>
      <c r="K745">
        <v>17</v>
      </c>
      <c r="L745" t="s">
        <v>200</v>
      </c>
      <c r="M745">
        <v>33072010</v>
      </c>
      <c r="N745">
        <v>21.5</v>
      </c>
      <c r="O745">
        <v>0</v>
      </c>
      <c r="P745" t="s">
        <v>197</v>
      </c>
      <c r="Q745">
        <v>2002800</v>
      </c>
      <c r="R745">
        <v>3.6356000000000002</v>
      </c>
      <c r="S745">
        <v>0</v>
      </c>
      <c r="T745">
        <v>0</v>
      </c>
      <c r="U745">
        <v>0</v>
      </c>
    </row>
    <row r="746" spans="1:21">
      <c r="A746" s="47"/>
    </row>
    <row r="747" spans="1:21">
      <c r="A747" s="47" t="s">
        <v>198</v>
      </c>
      <c r="B747" t="s">
        <v>163</v>
      </c>
      <c r="C747" t="s">
        <v>164</v>
      </c>
      <c r="D747" t="s">
        <v>162</v>
      </c>
      <c r="E747" t="s">
        <v>226</v>
      </c>
      <c r="F747" t="s">
        <v>164</v>
      </c>
      <c r="G747" t="s">
        <v>166</v>
      </c>
      <c r="H747" t="s">
        <v>167</v>
      </c>
      <c r="I747" t="s">
        <v>166</v>
      </c>
      <c r="J747" t="s">
        <v>230</v>
      </c>
      <c r="K747" t="s">
        <v>162</v>
      </c>
      <c r="L747" t="s">
        <v>169</v>
      </c>
      <c r="M747" t="s">
        <v>1365</v>
      </c>
      <c r="N747" t="s">
        <v>170</v>
      </c>
      <c r="O747" t="s">
        <v>170</v>
      </c>
      <c r="P747" t="s">
        <v>162</v>
      </c>
      <c r="Q747" t="s">
        <v>170</v>
      </c>
      <c r="R747" t="s">
        <v>162</v>
      </c>
      <c r="S747" t="s">
        <v>229</v>
      </c>
      <c r="T747" t="s">
        <v>170</v>
      </c>
      <c r="U747" t="s">
        <v>229</v>
      </c>
    </row>
    <row r="748" spans="1:21">
      <c r="A748" s="47" t="s">
        <v>267</v>
      </c>
      <c r="B748" t="s">
        <v>268</v>
      </c>
      <c r="R748" t="s">
        <v>1408</v>
      </c>
      <c r="S748" t="s">
        <v>1556</v>
      </c>
      <c r="T748" t="s">
        <v>258</v>
      </c>
      <c r="U748" t="s">
        <v>259</v>
      </c>
    </row>
    <row r="749" spans="1:21">
      <c r="A749" s="47" t="s">
        <v>173</v>
      </c>
      <c r="B749" t="s">
        <v>152</v>
      </c>
      <c r="S749" t="s">
        <v>1557</v>
      </c>
      <c r="T749" t="s">
        <v>1558</v>
      </c>
      <c r="U749" t="s">
        <v>260</v>
      </c>
    </row>
    <row r="750" spans="1:21">
      <c r="A750" s="47"/>
      <c r="J750" t="s">
        <v>174</v>
      </c>
      <c r="K750" t="s">
        <v>175</v>
      </c>
      <c r="S750" t="s">
        <v>1559</v>
      </c>
      <c r="T750" t="s">
        <v>1560</v>
      </c>
      <c r="U750" t="s">
        <v>1576</v>
      </c>
    </row>
    <row r="751" spans="1:21">
      <c r="A751" s="47" t="e">
        <f>-----GRU</f>
        <v>#NAME?</v>
      </c>
      <c r="B751" t="s">
        <v>269</v>
      </c>
      <c r="C751" t="s">
        <v>164</v>
      </c>
      <c r="D751" t="s">
        <v>162</v>
      </c>
      <c r="E751" t="s">
        <v>226</v>
      </c>
      <c r="F751" t="s">
        <v>164</v>
      </c>
      <c r="G751" t="s">
        <v>166</v>
      </c>
      <c r="H751" t="s">
        <v>167</v>
      </c>
      <c r="I751" t="s">
        <v>166</v>
      </c>
      <c r="J751" t="s">
        <v>230</v>
      </c>
      <c r="K751" t="s">
        <v>162</v>
      </c>
      <c r="L751" t="s">
        <v>169</v>
      </c>
      <c r="M751" t="s">
        <v>1365</v>
      </c>
      <c r="N751" t="s">
        <v>170</v>
      </c>
      <c r="O751" t="s">
        <v>170</v>
      </c>
      <c r="P751" t="s">
        <v>162</v>
      </c>
      <c r="Q751" t="s">
        <v>170</v>
      </c>
      <c r="R751" t="s">
        <v>162</v>
      </c>
      <c r="S751" t="e">
        <f>---------Usu</f>
        <v>#NAME?</v>
      </c>
      <c r="T751" t="s">
        <v>1562</v>
      </c>
      <c r="U751" t="s">
        <v>1341</v>
      </c>
    </row>
    <row r="752" spans="1:21">
      <c r="A752" s="47" t="s">
        <v>176</v>
      </c>
      <c r="B752" t="s">
        <v>177</v>
      </c>
      <c r="C752" t="s">
        <v>178</v>
      </c>
      <c r="D752" t="s">
        <v>179</v>
      </c>
      <c r="F752" t="s">
        <v>180</v>
      </c>
      <c r="G752" t="s">
        <v>181</v>
      </c>
      <c r="H752" t="s">
        <v>182</v>
      </c>
      <c r="I752" t="s">
        <v>183</v>
      </c>
      <c r="J752" t="s">
        <v>184</v>
      </c>
      <c r="K752" t="s">
        <v>185</v>
      </c>
      <c r="L752" t="s">
        <v>186</v>
      </c>
      <c r="M752" t="s">
        <v>187</v>
      </c>
      <c r="N752" t="s">
        <v>188</v>
      </c>
      <c r="O752" t="s">
        <v>189</v>
      </c>
      <c r="P752" t="s">
        <v>190</v>
      </c>
      <c r="Q752" t="s">
        <v>57</v>
      </c>
      <c r="R752" t="s">
        <v>191</v>
      </c>
      <c r="S752" t="s">
        <v>192</v>
      </c>
      <c r="T752" t="s">
        <v>193</v>
      </c>
      <c r="U752" t="s">
        <v>194</v>
      </c>
    </row>
    <row r="753" spans="1:21">
      <c r="A753" s="47"/>
      <c r="B753" t="s">
        <v>1273</v>
      </c>
    </row>
    <row r="754" spans="1:21">
      <c r="A754" s="47"/>
      <c r="B754" t="s">
        <v>1273</v>
      </c>
    </row>
    <row r="755" spans="1:21">
      <c r="A755" s="47"/>
      <c r="B755" t="s">
        <v>1273</v>
      </c>
    </row>
    <row r="756" spans="1:21">
      <c r="A756" s="47">
        <v>14000141</v>
      </c>
      <c r="B756" t="s">
        <v>1092</v>
      </c>
      <c r="C756">
        <v>0</v>
      </c>
      <c r="D756" t="s">
        <v>1250</v>
      </c>
      <c r="F756">
        <v>55</v>
      </c>
      <c r="G756">
        <v>17</v>
      </c>
      <c r="H756">
        <v>7</v>
      </c>
      <c r="I756" t="s">
        <v>151</v>
      </c>
      <c r="J756" t="s">
        <v>195</v>
      </c>
      <c r="K756">
        <v>17</v>
      </c>
      <c r="L756" t="s">
        <v>200</v>
      </c>
      <c r="M756">
        <v>33072010</v>
      </c>
      <c r="N756">
        <v>21.5</v>
      </c>
      <c r="O756">
        <v>0</v>
      </c>
      <c r="P756" t="s">
        <v>197</v>
      </c>
      <c r="Q756">
        <v>2002800</v>
      </c>
      <c r="R756">
        <v>3.6457000000000002</v>
      </c>
      <c r="S756">
        <v>0</v>
      </c>
      <c r="T756">
        <v>0</v>
      </c>
      <c r="U756">
        <v>0</v>
      </c>
    </row>
    <row r="757" spans="1:21">
      <c r="A757" s="47"/>
      <c r="B757" t="s">
        <v>1274</v>
      </c>
    </row>
    <row r="758" spans="1:21">
      <c r="A758" s="47"/>
      <c r="B758" t="s">
        <v>1274</v>
      </c>
    </row>
    <row r="759" spans="1:21">
      <c r="A759" s="47"/>
      <c r="B759" t="s">
        <v>1274</v>
      </c>
    </row>
    <row r="760" spans="1:21">
      <c r="A760" s="47">
        <v>14000097</v>
      </c>
      <c r="B760" t="s">
        <v>1094</v>
      </c>
      <c r="C760">
        <v>0</v>
      </c>
      <c r="D760" t="s">
        <v>1250</v>
      </c>
      <c r="F760">
        <v>55</v>
      </c>
      <c r="G760">
        <v>17</v>
      </c>
      <c r="H760">
        <v>7</v>
      </c>
      <c r="I760" t="s">
        <v>151</v>
      </c>
      <c r="J760" t="s">
        <v>195</v>
      </c>
      <c r="K760">
        <v>17</v>
      </c>
      <c r="L760" t="s">
        <v>200</v>
      </c>
      <c r="M760">
        <v>33072010</v>
      </c>
      <c r="N760">
        <v>21.5</v>
      </c>
      <c r="O760">
        <v>0</v>
      </c>
      <c r="P760" t="s">
        <v>197</v>
      </c>
      <c r="Q760">
        <v>2002800</v>
      </c>
      <c r="R760">
        <v>3.6356000000000002</v>
      </c>
      <c r="S760">
        <v>0</v>
      </c>
      <c r="T760">
        <v>0</v>
      </c>
      <c r="U760">
        <v>0</v>
      </c>
    </row>
    <row r="761" spans="1:21">
      <c r="A761" s="47">
        <v>14000103</v>
      </c>
      <c r="B761" t="s">
        <v>1096</v>
      </c>
      <c r="C761">
        <v>0</v>
      </c>
      <c r="D761" t="s">
        <v>1250</v>
      </c>
      <c r="F761">
        <v>55</v>
      </c>
      <c r="G761">
        <v>17</v>
      </c>
      <c r="H761">
        <v>7</v>
      </c>
      <c r="I761" t="s">
        <v>151</v>
      </c>
      <c r="J761" t="s">
        <v>195</v>
      </c>
      <c r="K761">
        <v>17</v>
      </c>
      <c r="L761" t="s">
        <v>200</v>
      </c>
      <c r="M761">
        <v>33072010</v>
      </c>
      <c r="N761">
        <v>21.5</v>
      </c>
      <c r="O761">
        <v>0</v>
      </c>
      <c r="P761" t="s">
        <v>197</v>
      </c>
      <c r="Q761">
        <v>2002800</v>
      </c>
      <c r="R761">
        <v>3.6356000000000002</v>
      </c>
      <c r="S761">
        <v>0</v>
      </c>
      <c r="T761">
        <v>0</v>
      </c>
      <c r="U761">
        <v>0</v>
      </c>
    </row>
    <row r="762" spans="1:21">
      <c r="A762" s="47">
        <v>14000108</v>
      </c>
      <c r="B762" t="s">
        <v>1098</v>
      </c>
      <c r="C762">
        <v>0</v>
      </c>
      <c r="D762" t="s">
        <v>1250</v>
      </c>
      <c r="F762">
        <v>55</v>
      </c>
      <c r="G762">
        <v>17</v>
      </c>
      <c r="H762">
        <v>7</v>
      </c>
      <c r="I762" t="s">
        <v>151</v>
      </c>
      <c r="J762" t="s">
        <v>195</v>
      </c>
      <c r="K762">
        <v>17</v>
      </c>
      <c r="L762" t="s">
        <v>200</v>
      </c>
      <c r="M762">
        <v>33072010</v>
      </c>
      <c r="N762">
        <v>21.5</v>
      </c>
      <c r="O762">
        <v>0</v>
      </c>
      <c r="P762" t="s">
        <v>197</v>
      </c>
      <c r="Q762">
        <v>2002800</v>
      </c>
      <c r="R762">
        <v>3.6356000000000002</v>
      </c>
      <c r="S762">
        <v>0</v>
      </c>
      <c r="T762">
        <v>0</v>
      </c>
      <c r="U762">
        <v>0</v>
      </c>
    </row>
    <row r="763" spans="1:21">
      <c r="A763" s="47">
        <v>14000109</v>
      </c>
      <c r="B763" t="s">
        <v>1100</v>
      </c>
      <c r="C763">
        <v>0</v>
      </c>
      <c r="D763" t="s">
        <v>1250</v>
      </c>
      <c r="F763">
        <v>55</v>
      </c>
      <c r="G763">
        <v>17</v>
      </c>
      <c r="H763">
        <v>7</v>
      </c>
      <c r="I763" t="s">
        <v>151</v>
      </c>
      <c r="J763" t="s">
        <v>195</v>
      </c>
      <c r="K763">
        <v>17</v>
      </c>
      <c r="L763" t="s">
        <v>200</v>
      </c>
      <c r="M763">
        <v>33072010</v>
      </c>
      <c r="N763">
        <v>21.5</v>
      </c>
      <c r="O763">
        <v>0</v>
      </c>
      <c r="P763" t="s">
        <v>197</v>
      </c>
      <c r="Q763">
        <v>2002800</v>
      </c>
      <c r="R763">
        <v>3.6356000000000002</v>
      </c>
      <c r="S763">
        <v>0</v>
      </c>
      <c r="T763">
        <v>0</v>
      </c>
      <c r="U763">
        <v>0</v>
      </c>
    </row>
    <row r="764" spans="1:21">
      <c r="A764" s="47">
        <v>14000325</v>
      </c>
      <c r="B764" t="s">
        <v>1339</v>
      </c>
      <c r="C764">
        <v>0</v>
      </c>
      <c r="D764" t="s">
        <v>1250</v>
      </c>
      <c r="F764">
        <v>55</v>
      </c>
      <c r="G764">
        <v>17</v>
      </c>
      <c r="H764">
        <v>7</v>
      </c>
      <c r="I764" t="s">
        <v>151</v>
      </c>
      <c r="J764" t="s">
        <v>195</v>
      </c>
      <c r="K764">
        <v>17</v>
      </c>
      <c r="L764" t="s">
        <v>200</v>
      </c>
      <c r="M764">
        <v>33072010</v>
      </c>
      <c r="N764">
        <v>21.5</v>
      </c>
      <c r="O764">
        <v>0</v>
      </c>
      <c r="P764" t="s">
        <v>197</v>
      </c>
      <c r="Q764">
        <v>2002800</v>
      </c>
      <c r="R764">
        <v>3.6356000000000002</v>
      </c>
      <c r="S764">
        <v>0</v>
      </c>
      <c r="T764">
        <v>0</v>
      </c>
      <c r="U764">
        <v>0</v>
      </c>
    </row>
    <row r="765" spans="1:21">
      <c r="A765" s="47"/>
      <c r="B765" t="s">
        <v>1359</v>
      </c>
    </row>
    <row r="766" spans="1:21">
      <c r="A766" s="47"/>
      <c r="B766" t="s">
        <v>1359</v>
      </c>
    </row>
    <row r="767" spans="1:21">
      <c r="A767" s="47"/>
      <c r="B767" t="s">
        <v>1359</v>
      </c>
    </row>
    <row r="768" spans="1:21">
      <c r="A768" s="47">
        <v>14000138</v>
      </c>
      <c r="B768" t="s">
        <v>1360</v>
      </c>
      <c r="C768">
        <v>0</v>
      </c>
      <c r="D768" t="s">
        <v>1250</v>
      </c>
      <c r="F768">
        <v>55</v>
      </c>
      <c r="G768">
        <v>17</v>
      </c>
      <c r="H768">
        <v>7</v>
      </c>
      <c r="I768" t="s">
        <v>151</v>
      </c>
      <c r="J768" t="s">
        <v>195</v>
      </c>
      <c r="K768">
        <v>17</v>
      </c>
      <c r="L768" t="s">
        <v>200</v>
      </c>
      <c r="M768">
        <v>33072010</v>
      </c>
      <c r="N768">
        <v>21.5</v>
      </c>
      <c r="O768">
        <v>0</v>
      </c>
      <c r="P768" t="s">
        <v>197</v>
      </c>
      <c r="Q768">
        <v>2002800</v>
      </c>
      <c r="R768">
        <v>3.6457000000000002</v>
      </c>
      <c r="S768">
        <v>0</v>
      </c>
      <c r="T768">
        <v>0</v>
      </c>
      <c r="U768">
        <v>0</v>
      </c>
    </row>
    <row r="769" spans="1:21">
      <c r="A769" s="47"/>
      <c r="B769" t="s">
        <v>1275</v>
      </c>
    </row>
    <row r="770" spans="1:21">
      <c r="A770" s="47"/>
      <c r="B770" t="s">
        <v>1275</v>
      </c>
    </row>
    <row r="771" spans="1:21">
      <c r="A771" s="47"/>
      <c r="B771" t="s">
        <v>1275</v>
      </c>
    </row>
    <row r="772" spans="1:21">
      <c r="A772" s="47">
        <v>14000119</v>
      </c>
      <c r="B772" t="s">
        <v>1102</v>
      </c>
      <c r="C772">
        <v>0</v>
      </c>
      <c r="D772" t="s">
        <v>1250</v>
      </c>
      <c r="F772">
        <v>55</v>
      </c>
      <c r="G772">
        <v>17</v>
      </c>
      <c r="H772">
        <v>7</v>
      </c>
      <c r="I772" t="s">
        <v>151</v>
      </c>
      <c r="J772" t="s">
        <v>195</v>
      </c>
      <c r="K772">
        <v>17</v>
      </c>
      <c r="L772" t="s">
        <v>200</v>
      </c>
      <c r="M772">
        <v>33072010</v>
      </c>
      <c r="N772">
        <v>21.5</v>
      </c>
      <c r="O772">
        <v>0</v>
      </c>
      <c r="P772" t="s">
        <v>197</v>
      </c>
      <c r="Q772">
        <v>2002800</v>
      </c>
      <c r="R772">
        <v>3.6282000000000001</v>
      </c>
      <c r="S772">
        <v>0</v>
      </c>
      <c r="T772">
        <v>0</v>
      </c>
      <c r="U772">
        <v>0</v>
      </c>
    </row>
    <row r="773" spans="1:21">
      <c r="A773" s="47">
        <v>14000120</v>
      </c>
      <c r="B773" t="s">
        <v>1104</v>
      </c>
      <c r="C773">
        <v>0</v>
      </c>
      <c r="D773" t="s">
        <v>1250</v>
      </c>
      <c r="F773">
        <v>55</v>
      </c>
      <c r="G773">
        <v>17</v>
      </c>
      <c r="H773">
        <v>7</v>
      </c>
      <c r="I773" t="s">
        <v>151</v>
      </c>
      <c r="J773" t="s">
        <v>195</v>
      </c>
      <c r="K773">
        <v>17</v>
      </c>
      <c r="L773" t="s">
        <v>200</v>
      </c>
      <c r="M773">
        <v>33072010</v>
      </c>
      <c r="N773">
        <v>21.5</v>
      </c>
      <c r="O773">
        <v>0</v>
      </c>
      <c r="P773" t="s">
        <v>197</v>
      </c>
      <c r="Q773">
        <v>2002800</v>
      </c>
      <c r="R773">
        <v>3.6282000000000001</v>
      </c>
      <c r="S773">
        <v>0</v>
      </c>
      <c r="T773">
        <v>0</v>
      </c>
      <c r="U773">
        <v>0</v>
      </c>
    </row>
    <row r="774" spans="1:21">
      <c r="A774" s="47">
        <v>14000329</v>
      </c>
      <c r="B774" t="s">
        <v>1461</v>
      </c>
      <c r="C774">
        <v>0</v>
      </c>
      <c r="D774" t="s">
        <v>1250</v>
      </c>
      <c r="F774">
        <v>55</v>
      </c>
      <c r="G774">
        <v>17</v>
      </c>
      <c r="H774">
        <v>7</v>
      </c>
      <c r="I774" t="s">
        <v>151</v>
      </c>
      <c r="J774" t="s">
        <v>195</v>
      </c>
      <c r="K774">
        <v>17</v>
      </c>
      <c r="L774" t="s">
        <v>200</v>
      </c>
      <c r="M774">
        <v>33072010</v>
      </c>
      <c r="N774">
        <v>21.5</v>
      </c>
      <c r="O774">
        <v>0</v>
      </c>
      <c r="P774" t="s">
        <v>197</v>
      </c>
      <c r="Q774">
        <v>2002700</v>
      </c>
      <c r="R774">
        <v>3.6526999999999998</v>
      </c>
      <c r="S774">
        <v>0</v>
      </c>
      <c r="T774">
        <v>0</v>
      </c>
      <c r="U774">
        <v>0</v>
      </c>
    </row>
    <row r="775" spans="1:21">
      <c r="A775" s="47">
        <v>14000330</v>
      </c>
      <c r="B775" t="s">
        <v>1462</v>
      </c>
      <c r="C775">
        <v>0</v>
      </c>
      <c r="D775" t="s">
        <v>1250</v>
      </c>
      <c r="F775">
        <v>55</v>
      </c>
      <c r="G775">
        <v>17</v>
      </c>
      <c r="H775">
        <v>7</v>
      </c>
      <c r="I775" t="s">
        <v>151</v>
      </c>
      <c r="J775" t="s">
        <v>195</v>
      </c>
      <c r="K775">
        <v>17</v>
      </c>
      <c r="L775" t="s">
        <v>200</v>
      </c>
      <c r="M775">
        <v>33072010</v>
      </c>
      <c r="N775">
        <v>21.5</v>
      </c>
      <c r="O775">
        <v>0</v>
      </c>
      <c r="P775" t="s">
        <v>197</v>
      </c>
      <c r="Q775">
        <v>2002700</v>
      </c>
      <c r="R775">
        <v>3.6526999999999998</v>
      </c>
      <c r="S775">
        <v>0</v>
      </c>
      <c r="T775">
        <v>0</v>
      </c>
      <c r="U775">
        <v>0</v>
      </c>
    </row>
    <row r="776" spans="1:21">
      <c r="A776" s="47"/>
      <c r="B776" t="s">
        <v>1276</v>
      </c>
    </row>
    <row r="777" spans="1:21">
      <c r="A777" s="47"/>
      <c r="B777" t="s">
        <v>1276</v>
      </c>
    </row>
    <row r="778" spans="1:21">
      <c r="A778" s="47"/>
      <c r="B778" t="s">
        <v>1276</v>
      </c>
    </row>
    <row r="779" spans="1:21">
      <c r="A779" s="47">
        <v>14000307</v>
      </c>
      <c r="B779" t="s">
        <v>1106</v>
      </c>
      <c r="C779">
        <v>0</v>
      </c>
      <c r="D779" t="s">
        <v>1250</v>
      </c>
      <c r="F779">
        <v>55</v>
      </c>
      <c r="G779">
        <v>17</v>
      </c>
      <c r="H779">
        <v>4</v>
      </c>
      <c r="I779" t="s">
        <v>151</v>
      </c>
      <c r="J779" t="s">
        <v>195</v>
      </c>
      <c r="K779">
        <v>17</v>
      </c>
      <c r="L779" t="s">
        <v>196</v>
      </c>
      <c r="M779" t="s">
        <v>156</v>
      </c>
      <c r="N779">
        <v>21.5</v>
      </c>
      <c r="O779">
        <v>0</v>
      </c>
      <c r="P779" t="s">
        <v>197</v>
      </c>
      <c r="Q779">
        <v>2003700</v>
      </c>
      <c r="R779">
        <v>3.6476000000000002</v>
      </c>
      <c r="S779">
        <v>0</v>
      </c>
      <c r="T779">
        <v>0</v>
      </c>
      <c r="U779">
        <v>0</v>
      </c>
    </row>
    <row r="780" spans="1:21">
      <c r="A780" s="47">
        <v>14000308</v>
      </c>
      <c r="B780" t="s">
        <v>1108</v>
      </c>
      <c r="C780">
        <v>0</v>
      </c>
      <c r="D780" t="s">
        <v>1250</v>
      </c>
      <c r="F780">
        <v>55</v>
      </c>
      <c r="G780">
        <v>17</v>
      </c>
      <c r="H780">
        <v>4</v>
      </c>
      <c r="I780" t="s">
        <v>151</v>
      </c>
      <c r="J780" t="s">
        <v>195</v>
      </c>
      <c r="K780">
        <v>17</v>
      </c>
      <c r="L780" t="s">
        <v>196</v>
      </c>
      <c r="M780" t="s">
        <v>156</v>
      </c>
      <c r="N780">
        <v>21.5</v>
      </c>
      <c r="O780">
        <v>0</v>
      </c>
      <c r="P780" t="s">
        <v>197</v>
      </c>
      <c r="Q780">
        <v>2003700</v>
      </c>
      <c r="R780">
        <v>3.6452</v>
      </c>
      <c r="S780">
        <v>0</v>
      </c>
      <c r="T780">
        <v>0</v>
      </c>
      <c r="U780">
        <v>0</v>
      </c>
    </row>
    <row r="781" spans="1:21">
      <c r="A781" s="47">
        <v>14000309</v>
      </c>
      <c r="B781" t="s">
        <v>1110</v>
      </c>
      <c r="C781">
        <v>0</v>
      </c>
      <c r="D781" t="s">
        <v>1250</v>
      </c>
      <c r="F781">
        <v>55</v>
      </c>
      <c r="G781">
        <v>17</v>
      </c>
      <c r="H781">
        <v>4</v>
      </c>
      <c r="I781" t="s">
        <v>151</v>
      </c>
      <c r="J781" t="s">
        <v>195</v>
      </c>
      <c r="K781">
        <v>17</v>
      </c>
      <c r="L781" t="s">
        <v>196</v>
      </c>
      <c r="M781" t="s">
        <v>156</v>
      </c>
      <c r="N781">
        <v>21.5</v>
      </c>
      <c r="O781">
        <v>0</v>
      </c>
      <c r="P781" t="s">
        <v>197</v>
      </c>
      <c r="Q781">
        <v>2003700</v>
      </c>
      <c r="R781">
        <v>3.6476000000000002</v>
      </c>
      <c r="S781">
        <v>0</v>
      </c>
      <c r="T781">
        <v>0</v>
      </c>
      <c r="U781">
        <v>0</v>
      </c>
    </row>
    <row r="782" spans="1:21">
      <c r="A782" s="47"/>
      <c r="B782" t="s">
        <v>1277</v>
      </c>
    </row>
    <row r="783" spans="1:21">
      <c r="A783" s="47"/>
      <c r="B783" t="s">
        <v>1277</v>
      </c>
    </row>
    <row r="784" spans="1:21">
      <c r="A784" s="47"/>
      <c r="B784" t="s">
        <v>1277</v>
      </c>
    </row>
    <row r="785" spans="1:21">
      <c r="A785" s="47">
        <v>14000256</v>
      </c>
      <c r="B785" t="s">
        <v>1112</v>
      </c>
      <c r="C785">
        <v>0</v>
      </c>
      <c r="D785" t="s">
        <v>1250</v>
      </c>
      <c r="F785">
        <v>55</v>
      </c>
      <c r="G785">
        <v>17</v>
      </c>
      <c r="H785">
        <v>7</v>
      </c>
      <c r="I785" t="s">
        <v>151</v>
      </c>
      <c r="J785" t="s">
        <v>201</v>
      </c>
      <c r="K785" t="s">
        <v>202</v>
      </c>
      <c r="L785" t="s">
        <v>203</v>
      </c>
      <c r="M785">
        <v>34011190</v>
      </c>
      <c r="N785">
        <v>43</v>
      </c>
      <c r="O785">
        <v>0</v>
      </c>
      <c r="P785" t="s">
        <v>197</v>
      </c>
      <c r="Q785">
        <v>2003400</v>
      </c>
      <c r="R785">
        <v>2.9598</v>
      </c>
      <c r="S785">
        <v>0</v>
      </c>
      <c r="T785">
        <v>0</v>
      </c>
      <c r="U785">
        <v>58.83</v>
      </c>
    </row>
    <row r="786" spans="1:21">
      <c r="A786" s="47">
        <v>14000257</v>
      </c>
      <c r="B786" t="s">
        <v>1114</v>
      </c>
      <c r="C786">
        <v>0</v>
      </c>
      <c r="D786" t="s">
        <v>1250</v>
      </c>
      <c r="F786">
        <v>55</v>
      </c>
      <c r="G786">
        <v>17</v>
      </c>
      <c r="H786">
        <v>7</v>
      </c>
      <c r="I786" t="s">
        <v>151</v>
      </c>
      <c r="J786" t="s">
        <v>201</v>
      </c>
      <c r="K786" t="s">
        <v>202</v>
      </c>
      <c r="L786" t="s">
        <v>203</v>
      </c>
      <c r="M786">
        <v>34011190</v>
      </c>
      <c r="N786">
        <v>43</v>
      </c>
      <c r="O786">
        <v>0</v>
      </c>
      <c r="P786" t="s">
        <v>197</v>
      </c>
      <c r="Q786">
        <v>2003400</v>
      </c>
      <c r="R786">
        <v>2.9598</v>
      </c>
      <c r="S786">
        <v>0</v>
      </c>
      <c r="T786">
        <v>0</v>
      </c>
      <c r="U786">
        <v>58.83</v>
      </c>
    </row>
    <row r="787" spans="1:21">
      <c r="A787" s="47">
        <v>14000260</v>
      </c>
      <c r="B787" t="s">
        <v>1116</v>
      </c>
      <c r="C787">
        <v>0</v>
      </c>
      <c r="D787" t="s">
        <v>1250</v>
      </c>
      <c r="F787">
        <v>55</v>
      </c>
      <c r="G787">
        <v>17</v>
      </c>
      <c r="H787">
        <v>7</v>
      </c>
      <c r="I787" t="s">
        <v>151</v>
      </c>
      <c r="J787" t="s">
        <v>201</v>
      </c>
      <c r="K787" t="s">
        <v>202</v>
      </c>
      <c r="L787" t="s">
        <v>203</v>
      </c>
      <c r="M787">
        <v>34011190</v>
      </c>
      <c r="N787">
        <v>43</v>
      </c>
      <c r="O787">
        <v>0</v>
      </c>
      <c r="P787" t="s">
        <v>197</v>
      </c>
      <c r="Q787">
        <v>2003400</v>
      </c>
      <c r="R787">
        <v>2.9598</v>
      </c>
      <c r="S787">
        <v>0</v>
      </c>
      <c r="T787">
        <v>0</v>
      </c>
      <c r="U787">
        <v>58.83</v>
      </c>
    </row>
    <row r="788" spans="1:21">
      <c r="A788" s="47">
        <v>14000266</v>
      </c>
      <c r="B788" t="s">
        <v>1118</v>
      </c>
      <c r="C788">
        <v>0</v>
      </c>
      <c r="D788" t="s">
        <v>1250</v>
      </c>
      <c r="F788">
        <v>55</v>
      </c>
      <c r="G788">
        <v>17</v>
      </c>
      <c r="H788">
        <v>7</v>
      </c>
      <c r="I788" t="s">
        <v>151</v>
      </c>
      <c r="J788" t="s">
        <v>201</v>
      </c>
      <c r="K788" t="s">
        <v>202</v>
      </c>
      <c r="L788" t="s">
        <v>203</v>
      </c>
      <c r="M788">
        <v>34011190</v>
      </c>
      <c r="N788">
        <v>43</v>
      </c>
      <c r="O788">
        <v>0</v>
      </c>
      <c r="P788" t="s">
        <v>197</v>
      </c>
      <c r="Q788">
        <v>2003400</v>
      </c>
      <c r="R788">
        <v>2.9598</v>
      </c>
      <c r="S788">
        <v>0</v>
      </c>
      <c r="T788">
        <v>0</v>
      </c>
      <c r="U788">
        <v>58.83</v>
      </c>
    </row>
    <row r="789" spans="1:21">
      <c r="A789" s="47">
        <v>14000270</v>
      </c>
      <c r="B789" t="s">
        <v>1120</v>
      </c>
      <c r="C789">
        <v>0</v>
      </c>
      <c r="D789" t="s">
        <v>1250</v>
      </c>
      <c r="F789">
        <v>55</v>
      </c>
      <c r="G789">
        <v>17</v>
      </c>
      <c r="H789">
        <v>7</v>
      </c>
      <c r="I789" t="s">
        <v>151</v>
      </c>
      <c r="J789" t="s">
        <v>201</v>
      </c>
      <c r="K789" t="s">
        <v>202</v>
      </c>
      <c r="L789" t="s">
        <v>203</v>
      </c>
      <c r="M789">
        <v>34011190</v>
      </c>
      <c r="N789">
        <v>43</v>
      </c>
      <c r="O789">
        <v>0</v>
      </c>
      <c r="P789" t="s">
        <v>197</v>
      </c>
      <c r="Q789">
        <v>2003400</v>
      </c>
      <c r="R789">
        <v>2.9598</v>
      </c>
      <c r="S789">
        <v>0</v>
      </c>
      <c r="T789">
        <v>0</v>
      </c>
      <c r="U789">
        <v>58.83</v>
      </c>
    </row>
    <row r="790" spans="1:21">
      <c r="A790" s="47">
        <v>14000271</v>
      </c>
      <c r="B790" t="s">
        <v>1122</v>
      </c>
      <c r="C790">
        <v>0</v>
      </c>
      <c r="D790" t="s">
        <v>1250</v>
      </c>
      <c r="F790">
        <v>55</v>
      </c>
      <c r="G790">
        <v>17</v>
      </c>
      <c r="H790">
        <v>7</v>
      </c>
      <c r="I790" t="s">
        <v>151</v>
      </c>
      <c r="J790" t="s">
        <v>201</v>
      </c>
      <c r="K790" t="s">
        <v>202</v>
      </c>
      <c r="L790" t="s">
        <v>203</v>
      </c>
      <c r="M790">
        <v>34011190</v>
      </c>
      <c r="N790">
        <v>43</v>
      </c>
      <c r="O790">
        <v>0</v>
      </c>
      <c r="P790" t="s">
        <v>197</v>
      </c>
      <c r="Q790">
        <v>2003400</v>
      </c>
      <c r="R790">
        <v>2.9598</v>
      </c>
      <c r="S790">
        <v>0</v>
      </c>
      <c r="T790">
        <v>0</v>
      </c>
      <c r="U790">
        <v>58.83</v>
      </c>
    </row>
    <row r="791" spans="1:21">
      <c r="A791" s="47">
        <v>14000273</v>
      </c>
      <c r="B791" t="s">
        <v>1124</v>
      </c>
      <c r="C791">
        <v>0</v>
      </c>
      <c r="D791" t="s">
        <v>1250</v>
      </c>
      <c r="F791">
        <v>55</v>
      </c>
      <c r="G791">
        <v>17</v>
      </c>
      <c r="H791">
        <v>7</v>
      </c>
      <c r="I791" t="s">
        <v>151</v>
      </c>
      <c r="J791" t="s">
        <v>201</v>
      </c>
      <c r="K791" t="s">
        <v>202</v>
      </c>
      <c r="L791" t="s">
        <v>203</v>
      </c>
      <c r="M791">
        <v>34011190</v>
      </c>
      <c r="N791">
        <v>43</v>
      </c>
      <c r="O791">
        <v>0</v>
      </c>
      <c r="P791" t="s">
        <v>197</v>
      </c>
      <c r="Q791">
        <v>2003400</v>
      </c>
      <c r="R791">
        <v>2.9598</v>
      </c>
      <c r="S791">
        <v>0</v>
      </c>
      <c r="T791">
        <v>0</v>
      </c>
      <c r="U791">
        <v>58.83</v>
      </c>
    </row>
    <row r="792" spans="1:21">
      <c r="A792" s="47">
        <v>14000277</v>
      </c>
      <c r="B792" t="s">
        <v>1126</v>
      </c>
      <c r="C792">
        <v>0</v>
      </c>
      <c r="D792" t="s">
        <v>1250</v>
      </c>
      <c r="F792">
        <v>55</v>
      </c>
      <c r="G792">
        <v>17</v>
      </c>
      <c r="H792">
        <v>7</v>
      </c>
      <c r="I792" t="s">
        <v>151</v>
      </c>
      <c r="J792" t="s">
        <v>201</v>
      </c>
      <c r="K792" t="s">
        <v>202</v>
      </c>
      <c r="L792" t="s">
        <v>203</v>
      </c>
      <c r="M792">
        <v>34011190</v>
      </c>
      <c r="N792">
        <v>43</v>
      </c>
      <c r="O792">
        <v>0</v>
      </c>
      <c r="P792" t="s">
        <v>197</v>
      </c>
      <c r="Q792">
        <v>2003400</v>
      </c>
      <c r="R792">
        <v>2.9598</v>
      </c>
      <c r="S792">
        <v>0</v>
      </c>
      <c r="T792">
        <v>0</v>
      </c>
      <c r="U792">
        <v>58.83</v>
      </c>
    </row>
    <row r="793" spans="1:21">
      <c r="A793" s="47">
        <v>14000282</v>
      </c>
      <c r="B793" t="s">
        <v>1128</v>
      </c>
      <c r="C793">
        <v>0</v>
      </c>
      <c r="D793" t="s">
        <v>1250</v>
      </c>
      <c r="F793">
        <v>55</v>
      </c>
      <c r="G793">
        <v>17</v>
      </c>
      <c r="H793">
        <v>7</v>
      </c>
      <c r="I793" t="s">
        <v>151</v>
      </c>
      <c r="J793" t="s">
        <v>201</v>
      </c>
      <c r="K793" t="s">
        <v>202</v>
      </c>
      <c r="L793" t="s">
        <v>203</v>
      </c>
      <c r="M793">
        <v>34011190</v>
      </c>
      <c r="N793">
        <v>43</v>
      </c>
      <c r="O793">
        <v>0</v>
      </c>
      <c r="P793" t="s">
        <v>197</v>
      </c>
      <c r="Q793">
        <v>2003400</v>
      </c>
      <c r="R793">
        <v>2.9598</v>
      </c>
      <c r="S793">
        <v>0</v>
      </c>
      <c r="T793">
        <v>0</v>
      </c>
      <c r="U793">
        <v>58.83</v>
      </c>
    </row>
    <row r="794" spans="1:21">
      <c r="A794" s="47">
        <v>14000284</v>
      </c>
      <c r="B794" t="s">
        <v>1130</v>
      </c>
      <c r="C794">
        <v>0</v>
      </c>
      <c r="D794" t="s">
        <v>1250</v>
      </c>
      <c r="F794">
        <v>55</v>
      </c>
      <c r="G794">
        <v>17</v>
      </c>
      <c r="H794">
        <v>7</v>
      </c>
      <c r="I794" t="s">
        <v>151</v>
      </c>
      <c r="J794" t="s">
        <v>201</v>
      </c>
      <c r="K794" t="s">
        <v>202</v>
      </c>
      <c r="L794" t="s">
        <v>203</v>
      </c>
      <c r="M794">
        <v>34011190</v>
      </c>
      <c r="N794">
        <v>43</v>
      </c>
      <c r="O794">
        <v>0</v>
      </c>
      <c r="P794" t="s">
        <v>197</v>
      </c>
      <c r="Q794">
        <v>2003400</v>
      </c>
      <c r="R794">
        <v>2.9598</v>
      </c>
      <c r="S794">
        <v>0</v>
      </c>
      <c r="T794">
        <v>0</v>
      </c>
      <c r="U794">
        <v>58.83</v>
      </c>
    </row>
    <row r="795" spans="1:21">
      <c r="A795" s="47"/>
      <c r="B795" t="s">
        <v>1278</v>
      </c>
    </row>
    <row r="796" spans="1:21">
      <c r="A796" s="47"/>
      <c r="B796" t="s">
        <v>1278</v>
      </c>
    </row>
    <row r="797" spans="1:21">
      <c r="A797" s="47"/>
      <c r="B797" t="s">
        <v>1278</v>
      </c>
    </row>
    <row r="798" spans="1:21">
      <c r="A798" s="47">
        <v>14000264</v>
      </c>
      <c r="B798" t="s">
        <v>1132</v>
      </c>
      <c r="C798">
        <v>0</v>
      </c>
      <c r="D798" t="s">
        <v>1250</v>
      </c>
      <c r="F798">
        <v>55</v>
      </c>
      <c r="G798">
        <v>17</v>
      </c>
      <c r="H798">
        <v>7</v>
      </c>
      <c r="I798" t="s">
        <v>151</v>
      </c>
      <c r="J798" t="s">
        <v>201</v>
      </c>
      <c r="K798" t="s">
        <v>202</v>
      </c>
      <c r="L798" t="s">
        <v>203</v>
      </c>
      <c r="M798">
        <v>34011190</v>
      </c>
      <c r="N798">
        <v>43</v>
      </c>
      <c r="O798">
        <v>0</v>
      </c>
      <c r="P798" t="s">
        <v>197</v>
      </c>
      <c r="Q798">
        <v>2003400</v>
      </c>
      <c r="R798">
        <v>2.9834000000000001</v>
      </c>
      <c r="S798">
        <v>0</v>
      </c>
      <c r="T798">
        <v>0</v>
      </c>
      <c r="U798">
        <v>58.83</v>
      </c>
    </row>
    <row r="799" spans="1:21">
      <c r="A799" s="47">
        <v>14000281</v>
      </c>
      <c r="B799" t="s">
        <v>1134</v>
      </c>
      <c r="C799">
        <v>0</v>
      </c>
      <c r="D799" t="s">
        <v>1250</v>
      </c>
      <c r="F799">
        <v>55</v>
      </c>
      <c r="G799">
        <v>17</v>
      </c>
      <c r="H799">
        <v>7</v>
      </c>
      <c r="I799" t="s">
        <v>151</v>
      </c>
      <c r="J799" t="s">
        <v>201</v>
      </c>
      <c r="K799" t="s">
        <v>202</v>
      </c>
      <c r="L799" t="s">
        <v>203</v>
      </c>
      <c r="M799">
        <v>34011190</v>
      </c>
      <c r="N799">
        <v>43</v>
      </c>
      <c r="O799">
        <v>0</v>
      </c>
      <c r="P799" t="s">
        <v>197</v>
      </c>
      <c r="Q799">
        <v>2003400</v>
      </c>
      <c r="R799">
        <v>2.9834000000000001</v>
      </c>
      <c r="S799">
        <v>0</v>
      </c>
      <c r="T799">
        <v>0</v>
      </c>
      <c r="U799">
        <v>58.83</v>
      </c>
    </row>
    <row r="800" spans="1:21">
      <c r="A800" s="47">
        <v>14000288</v>
      </c>
      <c r="B800" t="s">
        <v>1136</v>
      </c>
      <c r="C800">
        <v>0</v>
      </c>
      <c r="D800" t="s">
        <v>1250</v>
      </c>
      <c r="F800">
        <v>55</v>
      </c>
      <c r="G800">
        <v>17</v>
      </c>
      <c r="H800">
        <v>7</v>
      </c>
      <c r="I800" t="s">
        <v>151</v>
      </c>
      <c r="J800" t="s">
        <v>201</v>
      </c>
      <c r="K800" t="s">
        <v>202</v>
      </c>
      <c r="L800" t="s">
        <v>203</v>
      </c>
      <c r="M800">
        <v>34011190</v>
      </c>
      <c r="N800">
        <v>43</v>
      </c>
      <c r="O800">
        <v>0</v>
      </c>
      <c r="P800" t="s">
        <v>197</v>
      </c>
      <c r="Q800">
        <v>2003400</v>
      </c>
      <c r="R800">
        <v>2.9834000000000001</v>
      </c>
      <c r="S800">
        <v>0</v>
      </c>
      <c r="T800">
        <v>0</v>
      </c>
      <c r="U800">
        <v>58.83</v>
      </c>
    </row>
    <row r="801" spans="1:21">
      <c r="A801" s="47">
        <v>14000289</v>
      </c>
      <c r="B801" t="s">
        <v>1138</v>
      </c>
      <c r="C801">
        <v>0</v>
      </c>
      <c r="D801" t="s">
        <v>1250</v>
      </c>
      <c r="F801">
        <v>55</v>
      </c>
      <c r="G801">
        <v>17</v>
      </c>
      <c r="H801">
        <v>7</v>
      </c>
      <c r="I801" t="s">
        <v>151</v>
      </c>
      <c r="J801" t="s">
        <v>201</v>
      </c>
      <c r="K801" t="s">
        <v>202</v>
      </c>
      <c r="L801" t="s">
        <v>203</v>
      </c>
      <c r="M801">
        <v>34011190</v>
      </c>
      <c r="N801">
        <v>43</v>
      </c>
      <c r="O801">
        <v>0</v>
      </c>
      <c r="P801" t="s">
        <v>197</v>
      </c>
      <c r="Q801">
        <v>2003400</v>
      </c>
      <c r="R801">
        <v>2.9834000000000001</v>
      </c>
      <c r="S801">
        <v>0</v>
      </c>
      <c r="T801">
        <v>0</v>
      </c>
      <c r="U801">
        <v>58.83</v>
      </c>
    </row>
    <row r="802" spans="1:21">
      <c r="A802" s="47">
        <v>14000290</v>
      </c>
      <c r="B802" t="s">
        <v>1140</v>
      </c>
      <c r="C802">
        <v>0</v>
      </c>
      <c r="D802" t="s">
        <v>1250</v>
      </c>
      <c r="F802">
        <v>55</v>
      </c>
      <c r="G802">
        <v>17</v>
      </c>
      <c r="H802">
        <v>7</v>
      </c>
      <c r="I802" t="s">
        <v>151</v>
      </c>
      <c r="J802" t="s">
        <v>201</v>
      </c>
      <c r="K802" t="s">
        <v>202</v>
      </c>
      <c r="L802" t="s">
        <v>203</v>
      </c>
      <c r="M802">
        <v>34011190</v>
      </c>
      <c r="N802">
        <v>43</v>
      </c>
      <c r="O802">
        <v>0</v>
      </c>
      <c r="P802" t="s">
        <v>197</v>
      </c>
      <c r="Q802">
        <v>2003400</v>
      </c>
      <c r="R802">
        <v>2.9834000000000001</v>
      </c>
      <c r="S802">
        <v>0</v>
      </c>
      <c r="T802">
        <v>0</v>
      </c>
      <c r="U802">
        <v>58.83</v>
      </c>
    </row>
    <row r="803" spans="1:21">
      <c r="A803" s="47"/>
      <c r="B803" t="s">
        <v>1279</v>
      </c>
    </row>
    <row r="804" spans="1:21">
      <c r="A804" s="47"/>
      <c r="B804" t="s">
        <v>1279</v>
      </c>
    </row>
    <row r="805" spans="1:21">
      <c r="A805" s="47"/>
      <c r="B805" t="s">
        <v>1279</v>
      </c>
    </row>
    <row r="806" spans="1:21">
      <c r="A806" s="47">
        <v>14000275</v>
      </c>
      <c r="B806" t="s">
        <v>1142</v>
      </c>
      <c r="C806">
        <v>0</v>
      </c>
      <c r="D806" t="s">
        <v>1250</v>
      </c>
      <c r="F806">
        <v>55</v>
      </c>
      <c r="G806">
        <v>17</v>
      </c>
      <c r="H806">
        <v>7</v>
      </c>
      <c r="I806" t="s">
        <v>151</v>
      </c>
      <c r="J806" t="s">
        <v>201</v>
      </c>
      <c r="K806" t="s">
        <v>202</v>
      </c>
      <c r="L806" t="s">
        <v>203</v>
      </c>
      <c r="M806">
        <v>34011190</v>
      </c>
      <c r="N806">
        <v>43</v>
      </c>
      <c r="O806">
        <v>0</v>
      </c>
      <c r="P806" t="s">
        <v>197</v>
      </c>
      <c r="Q806">
        <v>2003400</v>
      </c>
      <c r="R806">
        <v>2.9843000000000002</v>
      </c>
      <c r="S806">
        <v>0</v>
      </c>
      <c r="T806">
        <v>0</v>
      </c>
      <c r="U806">
        <v>58.83</v>
      </c>
    </row>
    <row r="807" spans="1:21">
      <c r="A807" s="47">
        <v>14000276</v>
      </c>
      <c r="B807" t="s">
        <v>1144</v>
      </c>
      <c r="C807">
        <v>0</v>
      </c>
      <c r="D807" t="s">
        <v>1250</v>
      </c>
      <c r="F807">
        <v>55</v>
      </c>
      <c r="G807">
        <v>17</v>
      </c>
      <c r="H807">
        <v>7</v>
      </c>
      <c r="I807" t="s">
        <v>151</v>
      </c>
      <c r="J807" t="s">
        <v>201</v>
      </c>
      <c r="K807" t="s">
        <v>202</v>
      </c>
      <c r="L807" t="s">
        <v>203</v>
      </c>
      <c r="M807">
        <v>34011190</v>
      </c>
      <c r="N807">
        <v>43</v>
      </c>
      <c r="O807">
        <v>0</v>
      </c>
      <c r="P807" t="s">
        <v>197</v>
      </c>
      <c r="Q807">
        <v>2003400</v>
      </c>
      <c r="R807">
        <v>2.9843000000000002</v>
      </c>
      <c r="S807">
        <v>0</v>
      </c>
      <c r="T807">
        <v>0</v>
      </c>
      <c r="U807">
        <v>58.83</v>
      </c>
    </row>
    <row r="808" spans="1:21">
      <c r="A808" s="47"/>
      <c r="B808" t="s">
        <v>1280</v>
      </c>
    </row>
    <row r="809" spans="1:21">
      <c r="A809" s="47"/>
      <c r="B809" t="s">
        <v>1280</v>
      </c>
    </row>
    <row r="810" spans="1:21">
      <c r="A810" s="47"/>
      <c r="B810" t="s">
        <v>1280</v>
      </c>
    </row>
    <row r="811" spans="1:21">
      <c r="A811" s="47">
        <v>14000265</v>
      </c>
      <c r="B811" t="s">
        <v>1146</v>
      </c>
      <c r="C811">
        <v>0</v>
      </c>
      <c r="D811" t="s">
        <v>1250</v>
      </c>
      <c r="F811">
        <v>55</v>
      </c>
      <c r="G811">
        <v>17</v>
      </c>
      <c r="H811">
        <v>7</v>
      </c>
      <c r="I811" t="s">
        <v>151</v>
      </c>
      <c r="J811" t="s">
        <v>201</v>
      </c>
      <c r="K811" t="s">
        <v>202</v>
      </c>
      <c r="L811" t="s">
        <v>203</v>
      </c>
      <c r="M811">
        <v>34011190</v>
      </c>
      <c r="N811">
        <v>43</v>
      </c>
      <c r="O811">
        <v>0</v>
      </c>
      <c r="P811" t="s">
        <v>197</v>
      </c>
      <c r="Q811">
        <v>2003400</v>
      </c>
      <c r="R811">
        <v>3.0042</v>
      </c>
      <c r="S811">
        <v>0</v>
      </c>
      <c r="T811">
        <v>0</v>
      </c>
      <c r="U811">
        <v>58.83</v>
      </c>
    </row>
    <row r="812" spans="1:21">
      <c r="A812" s="47"/>
    </row>
    <row r="813" spans="1:21">
      <c r="A813" s="47" t="s">
        <v>198</v>
      </c>
      <c r="B813" t="s">
        <v>163</v>
      </c>
      <c r="C813" t="s">
        <v>164</v>
      </c>
      <c r="D813" t="s">
        <v>162</v>
      </c>
      <c r="E813" t="s">
        <v>226</v>
      </c>
      <c r="F813" t="s">
        <v>164</v>
      </c>
      <c r="G813" t="s">
        <v>166</v>
      </c>
      <c r="H813" t="s">
        <v>167</v>
      </c>
      <c r="I813" t="s">
        <v>166</v>
      </c>
      <c r="J813" t="s">
        <v>230</v>
      </c>
      <c r="K813" t="s">
        <v>162</v>
      </c>
      <c r="L813" t="s">
        <v>169</v>
      </c>
      <c r="M813" t="s">
        <v>1365</v>
      </c>
      <c r="N813" t="s">
        <v>170</v>
      </c>
      <c r="O813" t="s">
        <v>170</v>
      </c>
      <c r="P813" t="s">
        <v>162</v>
      </c>
      <c r="Q813" t="s">
        <v>170</v>
      </c>
      <c r="R813" t="s">
        <v>162</v>
      </c>
      <c r="S813" t="s">
        <v>229</v>
      </c>
      <c r="T813" t="s">
        <v>170</v>
      </c>
      <c r="U813" t="s">
        <v>229</v>
      </c>
    </row>
    <row r="814" spans="1:21">
      <c r="A814" s="47" t="s">
        <v>267</v>
      </c>
      <c r="B814" t="s">
        <v>268</v>
      </c>
      <c r="R814" t="s">
        <v>1408</v>
      </c>
      <c r="S814" t="s">
        <v>1556</v>
      </c>
      <c r="T814" t="s">
        <v>258</v>
      </c>
      <c r="U814" t="s">
        <v>259</v>
      </c>
    </row>
    <row r="815" spans="1:21">
      <c r="A815" s="47" t="s">
        <v>173</v>
      </c>
      <c r="B815" t="s">
        <v>152</v>
      </c>
      <c r="S815" t="s">
        <v>1557</v>
      </c>
      <c r="T815" t="s">
        <v>1558</v>
      </c>
      <c r="U815" t="s">
        <v>260</v>
      </c>
    </row>
    <row r="816" spans="1:21">
      <c r="A816" s="47"/>
      <c r="J816" t="s">
        <v>174</v>
      </c>
      <c r="K816" t="s">
        <v>175</v>
      </c>
      <c r="S816" t="s">
        <v>1559</v>
      </c>
      <c r="T816" t="s">
        <v>1560</v>
      </c>
      <c r="U816" t="s">
        <v>1577</v>
      </c>
    </row>
    <row r="817" spans="1:21">
      <c r="A817" s="47" t="e">
        <f>-----GRU</f>
        <v>#NAME?</v>
      </c>
      <c r="B817" t="s">
        <v>269</v>
      </c>
      <c r="C817" t="s">
        <v>164</v>
      </c>
      <c r="D817" t="s">
        <v>162</v>
      </c>
      <c r="E817" t="s">
        <v>226</v>
      </c>
      <c r="F817" t="s">
        <v>164</v>
      </c>
      <c r="G817" t="s">
        <v>166</v>
      </c>
      <c r="H817" t="s">
        <v>167</v>
      </c>
      <c r="I817" t="s">
        <v>166</v>
      </c>
      <c r="J817" t="s">
        <v>230</v>
      </c>
      <c r="K817" t="s">
        <v>162</v>
      </c>
      <c r="L817" t="s">
        <v>169</v>
      </c>
      <c r="M817" t="s">
        <v>1365</v>
      </c>
      <c r="N817" t="s">
        <v>170</v>
      </c>
      <c r="O817" t="s">
        <v>170</v>
      </c>
      <c r="P817" t="s">
        <v>162</v>
      </c>
      <c r="Q817" t="s">
        <v>170</v>
      </c>
      <c r="R817" t="s">
        <v>162</v>
      </c>
      <c r="S817" t="e">
        <f>---------Usu</f>
        <v>#NAME?</v>
      </c>
      <c r="T817" t="s">
        <v>1562</v>
      </c>
      <c r="U817" t="s">
        <v>1341</v>
      </c>
    </row>
    <row r="818" spans="1:21">
      <c r="A818" s="47" t="s">
        <v>176</v>
      </c>
      <c r="B818" t="s">
        <v>177</v>
      </c>
      <c r="C818" t="s">
        <v>178</v>
      </c>
      <c r="D818" t="s">
        <v>179</v>
      </c>
      <c r="F818" t="s">
        <v>180</v>
      </c>
      <c r="G818" t="s">
        <v>181</v>
      </c>
      <c r="H818" t="s">
        <v>182</v>
      </c>
      <c r="I818" t="s">
        <v>183</v>
      </c>
      <c r="J818" t="s">
        <v>184</v>
      </c>
      <c r="K818" t="s">
        <v>185</v>
      </c>
      <c r="L818" t="s">
        <v>186</v>
      </c>
      <c r="M818" t="s">
        <v>187</v>
      </c>
      <c r="N818" t="s">
        <v>188</v>
      </c>
      <c r="O818" t="s">
        <v>189</v>
      </c>
      <c r="P818" t="s">
        <v>190</v>
      </c>
      <c r="Q818" t="s">
        <v>57</v>
      </c>
      <c r="R818" t="s">
        <v>191</v>
      </c>
      <c r="S818" t="s">
        <v>192</v>
      </c>
      <c r="T818" t="s">
        <v>193</v>
      </c>
      <c r="U818" t="s">
        <v>194</v>
      </c>
    </row>
    <row r="819" spans="1:21">
      <c r="A819" s="47">
        <v>14000287</v>
      </c>
      <c r="B819" t="s">
        <v>1148</v>
      </c>
      <c r="C819">
        <v>0</v>
      </c>
      <c r="D819" t="s">
        <v>1250</v>
      </c>
      <c r="F819">
        <v>55</v>
      </c>
      <c r="G819">
        <v>17</v>
      </c>
      <c r="H819">
        <v>7</v>
      </c>
      <c r="I819" t="s">
        <v>151</v>
      </c>
      <c r="J819" t="s">
        <v>201</v>
      </c>
      <c r="K819" t="s">
        <v>202</v>
      </c>
      <c r="L819" t="s">
        <v>203</v>
      </c>
      <c r="M819">
        <v>34011190</v>
      </c>
      <c r="N819">
        <v>43</v>
      </c>
      <c r="O819">
        <v>0</v>
      </c>
      <c r="P819" t="s">
        <v>197</v>
      </c>
      <c r="Q819">
        <v>2003400</v>
      </c>
      <c r="R819">
        <v>3.0042</v>
      </c>
      <c r="S819">
        <v>0</v>
      </c>
      <c r="T819">
        <v>0</v>
      </c>
      <c r="U819">
        <v>58.83</v>
      </c>
    </row>
    <row r="820" spans="1:21">
      <c r="A820" s="47">
        <v>14000294</v>
      </c>
      <c r="B820" t="s">
        <v>1150</v>
      </c>
      <c r="C820">
        <v>0</v>
      </c>
      <c r="D820" t="s">
        <v>1250</v>
      </c>
      <c r="F820">
        <v>55</v>
      </c>
      <c r="G820">
        <v>17</v>
      </c>
      <c r="H820">
        <v>7</v>
      </c>
      <c r="I820" t="s">
        <v>151</v>
      </c>
      <c r="J820" t="s">
        <v>201</v>
      </c>
      <c r="K820" t="s">
        <v>202</v>
      </c>
      <c r="L820" t="s">
        <v>203</v>
      </c>
      <c r="M820">
        <v>34011190</v>
      </c>
      <c r="N820">
        <v>43</v>
      </c>
      <c r="O820">
        <v>0</v>
      </c>
      <c r="P820" t="s">
        <v>197</v>
      </c>
      <c r="Q820">
        <v>2003400</v>
      </c>
      <c r="R820">
        <v>3.0074000000000001</v>
      </c>
      <c r="S820">
        <v>0</v>
      </c>
      <c r="T820">
        <v>0</v>
      </c>
      <c r="U820">
        <v>58.83</v>
      </c>
    </row>
    <row r="821" spans="1:21">
      <c r="A821" s="47"/>
      <c r="B821" t="s">
        <v>1281</v>
      </c>
    </row>
    <row r="822" spans="1:21">
      <c r="A822" s="47"/>
      <c r="B822" t="s">
        <v>1281</v>
      </c>
    </row>
    <row r="823" spans="1:21">
      <c r="A823" s="47"/>
      <c r="B823" t="s">
        <v>1281</v>
      </c>
    </row>
    <row r="824" spans="1:21">
      <c r="A824" s="47">
        <v>14000297</v>
      </c>
      <c r="B824" t="s">
        <v>1152</v>
      </c>
      <c r="C824">
        <v>0</v>
      </c>
      <c r="D824" t="s">
        <v>1250</v>
      </c>
      <c r="F824">
        <v>55</v>
      </c>
      <c r="G824">
        <v>17</v>
      </c>
      <c r="H824">
        <v>7</v>
      </c>
      <c r="I824" t="s">
        <v>151</v>
      </c>
      <c r="J824" t="s">
        <v>195</v>
      </c>
      <c r="K824">
        <v>17</v>
      </c>
      <c r="L824" t="s">
        <v>196</v>
      </c>
      <c r="M824">
        <v>34013000</v>
      </c>
      <c r="N824">
        <v>21.5</v>
      </c>
      <c r="O824">
        <v>0</v>
      </c>
      <c r="P824" t="s">
        <v>197</v>
      </c>
      <c r="Q824">
        <v>2003700</v>
      </c>
      <c r="R824">
        <v>3.6455000000000002</v>
      </c>
      <c r="S824">
        <v>0</v>
      </c>
      <c r="T824">
        <v>0</v>
      </c>
      <c r="U824">
        <v>0</v>
      </c>
    </row>
    <row r="825" spans="1:21">
      <c r="A825" s="47">
        <v>14000301</v>
      </c>
      <c r="B825" t="s">
        <v>1154</v>
      </c>
      <c r="C825">
        <v>0</v>
      </c>
      <c r="D825" t="s">
        <v>1250</v>
      </c>
      <c r="F825">
        <v>55</v>
      </c>
      <c r="G825">
        <v>17</v>
      </c>
      <c r="H825">
        <v>7</v>
      </c>
      <c r="I825" t="s">
        <v>151</v>
      </c>
      <c r="J825" t="s">
        <v>195</v>
      </c>
      <c r="K825">
        <v>17</v>
      </c>
      <c r="L825" t="s">
        <v>196</v>
      </c>
      <c r="M825">
        <v>34013000</v>
      </c>
      <c r="N825">
        <v>21.5</v>
      </c>
      <c r="O825">
        <v>0</v>
      </c>
      <c r="P825" t="s">
        <v>197</v>
      </c>
      <c r="Q825">
        <v>2003700</v>
      </c>
      <c r="R825">
        <v>3.6455000000000002</v>
      </c>
      <c r="S825">
        <v>0</v>
      </c>
      <c r="T825">
        <v>0</v>
      </c>
      <c r="U825">
        <v>0</v>
      </c>
    </row>
    <row r="826" spans="1:21">
      <c r="A826" s="47">
        <v>14000303</v>
      </c>
      <c r="B826" t="s">
        <v>1156</v>
      </c>
      <c r="C826">
        <v>0</v>
      </c>
      <c r="D826" t="s">
        <v>1250</v>
      </c>
      <c r="F826">
        <v>55</v>
      </c>
      <c r="G826">
        <v>17</v>
      </c>
      <c r="H826">
        <v>7</v>
      </c>
      <c r="I826" t="s">
        <v>151</v>
      </c>
      <c r="J826" t="s">
        <v>195</v>
      </c>
      <c r="K826">
        <v>17</v>
      </c>
      <c r="L826" t="s">
        <v>196</v>
      </c>
      <c r="M826">
        <v>34013000</v>
      </c>
      <c r="N826">
        <v>21.5</v>
      </c>
      <c r="O826">
        <v>0</v>
      </c>
      <c r="P826" t="s">
        <v>197</v>
      </c>
      <c r="Q826">
        <v>2003700</v>
      </c>
      <c r="R826">
        <v>3.6455000000000002</v>
      </c>
      <c r="S826">
        <v>0</v>
      </c>
      <c r="T826">
        <v>0</v>
      </c>
      <c r="U826">
        <v>0</v>
      </c>
    </row>
    <row r="827" spans="1:21">
      <c r="A827" s="47">
        <v>14000305</v>
      </c>
      <c r="B827" t="s">
        <v>1158</v>
      </c>
      <c r="C827">
        <v>0</v>
      </c>
      <c r="D827" t="s">
        <v>1250</v>
      </c>
      <c r="F827">
        <v>55</v>
      </c>
      <c r="G827">
        <v>17</v>
      </c>
      <c r="H827">
        <v>7</v>
      </c>
      <c r="I827" t="s">
        <v>151</v>
      </c>
      <c r="J827" t="s">
        <v>195</v>
      </c>
      <c r="K827">
        <v>17</v>
      </c>
      <c r="L827" t="s">
        <v>196</v>
      </c>
      <c r="M827">
        <v>34013000</v>
      </c>
      <c r="N827">
        <v>21.5</v>
      </c>
      <c r="O827">
        <v>0</v>
      </c>
      <c r="P827" t="s">
        <v>197</v>
      </c>
      <c r="Q827">
        <v>2003700</v>
      </c>
      <c r="R827">
        <v>3.6455000000000002</v>
      </c>
      <c r="S827">
        <v>0</v>
      </c>
      <c r="T827">
        <v>0</v>
      </c>
      <c r="U827">
        <v>0</v>
      </c>
    </row>
    <row r="828" spans="1:21">
      <c r="A828" s="47">
        <v>14000306</v>
      </c>
      <c r="B828" t="s">
        <v>1160</v>
      </c>
      <c r="C828">
        <v>0</v>
      </c>
      <c r="D828" t="s">
        <v>1250</v>
      </c>
      <c r="F828">
        <v>55</v>
      </c>
      <c r="G828">
        <v>17</v>
      </c>
      <c r="H828">
        <v>7</v>
      </c>
      <c r="I828" t="s">
        <v>151</v>
      </c>
      <c r="J828" t="s">
        <v>195</v>
      </c>
      <c r="K828">
        <v>17</v>
      </c>
      <c r="L828" t="s">
        <v>196</v>
      </c>
      <c r="M828">
        <v>34013000</v>
      </c>
      <c r="N828">
        <v>21.5</v>
      </c>
      <c r="O828">
        <v>0</v>
      </c>
      <c r="P828" t="s">
        <v>197</v>
      </c>
      <c r="Q828">
        <v>2003700</v>
      </c>
      <c r="R828">
        <v>3.6505999999999998</v>
      </c>
      <c r="S828">
        <v>0</v>
      </c>
      <c r="T828">
        <v>0</v>
      </c>
      <c r="U828">
        <v>0</v>
      </c>
    </row>
    <row r="829" spans="1:21">
      <c r="A829" s="47">
        <v>14000310</v>
      </c>
      <c r="B829" t="s">
        <v>1162</v>
      </c>
      <c r="C829">
        <v>0</v>
      </c>
      <c r="D829" t="s">
        <v>1250</v>
      </c>
      <c r="F829">
        <v>55</v>
      </c>
      <c r="G829">
        <v>17</v>
      </c>
      <c r="H829">
        <v>4</v>
      </c>
      <c r="I829" t="s">
        <v>151</v>
      </c>
      <c r="J829" t="s">
        <v>195</v>
      </c>
      <c r="K829">
        <v>17</v>
      </c>
      <c r="L829" t="s">
        <v>196</v>
      </c>
      <c r="M829" t="s">
        <v>156</v>
      </c>
      <c r="N829">
        <v>21.5</v>
      </c>
      <c r="O829">
        <v>0</v>
      </c>
      <c r="P829" t="s">
        <v>197</v>
      </c>
      <c r="Q829">
        <v>2003700</v>
      </c>
      <c r="R829">
        <v>3.6511999999999998</v>
      </c>
      <c r="S829">
        <v>0</v>
      </c>
      <c r="T829">
        <v>0</v>
      </c>
      <c r="U829">
        <v>0</v>
      </c>
    </row>
    <row r="830" spans="1:21">
      <c r="A830" s="47">
        <v>14000312</v>
      </c>
      <c r="B830" t="s">
        <v>1164</v>
      </c>
      <c r="C830">
        <v>0</v>
      </c>
      <c r="D830" t="s">
        <v>1250</v>
      </c>
      <c r="F830">
        <v>55</v>
      </c>
      <c r="G830">
        <v>17</v>
      </c>
      <c r="H830">
        <v>7</v>
      </c>
      <c r="I830" t="s">
        <v>151</v>
      </c>
      <c r="J830" t="s">
        <v>195</v>
      </c>
      <c r="K830">
        <v>17</v>
      </c>
      <c r="L830" t="s">
        <v>196</v>
      </c>
      <c r="M830">
        <v>34013000</v>
      </c>
      <c r="N830">
        <v>21.5</v>
      </c>
      <c r="O830">
        <v>0</v>
      </c>
      <c r="P830" t="s">
        <v>197</v>
      </c>
      <c r="Q830">
        <v>2003700</v>
      </c>
      <c r="R830">
        <v>3.6505999999999998</v>
      </c>
      <c r="S830">
        <v>0</v>
      </c>
      <c r="T830">
        <v>0</v>
      </c>
      <c r="U830">
        <v>0</v>
      </c>
    </row>
    <row r="831" spans="1:21">
      <c r="A831" s="47"/>
      <c r="B831" t="s">
        <v>1282</v>
      </c>
    </row>
    <row r="832" spans="1:21">
      <c r="A832" s="47"/>
      <c r="B832" t="s">
        <v>1282</v>
      </c>
    </row>
    <row r="833" spans="1:21">
      <c r="A833" s="47"/>
      <c r="B833" t="s">
        <v>1282</v>
      </c>
    </row>
    <row r="834" spans="1:21">
      <c r="A834" s="47">
        <v>14000300</v>
      </c>
      <c r="B834" t="s">
        <v>1166</v>
      </c>
      <c r="C834">
        <v>0</v>
      </c>
      <c r="D834" t="s">
        <v>1250</v>
      </c>
      <c r="F834">
        <v>55</v>
      </c>
      <c r="G834">
        <v>17</v>
      </c>
      <c r="H834">
        <v>7</v>
      </c>
      <c r="I834" t="s">
        <v>151</v>
      </c>
      <c r="J834" t="s">
        <v>195</v>
      </c>
      <c r="K834">
        <v>17</v>
      </c>
      <c r="L834" t="s">
        <v>196</v>
      </c>
      <c r="M834">
        <v>34013000</v>
      </c>
      <c r="N834">
        <v>21.5</v>
      </c>
      <c r="O834">
        <v>0</v>
      </c>
      <c r="P834" t="s">
        <v>197</v>
      </c>
      <c r="Q834">
        <v>2003700</v>
      </c>
      <c r="R834">
        <v>3.633</v>
      </c>
      <c r="S834">
        <v>0</v>
      </c>
      <c r="T834">
        <v>0</v>
      </c>
      <c r="U834">
        <v>0</v>
      </c>
    </row>
    <row r="835" spans="1:21">
      <c r="A835" s="47">
        <v>14000302</v>
      </c>
      <c r="B835" t="s">
        <v>1168</v>
      </c>
      <c r="C835">
        <v>0</v>
      </c>
      <c r="D835" t="s">
        <v>1250</v>
      </c>
      <c r="F835">
        <v>55</v>
      </c>
      <c r="G835">
        <v>17</v>
      </c>
      <c r="H835">
        <v>7</v>
      </c>
      <c r="I835" t="s">
        <v>151</v>
      </c>
      <c r="J835" t="s">
        <v>195</v>
      </c>
      <c r="K835">
        <v>17</v>
      </c>
      <c r="L835" t="s">
        <v>196</v>
      </c>
      <c r="M835">
        <v>34013000</v>
      </c>
      <c r="N835">
        <v>21.5</v>
      </c>
      <c r="O835">
        <v>0</v>
      </c>
      <c r="P835" t="s">
        <v>197</v>
      </c>
      <c r="Q835">
        <v>2003700</v>
      </c>
      <c r="R835">
        <v>3.633</v>
      </c>
      <c r="S835">
        <v>0</v>
      </c>
      <c r="T835">
        <v>0</v>
      </c>
      <c r="U835">
        <v>0</v>
      </c>
    </row>
    <row r="836" spans="1:21">
      <c r="A836" s="47">
        <v>14000304</v>
      </c>
      <c r="B836" t="s">
        <v>1170</v>
      </c>
      <c r="C836">
        <v>0</v>
      </c>
      <c r="D836" t="s">
        <v>1250</v>
      </c>
      <c r="F836">
        <v>55</v>
      </c>
      <c r="G836">
        <v>17</v>
      </c>
      <c r="H836">
        <v>7</v>
      </c>
      <c r="I836" t="s">
        <v>151</v>
      </c>
      <c r="J836" t="s">
        <v>195</v>
      </c>
      <c r="K836">
        <v>17</v>
      </c>
      <c r="L836" t="s">
        <v>196</v>
      </c>
      <c r="M836">
        <v>34013000</v>
      </c>
      <c r="N836">
        <v>21.5</v>
      </c>
      <c r="O836">
        <v>0</v>
      </c>
      <c r="P836" t="s">
        <v>197</v>
      </c>
      <c r="Q836">
        <v>2003700</v>
      </c>
      <c r="R836">
        <v>3.6488</v>
      </c>
      <c r="S836">
        <v>0</v>
      </c>
      <c r="T836">
        <v>0</v>
      </c>
      <c r="U836">
        <v>0</v>
      </c>
    </row>
    <row r="837" spans="1:21">
      <c r="A837" s="47"/>
      <c r="B837" t="s">
        <v>1283</v>
      </c>
    </row>
    <row r="838" spans="1:21">
      <c r="A838" s="47"/>
      <c r="B838" t="s">
        <v>1283</v>
      </c>
    </row>
    <row r="839" spans="1:21">
      <c r="A839" s="47"/>
      <c r="B839" t="s">
        <v>1283</v>
      </c>
    </row>
    <row r="840" spans="1:21">
      <c r="A840" s="47">
        <v>14200004</v>
      </c>
      <c r="B840" t="s">
        <v>433</v>
      </c>
      <c r="C840">
        <v>0</v>
      </c>
      <c r="D840" t="s">
        <v>1284</v>
      </c>
      <c r="F840">
        <v>56</v>
      </c>
      <c r="G840">
        <v>17</v>
      </c>
      <c r="H840">
        <v>7</v>
      </c>
      <c r="I840" t="s">
        <v>1285</v>
      </c>
      <c r="J840" t="s">
        <v>195</v>
      </c>
      <c r="K840">
        <v>17</v>
      </c>
      <c r="L840" t="s">
        <v>196</v>
      </c>
      <c r="M840">
        <v>20081100</v>
      </c>
      <c r="N840">
        <v>29.36</v>
      </c>
      <c r="O840">
        <v>0</v>
      </c>
      <c r="P840" t="s">
        <v>197</v>
      </c>
      <c r="Q840">
        <v>1703300</v>
      </c>
      <c r="R840">
        <v>4.9443999999999999</v>
      </c>
      <c r="S840">
        <v>0</v>
      </c>
      <c r="T840">
        <v>0</v>
      </c>
      <c r="U840">
        <v>0</v>
      </c>
    </row>
    <row r="841" spans="1:21">
      <c r="A841" s="47">
        <v>14200005</v>
      </c>
      <c r="B841" t="s">
        <v>434</v>
      </c>
      <c r="C841">
        <v>0</v>
      </c>
      <c r="D841" t="s">
        <v>1284</v>
      </c>
      <c r="F841">
        <v>56</v>
      </c>
      <c r="G841">
        <v>17</v>
      </c>
      <c r="H841">
        <v>7</v>
      </c>
      <c r="I841" t="s">
        <v>1285</v>
      </c>
      <c r="J841" t="s">
        <v>195</v>
      </c>
      <c r="K841">
        <v>17</v>
      </c>
      <c r="L841" t="s">
        <v>196</v>
      </c>
      <c r="M841">
        <v>20081100</v>
      </c>
      <c r="N841">
        <v>29.36</v>
      </c>
      <c r="O841">
        <v>0</v>
      </c>
      <c r="P841" t="s">
        <v>197</v>
      </c>
      <c r="Q841">
        <v>1703300</v>
      </c>
      <c r="R841">
        <v>4.9787999999999997</v>
      </c>
      <c r="S841">
        <v>0</v>
      </c>
      <c r="T841">
        <v>0</v>
      </c>
      <c r="U841">
        <v>0</v>
      </c>
    </row>
    <row r="842" spans="1:21">
      <c r="A842" s="47">
        <v>14200006</v>
      </c>
      <c r="B842" t="s">
        <v>435</v>
      </c>
      <c r="C842">
        <v>0</v>
      </c>
      <c r="D842" t="s">
        <v>1284</v>
      </c>
      <c r="F842">
        <v>56</v>
      </c>
      <c r="G842">
        <v>17</v>
      </c>
      <c r="H842">
        <v>7</v>
      </c>
      <c r="I842" t="s">
        <v>1285</v>
      </c>
      <c r="J842" t="s">
        <v>195</v>
      </c>
      <c r="K842">
        <v>17</v>
      </c>
      <c r="L842" t="s">
        <v>196</v>
      </c>
      <c r="M842">
        <v>20081100</v>
      </c>
      <c r="N842">
        <v>29.36</v>
      </c>
      <c r="O842">
        <v>0</v>
      </c>
      <c r="P842" t="s">
        <v>197</v>
      </c>
      <c r="Q842">
        <v>1703300</v>
      </c>
      <c r="R842">
        <v>4.9336000000000002</v>
      </c>
      <c r="S842">
        <v>0</v>
      </c>
      <c r="T842">
        <v>0</v>
      </c>
      <c r="U842">
        <v>0</v>
      </c>
    </row>
    <row r="843" spans="1:21">
      <c r="A843" s="47">
        <v>14200007</v>
      </c>
      <c r="B843" t="s">
        <v>436</v>
      </c>
      <c r="C843">
        <v>0</v>
      </c>
      <c r="D843" t="s">
        <v>1284</v>
      </c>
      <c r="F843">
        <v>56</v>
      </c>
      <c r="G843">
        <v>17</v>
      </c>
      <c r="H843">
        <v>7</v>
      </c>
      <c r="I843" t="s">
        <v>1285</v>
      </c>
      <c r="J843" t="s">
        <v>195</v>
      </c>
      <c r="K843">
        <v>17</v>
      </c>
      <c r="L843" t="s">
        <v>196</v>
      </c>
      <c r="M843">
        <v>20081100</v>
      </c>
      <c r="N843">
        <v>29.36</v>
      </c>
      <c r="O843">
        <v>0</v>
      </c>
      <c r="P843" t="s">
        <v>197</v>
      </c>
      <c r="Q843">
        <v>1703300</v>
      </c>
      <c r="R843">
        <v>4.9583000000000004</v>
      </c>
      <c r="S843">
        <v>0</v>
      </c>
      <c r="T843">
        <v>0</v>
      </c>
      <c r="U843">
        <v>0</v>
      </c>
    </row>
    <row r="844" spans="1:21">
      <c r="A844" s="47">
        <v>14200053</v>
      </c>
      <c r="B844" t="s">
        <v>437</v>
      </c>
      <c r="C844">
        <v>0</v>
      </c>
      <c r="D844" t="s">
        <v>1284</v>
      </c>
      <c r="F844">
        <v>56</v>
      </c>
      <c r="G844">
        <v>17</v>
      </c>
      <c r="H844">
        <v>7</v>
      </c>
      <c r="I844" t="s">
        <v>1285</v>
      </c>
      <c r="J844" t="s">
        <v>195</v>
      </c>
      <c r="K844">
        <v>17</v>
      </c>
      <c r="L844" t="s">
        <v>196</v>
      </c>
      <c r="M844">
        <v>20081900</v>
      </c>
      <c r="N844">
        <v>33.46</v>
      </c>
      <c r="O844">
        <v>0</v>
      </c>
      <c r="P844" t="s">
        <v>197</v>
      </c>
      <c r="Q844">
        <v>1703300</v>
      </c>
      <c r="R844">
        <v>5.6666999999999996</v>
      </c>
      <c r="S844">
        <v>0</v>
      </c>
      <c r="T844">
        <v>0</v>
      </c>
      <c r="U844">
        <v>0</v>
      </c>
    </row>
    <row r="845" spans="1:21">
      <c r="A845" s="47">
        <v>14200125</v>
      </c>
      <c r="B845" t="s">
        <v>438</v>
      </c>
      <c r="C845">
        <v>0</v>
      </c>
      <c r="D845" t="s">
        <v>1284</v>
      </c>
      <c r="F845">
        <v>56</v>
      </c>
      <c r="G845">
        <v>17</v>
      </c>
      <c r="H845">
        <v>7</v>
      </c>
      <c r="I845" t="s">
        <v>1285</v>
      </c>
      <c r="J845" t="s">
        <v>195</v>
      </c>
      <c r="K845">
        <v>17</v>
      </c>
      <c r="L845" t="s">
        <v>196</v>
      </c>
      <c r="M845">
        <v>20081100</v>
      </c>
      <c r="N845">
        <v>29.36</v>
      </c>
      <c r="O845">
        <v>0</v>
      </c>
      <c r="P845" t="s">
        <v>197</v>
      </c>
      <c r="Q845">
        <v>1703300</v>
      </c>
      <c r="R845">
        <v>4.9728000000000003</v>
      </c>
      <c r="S845">
        <v>0</v>
      </c>
      <c r="T845">
        <v>0</v>
      </c>
      <c r="U845">
        <v>0</v>
      </c>
    </row>
    <row r="846" spans="1:21">
      <c r="A846" s="47">
        <v>14200126</v>
      </c>
      <c r="B846" t="s">
        <v>439</v>
      </c>
      <c r="C846">
        <v>0</v>
      </c>
      <c r="D846" t="s">
        <v>1284</v>
      </c>
      <c r="F846">
        <v>56</v>
      </c>
      <c r="G846">
        <v>17</v>
      </c>
      <c r="H846">
        <v>7</v>
      </c>
      <c r="I846" t="s">
        <v>1285</v>
      </c>
      <c r="J846" t="s">
        <v>195</v>
      </c>
      <c r="K846">
        <v>17</v>
      </c>
      <c r="L846" t="s">
        <v>196</v>
      </c>
      <c r="M846">
        <v>20081100</v>
      </c>
      <c r="N846">
        <v>29.36</v>
      </c>
      <c r="O846">
        <v>0</v>
      </c>
      <c r="P846" t="s">
        <v>197</v>
      </c>
      <c r="Q846">
        <v>1703300</v>
      </c>
      <c r="R846">
        <v>4.9897999999999998</v>
      </c>
      <c r="S846">
        <v>0</v>
      </c>
      <c r="T846">
        <v>0</v>
      </c>
      <c r="U846">
        <v>0</v>
      </c>
    </row>
    <row r="847" spans="1:21">
      <c r="A847" s="47">
        <v>14200127</v>
      </c>
      <c r="B847" t="s">
        <v>440</v>
      </c>
      <c r="C847">
        <v>0</v>
      </c>
      <c r="D847" t="s">
        <v>1284</v>
      </c>
      <c r="F847">
        <v>56</v>
      </c>
      <c r="G847">
        <v>17</v>
      </c>
      <c r="H847">
        <v>7</v>
      </c>
      <c r="I847" t="s">
        <v>1285</v>
      </c>
      <c r="J847" t="s">
        <v>195</v>
      </c>
      <c r="K847">
        <v>17</v>
      </c>
      <c r="L847" t="s">
        <v>196</v>
      </c>
      <c r="M847">
        <v>20081100</v>
      </c>
      <c r="N847">
        <v>29.36</v>
      </c>
      <c r="O847">
        <v>0</v>
      </c>
      <c r="P847" t="s">
        <v>197</v>
      </c>
      <c r="Q847">
        <v>1703300</v>
      </c>
      <c r="R847">
        <v>4.9634999999999998</v>
      </c>
      <c r="S847">
        <v>0</v>
      </c>
      <c r="T847">
        <v>0</v>
      </c>
      <c r="U847">
        <v>0</v>
      </c>
    </row>
    <row r="848" spans="1:21">
      <c r="A848" s="47">
        <v>14200128</v>
      </c>
      <c r="B848" t="s">
        <v>441</v>
      </c>
      <c r="C848">
        <v>0</v>
      </c>
      <c r="D848" t="s">
        <v>1284</v>
      </c>
      <c r="F848">
        <v>56</v>
      </c>
      <c r="G848">
        <v>17</v>
      </c>
      <c r="H848">
        <v>7</v>
      </c>
      <c r="I848" t="s">
        <v>1285</v>
      </c>
      <c r="J848" t="s">
        <v>195</v>
      </c>
      <c r="K848">
        <v>17</v>
      </c>
      <c r="L848" t="s">
        <v>196</v>
      </c>
      <c r="M848">
        <v>20081100</v>
      </c>
      <c r="N848">
        <v>29.36</v>
      </c>
      <c r="O848">
        <v>0</v>
      </c>
      <c r="P848" t="s">
        <v>197</v>
      </c>
      <c r="Q848">
        <v>1703300</v>
      </c>
      <c r="R848">
        <v>4.9897999999999998</v>
      </c>
      <c r="S848">
        <v>0</v>
      </c>
      <c r="T848">
        <v>0</v>
      </c>
      <c r="U848">
        <v>0</v>
      </c>
    </row>
    <row r="849" spans="1:21">
      <c r="A849" s="47">
        <v>14200129</v>
      </c>
      <c r="B849" t="s">
        <v>442</v>
      </c>
      <c r="C849">
        <v>0</v>
      </c>
      <c r="D849" t="s">
        <v>1284</v>
      </c>
      <c r="F849">
        <v>56</v>
      </c>
      <c r="G849">
        <v>17</v>
      </c>
      <c r="H849">
        <v>7</v>
      </c>
      <c r="I849" t="s">
        <v>1285</v>
      </c>
      <c r="J849" t="s">
        <v>195</v>
      </c>
      <c r="K849">
        <v>17</v>
      </c>
      <c r="L849" t="s">
        <v>196</v>
      </c>
      <c r="M849">
        <v>20081100</v>
      </c>
      <c r="N849">
        <v>29.36</v>
      </c>
      <c r="O849">
        <v>0</v>
      </c>
      <c r="P849" t="s">
        <v>197</v>
      </c>
      <c r="Q849">
        <v>1703300</v>
      </c>
      <c r="R849">
        <v>4.9897999999999998</v>
      </c>
      <c r="S849">
        <v>0</v>
      </c>
      <c r="T849">
        <v>0</v>
      </c>
      <c r="U849">
        <v>0</v>
      </c>
    </row>
    <row r="850" spans="1:21">
      <c r="A850" s="47">
        <v>14200130</v>
      </c>
      <c r="B850" t="s">
        <v>443</v>
      </c>
      <c r="C850">
        <v>0</v>
      </c>
      <c r="D850" t="s">
        <v>1284</v>
      </c>
      <c r="F850">
        <v>56</v>
      </c>
      <c r="G850">
        <v>17</v>
      </c>
      <c r="H850">
        <v>7</v>
      </c>
      <c r="I850" t="s">
        <v>1285</v>
      </c>
      <c r="J850" t="s">
        <v>195</v>
      </c>
      <c r="K850">
        <v>17</v>
      </c>
      <c r="L850" t="s">
        <v>196</v>
      </c>
      <c r="M850">
        <v>20081100</v>
      </c>
      <c r="N850">
        <v>29.36</v>
      </c>
      <c r="O850">
        <v>0</v>
      </c>
      <c r="P850" t="s">
        <v>197</v>
      </c>
      <c r="Q850">
        <v>1703301</v>
      </c>
      <c r="R850">
        <v>4.9897999999999998</v>
      </c>
      <c r="S850">
        <v>0</v>
      </c>
      <c r="T850">
        <v>0</v>
      </c>
      <c r="U850">
        <v>0</v>
      </c>
    </row>
    <row r="851" spans="1:21">
      <c r="A851" s="47">
        <v>14200132</v>
      </c>
      <c r="B851" t="s">
        <v>444</v>
      </c>
      <c r="C851">
        <v>0</v>
      </c>
      <c r="D851" t="s">
        <v>1284</v>
      </c>
      <c r="F851">
        <v>56</v>
      </c>
      <c r="G851">
        <v>17</v>
      </c>
      <c r="H851">
        <v>7</v>
      </c>
      <c r="I851" t="s">
        <v>1285</v>
      </c>
      <c r="J851" t="s">
        <v>195</v>
      </c>
      <c r="K851">
        <v>17</v>
      </c>
      <c r="L851" t="s">
        <v>196</v>
      </c>
      <c r="M851">
        <v>20081100</v>
      </c>
      <c r="N851">
        <v>29.36</v>
      </c>
      <c r="O851">
        <v>0</v>
      </c>
      <c r="P851" t="s">
        <v>197</v>
      </c>
      <c r="Q851">
        <v>1703300</v>
      </c>
      <c r="R851">
        <v>4.9764999999999997</v>
      </c>
      <c r="S851">
        <v>0</v>
      </c>
      <c r="T851">
        <v>0</v>
      </c>
      <c r="U851">
        <v>0</v>
      </c>
    </row>
    <row r="852" spans="1:21">
      <c r="A852" s="47">
        <v>14200133</v>
      </c>
      <c r="B852" t="s">
        <v>445</v>
      </c>
      <c r="C852">
        <v>0</v>
      </c>
      <c r="D852" t="s">
        <v>1284</v>
      </c>
      <c r="F852">
        <v>56</v>
      </c>
      <c r="G852">
        <v>17</v>
      </c>
      <c r="H852">
        <v>7</v>
      </c>
      <c r="I852" t="s">
        <v>1285</v>
      </c>
      <c r="J852" t="s">
        <v>195</v>
      </c>
      <c r="K852">
        <v>17</v>
      </c>
      <c r="L852" t="s">
        <v>196</v>
      </c>
      <c r="M852">
        <v>20081100</v>
      </c>
      <c r="N852">
        <v>29.36</v>
      </c>
      <c r="O852">
        <v>0</v>
      </c>
      <c r="P852" t="s">
        <v>197</v>
      </c>
      <c r="Q852">
        <v>1703300</v>
      </c>
      <c r="R852">
        <v>4.9583000000000004</v>
      </c>
      <c r="S852">
        <v>0</v>
      </c>
      <c r="T852">
        <v>0</v>
      </c>
      <c r="U852">
        <v>0</v>
      </c>
    </row>
    <row r="853" spans="1:21">
      <c r="A853" s="47">
        <v>14200134</v>
      </c>
      <c r="B853" t="s">
        <v>446</v>
      </c>
      <c r="C853">
        <v>0</v>
      </c>
      <c r="D853" t="s">
        <v>1284</v>
      </c>
      <c r="F853">
        <v>56</v>
      </c>
      <c r="G853">
        <v>17</v>
      </c>
      <c r="H853">
        <v>7</v>
      </c>
      <c r="I853" t="s">
        <v>1285</v>
      </c>
      <c r="J853" t="s">
        <v>195</v>
      </c>
      <c r="K853">
        <v>17</v>
      </c>
      <c r="L853" t="s">
        <v>196</v>
      </c>
      <c r="M853">
        <v>20081100</v>
      </c>
      <c r="N853">
        <v>29.36</v>
      </c>
      <c r="O853">
        <v>0</v>
      </c>
      <c r="P853" t="s">
        <v>197</v>
      </c>
      <c r="Q853">
        <v>1703300</v>
      </c>
      <c r="R853">
        <v>4.9821999999999997</v>
      </c>
      <c r="S853">
        <v>0</v>
      </c>
      <c r="T853">
        <v>0</v>
      </c>
      <c r="U853">
        <v>0</v>
      </c>
    </row>
    <row r="854" spans="1:21">
      <c r="A854" s="47">
        <v>14200135</v>
      </c>
      <c r="B854" t="s">
        <v>447</v>
      </c>
      <c r="C854">
        <v>0</v>
      </c>
      <c r="D854" t="s">
        <v>1284</v>
      </c>
      <c r="F854">
        <v>56</v>
      </c>
      <c r="G854">
        <v>17</v>
      </c>
      <c r="H854">
        <v>7</v>
      </c>
      <c r="I854" t="s">
        <v>1285</v>
      </c>
      <c r="J854" t="s">
        <v>195</v>
      </c>
      <c r="K854">
        <v>17</v>
      </c>
      <c r="L854" t="s">
        <v>196</v>
      </c>
      <c r="M854">
        <v>20081100</v>
      </c>
      <c r="N854">
        <v>29.36</v>
      </c>
      <c r="O854">
        <v>0</v>
      </c>
      <c r="P854" t="s">
        <v>197</v>
      </c>
      <c r="Q854">
        <v>1703301</v>
      </c>
      <c r="R854">
        <v>4.9888000000000003</v>
      </c>
      <c r="S854">
        <v>0</v>
      </c>
      <c r="T854">
        <v>0</v>
      </c>
      <c r="U854">
        <v>0</v>
      </c>
    </row>
    <row r="855" spans="1:21">
      <c r="A855" s="47">
        <v>14200137</v>
      </c>
      <c r="B855" t="s">
        <v>448</v>
      </c>
      <c r="C855">
        <v>0</v>
      </c>
      <c r="D855" t="s">
        <v>1284</v>
      </c>
      <c r="F855">
        <v>0</v>
      </c>
      <c r="G855">
        <v>17</v>
      </c>
      <c r="H855">
        <v>7</v>
      </c>
      <c r="I855" t="s">
        <v>1285</v>
      </c>
      <c r="J855" t="s">
        <v>199</v>
      </c>
      <c r="K855">
        <v>17</v>
      </c>
      <c r="L855" t="s">
        <v>196</v>
      </c>
      <c r="M855">
        <v>12024200</v>
      </c>
      <c r="N855">
        <v>0</v>
      </c>
      <c r="O855">
        <v>0</v>
      </c>
      <c r="P855" t="s">
        <v>197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>
      <c r="A856" s="47"/>
      <c r="B856" t="s">
        <v>1286</v>
      </c>
    </row>
    <row r="857" spans="1:21">
      <c r="A857" s="47"/>
      <c r="B857" t="s">
        <v>1286</v>
      </c>
    </row>
    <row r="858" spans="1:21">
      <c r="A858" s="47"/>
      <c r="B858" t="s">
        <v>1286</v>
      </c>
    </row>
    <row r="859" spans="1:21">
      <c r="A859" s="47">
        <v>14200009</v>
      </c>
      <c r="B859" t="s">
        <v>449</v>
      </c>
      <c r="C859">
        <v>0</v>
      </c>
      <c r="D859" t="s">
        <v>1284</v>
      </c>
      <c r="F859">
        <v>0</v>
      </c>
      <c r="G859">
        <v>17</v>
      </c>
      <c r="H859">
        <v>7</v>
      </c>
      <c r="I859" t="s">
        <v>1285</v>
      </c>
      <c r="J859" t="s">
        <v>199</v>
      </c>
      <c r="K859">
        <v>17</v>
      </c>
      <c r="L859" t="s">
        <v>196</v>
      </c>
      <c r="M859">
        <v>11041200</v>
      </c>
      <c r="N859">
        <v>0</v>
      </c>
      <c r="O859">
        <v>0</v>
      </c>
      <c r="P859" t="s">
        <v>197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>
      <c r="A860" s="47">
        <v>14200011</v>
      </c>
      <c r="B860" t="s">
        <v>450</v>
      </c>
      <c r="C860">
        <v>0</v>
      </c>
      <c r="D860" t="s">
        <v>1284</v>
      </c>
      <c r="F860">
        <v>0</v>
      </c>
      <c r="G860">
        <v>17</v>
      </c>
      <c r="H860">
        <v>7</v>
      </c>
      <c r="I860" t="s">
        <v>1285</v>
      </c>
      <c r="J860" t="s">
        <v>199</v>
      </c>
      <c r="K860">
        <v>17</v>
      </c>
      <c r="L860" t="s">
        <v>196</v>
      </c>
      <c r="M860">
        <v>11041200</v>
      </c>
      <c r="N860">
        <v>0</v>
      </c>
      <c r="O860">
        <v>0</v>
      </c>
      <c r="P860" t="s">
        <v>197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>
      <c r="A861" s="47">
        <v>14200140</v>
      </c>
      <c r="B861" t="s">
        <v>451</v>
      </c>
      <c r="C861">
        <v>0</v>
      </c>
      <c r="D861" t="s">
        <v>1284</v>
      </c>
      <c r="F861">
        <v>0</v>
      </c>
      <c r="G861">
        <v>17</v>
      </c>
      <c r="H861">
        <v>7</v>
      </c>
      <c r="I861" t="s">
        <v>1285</v>
      </c>
      <c r="J861" t="s">
        <v>199</v>
      </c>
      <c r="K861">
        <v>17</v>
      </c>
      <c r="L861" t="s">
        <v>196</v>
      </c>
      <c r="M861">
        <v>11041200</v>
      </c>
      <c r="N861">
        <v>0</v>
      </c>
      <c r="O861">
        <v>0</v>
      </c>
      <c r="P861" t="s">
        <v>197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>
      <c r="A862" s="47">
        <v>14200141</v>
      </c>
      <c r="B862" t="s">
        <v>452</v>
      </c>
      <c r="C862">
        <v>0</v>
      </c>
      <c r="D862" t="s">
        <v>1284</v>
      </c>
      <c r="F862">
        <v>0</v>
      </c>
      <c r="G862">
        <v>17</v>
      </c>
      <c r="H862">
        <v>7</v>
      </c>
      <c r="I862" t="s">
        <v>1285</v>
      </c>
      <c r="J862" t="s">
        <v>199</v>
      </c>
      <c r="K862">
        <v>17</v>
      </c>
      <c r="L862" t="s">
        <v>196</v>
      </c>
      <c r="M862">
        <v>11041200</v>
      </c>
      <c r="N862">
        <v>0</v>
      </c>
      <c r="O862">
        <v>0</v>
      </c>
      <c r="P862" t="s">
        <v>197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>
      <c r="A863" s="47"/>
      <c r="B863" t="s">
        <v>1287</v>
      </c>
    </row>
    <row r="864" spans="1:21">
      <c r="A864" s="47"/>
      <c r="B864" t="s">
        <v>1287</v>
      </c>
    </row>
    <row r="865" spans="1:21">
      <c r="A865" s="47"/>
      <c r="B865" t="s">
        <v>1287</v>
      </c>
    </row>
    <row r="866" spans="1:21">
      <c r="A866" s="47">
        <v>14200147</v>
      </c>
      <c r="B866" t="s">
        <v>453</v>
      </c>
      <c r="C866">
        <v>0</v>
      </c>
      <c r="D866" t="s">
        <v>1284</v>
      </c>
      <c r="F866">
        <v>0</v>
      </c>
      <c r="G866">
        <v>17</v>
      </c>
      <c r="H866">
        <v>7</v>
      </c>
      <c r="I866" t="s">
        <v>1285</v>
      </c>
      <c r="J866" t="s">
        <v>195</v>
      </c>
      <c r="K866">
        <v>17</v>
      </c>
      <c r="L866" t="s">
        <v>196</v>
      </c>
      <c r="M866">
        <v>20052000</v>
      </c>
      <c r="N866">
        <v>29.36</v>
      </c>
      <c r="O866">
        <v>0</v>
      </c>
      <c r="P866" t="s">
        <v>197</v>
      </c>
      <c r="Q866">
        <v>1703200</v>
      </c>
      <c r="R866">
        <v>4.9866999999999999</v>
      </c>
      <c r="S866">
        <v>0</v>
      </c>
      <c r="T866">
        <v>0</v>
      </c>
      <c r="U866">
        <v>0</v>
      </c>
    </row>
    <row r="867" spans="1:21">
      <c r="A867" s="47">
        <v>14200148</v>
      </c>
      <c r="B867" t="s">
        <v>454</v>
      </c>
      <c r="C867">
        <v>0</v>
      </c>
      <c r="D867" t="s">
        <v>1284</v>
      </c>
      <c r="F867">
        <v>0</v>
      </c>
      <c r="G867">
        <v>17</v>
      </c>
      <c r="H867">
        <v>7</v>
      </c>
      <c r="I867" t="s">
        <v>1285</v>
      </c>
      <c r="J867" t="s">
        <v>195</v>
      </c>
      <c r="K867">
        <v>17</v>
      </c>
      <c r="L867" t="s">
        <v>196</v>
      </c>
      <c r="M867">
        <v>20052000</v>
      </c>
      <c r="N867">
        <v>29.36</v>
      </c>
      <c r="O867">
        <v>0</v>
      </c>
      <c r="P867" t="s">
        <v>197</v>
      </c>
      <c r="Q867">
        <v>1703200</v>
      </c>
      <c r="R867">
        <v>4.9889000000000001</v>
      </c>
      <c r="S867">
        <v>0</v>
      </c>
      <c r="T867">
        <v>0</v>
      </c>
      <c r="U867">
        <v>0</v>
      </c>
    </row>
    <row r="868" spans="1:21">
      <c r="A868" s="47">
        <v>14200149</v>
      </c>
      <c r="B868" t="s">
        <v>455</v>
      </c>
      <c r="C868">
        <v>0</v>
      </c>
      <c r="D868" t="s">
        <v>1284</v>
      </c>
      <c r="F868">
        <v>0</v>
      </c>
      <c r="G868">
        <v>17</v>
      </c>
      <c r="H868">
        <v>7</v>
      </c>
      <c r="I868" t="s">
        <v>1285</v>
      </c>
      <c r="J868" t="s">
        <v>195</v>
      </c>
      <c r="K868">
        <v>17</v>
      </c>
      <c r="L868" t="s">
        <v>196</v>
      </c>
      <c r="M868">
        <v>20052000</v>
      </c>
      <c r="N868">
        <v>29.36</v>
      </c>
      <c r="O868">
        <v>0</v>
      </c>
      <c r="P868" t="s">
        <v>197</v>
      </c>
      <c r="Q868">
        <v>1703200</v>
      </c>
      <c r="R868">
        <v>4.9749999999999996</v>
      </c>
      <c r="S868">
        <v>0</v>
      </c>
      <c r="T868">
        <v>0</v>
      </c>
      <c r="U868">
        <v>0</v>
      </c>
    </row>
    <row r="869" spans="1:21">
      <c r="A869" s="47">
        <v>14200151</v>
      </c>
      <c r="B869" t="s">
        <v>456</v>
      </c>
      <c r="C869">
        <v>0</v>
      </c>
      <c r="D869" t="s">
        <v>1284</v>
      </c>
      <c r="F869">
        <v>0</v>
      </c>
      <c r="G869">
        <v>17</v>
      </c>
      <c r="H869">
        <v>7</v>
      </c>
      <c r="I869" t="s">
        <v>1285</v>
      </c>
      <c r="J869" t="s">
        <v>195</v>
      </c>
      <c r="K869">
        <v>17</v>
      </c>
      <c r="L869" t="s">
        <v>196</v>
      </c>
      <c r="M869">
        <v>20052000</v>
      </c>
      <c r="N869">
        <v>29.36</v>
      </c>
      <c r="O869">
        <v>0</v>
      </c>
      <c r="P869" t="s">
        <v>197</v>
      </c>
      <c r="Q869">
        <v>1703200</v>
      </c>
      <c r="R869">
        <v>4.9691999999999998</v>
      </c>
      <c r="S869">
        <v>0</v>
      </c>
      <c r="T869">
        <v>0</v>
      </c>
      <c r="U869">
        <v>0</v>
      </c>
    </row>
    <row r="870" spans="1:21">
      <c r="A870" s="47">
        <v>14200152</v>
      </c>
      <c r="B870" t="s">
        <v>1334</v>
      </c>
      <c r="C870">
        <v>0</v>
      </c>
      <c r="D870" t="s">
        <v>1284</v>
      </c>
      <c r="F870">
        <v>0</v>
      </c>
      <c r="G870">
        <v>17</v>
      </c>
      <c r="H870">
        <v>7</v>
      </c>
      <c r="I870" t="s">
        <v>1285</v>
      </c>
      <c r="J870" t="s">
        <v>195</v>
      </c>
      <c r="K870">
        <v>17</v>
      </c>
      <c r="L870" t="s">
        <v>196</v>
      </c>
      <c r="M870">
        <v>20052000</v>
      </c>
      <c r="N870">
        <v>29.36</v>
      </c>
      <c r="O870">
        <v>0</v>
      </c>
      <c r="P870" t="s">
        <v>197</v>
      </c>
      <c r="Q870">
        <v>1703200</v>
      </c>
      <c r="R870">
        <v>4.9675000000000002</v>
      </c>
      <c r="S870">
        <v>0</v>
      </c>
      <c r="T870">
        <v>0</v>
      </c>
      <c r="U870">
        <v>0</v>
      </c>
    </row>
    <row r="871" spans="1:21">
      <c r="A871" s="47">
        <v>14200153</v>
      </c>
      <c r="B871" t="s">
        <v>457</v>
      </c>
      <c r="C871">
        <v>0</v>
      </c>
      <c r="D871" t="s">
        <v>1284</v>
      </c>
      <c r="F871">
        <v>0</v>
      </c>
      <c r="G871">
        <v>17</v>
      </c>
      <c r="H871">
        <v>7</v>
      </c>
      <c r="I871" t="s">
        <v>1285</v>
      </c>
      <c r="J871" t="s">
        <v>195</v>
      </c>
      <c r="K871">
        <v>17</v>
      </c>
      <c r="L871" t="s">
        <v>196</v>
      </c>
      <c r="M871">
        <v>20052000</v>
      </c>
      <c r="N871">
        <v>29.36</v>
      </c>
      <c r="O871">
        <v>0</v>
      </c>
      <c r="P871" t="s">
        <v>197</v>
      </c>
      <c r="Q871">
        <v>1703200</v>
      </c>
      <c r="R871">
        <v>4.9691999999999998</v>
      </c>
      <c r="S871">
        <v>0</v>
      </c>
      <c r="T871">
        <v>0</v>
      </c>
      <c r="U871">
        <v>0</v>
      </c>
    </row>
    <row r="872" spans="1:21">
      <c r="A872" s="47">
        <v>14200280</v>
      </c>
      <c r="B872" t="s">
        <v>1435</v>
      </c>
      <c r="C872">
        <v>0</v>
      </c>
      <c r="D872" t="s">
        <v>1284</v>
      </c>
      <c r="F872">
        <v>0</v>
      </c>
      <c r="G872">
        <v>17</v>
      </c>
      <c r="H872">
        <v>7</v>
      </c>
      <c r="J872" t="s">
        <v>195</v>
      </c>
      <c r="K872">
        <v>17</v>
      </c>
      <c r="L872" t="s">
        <v>196</v>
      </c>
      <c r="M872">
        <v>20052000</v>
      </c>
      <c r="N872">
        <v>29.36</v>
      </c>
      <c r="O872">
        <v>0</v>
      </c>
      <c r="P872" t="s">
        <v>197</v>
      </c>
      <c r="Q872">
        <v>1703200</v>
      </c>
      <c r="R872">
        <v>0</v>
      </c>
      <c r="S872">
        <v>0</v>
      </c>
      <c r="T872">
        <v>0</v>
      </c>
      <c r="U872">
        <v>0</v>
      </c>
    </row>
    <row r="873" spans="1:21">
      <c r="A873" s="47"/>
    </row>
    <row r="874" spans="1:21">
      <c r="A874" s="47" t="s">
        <v>198</v>
      </c>
      <c r="B874" t="s">
        <v>163</v>
      </c>
      <c r="C874" t="s">
        <v>164</v>
      </c>
      <c r="D874" t="s">
        <v>162</v>
      </c>
      <c r="E874" t="s">
        <v>226</v>
      </c>
      <c r="F874" t="s">
        <v>164</v>
      </c>
      <c r="G874" t="s">
        <v>166</v>
      </c>
      <c r="H874" t="s">
        <v>167</v>
      </c>
      <c r="I874" t="s">
        <v>166</v>
      </c>
      <c r="J874" t="s">
        <v>230</v>
      </c>
      <c r="K874" t="s">
        <v>162</v>
      </c>
      <c r="L874" t="s">
        <v>169</v>
      </c>
      <c r="M874" t="s">
        <v>1365</v>
      </c>
      <c r="N874" t="s">
        <v>170</v>
      </c>
      <c r="O874" t="s">
        <v>170</v>
      </c>
      <c r="P874" t="s">
        <v>162</v>
      </c>
      <c r="Q874" t="s">
        <v>170</v>
      </c>
      <c r="R874" t="s">
        <v>162</v>
      </c>
      <c r="S874" t="s">
        <v>229</v>
      </c>
      <c r="T874" t="s">
        <v>170</v>
      </c>
      <c r="U874" t="s">
        <v>229</v>
      </c>
    </row>
    <row r="875" spans="1:21">
      <c r="A875" s="47" t="s">
        <v>267</v>
      </c>
      <c r="B875" t="s">
        <v>268</v>
      </c>
      <c r="R875" t="s">
        <v>1408</v>
      </c>
      <c r="S875" t="s">
        <v>1556</v>
      </c>
      <c r="T875" t="s">
        <v>258</v>
      </c>
      <c r="U875" t="s">
        <v>259</v>
      </c>
    </row>
    <row r="876" spans="1:21">
      <c r="A876" s="47" t="s">
        <v>173</v>
      </c>
      <c r="B876" t="s">
        <v>152</v>
      </c>
      <c r="S876" t="s">
        <v>1557</v>
      </c>
      <c r="T876" t="s">
        <v>1558</v>
      </c>
      <c r="U876" t="s">
        <v>260</v>
      </c>
    </row>
    <row r="877" spans="1:21">
      <c r="A877" s="47"/>
      <c r="J877" t="s">
        <v>174</v>
      </c>
      <c r="K877" t="s">
        <v>175</v>
      </c>
      <c r="S877" t="s">
        <v>1559</v>
      </c>
      <c r="T877" t="s">
        <v>1560</v>
      </c>
      <c r="U877" t="s">
        <v>1578</v>
      </c>
    </row>
    <row r="878" spans="1:21">
      <c r="A878" s="47" t="e">
        <f>-----GRU</f>
        <v>#NAME?</v>
      </c>
      <c r="B878" t="s">
        <v>269</v>
      </c>
      <c r="C878" t="s">
        <v>164</v>
      </c>
      <c r="D878" t="s">
        <v>162</v>
      </c>
      <c r="E878" t="s">
        <v>226</v>
      </c>
      <c r="F878" t="s">
        <v>164</v>
      </c>
      <c r="G878" t="s">
        <v>166</v>
      </c>
      <c r="H878" t="s">
        <v>167</v>
      </c>
      <c r="I878" t="s">
        <v>166</v>
      </c>
      <c r="J878" t="s">
        <v>230</v>
      </c>
      <c r="K878" t="s">
        <v>162</v>
      </c>
      <c r="L878" t="s">
        <v>169</v>
      </c>
      <c r="M878" t="s">
        <v>1365</v>
      </c>
      <c r="N878" t="s">
        <v>170</v>
      </c>
      <c r="O878" t="s">
        <v>170</v>
      </c>
      <c r="P878" t="s">
        <v>162</v>
      </c>
      <c r="Q878" t="s">
        <v>170</v>
      </c>
      <c r="R878" t="s">
        <v>162</v>
      </c>
      <c r="S878" t="e">
        <f>---------Usu</f>
        <v>#NAME?</v>
      </c>
      <c r="T878" t="s">
        <v>1562</v>
      </c>
      <c r="U878" t="s">
        <v>1341</v>
      </c>
    </row>
    <row r="879" spans="1:21">
      <c r="A879" s="47" t="s">
        <v>176</v>
      </c>
      <c r="B879" t="s">
        <v>177</v>
      </c>
      <c r="C879" t="s">
        <v>178</v>
      </c>
      <c r="D879" t="s">
        <v>179</v>
      </c>
      <c r="F879" t="s">
        <v>180</v>
      </c>
      <c r="G879" t="s">
        <v>181</v>
      </c>
      <c r="H879" t="s">
        <v>182</v>
      </c>
      <c r="I879" t="s">
        <v>183</v>
      </c>
      <c r="J879" t="s">
        <v>184</v>
      </c>
      <c r="K879" t="s">
        <v>185</v>
      </c>
      <c r="L879" t="s">
        <v>186</v>
      </c>
      <c r="M879" t="s">
        <v>187</v>
      </c>
      <c r="N879" t="s">
        <v>188</v>
      </c>
      <c r="O879" t="s">
        <v>189</v>
      </c>
      <c r="P879" t="s">
        <v>190</v>
      </c>
      <c r="Q879" t="s">
        <v>57</v>
      </c>
      <c r="R879" t="s">
        <v>191</v>
      </c>
      <c r="S879" t="s">
        <v>192</v>
      </c>
      <c r="T879" t="s">
        <v>193</v>
      </c>
      <c r="U879" t="s">
        <v>194</v>
      </c>
    </row>
    <row r="880" spans="1:21">
      <c r="A880" s="47">
        <v>14200288</v>
      </c>
      <c r="B880" t="s">
        <v>1436</v>
      </c>
      <c r="C880">
        <v>0</v>
      </c>
      <c r="D880" t="s">
        <v>1284</v>
      </c>
      <c r="F880">
        <v>0</v>
      </c>
      <c r="G880">
        <v>17</v>
      </c>
      <c r="H880">
        <v>7</v>
      </c>
      <c r="J880" t="s">
        <v>195</v>
      </c>
      <c r="K880">
        <v>17</v>
      </c>
      <c r="L880" t="s">
        <v>196</v>
      </c>
      <c r="M880">
        <v>20052000</v>
      </c>
      <c r="N880">
        <v>29.36</v>
      </c>
      <c r="O880">
        <v>0</v>
      </c>
      <c r="P880" t="s">
        <v>197</v>
      </c>
      <c r="Q880">
        <v>1703200</v>
      </c>
      <c r="R880">
        <v>0</v>
      </c>
      <c r="S880">
        <v>0</v>
      </c>
      <c r="T880">
        <v>0</v>
      </c>
      <c r="U880">
        <v>0</v>
      </c>
    </row>
    <row r="881" spans="1:21">
      <c r="A881" s="47">
        <v>14200289</v>
      </c>
      <c r="B881" t="s">
        <v>1437</v>
      </c>
      <c r="C881">
        <v>0</v>
      </c>
      <c r="D881" t="s">
        <v>1284</v>
      </c>
      <c r="F881">
        <v>0</v>
      </c>
      <c r="G881">
        <v>17</v>
      </c>
      <c r="H881">
        <v>7</v>
      </c>
      <c r="J881" t="s">
        <v>195</v>
      </c>
      <c r="K881">
        <v>17</v>
      </c>
      <c r="L881" t="s">
        <v>196</v>
      </c>
      <c r="M881">
        <v>20052000</v>
      </c>
      <c r="N881">
        <v>29.36</v>
      </c>
      <c r="O881">
        <v>0</v>
      </c>
      <c r="P881" t="s">
        <v>197</v>
      </c>
      <c r="Q881">
        <v>1703200</v>
      </c>
      <c r="R881">
        <v>0</v>
      </c>
      <c r="S881">
        <v>0</v>
      </c>
      <c r="T881">
        <v>0</v>
      </c>
      <c r="U881">
        <v>0</v>
      </c>
    </row>
    <row r="882" spans="1:21">
      <c r="A882" s="47">
        <v>14200290</v>
      </c>
      <c r="B882" t="s">
        <v>1438</v>
      </c>
      <c r="C882">
        <v>0</v>
      </c>
      <c r="D882" t="s">
        <v>1284</v>
      </c>
      <c r="F882">
        <v>0</v>
      </c>
      <c r="G882">
        <v>17</v>
      </c>
      <c r="H882">
        <v>7</v>
      </c>
      <c r="J882" t="s">
        <v>195</v>
      </c>
      <c r="K882">
        <v>17</v>
      </c>
      <c r="L882" t="s">
        <v>196</v>
      </c>
      <c r="M882">
        <v>20052000</v>
      </c>
      <c r="N882">
        <v>29.36</v>
      </c>
      <c r="O882">
        <v>0</v>
      </c>
      <c r="P882" t="s">
        <v>197</v>
      </c>
      <c r="Q882">
        <v>1703200</v>
      </c>
      <c r="R882">
        <v>0</v>
      </c>
      <c r="S882">
        <v>0</v>
      </c>
      <c r="T882">
        <v>0</v>
      </c>
      <c r="U882">
        <v>0</v>
      </c>
    </row>
    <row r="883" spans="1:21">
      <c r="A883" s="47"/>
      <c r="B883" t="s">
        <v>1288</v>
      </c>
    </row>
    <row r="884" spans="1:21">
      <c r="A884" s="47"/>
      <c r="B884" t="s">
        <v>1288</v>
      </c>
    </row>
    <row r="885" spans="1:21">
      <c r="A885" s="47"/>
      <c r="B885" t="s">
        <v>1288</v>
      </c>
    </row>
    <row r="886" spans="1:21">
      <c r="A886" s="47">
        <v>14200166</v>
      </c>
      <c r="B886" t="s">
        <v>458</v>
      </c>
      <c r="C886">
        <v>0</v>
      </c>
      <c r="D886" t="s">
        <v>1284</v>
      </c>
      <c r="F886">
        <v>0</v>
      </c>
      <c r="G886">
        <v>17</v>
      </c>
      <c r="H886">
        <v>7</v>
      </c>
      <c r="I886" t="s">
        <v>1285</v>
      </c>
      <c r="J886" t="s">
        <v>199</v>
      </c>
      <c r="K886">
        <v>17</v>
      </c>
      <c r="L886" t="s">
        <v>196</v>
      </c>
      <c r="M886">
        <v>11042300</v>
      </c>
      <c r="N886">
        <v>0</v>
      </c>
      <c r="O886">
        <v>0</v>
      </c>
      <c r="P886" t="s">
        <v>197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>
      <c r="A887" s="47">
        <v>14200167</v>
      </c>
      <c r="B887" t="s">
        <v>459</v>
      </c>
      <c r="C887">
        <v>0</v>
      </c>
      <c r="D887" t="s">
        <v>1284</v>
      </c>
      <c r="F887">
        <v>0</v>
      </c>
      <c r="G887">
        <v>17</v>
      </c>
      <c r="H887">
        <v>7</v>
      </c>
      <c r="I887" t="s">
        <v>1285</v>
      </c>
      <c r="J887" t="s">
        <v>199</v>
      </c>
      <c r="K887">
        <v>17</v>
      </c>
      <c r="L887" t="s">
        <v>196</v>
      </c>
      <c r="M887">
        <v>11042300</v>
      </c>
      <c r="N887">
        <v>0</v>
      </c>
      <c r="O887">
        <v>0</v>
      </c>
      <c r="P887" t="s">
        <v>197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>
      <c r="A888" s="47">
        <v>14200169</v>
      </c>
      <c r="B888" t="s">
        <v>460</v>
      </c>
      <c r="C888">
        <v>0</v>
      </c>
      <c r="D888" t="s">
        <v>1284</v>
      </c>
      <c r="F888">
        <v>0</v>
      </c>
      <c r="G888">
        <v>17</v>
      </c>
      <c r="H888">
        <v>7</v>
      </c>
      <c r="I888" t="s">
        <v>1285</v>
      </c>
      <c r="J888" t="s">
        <v>199</v>
      </c>
      <c r="K888">
        <v>17</v>
      </c>
      <c r="L888" t="s">
        <v>196</v>
      </c>
      <c r="M888">
        <v>19019090</v>
      </c>
      <c r="N888">
        <v>0</v>
      </c>
      <c r="O888">
        <v>0</v>
      </c>
      <c r="P888" t="s">
        <v>197</v>
      </c>
      <c r="Q888">
        <v>1704615</v>
      </c>
      <c r="R888">
        <v>0</v>
      </c>
      <c r="S888">
        <v>0</v>
      </c>
      <c r="T888">
        <v>0</v>
      </c>
      <c r="U888">
        <v>0</v>
      </c>
    </row>
    <row r="889" spans="1:21">
      <c r="A889" s="47">
        <v>14200170</v>
      </c>
      <c r="B889" t="s">
        <v>461</v>
      </c>
      <c r="C889">
        <v>0</v>
      </c>
      <c r="D889" t="s">
        <v>1284</v>
      </c>
      <c r="F889">
        <v>0</v>
      </c>
      <c r="G889">
        <v>17</v>
      </c>
      <c r="H889">
        <v>7</v>
      </c>
      <c r="I889" t="s">
        <v>1285</v>
      </c>
      <c r="J889" t="s">
        <v>199</v>
      </c>
      <c r="K889">
        <v>17</v>
      </c>
      <c r="L889" t="s">
        <v>196</v>
      </c>
      <c r="M889">
        <v>11042300</v>
      </c>
      <c r="N889">
        <v>0</v>
      </c>
      <c r="O889">
        <v>0</v>
      </c>
      <c r="P889" t="s">
        <v>197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>
      <c r="A890" s="47"/>
      <c r="B890" t="s">
        <v>1289</v>
      </c>
    </row>
    <row r="891" spans="1:21">
      <c r="A891" s="47"/>
      <c r="B891" t="s">
        <v>1289</v>
      </c>
    </row>
    <row r="892" spans="1:21">
      <c r="A892" s="47"/>
      <c r="B892" t="s">
        <v>1289</v>
      </c>
    </row>
    <row r="893" spans="1:21">
      <c r="A893" s="47">
        <v>14200082</v>
      </c>
      <c r="B893" t="s">
        <v>462</v>
      </c>
      <c r="C893">
        <v>0</v>
      </c>
      <c r="D893" t="s">
        <v>1284</v>
      </c>
      <c r="F893">
        <v>0</v>
      </c>
      <c r="G893">
        <v>17</v>
      </c>
      <c r="H893">
        <v>7</v>
      </c>
      <c r="I893" t="s">
        <v>1285</v>
      </c>
      <c r="J893" t="s">
        <v>199</v>
      </c>
      <c r="K893">
        <v>17</v>
      </c>
      <c r="L893" t="s">
        <v>196</v>
      </c>
      <c r="M893">
        <v>35051000</v>
      </c>
      <c r="N893">
        <v>0</v>
      </c>
      <c r="O893">
        <v>0</v>
      </c>
      <c r="P893" t="s">
        <v>197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>
      <c r="A894" s="47">
        <v>14200083</v>
      </c>
      <c r="B894" t="s">
        <v>463</v>
      </c>
      <c r="C894">
        <v>0</v>
      </c>
      <c r="D894" t="s">
        <v>1284</v>
      </c>
      <c r="F894">
        <v>0</v>
      </c>
      <c r="G894">
        <v>17</v>
      </c>
      <c r="H894">
        <v>7</v>
      </c>
      <c r="I894" t="s">
        <v>1285</v>
      </c>
      <c r="J894" t="s">
        <v>199</v>
      </c>
      <c r="K894">
        <v>17</v>
      </c>
      <c r="L894" t="s">
        <v>196</v>
      </c>
      <c r="M894">
        <v>11081400</v>
      </c>
      <c r="N894">
        <v>0</v>
      </c>
      <c r="O894">
        <v>0</v>
      </c>
      <c r="P894" t="s">
        <v>197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>
      <c r="A895" s="47">
        <v>14200104</v>
      </c>
      <c r="B895" t="s">
        <v>464</v>
      </c>
      <c r="C895">
        <v>0</v>
      </c>
      <c r="D895" t="s">
        <v>1284</v>
      </c>
      <c r="F895">
        <v>0</v>
      </c>
      <c r="G895">
        <v>17</v>
      </c>
      <c r="H895">
        <v>7</v>
      </c>
      <c r="I895" t="s">
        <v>1285</v>
      </c>
      <c r="J895" t="s">
        <v>199</v>
      </c>
      <c r="K895">
        <v>17</v>
      </c>
      <c r="L895" t="s">
        <v>196</v>
      </c>
      <c r="M895">
        <v>19030000</v>
      </c>
      <c r="N895">
        <v>0</v>
      </c>
      <c r="O895">
        <v>0</v>
      </c>
      <c r="P895" t="s">
        <v>197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>
      <c r="A896" s="47">
        <v>14200109</v>
      </c>
      <c r="B896" t="s">
        <v>465</v>
      </c>
      <c r="C896">
        <v>0</v>
      </c>
      <c r="D896" t="s">
        <v>1284</v>
      </c>
      <c r="F896">
        <v>0</v>
      </c>
      <c r="G896">
        <v>17</v>
      </c>
      <c r="H896">
        <v>7</v>
      </c>
      <c r="I896" t="s">
        <v>1285</v>
      </c>
      <c r="J896" t="s">
        <v>199</v>
      </c>
      <c r="K896">
        <v>17</v>
      </c>
      <c r="L896" t="s">
        <v>196</v>
      </c>
      <c r="M896">
        <v>19043000</v>
      </c>
      <c r="N896">
        <v>0</v>
      </c>
      <c r="O896">
        <v>0</v>
      </c>
      <c r="P896" t="s">
        <v>197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>
      <c r="A897" s="47">
        <v>14200161</v>
      </c>
      <c r="B897" t="s">
        <v>466</v>
      </c>
      <c r="C897">
        <v>0</v>
      </c>
      <c r="D897" t="s">
        <v>1284</v>
      </c>
      <c r="F897">
        <v>55</v>
      </c>
      <c r="G897">
        <v>17</v>
      </c>
      <c r="H897">
        <v>7</v>
      </c>
      <c r="I897" t="s">
        <v>1285</v>
      </c>
      <c r="J897" t="s">
        <v>195</v>
      </c>
      <c r="K897">
        <v>17</v>
      </c>
      <c r="L897" t="s">
        <v>196</v>
      </c>
      <c r="M897">
        <v>12119090</v>
      </c>
      <c r="N897">
        <v>27.44</v>
      </c>
      <c r="O897">
        <v>0</v>
      </c>
      <c r="P897" t="s">
        <v>197</v>
      </c>
      <c r="Q897">
        <v>0</v>
      </c>
      <c r="R897">
        <v>4.6314000000000002</v>
      </c>
      <c r="S897">
        <v>0</v>
      </c>
      <c r="T897">
        <v>0</v>
      </c>
      <c r="U897">
        <v>0</v>
      </c>
    </row>
    <row r="898" spans="1:21">
      <c r="A898" s="47">
        <v>14200188</v>
      </c>
      <c r="B898" t="s">
        <v>467</v>
      </c>
      <c r="C898">
        <v>0</v>
      </c>
      <c r="D898" t="s">
        <v>1284</v>
      </c>
      <c r="F898">
        <v>56</v>
      </c>
      <c r="G898">
        <v>17</v>
      </c>
      <c r="H898">
        <v>7</v>
      </c>
      <c r="I898" t="s">
        <v>1285</v>
      </c>
      <c r="J898" t="s">
        <v>195</v>
      </c>
      <c r="K898">
        <v>17</v>
      </c>
      <c r="L898" t="s">
        <v>196</v>
      </c>
      <c r="M898">
        <v>9096110</v>
      </c>
      <c r="N898">
        <v>22.82</v>
      </c>
      <c r="O898">
        <v>0</v>
      </c>
      <c r="P898" t="s">
        <v>197</v>
      </c>
      <c r="Q898">
        <v>0</v>
      </c>
      <c r="R898">
        <v>3.8546999999999998</v>
      </c>
      <c r="S898">
        <v>0</v>
      </c>
      <c r="T898">
        <v>0</v>
      </c>
      <c r="U898">
        <v>0</v>
      </c>
    </row>
    <row r="899" spans="1:21">
      <c r="A899" s="47">
        <v>14200189</v>
      </c>
      <c r="B899" t="s">
        <v>468</v>
      </c>
      <c r="C899">
        <v>0</v>
      </c>
      <c r="D899" t="s">
        <v>1284</v>
      </c>
      <c r="F899">
        <v>56</v>
      </c>
      <c r="G899">
        <v>17</v>
      </c>
      <c r="H899">
        <v>7</v>
      </c>
      <c r="I899" t="s">
        <v>1285</v>
      </c>
      <c r="J899" t="s">
        <v>195</v>
      </c>
      <c r="K899">
        <v>17</v>
      </c>
      <c r="L899" t="s">
        <v>196</v>
      </c>
      <c r="M899">
        <v>9096110</v>
      </c>
      <c r="N899">
        <v>22.82</v>
      </c>
      <c r="O899">
        <v>0</v>
      </c>
      <c r="P899" t="s">
        <v>197</v>
      </c>
      <c r="Q899">
        <v>0</v>
      </c>
      <c r="R899">
        <v>3.8521999999999998</v>
      </c>
      <c r="S899">
        <v>0</v>
      </c>
      <c r="T899">
        <v>0</v>
      </c>
      <c r="U899">
        <v>0</v>
      </c>
    </row>
    <row r="900" spans="1:21">
      <c r="A900" s="47">
        <v>14200286</v>
      </c>
      <c r="B900" t="s">
        <v>469</v>
      </c>
      <c r="C900">
        <v>0</v>
      </c>
      <c r="D900" t="s">
        <v>1284</v>
      </c>
      <c r="F900">
        <v>0</v>
      </c>
      <c r="G900">
        <v>17</v>
      </c>
      <c r="H900">
        <v>7</v>
      </c>
      <c r="I900" t="s">
        <v>1285</v>
      </c>
      <c r="J900" t="s">
        <v>199</v>
      </c>
      <c r="K900">
        <v>17</v>
      </c>
      <c r="L900" t="s">
        <v>196</v>
      </c>
      <c r="M900">
        <v>19043000</v>
      </c>
      <c r="N900">
        <v>0</v>
      </c>
      <c r="O900">
        <v>0</v>
      </c>
      <c r="P900" t="s">
        <v>197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>
      <c r="A901" s="47"/>
      <c r="B901" t="s">
        <v>1290</v>
      </c>
    </row>
    <row r="902" spans="1:21">
      <c r="A902" s="47"/>
      <c r="B902" t="s">
        <v>1290</v>
      </c>
    </row>
    <row r="903" spans="1:21">
      <c r="A903" s="47"/>
      <c r="B903" t="s">
        <v>1290</v>
      </c>
    </row>
    <row r="904" spans="1:21">
      <c r="A904" s="47">
        <v>14200029</v>
      </c>
      <c r="B904" t="s">
        <v>470</v>
      </c>
      <c r="C904">
        <v>0</v>
      </c>
      <c r="D904" t="s">
        <v>1284</v>
      </c>
      <c r="F904">
        <v>0</v>
      </c>
      <c r="G904">
        <v>17</v>
      </c>
      <c r="H904">
        <v>7</v>
      </c>
      <c r="I904" t="s">
        <v>1285</v>
      </c>
      <c r="J904" t="s">
        <v>199</v>
      </c>
      <c r="K904">
        <v>17</v>
      </c>
      <c r="L904" t="s">
        <v>196</v>
      </c>
      <c r="M904">
        <v>11029000</v>
      </c>
      <c r="N904">
        <v>0</v>
      </c>
      <c r="O904">
        <v>0</v>
      </c>
      <c r="P904" t="s">
        <v>197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>
      <c r="A905" s="47">
        <v>14200041</v>
      </c>
      <c r="B905" t="s">
        <v>471</v>
      </c>
      <c r="C905">
        <v>0</v>
      </c>
      <c r="D905" t="s">
        <v>1284</v>
      </c>
      <c r="F905">
        <v>5</v>
      </c>
      <c r="G905">
        <v>17</v>
      </c>
      <c r="H905">
        <v>7</v>
      </c>
      <c r="I905" t="s">
        <v>1285</v>
      </c>
      <c r="J905" t="s">
        <v>207</v>
      </c>
      <c r="K905">
        <v>17</v>
      </c>
      <c r="L905" t="s">
        <v>206</v>
      </c>
      <c r="M905">
        <v>11022000</v>
      </c>
      <c r="N905">
        <v>0</v>
      </c>
      <c r="O905">
        <v>0</v>
      </c>
      <c r="P905" t="s">
        <v>197</v>
      </c>
      <c r="Q905">
        <v>0</v>
      </c>
      <c r="R905">
        <v>0</v>
      </c>
      <c r="S905">
        <v>0</v>
      </c>
      <c r="T905">
        <v>0</v>
      </c>
      <c r="U905">
        <v>58.83</v>
      </c>
    </row>
    <row r="906" spans="1:21">
      <c r="A906" s="47">
        <v>14200046</v>
      </c>
      <c r="B906" t="s">
        <v>472</v>
      </c>
      <c r="C906">
        <v>0</v>
      </c>
      <c r="D906" t="s">
        <v>1284</v>
      </c>
      <c r="F906">
        <v>5</v>
      </c>
      <c r="G906">
        <v>17</v>
      </c>
      <c r="H906">
        <v>7</v>
      </c>
      <c r="I906" t="s">
        <v>1285</v>
      </c>
      <c r="J906" t="s">
        <v>207</v>
      </c>
      <c r="K906">
        <v>17</v>
      </c>
      <c r="L906" t="s">
        <v>206</v>
      </c>
      <c r="M906">
        <v>11041900</v>
      </c>
      <c r="N906">
        <v>0</v>
      </c>
      <c r="O906">
        <v>0</v>
      </c>
      <c r="P906" t="s">
        <v>197</v>
      </c>
      <c r="Q906">
        <v>0</v>
      </c>
      <c r="R906">
        <v>0</v>
      </c>
      <c r="S906">
        <v>0</v>
      </c>
      <c r="T906">
        <v>0</v>
      </c>
      <c r="U906">
        <v>58.83</v>
      </c>
    </row>
    <row r="907" spans="1:21">
      <c r="A907" s="47">
        <v>14200048</v>
      </c>
      <c r="B907" t="s">
        <v>473</v>
      </c>
      <c r="C907">
        <v>0</v>
      </c>
      <c r="D907" t="s">
        <v>1284</v>
      </c>
      <c r="F907">
        <v>5</v>
      </c>
      <c r="G907">
        <v>17</v>
      </c>
      <c r="H907">
        <v>7</v>
      </c>
      <c r="I907" t="s">
        <v>1285</v>
      </c>
      <c r="J907" t="s">
        <v>207</v>
      </c>
      <c r="K907">
        <v>17</v>
      </c>
      <c r="L907" t="s">
        <v>206</v>
      </c>
      <c r="M907">
        <v>11041900</v>
      </c>
      <c r="N907">
        <v>0</v>
      </c>
      <c r="O907">
        <v>0</v>
      </c>
      <c r="P907" t="s">
        <v>197</v>
      </c>
      <c r="Q907">
        <v>0</v>
      </c>
      <c r="R907">
        <v>0</v>
      </c>
      <c r="S907">
        <v>0</v>
      </c>
      <c r="T907">
        <v>0</v>
      </c>
      <c r="U907">
        <v>58.83</v>
      </c>
    </row>
    <row r="908" spans="1:21">
      <c r="A908" s="47">
        <v>14200138</v>
      </c>
      <c r="B908" t="s">
        <v>474</v>
      </c>
      <c r="C908">
        <v>0</v>
      </c>
      <c r="D908" t="s">
        <v>1284</v>
      </c>
      <c r="F908">
        <v>0</v>
      </c>
      <c r="G908">
        <v>17</v>
      </c>
      <c r="H908">
        <v>7</v>
      </c>
      <c r="I908" t="s">
        <v>1285</v>
      </c>
      <c r="J908" t="s">
        <v>199</v>
      </c>
      <c r="K908">
        <v>17</v>
      </c>
      <c r="L908" t="s">
        <v>196</v>
      </c>
      <c r="M908">
        <v>11081200</v>
      </c>
      <c r="N908">
        <v>0</v>
      </c>
      <c r="O908">
        <v>0</v>
      </c>
      <c r="P908" t="s">
        <v>197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>
      <c r="A909" s="47">
        <v>14200139</v>
      </c>
      <c r="B909" t="s">
        <v>475</v>
      </c>
      <c r="C909">
        <v>0</v>
      </c>
      <c r="D909" t="s">
        <v>1284</v>
      </c>
      <c r="F909">
        <v>0</v>
      </c>
      <c r="G909">
        <v>17</v>
      </c>
      <c r="H909">
        <v>7</v>
      </c>
      <c r="I909" t="s">
        <v>1285</v>
      </c>
      <c r="J909" t="s">
        <v>199</v>
      </c>
      <c r="K909">
        <v>17</v>
      </c>
      <c r="L909" t="s">
        <v>196</v>
      </c>
      <c r="M909">
        <v>11081200</v>
      </c>
      <c r="N909">
        <v>0</v>
      </c>
      <c r="O909">
        <v>0</v>
      </c>
      <c r="P909" t="s">
        <v>197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>
      <c r="A910" s="47">
        <v>14200193</v>
      </c>
      <c r="B910" t="s">
        <v>476</v>
      </c>
      <c r="C910">
        <v>0</v>
      </c>
      <c r="D910" t="s">
        <v>1284</v>
      </c>
      <c r="F910">
        <v>0</v>
      </c>
      <c r="G910">
        <v>17</v>
      </c>
      <c r="H910">
        <v>7</v>
      </c>
      <c r="I910" t="s">
        <v>1285</v>
      </c>
      <c r="J910" t="s">
        <v>199</v>
      </c>
      <c r="K910">
        <v>17</v>
      </c>
      <c r="L910" t="s">
        <v>196</v>
      </c>
      <c r="M910">
        <v>19019090</v>
      </c>
      <c r="N910">
        <v>0</v>
      </c>
      <c r="O910">
        <v>0</v>
      </c>
      <c r="P910" t="s">
        <v>197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>
      <c r="A911" s="47"/>
      <c r="B911" t="s">
        <v>1291</v>
      </c>
    </row>
    <row r="912" spans="1:21">
      <c r="A912" s="47"/>
      <c r="B912" t="s">
        <v>1291</v>
      </c>
    </row>
    <row r="913" spans="1:21">
      <c r="A913" s="47"/>
      <c r="B913" t="s">
        <v>1291</v>
      </c>
    </row>
    <row r="914" spans="1:21">
      <c r="A914" s="47">
        <v>14200031</v>
      </c>
      <c r="B914" t="s">
        <v>477</v>
      </c>
      <c r="C914">
        <v>0</v>
      </c>
      <c r="D914" t="s">
        <v>1284</v>
      </c>
      <c r="F914">
        <v>0</v>
      </c>
      <c r="G914">
        <v>17</v>
      </c>
      <c r="H914">
        <v>7</v>
      </c>
      <c r="I914" t="s">
        <v>1285</v>
      </c>
      <c r="J914" t="s">
        <v>199</v>
      </c>
      <c r="K914">
        <v>17</v>
      </c>
      <c r="L914" t="s">
        <v>196</v>
      </c>
      <c r="M914">
        <v>19019090</v>
      </c>
      <c r="N914">
        <v>0</v>
      </c>
      <c r="O914">
        <v>0</v>
      </c>
      <c r="P914" t="s">
        <v>197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>
      <c r="A915" s="47">
        <v>14200036</v>
      </c>
      <c r="B915" t="s">
        <v>478</v>
      </c>
      <c r="C915">
        <v>0</v>
      </c>
      <c r="D915" t="s">
        <v>1284</v>
      </c>
      <c r="F915">
        <v>0</v>
      </c>
      <c r="G915">
        <v>17</v>
      </c>
      <c r="H915">
        <v>7</v>
      </c>
      <c r="I915" t="s">
        <v>1285</v>
      </c>
      <c r="J915" t="s">
        <v>199</v>
      </c>
      <c r="K915">
        <v>17</v>
      </c>
      <c r="L915" t="s">
        <v>196</v>
      </c>
      <c r="M915">
        <v>19019090</v>
      </c>
      <c r="N915">
        <v>0</v>
      </c>
      <c r="O915">
        <v>0</v>
      </c>
      <c r="P915" t="s">
        <v>197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>
      <c r="A916" s="47">
        <v>14200038</v>
      </c>
      <c r="B916" t="s">
        <v>479</v>
      </c>
      <c r="C916">
        <v>0</v>
      </c>
      <c r="D916" t="s">
        <v>1284</v>
      </c>
      <c r="F916">
        <v>0</v>
      </c>
      <c r="G916">
        <v>17</v>
      </c>
      <c r="H916">
        <v>7</v>
      </c>
      <c r="I916" t="s">
        <v>1285</v>
      </c>
      <c r="J916" t="s">
        <v>199</v>
      </c>
      <c r="K916">
        <v>17</v>
      </c>
      <c r="L916" t="s">
        <v>196</v>
      </c>
      <c r="M916">
        <v>19019090</v>
      </c>
      <c r="N916">
        <v>0</v>
      </c>
      <c r="O916">
        <v>0</v>
      </c>
      <c r="P916" t="s">
        <v>197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>
      <c r="A917" s="47">
        <v>14200039</v>
      </c>
      <c r="B917" t="s">
        <v>480</v>
      </c>
      <c r="C917">
        <v>0</v>
      </c>
      <c r="D917" t="s">
        <v>1284</v>
      </c>
      <c r="F917">
        <v>0</v>
      </c>
      <c r="G917">
        <v>17</v>
      </c>
      <c r="H917">
        <v>7</v>
      </c>
      <c r="I917" t="s">
        <v>1285</v>
      </c>
      <c r="J917" t="s">
        <v>199</v>
      </c>
      <c r="K917">
        <v>17</v>
      </c>
      <c r="L917" t="s">
        <v>196</v>
      </c>
      <c r="M917">
        <v>19019090</v>
      </c>
      <c r="N917">
        <v>0</v>
      </c>
      <c r="O917">
        <v>0</v>
      </c>
      <c r="P917" t="s">
        <v>197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>
      <c r="A918" s="47">
        <v>14200194</v>
      </c>
      <c r="B918" t="s">
        <v>481</v>
      </c>
      <c r="C918">
        <v>0</v>
      </c>
      <c r="D918" t="s">
        <v>1284</v>
      </c>
      <c r="F918">
        <v>0</v>
      </c>
      <c r="G918">
        <v>17</v>
      </c>
      <c r="H918">
        <v>7</v>
      </c>
      <c r="I918" t="s">
        <v>1285</v>
      </c>
      <c r="J918" t="s">
        <v>199</v>
      </c>
      <c r="K918">
        <v>17</v>
      </c>
      <c r="L918" t="s">
        <v>196</v>
      </c>
      <c r="M918">
        <v>19019090</v>
      </c>
      <c r="N918">
        <v>0</v>
      </c>
      <c r="O918">
        <v>0</v>
      </c>
      <c r="P918" t="s">
        <v>197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>
      <c r="A919" s="47">
        <v>14200195</v>
      </c>
      <c r="B919" t="s">
        <v>482</v>
      </c>
      <c r="C919">
        <v>0</v>
      </c>
      <c r="D919" t="s">
        <v>1284</v>
      </c>
      <c r="F919">
        <v>0</v>
      </c>
      <c r="G919">
        <v>17</v>
      </c>
      <c r="H919">
        <v>7</v>
      </c>
      <c r="I919" t="s">
        <v>1285</v>
      </c>
      <c r="J919" t="s">
        <v>199</v>
      </c>
      <c r="K919">
        <v>17</v>
      </c>
      <c r="L919" t="s">
        <v>196</v>
      </c>
      <c r="M919">
        <v>19019090</v>
      </c>
      <c r="N919">
        <v>0</v>
      </c>
      <c r="O919">
        <v>0</v>
      </c>
      <c r="P919" t="s">
        <v>197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>
      <c r="A920" s="47">
        <v>14200196</v>
      </c>
      <c r="B920" t="s">
        <v>483</v>
      </c>
      <c r="C920">
        <v>0</v>
      </c>
      <c r="D920" t="s">
        <v>1284</v>
      </c>
      <c r="F920">
        <v>0</v>
      </c>
      <c r="G920">
        <v>17</v>
      </c>
      <c r="H920">
        <v>7</v>
      </c>
      <c r="I920" t="s">
        <v>1285</v>
      </c>
      <c r="J920" t="s">
        <v>199</v>
      </c>
      <c r="K920">
        <v>17</v>
      </c>
      <c r="L920" t="s">
        <v>196</v>
      </c>
      <c r="M920">
        <v>19019090</v>
      </c>
      <c r="N920">
        <v>0</v>
      </c>
      <c r="O920">
        <v>0</v>
      </c>
      <c r="P920" t="s">
        <v>197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>
      <c r="A921" s="47">
        <v>14200197</v>
      </c>
      <c r="B921" t="s">
        <v>484</v>
      </c>
      <c r="C921">
        <v>0</v>
      </c>
      <c r="D921" t="s">
        <v>1284</v>
      </c>
      <c r="F921">
        <v>0</v>
      </c>
      <c r="G921">
        <v>17</v>
      </c>
      <c r="H921">
        <v>7</v>
      </c>
      <c r="I921" t="s">
        <v>1285</v>
      </c>
      <c r="J921" t="s">
        <v>199</v>
      </c>
      <c r="K921">
        <v>17</v>
      </c>
      <c r="L921" t="s">
        <v>196</v>
      </c>
      <c r="M921">
        <v>19019090</v>
      </c>
      <c r="N921">
        <v>0</v>
      </c>
      <c r="O921">
        <v>0</v>
      </c>
      <c r="P921" t="s">
        <v>197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>
      <c r="A922" s="47">
        <v>14200198</v>
      </c>
      <c r="B922" t="s">
        <v>485</v>
      </c>
      <c r="C922">
        <v>0</v>
      </c>
      <c r="D922" t="s">
        <v>1284</v>
      </c>
      <c r="F922">
        <v>0</v>
      </c>
      <c r="G922">
        <v>17</v>
      </c>
      <c r="H922">
        <v>7</v>
      </c>
      <c r="I922" t="s">
        <v>1285</v>
      </c>
      <c r="J922" t="s">
        <v>199</v>
      </c>
      <c r="K922">
        <v>17</v>
      </c>
      <c r="L922" t="s">
        <v>196</v>
      </c>
      <c r="M922">
        <v>19019090</v>
      </c>
      <c r="N922">
        <v>0</v>
      </c>
      <c r="O922">
        <v>0</v>
      </c>
      <c r="P922" t="s">
        <v>197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>
      <c r="A923" s="47">
        <v>14200281</v>
      </c>
      <c r="B923" t="s">
        <v>1335</v>
      </c>
      <c r="C923">
        <v>0</v>
      </c>
      <c r="D923" t="s">
        <v>1284</v>
      </c>
      <c r="F923">
        <v>0</v>
      </c>
      <c r="G923">
        <v>17</v>
      </c>
      <c r="H923">
        <v>7</v>
      </c>
      <c r="J923" t="s">
        <v>199</v>
      </c>
      <c r="K923">
        <v>17</v>
      </c>
      <c r="L923" t="s">
        <v>196</v>
      </c>
      <c r="M923">
        <v>19019090</v>
      </c>
      <c r="N923">
        <v>0</v>
      </c>
      <c r="O923">
        <v>0</v>
      </c>
      <c r="P923" t="s">
        <v>197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>
      <c r="A924" s="47">
        <v>14200282</v>
      </c>
      <c r="B924" t="s">
        <v>1330</v>
      </c>
      <c r="C924">
        <v>0</v>
      </c>
      <c r="D924" t="s">
        <v>1284</v>
      </c>
      <c r="F924">
        <v>0</v>
      </c>
      <c r="G924">
        <v>17</v>
      </c>
      <c r="H924">
        <v>7</v>
      </c>
      <c r="J924" t="s">
        <v>199</v>
      </c>
      <c r="K924">
        <v>17</v>
      </c>
      <c r="L924" t="s">
        <v>196</v>
      </c>
      <c r="M924">
        <v>19019090</v>
      </c>
      <c r="N924">
        <v>0</v>
      </c>
      <c r="O924">
        <v>0</v>
      </c>
      <c r="P924" t="s">
        <v>197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>
      <c r="A925" s="47">
        <v>14200283</v>
      </c>
      <c r="B925" t="s">
        <v>1331</v>
      </c>
      <c r="C925">
        <v>0</v>
      </c>
      <c r="D925" t="s">
        <v>1284</v>
      </c>
      <c r="F925">
        <v>0</v>
      </c>
      <c r="G925">
        <v>17</v>
      </c>
      <c r="H925">
        <v>7</v>
      </c>
      <c r="I925" t="s">
        <v>1285</v>
      </c>
      <c r="J925" t="s">
        <v>199</v>
      </c>
      <c r="K925">
        <v>17</v>
      </c>
      <c r="L925" t="s">
        <v>196</v>
      </c>
      <c r="M925">
        <v>19019090</v>
      </c>
      <c r="N925">
        <v>0</v>
      </c>
      <c r="O925">
        <v>0</v>
      </c>
      <c r="P925" t="s">
        <v>197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>
      <c r="A926" s="47">
        <v>14200284</v>
      </c>
      <c r="B926" t="s">
        <v>1332</v>
      </c>
      <c r="C926">
        <v>0</v>
      </c>
      <c r="D926" t="s">
        <v>1284</v>
      </c>
      <c r="F926">
        <v>0</v>
      </c>
      <c r="G926">
        <v>17</v>
      </c>
      <c r="H926">
        <v>7</v>
      </c>
      <c r="J926" t="s">
        <v>199</v>
      </c>
      <c r="K926">
        <v>17</v>
      </c>
      <c r="L926" t="s">
        <v>196</v>
      </c>
      <c r="M926">
        <v>19019090</v>
      </c>
      <c r="N926">
        <v>0</v>
      </c>
      <c r="O926">
        <v>0</v>
      </c>
      <c r="P926" t="s">
        <v>197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>
      <c r="A927" s="47">
        <v>14200285</v>
      </c>
      <c r="B927" t="s">
        <v>1333</v>
      </c>
      <c r="C927">
        <v>0</v>
      </c>
      <c r="D927" t="s">
        <v>1284</v>
      </c>
      <c r="F927">
        <v>0</v>
      </c>
      <c r="G927">
        <v>17</v>
      </c>
      <c r="H927">
        <v>7</v>
      </c>
      <c r="I927" t="s">
        <v>1285</v>
      </c>
      <c r="J927" t="s">
        <v>199</v>
      </c>
      <c r="K927">
        <v>17</v>
      </c>
      <c r="L927" t="s">
        <v>196</v>
      </c>
      <c r="M927">
        <v>19019090</v>
      </c>
      <c r="N927">
        <v>0</v>
      </c>
      <c r="O927">
        <v>0</v>
      </c>
      <c r="P927" t="s">
        <v>197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>
      <c r="A928" s="47"/>
      <c r="B928" t="s">
        <v>1292</v>
      </c>
    </row>
    <row r="929" spans="1:21">
      <c r="A929" s="47"/>
      <c r="B929" t="s">
        <v>1292</v>
      </c>
    </row>
    <row r="930" spans="1:21">
      <c r="A930" s="47"/>
      <c r="B930" t="s">
        <v>1292</v>
      </c>
    </row>
    <row r="931" spans="1:21">
      <c r="A931" s="47">
        <v>14200236</v>
      </c>
      <c r="B931" t="s">
        <v>486</v>
      </c>
      <c r="C931">
        <v>0</v>
      </c>
      <c r="D931" t="s">
        <v>1284</v>
      </c>
      <c r="F931">
        <v>0</v>
      </c>
      <c r="G931">
        <v>17</v>
      </c>
      <c r="H931">
        <v>7</v>
      </c>
      <c r="I931" t="s">
        <v>1285</v>
      </c>
      <c r="J931" t="s">
        <v>199</v>
      </c>
      <c r="K931">
        <v>17</v>
      </c>
      <c r="L931" t="s">
        <v>196</v>
      </c>
      <c r="M931">
        <v>10059010</v>
      </c>
      <c r="N931">
        <v>0</v>
      </c>
      <c r="O931">
        <v>0</v>
      </c>
      <c r="P931" t="s">
        <v>197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>
      <c r="A932" s="47">
        <v>14200237</v>
      </c>
      <c r="B932" t="s">
        <v>487</v>
      </c>
      <c r="C932">
        <v>0</v>
      </c>
      <c r="D932" t="s">
        <v>1284</v>
      </c>
      <c r="F932">
        <v>0</v>
      </c>
      <c r="G932">
        <v>17</v>
      </c>
      <c r="H932">
        <v>7</v>
      </c>
      <c r="I932" t="s">
        <v>1285</v>
      </c>
      <c r="J932" t="s">
        <v>199</v>
      </c>
      <c r="K932">
        <v>17</v>
      </c>
      <c r="L932" t="s">
        <v>196</v>
      </c>
      <c r="M932">
        <v>10059010</v>
      </c>
      <c r="N932">
        <v>0</v>
      </c>
      <c r="O932">
        <v>0</v>
      </c>
      <c r="P932" t="s">
        <v>197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>
      <c r="A933" s="47"/>
      <c r="B933" t="s">
        <v>1293</v>
      </c>
    </row>
    <row r="934" spans="1:21">
      <c r="A934" s="47"/>
      <c r="B934" t="s">
        <v>1293</v>
      </c>
    </row>
    <row r="935" spans="1:21">
      <c r="A935" s="47"/>
      <c r="B935" t="s">
        <v>1293</v>
      </c>
    </row>
    <row r="936" spans="1:21">
      <c r="A936" s="47">
        <v>14200059</v>
      </c>
      <c r="B936" t="s">
        <v>488</v>
      </c>
      <c r="C936">
        <v>0</v>
      </c>
      <c r="D936" t="s">
        <v>1284</v>
      </c>
      <c r="F936">
        <v>56</v>
      </c>
      <c r="G936">
        <v>17</v>
      </c>
      <c r="H936">
        <v>7</v>
      </c>
      <c r="I936" t="s">
        <v>1285</v>
      </c>
      <c r="J936" t="s">
        <v>195</v>
      </c>
      <c r="K936">
        <v>17</v>
      </c>
      <c r="L936" t="s">
        <v>196</v>
      </c>
      <c r="M936">
        <v>20081900</v>
      </c>
      <c r="N936">
        <v>33.46</v>
      </c>
      <c r="O936">
        <v>0</v>
      </c>
      <c r="P936" t="s">
        <v>197</v>
      </c>
      <c r="Q936">
        <v>1710600</v>
      </c>
      <c r="R936">
        <v>5.6795999999999998</v>
      </c>
      <c r="S936">
        <v>0</v>
      </c>
      <c r="T936">
        <v>0</v>
      </c>
      <c r="U936">
        <v>0</v>
      </c>
    </row>
    <row r="937" spans="1:21">
      <c r="A937" s="47"/>
    </row>
    <row r="938" spans="1:21">
      <c r="A938" s="47" t="s">
        <v>198</v>
      </c>
      <c r="B938" t="s">
        <v>163</v>
      </c>
      <c r="C938" t="s">
        <v>164</v>
      </c>
      <c r="D938" t="s">
        <v>162</v>
      </c>
      <c r="E938" t="s">
        <v>226</v>
      </c>
      <c r="F938" t="s">
        <v>164</v>
      </c>
      <c r="G938" t="s">
        <v>166</v>
      </c>
      <c r="H938" t="s">
        <v>167</v>
      </c>
      <c r="I938" t="s">
        <v>166</v>
      </c>
      <c r="J938" t="s">
        <v>230</v>
      </c>
      <c r="K938" t="s">
        <v>162</v>
      </c>
      <c r="L938" t="s">
        <v>169</v>
      </c>
      <c r="M938" t="s">
        <v>1365</v>
      </c>
      <c r="N938" t="s">
        <v>170</v>
      </c>
      <c r="O938" t="s">
        <v>170</v>
      </c>
      <c r="P938" t="s">
        <v>162</v>
      </c>
      <c r="Q938" t="s">
        <v>170</v>
      </c>
      <c r="R938" t="s">
        <v>162</v>
      </c>
      <c r="S938" t="s">
        <v>229</v>
      </c>
      <c r="T938" t="s">
        <v>170</v>
      </c>
      <c r="U938" t="s">
        <v>229</v>
      </c>
    </row>
    <row r="939" spans="1:21">
      <c r="A939" s="47" t="s">
        <v>267</v>
      </c>
      <c r="B939" t="s">
        <v>268</v>
      </c>
      <c r="R939" t="s">
        <v>1408</v>
      </c>
      <c r="S939" t="s">
        <v>1556</v>
      </c>
      <c r="T939" t="s">
        <v>258</v>
      </c>
      <c r="U939" t="s">
        <v>259</v>
      </c>
    </row>
    <row r="940" spans="1:21">
      <c r="A940" s="47" t="s">
        <v>173</v>
      </c>
      <c r="B940" t="s">
        <v>152</v>
      </c>
      <c r="S940" t="s">
        <v>1557</v>
      </c>
      <c r="T940" t="s">
        <v>1558</v>
      </c>
      <c r="U940" t="s">
        <v>260</v>
      </c>
    </row>
    <row r="941" spans="1:21">
      <c r="A941" s="47"/>
      <c r="J941" t="s">
        <v>174</v>
      </c>
      <c r="K941" t="s">
        <v>175</v>
      </c>
      <c r="S941" t="s">
        <v>1559</v>
      </c>
      <c r="T941" t="s">
        <v>1560</v>
      </c>
      <c r="U941" t="s">
        <v>1579</v>
      </c>
    </row>
    <row r="942" spans="1:21">
      <c r="A942" s="47" t="e">
        <f>-----GRU</f>
        <v>#NAME?</v>
      </c>
      <c r="B942" t="s">
        <v>269</v>
      </c>
      <c r="C942" t="s">
        <v>164</v>
      </c>
      <c r="D942" t="s">
        <v>162</v>
      </c>
      <c r="E942" t="s">
        <v>226</v>
      </c>
      <c r="F942" t="s">
        <v>164</v>
      </c>
      <c r="G942" t="s">
        <v>166</v>
      </c>
      <c r="H942" t="s">
        <v>167</v>
      </c>
      <c r="I942" t="s">
        <v>166</v>
      </c>
      <c r="J942" t="s">
        <v>230</v>
      </c>
      <c r="K942" t="s">
        <v>162</v>
      </c>
      <c r="L942" t="s">
        <v>169</v>
      </c>
      <c r="M942" t="s">
        <v>1365</v>
      </c>
      <c r="N942" t="s">
        <v>170</v>
      </c>
      <c r="O942" t="s">
        <v>170</v>
      </c>
      <c r="P942" t="s">
        <v>162</v>
      </c>
      <c r="Q942" t="s">
        <v>170</v>
      </c>
      <c r="R942" t="s">
        <v>162</v>
      </c>
      <c r="S942" t="e">
        <f>---------Usu</f>
        <v>#NAME?</v>
      </c>
      <c r="T942" t="s">
        <v>1562</v>
      </c>
      <c r="U942" t="s">
        <v>1341</v>
      </c>
    </row>
    <row r="943" spans="1:21">
      <c r="A943" s="47" t="s">
        <v>176</v>
      </c>
      <c r="B943" t="s">
        <v>177</v>
      </c>
      <c r="C943" t="s">
        <v>178</v>
      </c>
      <c r="D943" t="s">
        <v>179</v>
      </c>
      <c r="F943" t="s">
        <v>180</v>
      </c>
      <c r="G943" t="s">
        <v>181</v>
      </c>
      <c r="H943" t="s">
        <v>182</v>
      </c>
      <c r="I943" t="s">
        <v>183</v>
      </c>
      <c r="J943" t="s">
        <v>184</v>
      </c>
      <c r="K943" t="s">
        <v>185</v>
      </c>
      <c r="L943" t="s">
        <v>186</v>
      </c>
      <c r="M943" t="s">
        <v>187</v>
      </c>
      <c r="N943" t="s">
        <v>188</v>
      </c>
      <c r="O943" t="s">
        <v>189</v>
      </c>
      <c r="P943" t="s">
        <v>190</v>
      </c>
      <c r="Q943" t="s">
        <v>57</v>
      </c>
      <c r="R943" t="s">
        <v>191</v>
      </c>
      <c r="S943" t="s">
        <v>192</v>
      </c>
      <c r="T943" t="s">
        <v>193</v>
      </c>
      <c r="U943" t="s">
        <v>194</v>
      </c>
    </row>
    <row r="944" spans="1:21">
      <c r="A944" s="47">
        <v>14200061</v>
      </c>
      <c r="B944" t="s">
        <v>489</v>
      </c>
      <c r="C944">
        <v>0</v>
      </c>
      <c r="D944" t="s">
        <v>1284</v>
      </c>
      <c r="F944">
        <v>56</v>
      </c>
      <c r="G944">
        <v>17</v>
      </c>
      <c r="H944">
        <v>7</v>
      </c>
      <c r="I944" t="s">
        <v>1285</v>
      </c>
      <c r="J944" t="s">
        <v>195</v>
      </c>
      <c r="K944">
        <v>17</v>
      </c>
      <c r="L944" t="s">
        <v>196</v>
      </c>
      <c r="M944">
        <v>20081900</v>
      </c>
      <c r="N944">
        <v>33.46</v>
      </c>
      <c r="O944">
        <v>0</v>
      </c>
      <c r="P944" t="s">
        <v>197</v>
      </c>
      <c r="Q944">
        <v>1710600</v>
      </c>
      <c r="R944">
        <v>5.6795999999999998</v>
      </c>
      <c r="S944">
        <v>0</v>
      </c>
      <c r="T944">
        <v>0</v>
      </c>
      <c r="U944">
        <v>0</v>
      </c>
    </row>
    <row r="945" spans="1:21">
      <c r="A945" s="47">
        <v>14200062</v>
      </c>
      <c r="B945" t="s">
        <v>490</v>
      </c>
      <c r="C945">
        <v>0</v>
      </c>
      <c r="D945" t="s">
        <v>1284</v>
      </c>
      <c r="F945">
        <v>56</v>
      </c>
      <c r="G945">
        <v>17</v>
      </c>
      <c r="H945">
        <v>7</v>
      </c>
      <c r="I945" t="s">
        <v>1285</v>
      </c>
      <c r="J945" t="s">
        <v>195</v>
      </c>
      <c r="K945">
        <v>17</v>
      </c>
      <c r="L945" t="s">
        <v>196</v>
      </c>
      <c r="M945">
        <v>20081900</v>
      </c>
      <c r="N945">
        <v>33.46</v>
      </c>
      <c r="O945">
        <v>0</v>
      </c>
      <c r="P945" t="s">
        <v>197</v>
      </c>
      <c r="Q945">
        <v>1710600</v>
      </c>
      <c r="R945">
        <v>5.6666999999999996</v>
      </c>
      <c r="S945">
        <v>0</v>
      </c>
      <c r="T945">
        <v>0</v>
      </c>
      <c r="U945">
        <v>0</v>
      </c>
    </row>
    <row r="946" spans="1:21">
      <c r="A946" s="47">
        <v>14200063</v>
      </c>
      <c r="B946" t="s">
        <v>491</v>
      </c>
      <c r="C946">
        <v>0</v>
      </c>
      <c r="D946" t="s">
        <v>1284</v>
      </c>
      <c r="F946">
        <v>56</v>
      </c>
      <c r="G946">
        <v>17</v>
      </c>
      <c r="H946">
        <v>7</v>
      </c>
      <c r="I946" t="s">
        <v>1285</v>
      </c>
      <c r="J946" t="s">
        <v>195</v>
      </c>
      <c r="K946">
        <v>17</v>
      </c>
      <c r="L946" t="s">
        <v>196</v>
      </c>
      <c r="M946">
        <v>20081900</v>
      </c>
      <c r="N946">
        <v>33.46</v>
      </c>
      <c r="O946">
        <v>0</v>
      </c>
      <c r="P946" t="s">
        <v>197</v>
      </c>
      <c r="Q946">
        <v>1710600</v>
      </c>
      <c r="R946">
        <v>5.6666999999999996</v>
      </c>
      <c r="S946">
        <v>0</v>
      </c>
      <c r="T946">
        <v>0</v>
      </c>
      <c r="U946">
        <v>0</v>
      </c>
    </row>
    <row r="947" spans="1:21">
      <c r="A947" s="47">
        <v>14200065</v>
      </c>
      <c r="B947" t="s">
        <v>492</v>
      </c>
      <c r="C947">
        <v>0</v>
      </c>
      <c r="D947" t="s">
        <v>1284</v>
      </c>
      <c r="F947">
        <v>56</v>
      </c>
      <c r="G947">
        <v>17</v>
      </c>
      <c r="H947">
        <v>7</v>
      </c>
      <c r="I947" t="s">
        <v>1285</v>
      </c>
      <c r="J947" t="s">
        <v>195</v>
      </c>
      <c r="K947">
        <v>17</v>
      </c>
      <c r="L947" t="s">
        <v>196</v>
      </c>
      <c r="M947">
        <v>20081900</v>
      </c>
      <c r="N947">
        <v>33.46</v>
      </c>
      <c r="O947">
        <v>0</v>
      </c>
      <c r="P947" t="s">
        <v>197</v>
      </c>
      <c r="Q947">
        <v>1710600</v>
      </c>
      <c r="R947">
        <v>5.6795999999999998</v>
      </c>
      <c r="S947">
        <v>0</v>
      </c>
      <c r="T947">
        <v>0</v>
      </c>
      <c r="U947">
        <v>0</v>
      </c>
    </row>
    <row r="948" spans="1:21">
      <c r="A948" s="47">
        <v>14200068</v>
      </c>
      <c r="B948" t="s">
        <v>493</v>
      </c>
      <c r="C948">
        <v>0</v>
      </c>
      <c r="D948" t="s">
        <v>1284</v>
      </c>
      <c r="F948">
        <v>56</v>
      </c>
      <c r="G948">
        <v>17</v>
      </c>
      <c r="H948">
        <v>7</v>
      </c>
      <c r="I948" t="s">
        <v>1285</v>
      </c>
      <c r="J948" t="s">
        <v>195</v>
      </c>
      <c r="K948">
        <v>17</v>
      </c>
      <c r="L948" t="s">
        <v>196</v>
      </c>
      <c r="M948">
        <v>20081900</v>
      </c>
      <c r="N948">
        <v>33.46</v>
      </c>
      <c r="O948">
        <v>0</v>
      </c>
      <c r="P948" t="s">
        <v>197</v>
      </c>
      <c r="Q948">
        <v>1710600</v>
      </c>
      <c r="R948">
        <v>5.6795999999999998</v>
      </c>
      <c r="S948">
        <v>0</v>
      </c>
      <c r="T948">
        <v>0</v>
      </c>
      <c r="U948">
        <v>0</v>
      </c>
    </row>
    <row r="949" spans="1:21">
      <c r="A949" s="47">
        <v>14200071</v>
      </c>
      <c r="B949" t="s">
        <v>494</v>
      </c>
      <c r="C949">
        <v>0</v>
      </c>
      <c r="D949" t="s">
        <v>1284</v>
      </c>
      <c r="F949">
        <v>56</v>
      </c>
      <c r="G949">
        <v>17</v>
      </c>
      <c r="H949">
        <v>7</v>
      </c>
      <c r="I949" t="s">
        <v>1285</v>
      </c>
      <c r="J949" t="s">
        <v>195</v>
      </c>
      <c r="K949">
        <v>17</v>
      </c>
      <c r="L949" t="s">
        <v>196</v>
      </c>
      <c r="M949">
        <v>20081900</v>
      </c>
      <c r="N949">
        <v>33.46</v>
      </c>
      <c r="O949">
        <v>0</v>
      </c>
      <c r="P949" t="s">
        <v>197</v>
      </c>
      <c r="Q949">
        <v>1710600</v>
      </c>
      <c r="R949">
        <v>5.6795999999999998</v>
      </c>
      <c r="S949">
        <v>0</v>
      </c>
      <c r="T949">
        <v>0</v>
      </c>
      <c r="U949">
        <v>0</v>
      </c>
    </row>
    <row r="950" spans="1:21">
      <c r="A950" s="47">
        <v>14200074</v>
      </c>
      <c r="B950" t="s">
        <v>495</v>
      </c>
      <c r="C950">
        <v>0</v>
      </c>
      <c r="D950" t="s">
        <v>1284</v>
      </c>
      <c r="F950">
        <v>56</v>
      </c>
      <c r="G950">
        <v>17</v>
      </c>
      <c r="H950">
        <v>7</v>
      </c>
      <c r="I950" t="s">
        <v>1285</v>
      </c>
      <c r="J950" t="s">
        <v>195</v>
      </c>
      <c r="K950">
        <v>17</v>
      </c>
      <c r="L950" t="s">
        <v>196</v>
      </c>
      <c r="M950">
        <v>20081900</v>
      </c>
      <c r="N950">
        <v>33.46</v>
      </c>
      <c r="O950">
        <v>0</v>
      </c>
      <c r="P950" t="s">
        <v>197</v>
      </c>
      <c r="Q950">
        <v>1710600</v>
      </c>
      <c r="R950">
        <v>5.6795999999999998</v>
      </c>
      <c r="S950">
        <v>0</v>
      </c>
      <c r="T950">
        <v>0</v>
      </c>
      <c r="U950">
        <v>0</v>
      </c>
    </row>
    <row r="951" spans="1:21">
      <c r="A951" s="47">
        <v>14200234</v>
      </c>
      <c r="B951" t="s">
        <v>496</v>
      </c>
      <c r="C951">
        <v>0</v>
      </c>
      <c r="D951" t="s">
        <v>1284</v>
      </c>
      <c r="F951">
        <v>56</v>
      </c>
      <c r="G951">
        <v>17</v>
      </c>
      <c r="H951">
        <v>7</v>
      </c>
      <c r="I951" t="s">
        <v>1285</v>
      </c>
      <c r="J951" t="s">
        <v>195</v>
      </c>
      <c r="K951">
        <v>17</v>
      </c>
      <c r="L951" t="s">
        <v>196</v>
      </c>
      <c r="M951">
        <v>20081900</v>
      </c>
      <c r="N951">
        <v>33.46</v>
      </c>
      <c r="O951">
        <v>0</v>
      </c>
      <c r="P951" t="s">
        <v>197</v>
      </c>
      <c r="Q951">
        <v>1710600</v>
      </c>
      <c r="R951">
        <v>5.6666999999999996</v>
      </c>
      <c r="S951">
        <v>0</v>
      </c>
      <c r="T951">
        <v>0</v>
      </c>
      <c r="U951">
        <v>0</v>
      </c>
    </row>
    <row r="952" spans="1:21">
      <c r="A952" s="47"/>
      <c r="B952" t="s">
        <v>1294</v>
      </c>
    </row>
    <row r="953" spans="1:21">
      <c r="A953" s="47"/>
      <c r="B953" t="s">
        <v>1294</v>
      </c>
    </row>
    <row r="954" spans="1:21">
      <c r="A954" s="47"/>
      <c r="B954" t="s">
        <v>1294</v>
      </c>
    </row>
    <row r="955" spans="1:21">
      <c r="A955" s="47">
        <v>14200043</v>
      </c>
      <c r="B955" t="s">
        <v>497</v>
      </c>
      <c r="C955">
        <v>0</v>
      </c>
      <c r="D955" t="s">
        <v>1284</v>
      </c>
      <c r="F955">
        <v>5</v>
      </c>
      <c r="G955">
        <v>17</v>
      </c>
      <c r="H955">
        <v>7</v>
      </c>
      <c r="I955" t="s">
        <v>1285</v>
      </c>
      <c r="J955" t="s">
        <v>207</v>
      </c>
      <c r="K955">
        <v>17</v>
      </c>
      <c r="L955" t="s">
        <v>206</v>
      </c>
      <c r="M955">
        <v>11022000</v>
      </c>
      <c r="N955">
        <v>0</v>
      </c>
      <c r="O955">
        <v>0</v>
      </c>
      <c r="P955" t="s">
        <v>197</v>
      </c>
      <c r="Q955">
        <v>0</v>
      </c>
      <c r="R955">
        <v>0</v>
      </c>
      <c r="S955">
        <v>0</v>
      </c>
      <c r="T955">
        <v>0</v>
      </c>
      <c r="U955">
        <v>58.83</v>
      </c>
    </row>
    <row r="956" spans="1:21">
      <c r="A956" s="47"/>
      <c r="B956" t="s">
        <v>1295</v>
      </c>
    </row>
    <row r="957" spans="1:21">
      <c r="A957" s="47"/>
      <c r="B957" t="s">
        <v>1295</v>
      </c>
    </row>
    <row r="958" spans="1:21">
      <c r="A958" s="47"/>
      <c r="B958" t="s">
        <v>1295</v>
      </c>
    </row>
    <row r="959" spans="1:21">
      <c r="A959" s="47">
        <v>14200077</v>
      </c>
      <c r="B959" t="s">
        <v>498</v>
      </c>
      <c r="C959">
        <v>0</v>
      </c>
      <c r="D959" t="s">
        <v>1284</v>
      </c>
      <c r="F959">
        <v>56</v>
      </c>
      <c r="G959">
        <v>17</v>
      </c>
      <c r="H959">
        <v>7</v>
      </c>
      <c r="I959" t="s">
        <v>1285</v>
      </c>
      <c r="J959" t="s">
        <v>195</v>
      </c>
      <c r="K959">
        <v>17</v>
      </c>
      <c r="L959" t="s">
        <v>196</v>
      </c>
      <c r="M959">
        <v>18069000</v>
      </c>
      <c r="N959">
        <v>26.61</v>
      </c>
      <c r="O959">
        <v>0</v>
      </c>
      <c r="P959" t="s">
        <v>197</v>
      </c>
      <c r="Q959">
        <v>1700400</v>
      </c>
      <c r="R959">
        <v>4.5145999999999997</v>
      </c>
      <c r="S959">
        <v>0</v>
      </c>
      <c r="T959">
        <v>0</v>
      </c>
      <c r="U959">
        <v>0</v>
      </c>
    </row>
    <row r="960" spans="1:21">
      <c r="A960" s="47">
        <v>14200078</v>
      </c>
      <c r="B960" t="s">
        <v>499</v>
      </c>
      <c r="C960">
        <v>0</v>
      </c>
      <c r="D960" t="s">
        <v>1284</v>
      </c>
      <c r="F960">
        <v>0</v>
      </c>
      <c r="G960">
        <v>17</v>
      </c>
      <c r="H960">
        <v>7</v>
      </c>
      <c r="I960" t="s">
        <v>1285</v>
      </c>
      <c r="J960" t="s">
        <v>199</v>
      </c>
      <c r="K960">
        <v>17</v>
      </c>
      <c r="L960" t="s">
        <v>196</v>
      </c>
      <c r="M960">
        <v>21069029</v>
      </c>
      <c r="N960">
        <v>0</v>
      </c>
      <c r="O960">
        <v>0</v>
      </c>
      <c r="P960" t="s">
        <v>197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>
      <c r="A961" s="47">
        <v>14200079</v>
      </c>
      <c r="B961" t="s">
        <v>500</v>
      </c>
      <c r="C961">
        <v>0</v>
      </c>
      <c r="D961" t="s">
        <v>1284</v>
      </c>
      <c r="F961">
        <v>0</v>
      </c>
      <c r="G961">
        <v>17</v>
      </c>
      <c r="H961">
        <v>7</v>
      </c>
      <c r="I961" t="s">
        <v>1285</v>
      </c>
      <c r="J961" t="s">
        <v>199</v>
      </c>
      <c r="K961">
        <v>17</v>
      </c>
      <c r="L961" t="s">
        <v>196</v>
      </c>
      <c r="M961">
        <v>21069029</v>
      </c>
      <c r="N961">
        <v>0</v>
      </c>
      <c r="O961">
        <v>0</v>
      </c>
      <c r="P961" t="s">
        <v>197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>
      <c r="A962" s="47">
        <v>14200080</v>
      </c>
      <c r="B962" t="s">
        <v>501</v>
      </c>
      <c r="C962">
        <v>0</v>
      </c>
      <c r="D962" t="s">
        <v>1284</v>
      </c>
      <c r="F962">
        <v>0</v>
      </c>
      <c r="G962">
        <v>17</v>
      </c>
      <c r="H962">
        <v>7</v>
      </c>
      <c r="I962" t="s">
        <v>1285</v>
      </c>
      <c r="J962" t="s">
        <v>199</v>
      </c>
      <c r="K962">
        <v>17</v>
      </c>
      <c r="L962" t="s">
        <v>196</v>
      </c>
      <c r="M962">
        <v>21069029</v>
      </c>
      <c r="N962">
        <v>0</v>
      </c>
      <c r="O962">
        <v>0</v>
      </c>
      <c r="P962" t="s">
        <v>197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>
      <c r="A963" s="47">
        <v>14200239</v>
      </c>
      <c r="B963" t="s">
        <v>502</v>
      </c>
      <c r="C963">
        <v>0</v>
      </c>
      <c r="D963" t="s">
        <v>1284</v>
      </c>
      <c r="F963">
        <v>0</v>
      </c>
      <c r="G963">
        <v>17</v>
      </c>
      <c r="H963">
        <v>7</v>
      </c>
      <c r="I963" t="s">
        <v>1285</v>
      </c>
      <c r="J963" t="s">
        <v>199</v>
      </c>
      <c r="K963">
        <v>17</v>
      </c>
      <c r="L963" t="s">
        <v>196</v>
      </c>
      <c r="M963">
        <v>21069029</v>
      </c>
      <c r="N963">
        <v>0</v>
      </c>
      <c r="O963">
        <v>0</v>
      </c>
      <c r="P963" t="s">
        <v>197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>
      <c r="A964" s="47"/>
      <c r="B964" t="s">
        <v>1296</v>
      </c>
    </row>
    <row r="965" spans="1:21">
      <c r="A965" s="47"/>
      <c r="B965" t="s">
        <v>1296</v>
      </c>
    </row>
    <row r="966" spans="1:21">
      <c r="A966" s="47"/>
      <c r="B966" t="s">
        <v>1296</v>
      </c>
    </row>
    <row r="967" spans="1:21">
      <c r="A967" s="47">
        <v>14200055</v>
      </c>
      <c r="B967" t="s">
        <v>503</v>
      </c>
      <c r="C967">
        <v>0</v>
      </c>
      <c r="D967" t="s">
        <v>1284</v>
      </c>
      <c r="F967">
        <v>0</v>
      </c>
      <c r="G967">
        <v>17</v>
      </c>
      <c r="H967">
        <v>7</v>
      </c>
      <c r="I967" t="s">
        <v>1285</v>
      </c>
      <c r="J967" t="s">
        <v>199</v>
      </c>
      <c r="K967">
        <v>17</v>
      </c>
      <c r="L967" t="s">
        <v>196</v>
      </c>
      <c r="M967">
        <v>17049090</v>
      </c>
      <c r="N967">
        <v>0</v>
      </c>
      <c r="O967">
        <v>0</v>
      </c>
      <c r="P967" t="s">
        <v>197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>
      <c r="A968" s="47">
        <v>14200056</v>
      </c>
      <c r="B968" t="s">
        <v>504</v>
      </c>
      <c r="C968">
        <v>0</v>
      </c>
      <c r="D968" t="s">
        <v>1284</v>
      </c>
      <c r="F968">
        <v>0</v>
      </c>
      <c r="G968">
        <v>17</v>
      </c>
      <c r="H968">
        <v>7</v>
      </c>
      <c r="I968" t="s">
        <v>1285</v>
      </c>
      <c r="J968" t="s">
        <v>199</v>
      </c>
      <c r="K968">
        <v>17</v>
      </c>
      <c r="L968" t="s">
        <v>196</v>
      </c>
      <c r="M968">
        <v>17049090</v>
      </c>
      <c r="N968">
        <v>0</v>
      </c>
      <c r="O968">
        <v>0</v>
      </c>
      <c r="P968" t="s">
        <v>197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>
      <c r="A969" s="47">
        <v>14200058</v>
      </c>
      <c r="B969" t="s">
        <v>505</v>
      </c>
      <c r="C969">
        <v>0</v>
      </c>
      <c r="D969" t="s">
        <v>1284</v>
      </c>
      <c r="F969">
        <v>0</v>
      </c>
      <c r="G969">
        <v>17</v>
      </c>
      <c r="H969">
        <v>7</v>
      </c>
      <c r="I969" t="s">
        <v>1285</v>
      </c>
      <c r="J969" t="s">
        <v>199</v>
      </c>
      <c r="K969">
        <v>17</v>
      </c>
      <c r="L969" t="s">
        <v>196</v>
      </c>
      <c r="M969">
        <v>17049090</v>
      </c>
      <c r="N969">
        <v>0</v>
      </c>
      <c r="O969">
        <v>0</v>
      </c>
      <c r="P969" t="s">
        <v>197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>
      <c r="A970" s="47">
        <v>14200216</v>
      </c>
      <c r="B970" t="s">
        <v>506</v>
      </c>
      <c r="C970">
        <v>0</v>
      </c>
      <c r="D970" t="s">
        <v>1284</v>
      </c>
      <c r="F970">
        <v>0</v>
      </c>
      <c r="G970">
        <v>17</v>
      </c>
      <c r="H970">
        <v>7</v>
      </c>
      <c r="I970" t="s">
        <v>1285</v>
      </c>
      <c r="J970" t="s">
        <v>199</v>
      </c>
      <c r="K970">
        <v>17</v>
      </c>
      <c r="L970" t="s">
        <v>196</v>
      </c>
      <c r="M970">
        <v>17049090</v>
      </c>
      <c r="N970">
        <v>0</v>
      </c>
      <c r="O970">
        <v>0</v>
      </c>
      <c r="P970" t="s">
        <v>197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>
      <c r="A971" s="47">
        <v>14200217</v>
      </c>
      <c r="B971" t="s">
        <v>507</v>
      </c>
      <c r="C971">
        <v>0</v>
      </c>
      <c r="D971" t="s">
        <v>1284</v>
      </c>
      <c r="F971">
        <v>0</v>
      </c>
      <c r="G971">
        <v>17</v>
      </c>
      <c r="H971">
        <v>7</v>
      </c>
      <c r="I971" t="s">
        <v>1285</v>
      </c>
      <c r="J971" t="s">
        <v>199</v>
      </c>
      <c r="K971">
        <v>17</v>
      </c>
      <c r="L971" t="s">
        <v>196</v>
      </c>
      <c r="M971">
        <v>17049090</v>
      </c>
      <c r="N971">
        <v>0</v>
      </c>
      <c r="O971">
        <v>0</v>
      </c>
      <c r="P971" t="s">
        <v>197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>
      <c r="A972" s="47">
        <v>14200218</v>
      </c>
      <c r="B972" t="s">
        <v>508</v>
      </c>
      <c r="C972">
        <v>0</v>
      </c>
      <c r="D972" t="s">
        <v>1284</v>
      </c>
      <c r="F972">
        <v>56</v>
      </c>
      <c r="G972">
        <v>17</v>
      </c>
      <c r="H972">
        <v>7</v>
      </c>
      <c r="I972" t="s">
        <v>1285</v>
      </c>
      <c r="J972" t="s">
        <v>195</v>
      </c>
      <c r="K972">
        <v>17</v>
      </c>
      <c r="L972" t="s">
        <v>196</v>
      </c>
      <c r="M972">
        <v>19012090</v>
      </c>
      <c r="N972">
        <v>32.5</v>
      </c>
      <c r="O972">
        <v>0</v>
      </c>
      <c r="P972" t="s">
        <v>197</v>
      </c>
      <c r="Q972">
        <v>1704615</v>
      </c>
      <c r="R972">
        <v>5.5129999999999999</v>
      </c>
      <c r="S972">
        <v>0</v>
      </c>
      <c r="T972">
        <v>0</v>
      </c>
      <c r="U972">
        <v>0</v>
      </c>
    </row>
    <row r="973" spans="1:21">
      <c r="A973" s="47">
        <v>14200277</v>
      </c>
      <c r="B973" t="s">
        <v>509</v>
      </c>
      <c r="C973">
        <v>0</v>
      </c>
      <c r="D973" t="s">
        <v>1284</v>
      </c>
      <c r="F973">
        <v>0</v>
      </c>
      <c r="G973">
        <v>17</v>
      </c>
      <c r="H973">
        <v>7</v>
      </c>
      <c r="I973" t="s">
        <v>1285</v>
      </c>
      <c r="J973" t="s">
        <v>199</v>
      </c>
      <c r="K973">
        <v>17</v>
      </c>
      <c r="L973" t="s">
        <v>196</v>
      </c>
      <c r="M973">
        <v>19019090</v>
      </c>
      <c r="N973">
        <v>0</v>
      </c>
      <c r="O973">
        <v>0</v>
      </c>
      <c r="P973" t="s">
        <v>197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>
      <c r="A974" s="47"/>
      <c r="B974" t="s">
        <v>1297</v>
      </c>
    </row>
    <row r="975" spans="1:21">
      <c r="A975" s="47"/>
      <c r="B975" t="s">
        <v>1297</v>
      </c>
    </row>
    <row r="976" spans="1:21">
      <c r="A976" s="47"/>
      <c r="B976" t="s">
        <v>1297</v>
      </c>
    </row>
    <row r="977" spans="1:21">
      <c r="A977" s="47">
        <v>14200028</v>
      </c>
      <c r="B977" t="s">
        <v>510</v>
      </c>
      <c r="C977">
        <v>0</v>
      </c>
      <c r="D977" t="s">
        <v>1284</v>
      </c>
      <c r="F977">
        <v>0</v>
      </c>
      <c r="G977">
        <v>17</v>
      </c>
      <c r="H977">
        <v>7</v>
      </c>
      <c r="I977" t="s">
        <v>1285</v>
      </c>
      <c r="J977" t="s">
        <v>199</v>
      </c>
      <c r="K977">
        <v>17</v>
      </c>
      <c r="L977" t="s">
        <v>196</v>
      </c>
      <c r="M977">
        <v>21041011</v>
      </c>
      <c r="N977">
        <v>0</v>
      </c>
      <c r="O977">
        <v>0</v>
      </c>
      <c r="P977" t="s">
        <v>197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>
      <c r="A978" s="47">
        <v>14200045</v>
      </c>
      <c r="B978" t="s">
        <v>511</v>
      </c>
      <c r="C978">
        <v>0</v>
      </c>
      <c r="D978" t="s">
        <v>1284</v>
      </c>
      <c r="F978">
        <v>0</v>
      </c>
      <c r="G978">
        <v>17</v>
      </c>
      <c r="H978">
        <v>7</v>
      </c>
      <c r="I978" t="s">
        <v>1285</v>
      </c>
      <c r="J978" t="s">
        <v>195</v>
      </c>
      <c r="K978">
        <v>17</v>
      </c>
      <c r="L978" t="s">
        <v>196</v>
      </c>
      <c r="M978">
        <v>17029000</v>
      </c>
      <c r="N978">
        <v>10</v>
      </c>
      <c r="O978">
        <v>0</v>
      </c>
      <c r="P978" t="s">
        <v>197</v>
      </c>
      <c r="Q978">
        <v>1710500</v>
      </c>
      <c r="R978">
        <v>1.6940999999999999</v>
      </c>
      <c r="S978">
        <v>0</v>
      </c>
      <c r="T978">
        <v>0</v>
      </c>
      <c r="U978">
        <v>0</v>
      </c>
    </row>
    <row r="979" spans="1:21">
      <c r="A979" s="47">
        <v>14200171</v>
      </c>
      <c r="B979" t="s">
        <v>512</v>
      </c>
      <c r="C979">
        <v>0</v>
      </c>
      <c r="D979" t="s">
        <v>1284</v>
      </c>
      <c r="F979">
        <v>56</v>
      </c>
      <c r="G979">
        <v>17</v>
      </c>
      <c r="H979">
        <v>7</v>
      </c>
      <c r="I979" t="s">
        <v>1285</v>
      </c>
      <c r="J979" t="s">
        <v>195</v>
      </c>
      <c r="K979">
        <v>17</v>
      </c>
      <c r="L979" t="s">
        <v>196</v>
      </c>
      <c r="M979">
        <v>20081900</v>
      </c>
      <c r="N979">
        <v>33.46</v>
      </c>
      <c r="O979">
        <v>0</v>
      </c>
      <c r="P979" t="s">
        <v>197</v>
      </c>
      <c r="Q979">
        <v>1703300</v>
      </c>
      <c r="R979">
        <v>5.6855000000000002</v>
      </c>
      <c r="S979">
        <v>0</v>
      </c>
      <c r="T979">
        <v>0</v>
      </c>
      <c r="U979">
        <v>0</v>
      </c>
    </row>
    <row r="980" spans="1:21">
      <c r="A980" s="47">
        <v>14200202</v>
      </c>
      <c r="B980" t="s">
        <v>513</v>
      </c>
      <c r="C980">
        <v>0</v>
      </c>
      <c r="D980" t="s">
        <v>1284</v>
      </c>
      <c r="F980">
        <v>0</v>
      </c>
      <c r="G980">
        <v>17</v>
      </c>
      <c r="H980">
        <v>7</v>
      </c>
      <c r="I980" t="s">
        <v>1285</v>
      </c>
      <c r="J980" t="s">
        <v>199</v>
      </c>
      <c r="K980">
        <v>17</v>
      </c>
      <c r="L980" t="s">
        <v>196</v>
      </c>
      <c r="M980">
        <v>19030000</v>
      </c>
      <c r="N980">
        <v>0</v>
      </c>
      <c r="O980">
        <v>0</v>
      </c>
      <c r="P980" t="s">
        <v>197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>
      <c r="A981" s="47">
        <v>14200207</v>
      </c>
      <c r="B981" t="s">
        <v>514</v>
      </c>
      <c r="C981">
        <v>0</v>
      </c>
      <c r="D981" t="s">
        <v>1284</v>
      </c>
      <c r="F981">
        <v>56</v>
      </c>
      <c r="G981">
        <v>17</v>
      </c>
      <c r="H981">
        <v>7</v>
      </c>
      <c r="I981" t="s">
        <v>1285</v>
      </c>
      <c r="J981" t="s">
        <v>195</v>
      </c>
      <c r="K981">
        <v>17</v>
      </c>
      <c r="L981" t="s">
        <v>196</v>
      </c>
      <c r="M981">
        <v>18069000</v>
      </c>
      <c r="N981">
        <v>26.61</v>
      </c>
      <c r="O981">
        <v>0</v>
      </c>
      <c r="P981" t="s">
        <v>197</v>
      </c>
      <c r="Q981">
        <v>1700400</v>
      </c>
      <c r="R981">
        <v>4.5206</v>
      </c>
      <c r="S981">
        <v>0</v>
      </c>
      <c r="T981">
        <v>0</v>
      </c>
      <c r="U981">
        <v>0</v>
      </c>
    </row>
    <row r="982" spans="1:21">
      <c r="A982" s="47">
        <v>14200209</v>
      </c>
      <c r="B982" t="s">
        <v>515</v>
      </c>
      <c r="C982">
        <v>0</v>
      </c>
      <c r="D982" t="s">
        <v>1284</v>
      </c>
      <c r="F982">
        <v>0</v>
      </c>
      <c r="G982">
        <v>17</v>
      </c>
      <c r="H982">
        <v>7</v>
      </c>
      <c r="I982" t="s">
        <v>1285</v>
      </c>
      <c r="J982" t="s">
        <v>199</v>
      </c>
      <c r="K982">
        <v>17</v>
      </c>
      <c r="L982" t="s">
        <v>196</v>
      </c>
      <c r="M982">
        <v>21069029</v>
      </c>
      <c r="N982">
        <v>0</v>
      </c>
      <c r="O982">
        <v>0</v>
      </c>
      <c r="P982" t="s">
        <v>197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>
      <c r="A983" s="47">
        <v>14200243</v>
      </c>
      <c r="B983" t="s">
        <v>516</v>
      </c>
      <c r="C983">
        <v>0</v>
      </c>
      <c r="D983" t="s">
        <v>1284</v>
      </c>
      <c r="F983">
        <v>0</v>
      </c>
      <c r="G983">
        <v>17</v>
      </c>
      <c r="H983">
        <v>7</v>
      </c>
      <c r="I983" t="s">
        <v>1285</v>
      </c>
      <c r="J983" t="s">
        <v>199</v>
      </c>
      <c r="K983">
        <v>17</v>
      </c>
      <c r="L983" t="s">
        <v>196</v>
      </c>
      <c r="M983">
        <v>19030000</v>
      </c>
      <c r="N983">
        <v>0</v>
      </c>
      <c r="O983">
        <v>0</v>
      </c>
      <c r="P983" t="s">
        <v>197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>
      <c r="A984" s="47">
        <v>14200278</v>
      </c>
      <c r="B984" t="s">
        <v>517</v>
      </c>
      <c r="C984">
        <v>0</v>
      </c>
      <c r="D984" t="s">
        <v>1284</v>
      </c>
      <c r="F984">
        <v>0</v>
      </c>
      <c r="G984">
        <v>17</v>
      </c>
      <c r="H984">
        <v>7</v>
      </c>
      <c r="I984" t="s">
        <v>1285</v>
      </c>
      <c r="J984" t="s">
        <v>199</v>
      </c>
      <c r="K984">
        <v>17</v>
      </c>
      <c r="L984" t="s">
        <v>206</v>
      </c>
      <c r="M984">
        <v>7132090</v>
      </c>
      <c r="N984">
        <v>0</v>
      </c>
      <c r="O984">
        <v>0</v>
      </c>
      <c r="P984" t="s">
        <v>197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>
      <c r="A985" s="47">
        <v>14200279</v>
      </c>
      <c r="B985" t="s">
        <v>518</v>
      </c>
      <c r="C985">
        <v>0</v>
      </c>
      <c r="D985" t="s">
        <v>1284</v>
      </c>
      <c r="F985">
        <v>0</v>
      </c>
      <c r="G985">
        <v>17</v>
      </c>
      <c r="H985">
        <v>7</v>
      </c>
      <c r="I985" t="s">
        <v>1285</v>
      </c>
      <c r="J985" t="s">
        <v>199</v>
      </c>
      <c r="K985">
        <v>17</v>
      </c>
      <c r="L985" t="s">
        <v>206</v>
      </c>
      <c r="M985">
        <v>7134090</v>
      </c>
      <c r="N985">
        <v>0</v>
      </c>
      <c r="O985">
        <v>0</v>
      </c>
      <c r="P985" t="s">
        <v>197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>
      <c r="A986" s="47"/>
      <c r="B986" t="s">
        <v>1298</v>
      </c>
    </row>
    <row r="987" spans="1:21">
      <c r="A987" s="47"/>
      <c r="B987" t="s">
        <v>1298</v>
      </c>
    </row>
    <row r="988" spans="1:21">
      <c r="A988" s="47"/>
      <c r="B988" t="s">
        <v>1298</v>
      </c>
    </row>
    <row r="989" spans="1:21">
      <c r="A989" s="47">
        <v>14200142</v>
      </c>
      <c r="B989" t="s">
        <v>520</v>
      </c>
      <c r="C989">
        <v>0</v>
      </c>
      <c r="D989" t="s">
        <v>1284</v>
      </c>
      <c r="F989">
        <v>0</v>
      </c>
      <c r="G989">
        <v>17</v>
      </c>
      <c r="H989">
        <v>7</v>
      </c>
      <c r="I989" t="s">
        <v>1285</v>
      </c>
      <c r="J989" t="s">
        <v>199</v>
      </c>
      <c r="K989">
        <v>17</v>
      </c>
      <c r="L989" t="s">
        <v>196</v>
      </c>
      <c r="M989">
        <v>21041011</v>
      </c>
      <c r="N989">
        <v>0</v>
      </c>
      <c r="O989">
        <v>0</v>
      </c>
      <c r="P989" t="s">
        <v>197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>
      <c r="A990" s="47">
        <v>14200157</v>
      </c>
      <c r="B990" t="s">
        <v>521</v>
      </c>
      <c r="C990">
        <v>0</v>
      </c>
      <c r="D990" t="s">
        <v>1284</v>
      </c>
      <c r="F990">
        <v>0</v>
      </c>
      <c r="G990">
        <v>17</v>
      </c>
      <c r="H990">
        <v>7</v>
      </c>
      <c r="I990" t="s">
        <v>1285</v>
      </c>
      <c r="J990" t="s">
        <v>199</v>
      </c>
      <c r="K990">
        <v>17</v>
      </c>
      <c r="L990" t="s">
        <v>196</v>
      </c>
      <c r="M990">
        <v>21041011</v>
      </c>
      <c r="N990">
        <v>0</v>
      </c>
      <c r="O990">
        <v>0</v>
      </c>
      <c r="P990" t="s">
        <v>197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>
      <c r="A991" s="47">
        <v>14200158</v>
      </c>
      <c r="B991" t="s">
        <v>522</v>
      </c>
      <c r="C991">
        <v>0</v>
      </c>
      <c r="D991" t="s">
        <v>1284</v>
      </c>
      <c r="F991">
        <v>0</v>
      </c>
      <c r="G991">
        <v>17</v>
      </c>
      <c r="H991">
        <v>7</v>
      </c>
      <c r="I991" t="s">
        <v>1285</v>
      </c>
      <c r="J991" t="s">
        <v>199</v>
      </c>
      <c r="K991">
        <v>17</v>
      </c>
      <c r="L991" t="s">
        <v>196</v>
      </c>
      <c r="M991">
        <v>21041011</v>
      </c>
      <c r="N991">
        <v>0</v>
      </c>
      <c r="O991">
        <v>0</v>
      </c>
      <c r="P991" t="s">
        <v>197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>
      <c r="A992" s="47">
        <v>14200159</v>
      </c>
      <c r="B992" t="s">
        <v>523</v>
      </c>
      <c r="C992">
        <v>0</v>
      </c>
      <c r="D992" t="s">
        <v>1284</v>
      </c>
      <c r="F992">
        <v>0</v>
      </c>
      <c r="G992">
        <v>17</v>
      </c>
      <c r="H992">
        <v>7</v>
      </c>
      <c r="I992" t="s">
        <v>1285</v>
      </c>
      <c r="J992" t="s">
        <v>199</v>
      </c>
      <c r="K992">
        <v>17</v>
      </c>
      <c r="L992" t="s">
        <v>196</v>
      </c>
      <c r="M992">
        <v>21041011</v>
      </c>
      <c r="N992">
        <v>0</v>
      </c>
      <c r="O992">
        <v>0</v>
      </c>
      <c r="P992" t="s">
        <v>197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>
      <c r="A993" s="47">
        <v>14200160</v>
      </c>
      <c r="B993" t="s">
        <v>524</v>
      </c>
      <c r="C993">
        <v>0</v>
      </c>
      <c r="D993" t="s">
        <v>1284</v>
      </c>
      <c r="F993">
        <v>0</v>
      </c>
      <c r="G993">
        <v>17</v>
      </c>
      <c r="H993">
        <v>7</v>
      </c>
      <c r="I993" t="s">
        <v>1285</v>
      </c>
      <c r="J993" t="s">
        <v>199</v>
      </c>
      <c r="K993">
        <v>17</v>
      </c>
      <c r="L993" t="s">
        <v>196</v>
      </c>
      <c r="M993">
        <v>21041011</v>
      </c>
      <c r="N993">
        <v>0</v>
      </c>
      <c r="O993">
        <v>0</v>
      </c>
      <c r="P993" t="s">
        <v>197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>
      <c r="A994" s="47"/>
      <c r="B994" t="s">
        <v>1299</v>
      </c>
    </row>
    <row r="995" spans="1:21">
      <c r="A995" s="47"/>
      <c r="B995" t="s">
        <v>1299</v>
      </c>
    </row>
    <row r="996" spans="1:21">
      <c r="A996" s="47"/>
      <c r="B996" t="s">
        <v>1299</v>
      </c>
    </row>
    <row r="997" spans="1:21">
      <c r="A997" s="47">
        <v>14200002</v>
      </c>
      <c r="B997" t="s">
        <v>525</v>
      </c>
      <c r="C997">
        <v>0</v>
      </c>
      <c r="D997" t="s">
        <v>1284</v>
      </c>
      <c r="F997">
        <v>55</v>
      </c>
      <c r="G997">
        <v>17</v>
      </c>
      <c r="H997">
        <v>7</v>
      </c>
      <c r="I997" t="s">
        <v>1285</v>
      </c>
      <c r="J997" t="s">
        <v>195</v>
      </c>
      <c r="K997">
        <v>17</v>
      </c>
      <c r="L997" t="s">
        <v>196</v>
      </c>
      <c r="M997">
        <v>21039021</v>
      </c>
      <c r="N997">
        <v>26.21</v>
      </c>
      <c r="O997">
        <v>0</v>
      </c>
      <c r="P997" t="s">
        <v>197</v>
      </c>
      <c r="Q997">
        <v>1703500</v>
      </c>
      <c r="R997">
        <v>4.4446000000000003</v>
      </c>
      <c r="S997">
        <v>0</v>
      </c>
      <c r="T997">
        <v>0</v>
      </c>
      <c r="U997">
        <v>0</v>
      </c>
    </row>
    <row r="998" spans="1:21">
      <c r="A998" s="47">
        <v>14200154</v>
      </c>
      <c r="B998" t="s">
        <v>526</v>
      </c>
      <c r="C998">
        <v>0</v>
      </c>
      <c r="D998" t="s">
        <v>1284</v>
      </c>
      <c r="F998">
        <v>0</v>
      </c>
      <c r="G998">
        <v>17</v>
      </c>
      <c r="H998">
        <v>7</v>
      </c>
      <c r="I998" t="s">
        <v>1285</v>
      </c>
      <c r="J998" t="s">
        <v>199</v>
      </c>
      <c r="K998">
        <v>17</v>
      </c>
      <c r="L998" t="s">
        <v>196</v>
      </c>
      <c r="M998">
        <v>28363000</v>
      </c>
      <c r="N998">
        <v>0</v>
      </c>
      <c r="O998">
        <v>0</v>
      </c>
      <c r="P998" t="s">
        <v>197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>
      <c r="A999" s="47"/>
    </row>
    <row r="1000" spans="1:21">
      <c r="A1000" s="47" t="s">
        <v>198</v>
      </c>
      <c r="B1000" t="s">
        <v>163</v>
      </c>
      <c r="C1000" t="s">
        <v>164</v>
      </c>
      <c r="D1000" t="s">
        <v>162</v>
      </c>
      <c r="E1000" t="s">
        <v>226</v>
      </c>
      <c r="F1000" t="s">
        <v>164</v>
      </c>
      <c r="G1000" t="s">
        <v>166</v>
      </c>
      <c r="H1000" t="s">
        <v>167</v>
      </c>
      <c r="I1000" t="s">
        <v>166</v>
      </c>
      <c r="J1000" t="s">
        <v>230</v>
      </c>
      <c r="K1000" t="s">
        <v>162</v>
      </c>
      <c r="L1000" t="s">
        <v>169</v>
      </c>
      <c r="M1000" t="s">
        <v>1365</v>
      </c>
      <c r="N1000" t="s">
        <v>170</v>
      </c>
      <c r="O1000" t="s">
        <v>170</v>
      </c>
      <c r="P1000" t="s">
        <v>162</v>
      </c>
      <c r="Q1000" t="s">
        <v>170</v>
      </c>
      <c r="R1000" t="s">
        <v>162</v>
      </c>
      <c r="S1000" t="s">
        <v>229</v>
      </c>
      <c r="T1000" t="s">
        <v>170</v>
      </c>
      <c r="U1000" t="s">
        <v>229</v>
      </c>
    </row>
    <row r="1001" spans="1:21">
      <c r="A1001" s="47" t="s">
        <v>267</v>
      </c>
      <c r="B1001" t="s">
        <v>268</v>
      </c>
      <c r="R1001" t="s">
        <v>1408</v>
      </c>
      <c r="S1001" t="s">
        <v>1556</v>
      </c>
      <c r="T1001" t="s">
        <v>258</v>
      </c>
      <c r="U1001" t="s">
        <v>259</v>
      </c>
    </row>
    <row r="1002" spans="1:21">
      <c r="A1002" s="47" t="s">
        <v>173</v>
      </c>
      <c r="B1002" t="s">
        <v>152</v>
      </c>
      <c r="S1002" t="s">
        <v>1557</v>
      </c>
      <c r="T1002" t="s">
        <v>1558</v>
      </c>
      <c r="U1002" t="s">
        <v>260</v>
      </c>
    </row>
    <row r="1003" spans="1:21">
      <c r="A1003" s="47"/>
      <c r="J1003" t="s">
        <v>174</v>
      </c>
      <c r="K1003" t="s">
        <v>175</v>
      </c>
      <c r="S1003" t="s">
        <v>1559</v>
      </c>
      <c r="T1003" t="s">
        <v>1560</v>
      </c>
      <c r="U1003" t="s">
        <v>1580</v>
      </c>
    </row>
    <row r="1004" spans="1:21">
      <c r="A1004" s="47" t="e">
        <f>-----GRU</f>
        <v>#NAME?</v>
      </c>
      <c r="B1004" t="s">
        <v>269</v>
      </c>
      <c r="C1004" t="s">
        <v>164</v>
      </c>
      <c r="D1004" t="s">
        <v>162</v>
      </c>
      <c r="E1004" t="s">
        <v>226</v>
      </c>
      <c r="F1004" t="s">
        <v>164</v>
      </c>
      <c r="G1004" t="s">
        <v>166</v>
      </c>
      <c r="H1004" t="s">
        <v>167</v>
      </c>
      <c r="I1004" t="s">
        <v>166</v>
      </c>
      <c r="J1004" t="s">
        <v>230</v>
      </c>
      <c r="K1004" t="s">
        <v>162</v>
      </c>
      <c r="L1004" t="s">
        <v>169</v>
      </c>
      <c r="M1004" t="s">
        <v>1365</v>
      </c>
      <c r="N1004" t="s">
        <v>170</v>
      </c>
      <c r="O1004" t="s">
        <v>170</v>
      </c>
      <c r="P1004" t="s">
        <v>162</v>
      </c>
      <c r="Q1004" t="s">
        <v>170</v>
      </c>
      <c r="R1004" t="s">
        <v>162</v>
      </c>
      <c r="S1004" t="e">
        <f>---------Usu</f>
        <v>#NAME?</v>
      </c>
      <c r="T1004" t="s">
        <v>1562</v>
      </c>
      <c r="U1004" t="s">
        <v>1341</v>
      </c>
    </row>
    <row r="1005" spans="1:21">
      <c r="A1005" s="47" t="s">
        <v>176</v>
      </c>
      <c r="B1005" t="s">
        <v>177</v>
      </c>
      <c r="C1005" t="s">
        <v>178</v>
      </c>
      <c r="D1005" t="s">
        <v>179</v>
      </c>
      <c r="F1005" t="s">
        <v>180</v>
      </c>
      <c r="G1005" t="s">
        <v>181</v>
      </c>
      <c r="H1005" t="s">
        <v>182</v>
      </c>
      <c r="I1005" t="s">
        <v>183</v>
      </c>
      <c r="J1005" t="s">
        <v>184</v>
      </c>
      <c r="K1005" t="s">
        <v>185</v>
      </c>
      <c r="L1005" t="s">
        <v>186</v>
      </c>
      <c r="M1005" t="s">
        <v>187</v>
      </c>
      <c r="N1005" t="s">
        <v>188</v>
      </c>
      <c r="O1005" t="s">
        <v>189</v>
      </c>
      <c r="P1005" t="s">
        <v>190</v>
      </c>
      <c r="Q1005" t="s">
        <v>57</v>
      </c>
      <c r="R1005" t="s">
        <v>191</v>
      </c>
      <c r="S1005" t="s">
        <v>192</v>
      </c>
      <c r="T1005" t="s">
        <v>193</v>
      </c>
      <c r="U1005" t="s">
        <v>194</v>
      </c>
    </row>
    <row r="1006" spans="1:21">
      <c r="A1006" s="47">
        <v>14200155</v>
      </c>
      <c r="B1006" t="s">
        <v>527</v>
      </c>
      <c r="C1006">
        <v>0</v>
      </c>
      <c r="D1006" t="s">
        <v>1284</v>
      </c>
      <c r="F1006">
        <v>0</v>
      </c>
      <c r="G1006">
        <v>17</v>
      </c>
      <c r="H1006">
        <v>7</v>
      </c>
      <c r="I1006" t="s">
        <v>1285</v>
      </c>
      <c r="J1006" t="s">
        <v>199</v>
      </c>
      <c r="K1006">
        <v>17</v>
      </c>
      <c r="L1006" t="s">
        <v>196</v>
      </c>
      <c r="M1006">
        <v>28363000</v>
      </c>
      <c r="N1006">
        <v>0</v>
      </c>
      <c r="O1006">
        <v>0</v>
      </c>
      <c r="P1006" t="s">
        <v>197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>
      <c r="A1007" s="47"/>
      <c r="B1007" t="s">
        <v>1300</v>
      </c>
    </row>
    <row r="1008" spans="1:21">
      <c r="A1008" s="47"/>
      <c r="B1008" t="s">
        <v>1300</v>
      </c>
    </row>
    <row r="1009" spans="1:21">
      <c r="A1009" s="47"/>
      <c r="B1009" t="s">
        <v>1300</v>
      </c>
    </row>
    <row r="1010" spans="1:21">
      <c r="A1010" s="47">
        <v>14200121</v>
      </c>
      <c r="B1010" t="s">
        <v>528</v>
      </c>
      <c r="C1010">
        <v>0</v>
      </c>
      <c r="D1010" t="s">
        <v>1284</v>
      </c>
      <c r="F1010">
        <v>0</v>
      </c>
      <c r="G1010">
        <v>17</v>
      </c>
      <c r="H1010">
        <v>7</v>
      </c>
      <c r="I1010" t="s">
        <v>1285</v>
      </c>
      <c r="J1010" t="s">
        <v>199</v>
      </c>
      <c r="K1010">
        <v>17</v>
      </c>
      <c r="L1010" t="s">
        <v>196</v>
      </c>
      <c r="M1010">
        <v>9103000</v>
      </c>
      <c r="N1010">
        <v>0</v>
      </c>
      <c r="O1010">
        <v>0</v>
      </c>
      <c r="P1010" t="s">
        <v>197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>
      <c r="A1011" s="47">
        <v>14200122</v>
      </c>
      <c r="B1011" t="s">
        <v>529</v>
      </c>
      <c r="C1011">
        <v>0</v>
      </c>
      <c r="D1011" t="s">
        <v>1284</v>
      </c>
      <c r="F1011">
        <v>0</v>
      </c>
      <c r="G1011">
        <v>17</v>
      </c>
      <c r="H1011">
        <v>7</v>
      </c>
      <c r="I1011" t="s">
        <v>1285</v>
      </c>
      <c r="J1011" t="s">
        <v>199</v>
      </c>
      <c r="K1011">
        <v>17</v>
      </c>
      <c r="L1011" t="s">
        <v>196</v>
      </c>
      <c r="M1011" t="s">
        <v>1203</v>
      </c>
      <c r="N1011">
        <v>0</v>
      </c>
      <c r="O1011">
        <v>0</v>
      </c>
      <c r="P1011" t="s">
        <v>197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>
      <c r="A1012" s="47">
        <v>14200123</v>
      </c>
      <c r="B1012" t="s">
        <v>530</v>
      </c>
      <c r="C1012">
        <v>0</v>
      </c>
      <c r="D1012" t="s">
        <v>1284</v>
      </c>
      <c r="F1012">
        <v>0</v>
      </c>
      <c r="G1012">
        <v>17</v>
      </c>
      <c r="H1012">
        <v>7</v>
      </c>
      <c r="I1012" t="s">
        <v>1285</v>
      </c>
      <c r="J1012" t="s">
        <v>199</v>
      </c>
      <c r="K1012">
        <v>17</v>
      </c>
      <c r="L1012" t="s">
        <v>206</v>
      </c>
      <c r="M1012">
        <v>7129090</v>
      </c>
      <c r="N1012">
        <v>0</v>
      </c>
      <c r="O1012">
        <v>0</v>
      </c>
      <c r="P1012" t="s">
        <v>197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>
      <c r="A1013" s="47">
        <v>14200162</v>
      </c>
      <c r="B1013" t="s">
        <v>531</v>
      </c>
      <c r="C1013">
        <v>0</v>
      </c>
      <c r="D1013" t="s">
        <v>1284</v>
      </c>
      <c r="F1013">
        <v>0</v>
      </c>
      <c r="G1013">
        <v>17</v>
      </c>
      <c r="H1013">
        <v>7</v>
      </c>
      <c r="I1013" t="s">
        <v>1285</v>
      </c>
      <c r="J1013" t="s">
        <v>199</v>
      </c>
      <c r="K1013">
        <v>17</v>
      </c>
      <c r="L1013" t="s">
        <v>196</v>
      </c>
      <c r="M1013">
        <v>9061100</v>
      </c>
      <c r="N1013">
        <v>0</v>
      </c>
      <c r="O1013">
        <v>0</v>
      </c>
      <c r="P1013" t="s">
        <v>197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>
      <c r="A1014" s="47">
        <v>14200163</v>
      </c>
      <c r="B1014" t="s">
        <v>532</v>
      </c>
      <c r="C1014">
        <v>0</v>
      </c>
      <c r="D1014" t="s">
        <v>1284</v>
      </c>
      <c r="F1014">
        <v>0</v>
      </c>
      <c r="G1014">
        <v>17</v>
      </c>
      <c r="H1014">
        <v>7</v>
      </c>
      <c r="I1014" t="s">
        <v>1285</v>
      </c>
      <c r="J1014" t="s">
        <v>199</v>
      </c>
      <c r="K1014">
        <v>17</v>
      </c>
      <c r="L1014" t="s">
        <v>196</v>
      </c>
      <c r="M1014">
        <v>9061100</v>
      </c>
      <c r="N1014">
        <v>0</v>
      </c>
      <c r="O1014">
        <v>0</v>
      </c>
      <c r="P1014" t="s">
        <v>197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>
      <c r="A1015" s="47">
        <v>14200164</v>
      </c>
      <c r="B1015" t="s">
        <v>533</v>
      </c>
      <c r="C1015">
        <v>0</v>
      </c>
      <c r="D1015" t="s">
        <v>1284</v>
      </c>
      <c r="F1015">
        <v>0</v>
      </c>
      <c r="G1015">
        <v>17</v>
      </c>
      <c r="H1015">
        <v>7</v>
      </c>
      <c r="I1015" t="s">
        <v>1285</v>
      </c>
      <c r="J1015" t="s">
        <v>199</v>
      </c>
      <c r="K1015">
        <v>17</v>
      </c>
      <c r="L1015" t="s">
        <v>196</v>
      </c>
      <c r="M1015">
        <v>9062000</v>
      </c>
      <c r="N1015">
        <v>0</v>
      </c>
      <c r="O1015">
        <v>0</v>
      </c>
      <c r="P1015" t="s">
        <v>197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>
      <c r="A1016" s="47">
        <v>14200165</v>
      </c>
      <c r="B1016" t="s">
        <v>534</v>
      </c>
      <c r="C1016">
        <v>0</v>
      </c>
      <c r="D1016" t="s">
        <v>1284</v>
      </c>
      <c r="F1016">
        <v>0</v>
      </c>
      <c r="G1016">
        <v>17</v>
      </c>
      <c r="H1016">
        <v>7</v>
      </c>
      <c r="I1016" t="s">
        <v>1285</v>
      </c>
      <c r="J1016" t="s">
        <v>199</v>
      </c>
      <c r="K1016">
        <v>17</v>
      </c>
      <c r="L1016" t="s">
        <v>196</v>
      </c>
      <c r="M1016">
        <v>9062000</v>
      </c>
      <c r="N1016">
        <v>0</v>
      </c>
      <c r="O1016">
        <v>0</v>
      </c>
      <c r="P1016" t="s">
        <v>197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>
      <c r="A1017" s="47">
        <v>14200172</v>
      </c>
      <c r="B1017" t="s">
        <v>535</v>
      </c>
      <c r="C1017">
        <v>0</v>
      </c>
      <c r="D1017" t="s">
        <v>1284</v>
      </c>
      <c r="F1017">
        <v>0</v>
      </c>
      <c r="G1017">
        <v>17</v>
      </c>
      <c r="H1017">
        <v>7</v>
      </c>
      <c r="I1017" t="s">
        <v>1285</v>
      </c>
      <c r="J1017" t="s">
        <v>199</v>
      </c>
      <c r="K1017">
        <v>17</v>
      </c>
      <c r="L1017" t="s">
        <v>206</v>
      </c>
      <c r="M1017">
        <v>7129090</v>
      </c>
      <c r="N1017">
        <v>0</v>
      </c>
      <c r="O1017">
        <v>0</v>
      </c>
      <c r="P1017" t="s">
        <v>197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>
      <c r="A1018" s="47">
        <v>14200173</v>
      </c>
      <c r="B1018" t="s">
        <v>536</v>
      </c>
      <c r="C1018">
        <v>0</v>
      </c>
      <c r="D1018" t="s">
        <v>1284</v>
      </c>
      <c r="F1018">
        <v>0</v>
      </c>
      <c r="G1018">
        <v>17</v>
      </c>
      <c r="H1018">
        <v>7</v>
      </c>
      <c r="I1018" t="s">
        <v>1285</v>
      </c>
      <c r="J1018" t="s">
        <v>199</v>
      </c>
      <c r="K1018">
        <v>17</v>
      </c>
      <c r="L1018" t="s">
        <v>206</v>
      </c>
      <c r="M1018">
        <v>7122000</v>
      </c>
      <c r="N1018">
        <v>0</v>
      </c>
      <c r="O1018">
        <v>0</v>
      </c>
      <c r="P1018" t="s">
        <v>197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>
      <c r="A1019" s="47">
        <v>14200174</v>
      </c>
      <c r="B1019" t="s">
        <v>537</v>
      </c>
      <c r="C1019">
        <v>0</v>
      </c>
      <c r="D1019" t="s">
        <v>1284</v>
      </c>
      <c r="F1019">
        <v>0</v>
      </c>
      <c r="G1019">
        <v>17</v>
      </c>
      <c r="H1019">
        <v>7</v>
      </c>
      <c r="I1019" t="s">
        <v>1285</v>
      </c>
      <c r="J1019" t="s">
        <v>199</v>
      </c>
      <c r="K1019">
        <v>17</v>
      </c>
      <c r="L1019" t="s">
        <v>206</v>
      </c>
      <c r="M1019">
        <v>7122000</v>
      </c>
      <c r="N1019">
        <v>0</v>
      </c>
      <c r="O1019">
        <v>0</v>
      </c>
      <c r="P1019" t="s">
        <v>197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>
      <c r="A1020" s="47">
        <v>14200175</v>
      </c>
      <c r="B1020" t="s">
        <v>538</v>
      </c>
      <c r="C1020">
        <v>0</v>
      </c>
      <c r="D1020" t="s">
        <v>1284</v>
      </c>
      <c r="F1020">
        <v>0</v>
      </c>
      <c r="G1020">
        <v>17</v>
      </c>
      <c r="H1020">
        <v>7</v>
      </c>
      <c r="I1020" t="s">
        <v>1285</v>
      </c>
      <c r="J1020" t="s">
        <v>199</v>
      </c>
      <c r="K1020">
        <v>17</v>
      </c>
      <c r="L1020" t="s">
        <v>206</v>
      </c>
      <c r="M1020">
        <v>7129090</v>
      </c>
      <c r="N1020">
        <v>0</v>
      </c>
      <c r="O1020">
        <v>0</v>
      </c>
      <c r="P1020" t="s">
        <v>197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>
      <c r="A1021" s="47">
        <v>14200177</v>
      </c>
      <c r="B1021" t="s">
        <v>539</v>
      </c>
      <c r="C1021">
        <v>0</v>
      </c>
      <c r="D1021" t="s">
        <v>1284</v>
      </c>
      <c r="F1021">
        <v>55</v>
      </c>
      <c r="G1021">
        <v>17</v>
      </c>
      <c r="H1021">
        <v>7</v>
      </c>
      <c r="I1021" t="s">
        <v>1285</v>
      </c>
      <c r="J1021" t="s">
        <v>195</v>
      </c>
      <c r="K1021">
        <v>17</v>
      </c>
      <c r="L1021" t="s">
        <v>196</v>
      </c>
      <c r="M1021">
        <v>21039021</v>
      </c>
      <c r="N1021">
        <v>26.21</v>
      </c>
      <c r="O1021">
        <v>0</v>
      </c>
      <c r="P1021" t="s">
        <v>197</v>
      </c>
      <c r="Q1021">
        <v>1703500</v>
      </c>
      <c r="R1021">
        <v>4.4348000000000001</v>
      </c>
      <c r="S1021">
        <v>0</v>
      </c>
      <c r="T1021">
        <v>0</v>
      </c>
      <c r="U1021">
        <v>0</v>
      </c>
    </row>
    <row r="1022" spans="1:21">
      <c r="A1022" s="47">
        <v>14200178</v>
      </c>
      <c r="B1022" t="s">
        <v>540</v>
      </c>
      <c r="C1022">
        <v>0</v>
      </c>
      <c r="D1022" t="s">
        <v>1284</v>
      </c>
      <c r="F1022">
        <v>0</v>
      </c>
      <c r="G1022">
        <v>17</v>
      </c>
      <c r="H1022">
        <v>7</v>
      </c>
      <c r="I1022" t="s">
        <v>1285</v>
      </c>
      <c r="J1022" t="s">
        <v>199</v>
      </c>
      <c r="K1022">
        <v>17</v>
      </c>
      <c r="L1022" t="s">
        <v>196</v>
      </c>
      <c r="M1022">
        <v>9092200</v>
      </c>
      <c r="N1022">
        <v>0</v>
      </c>
      <c r="O1022">
        <v>0</v>
      </c>
      <c r="P1022" t="s">
        <v>197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>
      <c r="A1023" s="47">
        <v>14200179</v>
      </c>
      <c r="B1023" t="s">
        <v>541</v>
      </c>
      <c r="C1023">
        <v>0</v>
      </c>
      <c r="D1023" t="s">
        <v>1284</v>
      </c>
      <c r="F1023">
        <v>0</v>
      </c>
      <c r="G1023">
        <v>17</v>
      </c>
      <c r="H1023">
        <v>7</v>
      </c>
      <c r="I1023" t="s">
        <v>1285</v>
      </c>
      <c r="J1023" t="s">
        <v>199</v>
      </c>
      <c r="K1023">
        <v>17</v>
      </c>
      <c r="L1023" t="s">
        <v>196</v>
      </c>
      <c r="M1023">
        <v>32030030</v>
      </c>
      <c r="N1023">
        <v>0</v>
      </c>
      <c r="O1023">
        <v>0</v>
      </c>
      <c r="P1023" t="s">
        <v>197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>
      <c r="A1024" s="47">
        <v>14200180</v>
      </c>
      <c r="B1024" t="s">
        <v>542</v>
      </c>
      <c r="C1024">
        <v>0</v>
      </c>
      <c r="D1024" t="s">
        <v>1284</v>
      </c>
      <c r="F1024">
        <v>0</v>
      </c>
      <c r="G1024">
        <v>17</v>
      </c>
      <c r="H1024">
        <v>7</v>
      </c>
      <c r="I1024" t="s">
        <v>1285</v>
      </c>
      <c r="J1024" t="s">
        <v>199</v>
      </c>
      <c r="K1024">
        <v>17</v>
      </c>
      <c r="L1024" t="s">
        <v>196</v>
      </c>
      <c r="M1024">
        <v>32030030</v>
      </c>
      <c r="N1024">
        <v>0</v>
      </c>
      <c r="O1024">
        <v>0</v>
      </c>
      <c r="P1024" t="s">
        <v>197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>
      <c r="A1025" s="47">
        <v>14200181</v>
      </c>
      <c r="B1025" t="s">
        <v>543</v>
      </c>
      <c r="C1025">
        <v>0</v>
      </c>
      <c r="D1025" t="s">
        <v>1284</v>
      </c>
      <c r="F1025">
        <v>0</v>
      </c>
      <c r="G1025">
        <v>17</v>
      </c>
      <c r="H1025">
        <v>7</v>
      </c>
      <c r="I1025" t="s">
        <v>1285</v>
      </c>
      <c r="J1025" t="s">
        <v>199</v>
      </c>
      <c r="K1025">
        <v>17</v>
      </c>
      <c r="L1025" t="s">
        <v>196</v>
      </c>
      <c r="M1025">
        <v>32030030</v>
      </c>
      <c r="N1025">
        <v>0</v>
      </c>
      <c r="O1025">
        <v>0</v>
      </c>
      <c r="P1025" t="s">
        <v>197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>
      <c r="A1026" s="47">
        <v>14200183</v>
      </c>
      <c r="B1026" t="s">
        <v>544</v>
      </c>
      <c r="C1026">
        <v>0</v>
      </c>
      <c r="D1026" t="s">
        <v>1284</v>
      </c>
      <c r="F1026">
        <v>0</v>
      </c>
      <c r="G1026">
        <v>17</v>
      </c>
      <c r="H1026">
        <v>4</v>
      </c>
      <c r="I1026" t="s">
        <v>1285</v>
      </c>
      <c r="J1026" t="s">
        <v>199</v>
      </c>
      <c r="K1026">
        <v>17</v>
      </c>
      <c r="L1026" t="s">
        <v>196</v>
      </c>
      <c r="M1026">
        <v>9093200</v>
      </c>
      <c r="N1026">
        <v>0</v>
      </c>
      <c r="O1026">
        <v>0</v>
      </c>
      <c r="P1026" t="s">
        <v>197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>
      <c r="A1027" s="47">
        <v>14200184</v>
      </c>
      <c r="B1027" t="s">
        <v>545</v>
      </c>
      <c r="C1027">
        <v>0</v>
      </c>
      <c r="D1027" t="s">
        <v>1284</v>
      </c>
      <c r="F1027">
        <v>0</v>
      </c>
      <c r="G1027">
        <v>17</v>
      </c>
      <c r="H1027">
        <v>7</v>
      </c>
      <c r="I1027" t="s">
        <v>1285</v>
      </c>
      <c r="J1027" t="s">
        <v>199</v>
      </c>
      <c r="K1027">
        <v>17</v>
      </c>
      <c r="L1027" t="s">
        <v>196</v>
      </c>
      <c r="M1027" t="s">
        <v>1301</v>
      </c>
      <c r="N1027">
        <v>0</v>
      </c>
      <c r="O1027">
        <v>0</v>
      </c>
      <c r="P1027" t="s">
        <v>197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>
      <c r="A1028" s="47">
        <v>14200185</v>
      </c>
      <c r="B1028" t="s">
        <v>546</v>
      </c>
      <c r="C1028">
        <v>0</v>
      </c>
      <c r="D1028" t="s">
        <v>1284</v>
      </c>
      <c r="F1028">
        <v>0</v>
      </c>
      <c r="G1028">
        <v>17</v>
      </c>
      <c r="H1028">
        <v>7</v>
      </c>
      <c r="I1028" t="s">
        <v>1285</v>
      </c>
      <c r="J1028" t="s">
        <v>199</v>
      </c>
      <c r="K1028">
        <v>17</v>
      </c>
      <c r="L1028" t="s">
        <v>196</v>
      </c>
      <c r="M1028">
        <v>9071000</v>
      </c>
      <c r="N1028">
        <v>0</v>
      </c>
      <c r="O1028">
        <v>0</v>
      </c>
      <c r="P1028" t="s">
        <v>197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>
      <c r="A1029" s="47">
        <v>14200186</v>
      </c>
      <c r="B1029" t="s">
        <v>547</v>
      </c>
      <c r="C1029">
        <v>0</v>
      </c>
      <c r="D1029" t="s">
        <v>1284</v>
      </c>
      <c r="F1029">
        <v>0</v>
      </c>
      <c r="G1029">
        <v>17</v>
      </c>
      <c r="H1029">
        <v>7</v>
      </c>
      <c r="I1029" t="s">
        <v>1285</v>
      </c>
      <c r="J1029" t="s">
        <v>199</v>
      </c>
      <c r="K1029">
        <v>17</v>
      </c>
      <c r="L1029" t="s">
        <v>196</v>
      </c>
      <c r="M1029">
        <v>9071000</v>
      </c>
      <c r="N1029">
        <v>0</v>
      </c>
      <c r="O1029">
        <v>0</v>
      </c>
      <c r="P1029" t="s">
        <v>197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>
      <c r="A1030" s="47">
        <v>14200187</v>
      </c>
      <c r="B1030" t="s">
        <v>548</v>
      </c>
      <c r="C1030">
        <v>0</v>
      </c>
      <c r="D1030" t="s">
        <v>1284</v>
      </c>
      <c r="F1030">
        <v>55</v>
      </c>
      <c r="G1030">
        <v>17</v>
      </c>
      <c r="H1030">
        <v>7</v>
      </c>
      <c r="I1030" t="s">
        <v>1285</v>
      </c>
      <c r="J1030" t="s">
        <v>195</v>
      </c>
      <c r="K1030">
        <v>17</v>
      </c>
      <c r="L1030" t="s">
        <v>196</v>
      </c>
      <c r="M1030">
        <v>21039021</v>
      </c>
      <c r="N1030">
        <v>26.21</v>
      </c>
      <c r="O1030">
        <v>0</v>
      </c>
      <c r="P1030" t="s">
        <v>197</v>
      </c>
      <c r="Q1030">
        <v>1703500</v>
      </c>
      <c r="R1030">
        <v>4.4545000000000003</v>
      </c>
      <c r="S1030">
        <v>0</v>
      </c>
      <c r="T1030">
        <v>0</v>
      </c>
      <c r="U1030">
        <v>0</v>
      </c>
    </row>
    <row r="1031" spans="1:21">
      <c r="A1031" s="47">
        <v>14200199</v>
      </c>
      <c r="B1031" t="s">
        <v>549</v>
      </c>
      <c r="C1031">
        <v>0</v>
      </c>
      <c r="D1031" t="s">
        <v>1284</v>
      </c>
      <c r="F1031">
        <v>0</v>
      </c>
      <c r="G1031">
        <v>17</v>
      </c>
      <c r="H1031">
        <v>7</v>
      </c>
      <c r="I1031" t="s">
        <v>1285</v>
      </c>
      <c r="J1031" t="s">
        <v>199</v>
      </c>
      <c r="K1031">
        <v>17</v>
      </c>
      <c r="L1031" t="s">
        <v>196</v>
      </c>
      <c r="M1031">
        <v>9109900</v>
      </c>
      <c r="N1031">
        <v>0</v>
      </c>
      <c r="O1031">
        <v>0</v>
      </c>
      <c r="P1031" t="s">
        <v>197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>
      <c r="A1032" s="47">
        <v>14200200</v>
      </c>
      <c r="B1032" t="s">
        <v>550</v>
      </c>
      <c r="C1032">
        <v>0</v>
      </c>
      <c r="D1032" t="s">
        <v>1284</v>
      </c>
      <c r="F1032">
        <v>0</v>
      </c>
      <c r="G1032">
        <v>17</v>
      </c>
      <c r="H1032">
        <v>7</v>
      </c>
      <c r="I1032" t="s">
        <v>1285</v>
      </c>
      <c r="J1032" t="s">
        <v>199</v>
      </c>
      <c r="K1032">
        <v>17</v>
      </c>
      <c r="L1032" t="s">
        <v>196</v>
      </c>
      <c r="M1032">
        <v>9109900</v>
      </c>
      <c r="N1032">
        <v>0</v>
      </c>
      <c r="O1032">
        <v>0</v>
      </c>
      <c r="P1032" t="s">
        <v>197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>
      <c r="A1033" s="47">
        <v>14200201</v>
      </c>
      <c r="B1033" t="s">
        <v>551</v>
      </c>
      <c r="C1033">
        <v>0</v>
      </c>
      <c r="D1033" t="s">
        <v>1284</v>
      </c>
      <c r="F1033">
        <v>0</v>
      </c>
      <c r="G1033">
        <v>17</v>
      </c>
      <c r="H1033">
        <v>7</v>
      </c>
      <c r="I1033" t="s">
        <v>1285</v>
      </c>
      <c r="J1033" t="s">
        <v>199</v>
      </c>
      <c r="K1033">
        <v>17</v>
      </c>
      <c r="L1033" t="s">
        <v>196</v>
      </c>
      <c r="M1033">
        <v>9101200</v>
      </c>
      <c r="N1033">
        <v>0</v>
      </c>
      <c r="O1033">
        <v>0</v>
      </c>
      <c r="P1033" t="s">
        <v>197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>
      <c r="A1034" s="47">
        <v>14200205</v>
      </c>
      <c r="B1034" t="s">
        <v>552</v>
      </c>
      <c r="C1034">
        <v>0</v>
      </c>
      <c r="D1034" t="s">
        <v>1284</v>
      </c>
      <c r="F1034">
        <v>0</v>
      </c>
      <c r="G1034">
        <v>17</v>
      </c>
      <c r="H1034">
        <v>7</v>
      </c>
      <c r="I1034" t="s">
        <v>1285</v>
      </c>
      <c r="J1034" t="s">
        <v>199</v>
      </c>
      <c r="K1034">
        <v>17</v>
      </c>
      <c r="L1034" t="s">
        <v>196</v>
      </c>
      <c r="M1034" t="s">
        <v>1203</v>
      </c>
      <c r="N1034">
        <v>0</v>
      </c>
      <c r="O1034">
        <v>0</v>
      </c>
      <c r="P1034" t="s">
        <v>197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>
      <c r="A1035" s="47">
        <v>14200210</v>
      </c>
      <c r="B1035" t="s">
        <v>553</v>
      </c>
      <c r="C1035">
        <v>0</v>
      </c>
      <c r="D1035" t="s">
        <v>1284</v>
      </c>
      <c r="F1035">
        <v>0</v>
      </c>
      <c r="G1035">
        <v>17</v>
      </c>
      <c r="H1035">
        <v>7</v>
      </c>
      <c r="I1035" t="s">
        <v>1285</v>
      </c>
      <c r="J1035" t="s">
        <v>199</v>
      </c>
      <c r="K1035">
        <v>17</v>
      </c>
      <c r="L1035" t="s">
        <v>196</v>
      </c>
      <c r="M1035">
        <v>9081100</v>
      </c>
      <c r="N1035">
        <v>0</v>
      </c>
      <c r="O1035">
        <v>0</v>
      </c>
      <c r="P1035" t="s">
        <v>197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>
      <c r="A1036" s="47">
        <v>14200211</v>
      </c>
      <c r="B1036" t="s">
        <v>554</v>
      </c>
      <c r="C1036">
        <v>0</v>
      </c>
      <c r="D1036" t="s">
        <v>1284</v>
      </c>
      <c r="F1036">
        <v>0</v>
      </c>
      <c r="G1036">
        <v>17</v>
      </c>
      <c r="H1036">
        <v>7</v>
      </c>
      <c r="I1036" t="s">
        <v>1285</v>
      </c>
      <c r="J1036" t="s">
        <v>199</v>
      </c>
      <c r="K1036">
        <v>17</v>
      </c>
      <c r="L1036" t="s">
        <v>196</v>
      </c>
      <c r="M1036">
        <v>9081200</v>
      </c>
      <c r="N1036">
        <v>0</v>
      </c>
      <c r="O1036">
        <v>0</v>
      </c>
      <c r="P1036" t="s">
        <v>197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>
      <c r="A1037" s="47">
        <v>14200212</v>
      </c>
      <c r="B1037" t="s">
        <v>555</v>
      </c>
      <c r="C1037">
        <v>0</v>
      </c>
      <c r="D1037" t="s">
        <v>1284</v>
      </c>
      <c r="F1037">
        <v>0</v>
      </c>
      <c r="G1037">
        <v>17</v>
      </c>
      <c r="H1037">
        <v>7</v>
      </c>
      <c r="I1037" t="s">
        <v>1285</v>
      </c>
      <c r="J1037" t="s">
        <v>199</v>
      </c>
      <c r="K1037">
        <v>17</v>
      </c>
      <c r="L1037" t="s">
        <v>196</v>
      </c>
      <c r="M1037" t="s">
        <v>159</v>
      </c>
      <c r="N1037">
        <v>0</v>
      </c>
      <c r="O1037">
        <v>0</v>
      </c>
      <c r="P1037" t="s">
        <v>197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>
      <c r="A1038" s="47">
        <v>14200214</v>
      </c>
      <c r="B1038" t="s">
        <v>556</v>
      </c>
      <c r="C1038">
        <v>0</v>
      </c>
      <c r="D1038" t="s">
        <v>1284</v>
      </c>
      <c r="F1038">
        <v>0</v>
      </c>
      <c r="G1038">
        <v>17</v>
      </c>
      <c r="H1038">
        <v>7</v>
      </c>
      <c r="I1038" t="s">
        <v>1285</v>
      </c>
      <c r="J1038" t="s">
        <v>199</v>
      </c>
      <c r="K1038">
        <v>17</v>
      </c>
      <c r="L1038" t="s">
        <v>196</v>
      </c>
      <c r="M1038" t="s">
        <v>159</v>
      </c>
      <c r="N1038">
        <v>0</v>
      </c>
      <c r="O1038">
        <v>0</v>
      </c>
      <c r="P1038" t="s">
        <v>197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>
      <c r="A1039" s="47">
        <v>14200215</v>
      </c>
      <c r="B1039" t="s">
        <v>557</v>
      </c>
      <c r="C1039">
        <v>0</v>
      </c>
      <c r="D1039" t="s">
        <v>1284</v>
      </c>
      <c r="F1039">
        <v>0</v>
      </c>
      <c r="G1039">
        <v>17</v>
      </c>
      <c r="H1039">
        <v>4</v>
      </c>
      <c r="I1039" t="s">
        <v>1285</v>
      </c>
      <c r="J1039" t="s">
        <v>199</v>
      </c>
      <c r="K1039">
        <v>17</v>
      </c>
      <c r="L1039" t="s">
        <v>196</v>
      </c>
      <c r="M1039">
        <v>12119010</v>
      </c>
      <c r="N1039">
        <v>0</v>
      </c>
      <c r="O1039">
        <v>0</v>
      </c>
      <c r="P1039" t="s">
        <v>197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>
      <c r="A1040" s="47">
        <v>14200219</v>
      </c>
      <c r="B1040" t="s">
        <v>558</v>
      </c>
      <c r="C1040">
        <v>0</v>
      </c>
      <c r="D1040" t="s">
        <v>1284</v>
      </c>
      <c r="F1040">
        <v>0</v>
      </c>
      <c r="G1040">
        <v>17</v>
      </c>
      <c r="H1040">
        <v>4</v>
      </c>
      <c r="I1040" t="s">
        <v>1285</v>
      </c>
      <c r="J1040" t="s">
        <v>199</v>
      </c>
      <c r="K1040">
        <v>17</v>
      </c>
      <c r="L1040" t="s">
        <v>196</v>
      </c>
      <c r="M1040">
        <v>9042200</v>
      </c>
      <c r="N1040">
        <v>0</v>
      </c>
      <c r="O1040">
        <v>0</v>
      </c>
      <c r="P1040" t="s">
        <v>197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>
      <c r="A1041" s="47">
        <v>14200220</v>
      </c>
      <c r="B1041" t="s">
        <v>559</v>
      </c>
      <c r="C1041">
        <v>0</v>
      </c>
      <c r="D1041" t="s">
        <v>1284</v>
      </c>
      <c r="F1041">
        <v>0</v>
      </c>
      <c r="G1041">
        <v>17</v>
      </c>
      <c r="H1041">
        <v>7</v>
      </c>
      <c r="I1041" t="s">
        <v>1285</v>
      </c>
      <c r="J1041" t="s">
        <v>199</v>
      </c>
      <c r="K1041">
        <v>17</v>
      </c>
      <c r="L1041" t="s">
        <v>196</v>
      </c>
      <c r="M1041" t="s">
        <v>160</v>
      </c>
      <c r="N1041">
        <v>0</v>
      </c>
      <c r="O1041">
        <v>0</v>
      </c>
      <c r="P1041" t="s">
        <v>197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>
      <c r="A1042" s="47">
        <v>14200221</v>
      </c>
      <c r="B1042" t="s">
        <v>560</v>
      </c>
      <c r="C1042">
        <v>0</v>
      </c>
      <c r="D1042" t="s">
        <v>1284</v>
      </c>
      <c r="F1042">
        <v>0</v>
      </c>
      <c r="G1042">
        <v>17</v>
      </c>
      <c r="H1042">
        <v>7</v>
      </c>
      <c r="I1042" t="s">
        <v>1285</v>
      </c>
      <c r="J1042" t="s">
        <v>199</v>
      </c>
      <c r="K1042">
        <v>17</v>
      </c>
      <c r="L1042" t="s">
        <v>196</v>
      </c>
      <c r="M1042" t="s">
        <v>160</v>
      </c>
      <c r="N1042">
        <v>0</v>
      </c>
      <c r="O1042">
        <v>0</v>
      </c>
      <c r="P1042" t="s">
        <v>197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>
      <c r="A1043" s="47">
        <v>14200223</v>
      </c>
      <c r="B1043" t="s">
        <v>561</v>
      </c>
      <c r="C1043">
        <v>0</v>
      </c>
      <c r="D1043" t="s">
        <v>1284</v>
      </c>
      <c r="F1043">
        <v>0</v>
      </c>
      <c r="G1043">
        <v>17</v>
      </c>
      <c r="H1043">
        <v>7</v>
      </c>
      <c r="I1043" t="s">
        <v>1285</v>
      </c>
      <c r="J1043" t="s">
        <v>199</v>
      </c>
      <c r="K1043">
        <v>17</v>
      </c>
      <c r="L1043" t="s">
        <v>196</v>
      </c>
      <c r="M1043">
        <v>9041200</v>
      </c>
      <c r="N1043">
        <v>0</v>
      </c>
      <c r="O1043">
        <v>0</v>
      </c>
      <c r="P1043" t="s">
        <v>197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>
      <c r="A1044" s="47">
        <v>14200224</v>
      </c>
      <c r="B1044" t="s">
        <v>562</v>
      </c>
      <c r="C1044">
        <v>0</v>
      </c>
      <c r="D1044" t="s">
        <v>1284</v>
      </c>
      <c r="F1044">
        <v>0</v>
      </c>
      <c r="G1044">
        <v>17</v>
      </c>
      <c r="H1044">
        <v>7</v>
      </c>
      <c r="I1044" t="s">
        <v>1285</v>
      </c>
      <c r="J1044" t="s">
        <v>199</v>
      </c>
      <c r="K1044">
        <v>17</v>
      </c>
      <c r="L1044" t="s">
        <v>196</v>
      </c>
      <c r="M1044">
        <v>9041200</v>
      </c>
      <c r="N1044">
        <v>0</v>
      </c>
      <c r="O1044">
        <v>0</v>
      </c>
      <c r="P1044" t="s">
        <v>197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>
      <c r="A1045" s="47">
        <v>14200225</v>
      </c>
      <c r="B1045" t="s">
        <v>563</v>
      </c>
      <c r="C1045">
        <v>0</v>
      </c>
      <c r="D1045" t="s">
        <v>1284</v>
      </c>
      <c r="F1045">
        <v>0</v>
      </c>
      <c r="G1045">
        <v>17</v>
      </c>
      <c r="H1045">
        <v>7</v>
      </c>
      <c r="I1045" t="s">
        <v>1285</v>
      </c>
      <c r="J1045" t="s">
        <v>199</v>
      </c>
      <c r="K1045">
        <v>17</v>
      </c>
      <c r="L1045" t="s">
        <v>196</v>
      </c>
      <c r="M1045">
        <v>9041100</v>
      </c>
      <c r="N1045">
        <v>0</v>
      </c>
      <c r="O1045">
        <v>0</v>
      </c>
      <c r="P1045" t="s">
        <v>197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>
      <c r="A1046" s="47">
        <v>14200226</v>
      </c>
      <c r="B1046" t="s">
        <v>564</v>
      </c>
      <c r="C1046">
        <v>0</v>
      </c>
      <c r="D1046" t="s">
        <v>1284</v>
      </c>
      <c r="F1046">
        <v>0</v>
      </c>
      <c r="G1046">
        <v>17</v>
      </c>
      <c r="H1046">
        <v>7</v>
      </c>
      <c r="I1046" t="s">
        <v>1285</v>
      </c>
      <c r="J1046" t="s">
        <v>199</v>
      </c>
      <c r="K1046">
        <v>17</v>
      </c>
      <c r="L1046" t="s">
        <v>196</v>
      </c>
      <c r="M1046">
        <v>9109900</v>
      </c>
      <c r="N1046">
        <v>0</v>
      </c>
      <c r="O1046">
        <v>0</v>
      </c>
      <c r="P1046" t="s">
        <v>197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>
      <c r="A1047" s="47">
        <v>14200227</v>
      </c>
      <c r="B1047" t="s">
        <v>565</v>
      </c>
      <c r="C1047">
        <v>0</v>
      </c>
      <c r="D1047" t="s">
        <v>1284</v>
      </c>
      <c r="F1047">
        <v>0</v>
      </c>
      <c r="G1047">
        <v>17</v>
      </c>
      <c r="H1047">
        <v>7</v>
      </c>
      <c r="I1047" t="s">
        <v>1285</v>
      </c>
      <c r="J1047" t="s">
        <v>199</v>
      </c>
      <c r="K1047">
        <v>17</v>
      </c>
      <c r="L1047" t="s">
        <v>196</v>
      </c>
      <c r="M1047">
        <v>9109900</v>
      </c>
      <c r="N1047">
        <v>0</v>
      </c>
      <c r="O1047">
        <v>0</v>
      </c>
      <c r="P1047" t="s">
        <v>197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>
      <c r="A1048" s="47">
        <v>14200228</v>
      </c>
      <c r="B1048" t="s">
        <v>566</v>
      </c>
      <c r="C1048">
        <v>0</v>
      </c>
      <c r="D1048" t="s">
        <v>1284</v>
      </c>
      <c r="F1048">
        <v>0</v>
      </c>
      <c r="G1048">
        <v>17</v>
      </c>
      <c r="H1048">
        <v>7</v>
      </c>
      <c r="I1048" t="s">
        <v>1285</v>
      </c>
      <c r="J1048" t="s">
        <v>199</v>
      </c>
      <c r="K1048">
        <v>17</v>
      </c>
      <c r="L1048" t="s">
        <v>196</v>
      </c>
      <c r="M1048">
        <v>9041100</v>
      </c>
      <c r="N1048">
        <v>0</v>
      </c>
      <c r="O1048">
        <v>0</v>
      </c>
      <c r="P1048" t="s">
        <v>197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>
      <c r="A1049" s="47">
        <v>14200229</v>
      </c>
      <c r="B1049" t="s">
        <v>567</v>
      </c>
      <c r="C1049">
        <v>0</v>
      </c>
      <c r="D1049" t="s">
        <v>1284</v>
      </c>
      <c r="F1049">
        <v>0</v>
      </c>
      <c r="G1049">
        <v>17</v>
      </c>
      <c r="H1049">
        <v>7</v>
      </c>
      <c r="I1049" t="s">
        <v>1285</v>
      </c>
      <c r="J1049" t="s">
        <v>199</v>
      </c>
      <c r="K1049">
        <v>17</v>
      </c>
      <c r="L1049" t="s">
        <v>196</v>
      </c>
      <c r="M1049">
        <v>9041200</v>
      </c>
      <c r="N1049">
        <v>0</v>
      </c>
      <c r="O1049">
        <v>0</v>
      </c>
      <c r="P1049" t="s">
        <v>197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>
      <c r="A1050" s="47">
        <v>14200230</v>
      </c>
      <c r="B1050" t="s">
        <v>568</v>
      </c>
      <c r="C1050">
        <v>0</v>
      </c>
      <c r="D1050" t="s">
        <v>1284</v>
      </c>
      <c r="F1050">
        <v>0</v>
      </c>
      <c r="G1050">
        <v>17</v>
      </c>
      <c r="H1050">
        <v>7</v>
      </c>
      <c r="I1050" t="s">
        <v>1285</v>
      </c>
      <c r="J1050" t="s">
        <v>199</v>
      </c>
      <c r="K1050">
        <v>17</v>
      </c>
      <c r="L1050" t="s">
        <v>196</v>
      </c>
      <c r="M1050">
        <v>9041200</v>
      </c>
      <c r="N1050">
        <v>0</v>
      </c>
      <c r="O1050">
        <v>0</v>
      </c>
      <c r="P1050" t="s">
        <v>197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>
      <c r="A1051" s="47">
        <v>14200246</v>
      </c>
      <c r="B1051" t="s">
        <v>569</v>
      </c>
      <c r="C1051">
        <v>0</v>
      </c>
      <c r="D1051" t="s">
        <v>1284</v>
      </c>
      <c r="F1051">
        <v>55</v>
      </c>
      <c r="G1051">
        <v>17</v>
      </c>
      <c r="H1051">
        <v>7</v>
      </c>
      <c r="I1051" t="s">
        <v>1285</v>
      </c>
      <c r="J1051" t="s">
        <v>195</v>
      </c>
      <c r="K1051">
        <v>17</v>
      </c>
      <c r="L1051" t="s">
        <v>196</v>
      </c>
      <c r="M1051">
        <v>21039021</v>
      </c>
      <c r="N1051">
        <v>26.21</v>
      </c>
      <c r="O1051">
        <v>0</v>
      </c>
      <c r="P1051" t="s">
        <v>197</v>
      </c>
      <c r="Q1051">
        <v>1703500</v>
      </c>
      <c r="R1051">
        <v>4.4476000000000004</v>
      </c>
      <c r="S1051">
        <v>0</v>
      </c>
      <c r="T1051">
        <v>0</v>
      </c>
      <c r="U1051">
        <v>0</v>
      </c>
    </row>
    <row r="1052" spans="1:21">
      <c r="A1052" s="47">
        <v>14200247</v>
      </c>
      <c r="B1052" t="s">
        <v>570</v>
      </c>
      <c r="C1052">
        <v>0</v>
      </c>
      <c r="D1052" t="s">
        <v>1284</v>
      </c>
      <c r="F1052">
        <v>5</v>
      </c>
      <c r="G1052">
        <v>17</v>
      </c>
      <c r="H1052">
        <v>7</v>
      </c>
      <c r="I1052" t="s">
        <v>1285</v>
      </c>
      <c r="J1052" t="s">
        <v>207</v>
      </c>
      <c r="K1052">
        <v>17</v>
      </c>
      <c r="L1052" t="s">
        <v>196</v>
      </c>
      <c r="M1052" t="s">
        <v>158</v>
      </c>
      <c r="N1052">
        <v>0</v>
      </c>
      <c r="O1052">
        <v>0</v>
      </c>
      <c r="P1052" t="s">
        <v>197</v>
      </c>
      <c r="Q1052">
        <v>0</v>
      </c>
      <c r="R1052">
        <v>0</v>
      </c>
      <c r="S1052">
        <v>0</v>
      </c>
      <c r="T1052">
        <v>0</v>
      </c>
      <c r="U1052">
        <v>58.83</v>
      </c>
    </row>
    <row r="1053" spans="1:21">
      <c r="A1053" s="47">
        <v>14200248</v>
      </c>
      <c r="B1053" t="s">
        <v>571</v>
      </c>
      <c r="C1053">
        <v>0</v>
      </c>
      <c r="D1053" t="s">
        <v>1284</v>
      </c>
      <c r="F1053">
        <v>55</v>
      </c>
      <c r="G1053">
        <v>17</v>
      </c>
      <c r="H1053">
        <v>7</v>
      </c>
      <c r="I1053" t="s">
        <v>1285</v>
      </c>
      <c r="J1053" t="s">
        <v>195</v>
      </c>
      <c r="K1053">
        <v>17</v>
      </c>
      <c r="L1053" t="s">
        <v>196</v>
      </c>
      <c r="M1053">
        <v>21039021</v>
      </c>
      <c r="N1053">
        <v>26.21</v>
      </c>
      <c r="O1053">
        <v>0</v>
      </c>
      <c r="P1053" t="s">
        <v>197</v>
      </c>
      <c r="Q1053">
        <v>1703500</v>
      </c>
      <c r="R1053">
        <v>4.4364999999999997</v>
      </c>
      <c r="S1053">
        <v>0</v>
      </c>
      <c r="T1053">
        <v>0</v>
      </c>
      <c r="U1053">
        <v>0</v>
      </c>
    </row>
    <row r="1054" spans="1:21">
      <c r="A1054" s="47">
        <v>14200249</v>
      </c>
      <c r="B1054" t="s">
        <v>572</v>
      </c>
      <c r="C1054">
        <v>0</v>
      </c>
      <c r="D1054" t="s">
        <v>1284</v>
      </c>
      <c r="F1054">
        <v>5</v>
      </c>
      <c r="G1054">
        <v>17</v>
      </c>
      <c r="H1054">
        <v>4</v>
      </c>
      <c r="I1054" t="s">
        <v>1285</v>
      </c>
      <c r="J1054" t="s">
        <v>207</v>
      </c>
      <c r="K1054">
        <v>17</v>
      </c>
      <c r="L1054" t="s">
        <v>196</v>
      </c>
      <c r="M1054">
        <v>25010090</v>
      </c>
      <c r="N1054">
        <v>0</v>
      </c>
      <c r="O1054">
        <v>0</v>
      </c>
      <c r="P1054" t="s">
        <v>197</v>
      </c>
      <c r="Q1054">
        <v>0</v>
      </c>
      <c r="R1054">
        <v>0</v>
      </c>
      <c r="S1054">
        <v>0</v>
      </c>
      <c r="T1054">
        <v>0</v>
      </c>
      <c r="U1054">
        <v>58.83</v>
      </c>
    </row>
    <row r="1055" spans="1:21">
      <c r="A1055" s="47">
        <v>14200250</v>
      </c>
      <c r="B1055" t="s">
        <v>573</v>
      </c>
      <c r="C1055">
        <v>0</v>
      </c>
      <c r="D1055" t="s">
        <v>1284</v>
      </c>
      <c r="F1055">
        <v>0</v>
      </c>
      <c r="G1055">
        <v>17</v>
      </c>
      <c r="H1055">
        <v>7</v>
      </c>
      <c r="I1055" t="s">
        <v>1285</v>
      </c>
      <c r="J1055" t="s">
        <v>199</v>
      </c>
      <c r="K1055">
        <v>17</v>
      </c>
      <c r="L1055" t="s">
        <v>206</v>
      </c>
      <c r="M1055">
        <v>7129090</v>
      </c>
      <c r="N1055">
        <v>0</v>
      </c>
      <c r="O1055">
        <v>0</v>
      </c>
      <c r="P1055" t="s">
        <v>197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>
      <c r="A1056" s="47"/>
    </row>
    <row r="1057" spans="1:21">
      <c r="A1057" s="47" t="s">
        <v>198</v>
      </c>
      <c r="B1057" t="s">
        <v>163</v>
      </c>
      <c r="C1057" t="s">
        <v>164</v>
      </c>
      <c r="D1057" t="s">
        <v>162</v>
      </c>
      <c r="E1057" t="s">
        <v>226</v>
      </c>
      <c r="F1057" t="s">
        <v>164</v>
      </c>
      <c r="G1057" t="s">
        <v>166</v>
      </c>
      <c r="H1057" t="s">
        <v>167</v>
      </c>
      <c r="I1057" t="s">
        <v>166</v>
      </c>
      <c r="J1057" t="s">
        <v>230</v>
      </c>
      <c r="K1057" t="s">
        <v>162</v>
      </c>
      <c r="L1057" t="s">
        <v>169</v>
      </c>
      <c r="M1057" t="s">
        <v>1365</v>
      </c>
      <c r="N1057" t="s">
        <v>170</v>
      </c>
      <c r="O1057" t="s">
        <v>170</v>
      </c>
      <c r="P1057" t="s">
        <v>162</v>
      </c>
      <c r="Q1057" t="s">
        <v>170</v>
      </c>
      <c r="R1057" t="s">
        <v>162</v>
      </c>
      <c r="S1057" t="s">
        <v>229</v>
      </c>
      <c r="T1057" t="s">
        <v>170</v>
      </c>
      <c r="U1057" t="s">
        <v>229</v>
      </c>
    </row>
    <row r="1058" spans="1:21">
      <c r="A1058" s="47" t="s">
        <v>267</v>
      </c>
      <c r="B1058" t="s">
        <v>268</v>
      </c>
      <c r="R1058" t="s">
        <v>1408</v>
      </c>
      <c r="S1058" t="s">
        <v>1556</v>
      </c>
      <c r="T1058" t="s">
        <v>258</v>
      </c>
      <c r="U1058" t="s">
        <v>259</v>
      </c>
    </row>
    <row r="1059" spans="1:21">
      <c r="A1059" s="47" t="s">
        <v>173</v>
      </c>
      <c r="B1059" t="s">
        <v>152</v>
      </c>
      <c r="S1059" t="s">
        <v>1557</v>
      </c>
      <c r="T1059" t="s">
        <v>1558</v>
      </c>
      <c r="U1059" t="s">
        <v>260</v>
      </c>
    </row>
    <row r="1060" spans="1:21">
      <c r="A1060" s="47"/>
      <c r="J1060" t="s">
        <v>174</v>
      </c>
      <c r="K1060" t="s">
        <v>175</v>
      </c>
      <c r="S1060" t="s">
        <v>1559</v>
      </c>
      <c r="T1060" t="s">
        <v>1560</v>
      </c>
      <c r="U1060" t="s">
        <v>1581</v>
      </c>
    </row>
    <row r="1061" spans="1:21">
      <c r="A1061" s="47" t="e">
        <f>-----GRU</f>
        <v>#NAME?</v>
      </c>
      <c r="B1061" t="s">
        <v>269</v>
      </c>
      <c r="C1061" t="s">
        <v>164</v>
      </c>
      <c r="D1061" t="s">
        <v>162</v>
      </c>
      <c r="E1061" t="s">
        <v>226</v>
      </c>
      <c r="F1061" t="s">
        <v>164</v>
      </c>
      <c r="G1061" t="s">
        <v>166</v>
      </c>
      <c r="H1061" t="s">
        <v>167</v>
      </c>
      <c r="I1061" t="s">
        <v>166</v>
      </c>
      <c r="J1061" t="s">
        <v>230</v>
      </c>
      <c r="K1061" t="s">
        <v>162</v>
      </c>
      <c r="L1061" t="s">
        <v>169</v>
      </c>
      <c r="M1061" t="s">
        <v>1365</v>
      </c>
      <c r="N1061" t="s">
        <v>170</v>
      </c>
      <c r="O1061" t="s">
        <v>170</v>
      </c>
      <c r="P1061" t="s">
        <v>162</v>
      </c>
      <c r="Q1061" t="s">
        <v>170</v>
      </c>
      <c r="R1061" t="s">
        <v>162</v>
      </c>
      <c r="S1061" t="e">
        <f>---------Usu</f>
        <v>#NAME?</v>
      </c>
      <c r="T1061" t="s">
        <v>1562</v>
      </c>
      <c r="U1061" t="s">
        <v>1341</v>
      </c>
    </row>
    <row r="1062" spans="1:21">
      <c r="A1062" s="47" t="s">
        <v>176</v>
      </c>
      <c r="B1062" t="s">
        <v>177</v>
      </c>
      <c r="C1062" t="s">
        <v>178</v>
      </c>
      <c r="D1062" t="s">
        <v>179</v>
      </c>
      <c r="F1062" t="s">
        <v>180</v>
      </c>
      <c r="G1062" t="s">
        <v>181</v>
      </c>
      <c r="H1062" t="s">
        <v>182</v>
      </c>
      <c r="I1062" t="s">
        <v>183</v>
      </c>
      <c r="J1062" t="s">
        <v>184</v>
      </c>
      <c r="K1062" t="s">
        <v>185</v>
      </c>
      <c r="L1062" t="s">
        <v>186</v>
      </c>
      <c r="M1062" t="s">
        <v>187</v>
      </c>
      <c r="N1062" t="s">
        <v>188</v>
      </c>
      <c r="O1062" t="s">
        <v>189</v>
      </c>
      <c r="P1062" t="s">
        <v>190</v>
      </c>
      <c r="Q1062" t="s">
        <v>57</v>
      </c>
      <c r="R1062" t="s">
        <v>191</v>
      </c>
      <c r="S1062" t="s">
        <v>192</v>
      </c>
      <c r="T1062" t="s">
        <v>193</v>
      </c>
      <c r="U1062" t="s">
        <v>194</v>
      </c>
    </row>
    <row r="1063" spans="1:21">
      <c r="A1063" s="47">
        <v>14200273</v>
      </c>
      <c r="B1063" t="s">
        <v>574</v>
      </c>
      <c r="C1063">
        <v>0</v>
      </c>
      <c r="D1063" t="s">
        <v>1284</v>
      </c>
      <c r="F1063">
        <v>0</v>
      </c>
      <c r="G1063">
        <v>17</v>
      </c>
      <c r="H1063">
        <v>7</v>
      </c>
      <c r="I1063" t="s">
        <v>1285</v>
      </c>
      <c r="J1063" t="s">
        <v>199</v>
      </c>
      <c r="K1063">
        <v>17</v>
      </c>
      <c r="L1063" t="s">
        <v>196</v>
      </c>
      <c r="M1063">
        <v>9109900</v>
      </c>
      <c r="N1063">
        <v>0</v>
      </c>
      <c r="O1063">
        <v>0</v>
      </c>
      <c r="P1063" t="s">
        <v>197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>
      <c r="A1064" s="47">
        <v>14200274</v>
      </c>
      <c r="B1064" t="s">
        <v>575</v>
      </c>
      <c r="C1064">
        <v>0</v>
      </c>
      <c r="D1064" t="s">
        <v>1284</v>
      </c>
      <c r="F1064">
        <v>55</v>
      </c>
      <c r="G1064">
        <v>17</v>
      </c>
      <c r="H1064">
        <v>7</v>
      </c>
      <c r="I1064" t="s">
        <v>1285</v>
      </c>
      <c r="J1064" t="s">
        <v>195</v>
      </c>
      <c r="K1064">
        <v>17</v>
      </c>
      <c r="L1064" t="s">
        <v>196</v>
      </c>
      <c r="M1064">
        <v>21039021</v>
      </c>
      <c r="N1064">
        <v>26.21</v>
      </c>
      <c r="O1064">
        <v>0</v>
      </c>
      <c r="P1064" t="s">
        <v>197</v>
      </c>
      <c r="Q1064">
        <v>1703500</v>
      </c>
      <c r="R1064">
        <v>4.4405000000000001</v>
      </c>
      <c r="S1064">
        <v>0</v>
      </c>
      <c r="T1064">
        <v>0</v>
      </c>
      <c r="U1064">
        <v>0</v>
      </c>
    </row>
    <row r="1065" spans="1:21">
      <c r="A1065" s="47"/>
      <c r="B1065" t="s">
        <v>1302</v>
      </c>
    </row>
    <row r="1066" spans="1:21">
      <c r="A1066" s="47"/>
      <c r="B1066" t="s">
        <v>1302</v>
      </c>
    </row>
    <row r="1067" spans="1:21">
      <c r="A1067" s="47"/>
      <c r="B1067" t="s">
        <v>1302</v>
      </c>
    </row>
    <row r="1068" spans="1:21">
      <c r="A1068" s="47">
        <v>14200105</v>
      </c>
      <c r="B1068" t="s">
        <v>576</v>
      </c>
      <c r="C1068">
        <v>0</v>
      </c>
      <c r="D1068" t="s">
        <v>1284</v>
      </c>
      <c r="F1068">
        <v>55</v>
      </c>
      <c r="G1068">
        <v>17</v>
      </c>
      <c r="H1068">
        <v>7</v>
      </c>
      <c r="I1068" t="s">
        <v>1285</v>
      </c>
      <c r="J1068" t="s">
        <v>195</v>
      </c>
      <c r="K1068">
        <v>17</v>
      </c>
      <c r="L1068" t="s">
        <v>196</v>
      </c>
      <c r="M1068">
        <v>21039021</v>
      </c>
      <c r="N1068">
        <v>26.21</v>
      </c>
      <c r="O1068">
        <v>0</v>
      </c>
      <c r="P1068" t="s">
        <v>197</v>
      </c>
      <c r="Q1068">
        <v>1703500</v>
      </c>
      <c r="R1068">
        <v>4.4485999999999999</v>
      </c>
      <c r="S1068">
        <v>0</v>
      </c>
      <c r="T1068">
        <v>0</v>
      </c>
      <c r="U1068">
        <v>0</v>
      </c>
    </row>
    <row r="1069" spans="1:21">
      <c r="A1069" s="47">
        <v>14200106</v>
      </c>
      <c r="B1069" t="s">
        <v>577</v>
      </c>
      <c r="C1069">
        <v>0</v>
      </c>
      <c r="D1069" t="s">
        <v>1284</v>
      </c>
      <c r="F1069">
        <v>55</v>
      </c>
      <c r="G1069">
        <v>17</v>
      </c>
      <c r="H1069">
        <v>7</v>
      </c>
      <c r="I1069" t="s">
        <v>1285</v>
      </c>
      <c r="J1069" t="s">
        <v>195</v>
      </c>
      <c r="K1069">
        <v>17</v>
      </c>
      <c r="L1069" t="s">
        <v>196</v>
      </c>
      <c r="M1069">
        <v>21039021</v>
      </c>
      <c r="N1069">
        <v>26.21</v>
      </c>
      <c r="O1069">
        <v>0</v>
      </c>
      <c r="P1069" t="s">
        <v>197</v>
      </c>
      <c r="Q1069">
        <v>1703500</v>
      </c>
      <c r="R1069">
        <v>4.4485999999999999</v>
      </c>
      <c r="S1069">
        <v>0</v>
      </c>
      <c r="T1069">
        <v>0</v>
      </c>
      <c r="U1069">
        <v>0</v>
      </c>
    </row>
    <row r="1070" spans="1:21">
      <c r="A1070" s="47">
        <v>14200107</v>
      </c>
      <c r="B1070" t="s">
        <v>578</v>
      </c>
      <c r="C1070">
        <v>0</v>
      </c>
      <c r="D1070" t="s">
        <v>1284</v>
      </c>
      <c r="F1070">
        <v>55</v>
      </c>
      <c r="G1070">
        <v>17</v>
      </c>
      <c r="H1070">
        <v>7</v>
      </c>
      <c r="I1070" t="s">
        <v>1285</v>
      </c>
      <c r="J1070" t="s">
        <v>195</v>
      </c>
      <c r="K1070">
        <v>17</v>
      </c>
      <c r="L1070" t="s">
        <v>196</v>
      </c>
      <c r="M1070">
        <v>21039021</v>
      </c>
      <c r="N1070">
        <v>26.21</v>
      </c>
      <c r="O1070">
        <v>0</v>
      </c>
      <c r="P1070" t="s">
        <v>197</v>
      </c>
      <c r="Q1070">
        <v>1703500</v>
      </c>
      <c r="R1070">
        <v>4.4485999999999999</v>
      </c>
      <c r="S1070">
        <v>0</v>
      </c>
      <c r="T1070">
        <v>0</v>
      </c>
      <c r="U1070">
        <v>0</v>
      </c>
    </row>
    <row r="1071" spans="1:21">
      <c r="A1071" s="47">
        <v>14200108</v>
      </c>
      <c r="B1071" t="s">
        <v>579</v>
      </c>
      <c r="C1071">
        <v>0</v>
      </c>
      <c r="D1071" t="s">
        <v>1284</v>
      </c>
      <c r="F1071">
        <v>55</v>
      </c>
      <c r="G1071">
        <v>17</v>
      </c>
      <c r="H1071">
        <v>7</v>
      </c>
      <c r="I1071" t="s">
        <v>1285</v>
      </c>
      <c r="J1071" t="s">
        <v>195</v>
      </c>
      <c r="K1071">
        <v>17</v>
      </c>
      <c r="L1071" t="s">
        <v>196</v>
      </c>
      <c r="M1071">
        <v>21039021</v>
      </c>
      <c r="N1071">
        <v>26.21</v>
      </c>
      <c r="O1071">
        <v>0</v>
      </c>
      <c r="P1071" t="s">
        <v>197</v>
      </c>
      <c r="Q1071">
        <v>1703500</v>
      </c>
      <c r="R1071">
        <v>4.4348000000000001</v>
      </c>
      <c r="S1071">
        <v>0</v>
      </c>
      <c r="T1071">
        <v>0</v>
      </c>
      <c r="U1071">
        <v>0</v>
      </c>
    </row>
    <row r="1072" spans="1:21">
      <c r="A1072" s="47">
        <v>14200266</v>
      </c>
      <c r="B1072" t="s">
        <v>580</v>
      </c>
      <c r="C1072">
        <v>0</v>
      </c>
      <c r="D1072" t="s">
        <v>1284</v>
      </c>
      <c r="F1072">
        <v>55</v>
      </c>
      <c r="G1072">
        <v>17</v>
      </c>
      <c r="H1072">
        <v>7</v>
      </c>
      <c r="I1072" t="s">
        <v>1285</v>
      </c>
      <c r="J1072" t="s">
        <v>195</v>
      </c>
      <c r="K1072">
        <v>17</v>
      </c>
      <c r="L1072" t="s">
        <v>196</v>
      </c>
      <c r="M1072">
        <v>21039021</v>
      </c>
      <c r="N1072">
        <v>26.21</v>
      </c>
      <c r="O1072">
        <v>0</v>
      </c>
      <c r="P1072" t="s">
        <v>197</v>
      </c>
      <c r="Q1072">
        <v>1703500</v>
      </c>
      <c r="R1072">
        <v>4.4348000000000001</v>
      </c>
      <c r="S1072">
        <v>0</v>
      </c>
      <c r="T1072">
        <v>0</v>
      </c>
      <c r="U1072">
        <v>0</v>
      </c>
    </row>
    <row r="1073" spans="1:21">
      <c r="A1073" s="47">
        <v>14200268</v>
      </c>
      <c r="B1073" t="s">
        <v>581</v>
      </c>
      <c r="C1073">
        <v>0</v>
      </c>
      <c r="D1073" t="s">
        <v>1284</v>
      </c>
      <c r="F1073">
        <v>55</v>
      </c>
      <c r="G1073">
        <v>17</v>
      </c>
      <c r="H1073">
        <v>7</v>
      </c>
      <c r="I1073" t="s">
        <v>1285</v>
      </c>
      <c r="J1073" t="s">
        <v>195</v>
      </c>
      <c r="K1073">
        <v>17</v>
      </c>
      <c r="L1073" t="s">
        <v>196</v>
      </c>
      <c r="M1073">
        <v>21039021</v>
      </c>
      <c r="N1073">
        <v>26.21</v>
      </c>
      <c r="O1073">
        <v>0</v>
      </c>
      <c r="P1073" t="s">
        <v>197</v>
      </c>
      <c r="Q1073">
        <v>1703500</v>
      </c>
      <c r="R1073">
        <v>4.4485999999999999</v>
      </c>
      <c r="S1073">
        <v>0</v>
      </c>
      <c r="T1073">
        <v>0</v>
      </c>
      <c r="U1073">
        <v>0</v>
      </c>
    </row>
    <row r="1074" spans="1:21">
      <c r="A1074" s="47">
        <v>14200269</v>
      </c>
      <c r="B1074" t="s">
        <v>582</v>
      </c>
      <c r="C1074">
        <v>0</v>
      </c>
      <c r="D1074" t="s">
        <v>1284</v>
      </c>
      <c r="F1074">
        <v>55</v>
      </c>
      <c r="G1074">
        <v>17</v>
      </c>
      <c r="H1074">
        <v>7</v>
      </c>
      <c r="I1074" t="s">
        <v>1285</v>
      </c>
      <c r="J1074" t="s">
        <v>195</v>
      </c>
      <c r="K1074">
        <v>17</v>
      </c>
      <c r="L1074" t="s">
        <v>196</v>
      </c>
      <c r="M1074">
        <v>21039021</v>
      </c>
      <c r="N1074">
        <v>26.21</v>
      </c>
      <c r="O1074">
        <v>0</v>
      </c>
      <c r="P1074" t="s">
        <v>197</v>
      </c>
      <c r="Q1074">
        <v>1703500</v>
      </c>
      <c r="R1074">
        <v>4.4348000000000001</v>
      </c>
      <c r="S1074">
        <v>0</v>
      </c>
      <c r="T1074">
        <v>0</v>
      </c>
      <c r="U1074">
        <v>0</v>
      </c>
    </row>
    <row r="1075" spans="1:21">
      <c r="A1075" s="47"/>
      <c r="B1075" t="s">
        <v>1303</v>
      </c>
    </row>
    <row r="1076" spans="1:21">
      <c r="A1076" s="47"/>
      <c r="B1076" t="s">
        <v>1303</v>
      </c>
    </row>
    <row r="1077" spans="1:21">
      <c r="A1077" s="47"/>
      <c r="B1077" t="s">
        <v>1303</v>
      </c>
    </row>
    <row r="1078" spans="1:21">
      <c r="A1078" s="47">
        <v>14200051</v>
      </c>
      <c r="B1078" t="s">
        <v>583</v>
      </c>
      <c r="C1078">
        <v>0</v>
      </c>
      <c r="D1078" t="s">
        <v>1284</v>
      </c>
      <c r="F1078">
        <v>55</v>
      </c>
      <c r="G1078">
        <v>17</v>
      </c>
      <c r="H1078">
        <v>7</v>
      </c>
      <c r="I1078" t="s">
        <v>1285</v>
      </c>
      <c r="J1078" t="s">
        <v>195</v>
      </c>
      <c r="K1078">
        <v>17</v>
      </c>
      <c r="L1078" t="s">
        <v>196</v>
      </c>
      <c r="M1078">
        <v>21039091</v>
      </c>
      <c r="N1078">
        <v>26.21</v>
      </c>
      <c r="O1078">
        <v>0</v>
      </c>
      <c r="P1078" t="s">
        <v>197</v>
      </c>
      <c r="Q1078">
        <v>1703500</v>
      </c>
      <c r="R1078">
        <v>4.4489000000000001</v>
      </c>
      <c r="S1078">
        <v>0</v>
      </c>
      <c r="T1078">
        <v>0</v>
      </c>
      <c r="U1078">
        <v>0</v>
      </c>
    </row>
    <row r="1079" spans="1:21">
      <c r="A1079" s="47">
        <v>14200052</v>
      </c>
      <c r="B1079" t="s">
        <v>584</v>
      </c>
      <c r="C1079">
        <v>0</v>
      </c>
      <c r="D1079" t="s">
        <v>1284</v>
      </c>
      <c r="F1079">
        <v>55</v>
      </c>
      <c r="G1079">
        <v>17</v>
      </c>
      <c r="H1079">
        <v>7</v>
      </c>
      <c r="I1079" t="s">
        <v>1285</v>
      </c>
      <c r="J1079" t="s">
        <v>195</v>
      </c>
      <c r="K1079">
        <v>17</v>
      </c>
      <c r="L1079" t="s">
        <v>196</v>
      </c>
      <c r="M1079">
        <v>21031010</v>
      </c>
      <c r="N1079">
        <v>26.21</v>
      </c>
      <c r="O1079">
        <v>0</v>
      </c>
      <c r="P1079" t="s">
        <v>197</v>
      </c>
      <c r="Q1079">
        <v>1703600</v>
      </c>
      <c r="R1079">
        <v>4.4489000000000001</v>
      </c>
      <c r="S1079">
        <v>0</v>
      </c>
      <c r="T1079">
        <v>0</v>
      </c>
      <c r="U1079">
        <v>0</v>
      </c>
    </row>
    <row r="1080" spans="1:21">
      <c r="A1080" s="47">
        <v>14200206</v>
      </c>
      <c r="B1080" t="s">
        <v>585</v>
      </c>
      <c r="C1080">
        <v>0</v>
      </c>
      <c r="D1080" t="s">
        <v>1284</v>
      </c>
      <c r="F1080">
        <v>55</v>
      </c>
      <c r="G1080">
        <v>17</v>
      </c>
      <c r="H1080">
        <v>7</v>
      </c>
      <c r="I1080" t="s">
        <v>1285</v>
      </c>
      <c r="J1080" t="s">
        <v>195</v>
      </c>
      <c r="K1080">
        <v>17</v>
      </c>
      <c r="L1080" t="s">
        <v>196</v>
      </c>
      <c r="M1080">
        <v>21039091</v>
      </c>
      <c r="N1080">
        <v>26.21</v>
      </c>
      <c r="O1080">
        <v>0</v>
      </c>
      <c r="P1080" t="s">
        <v>197</v>
      </c>
      <c r="Q1080">
        <v>1703500</v>
      </c>
      <c r="R1080">
        <v>4.4489000000000001</v>
      </c>
      <c r="S1080">
        <v>0</v>
      </c>
      <c r="T1080">
        <v>0</v>
      </c>
      <c r="U1080">
        <v>0</v>
      </c>
    </row>
    <row r="1081" spans="1:21">
      <c r="A1081" s="47"/>
      <c r="B1081" t="s">
        <v>1304</v>
      </c>
    </row>
    <row r="1082" spans="1:21">
      <c r="A1082" s="47"/>
      <c r="B1082" t="s">
        <v>1304</v>
      </c>
    </row>
    <row r="1083" spans="1:21">
      <c r="A1083" s="47"/>
      <c r="B1083" t="s">
        <v>1304</v>
      </c>
    </row>
    <row r="1084" spans="1:21">
      <c r="A1084" s="47">
        <v>14200092</v>
      </c>
      <c r="B1084" t="s">
        <v>586</v>
      </c>
      <c r="C1084">
        <v>0</v>
      </c>
      <c r="D1084" t="s">
        <v>1284</v>
      </c>
      <c r="F1084">
        <v>0</v>
      </c>
      <c r="G1084">
        <v>17</v>
      </c>
      <c r="H1084">
        <v>7</v>
      </c>
      <c r="I1084" t="s">
        <v>1285</v>
      </c>
      <c r="J1084" t="s">
        <v>199</v>
      </c>
      <c r="K1084">
        <v>17</v>
      </c>
      <c r="L1084" t="s">
        <v>196</v>
      </c>
      <c r="M1084">
        <v>21041011</v>
      </c>
      <c r="N1084">
        <v>0</v>
      </c>
      <c r="O1084">
        <v>0</v>
      </c>
      <c r="P1084" t="s">
        <v>197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>
      <c r="A1085" s="47">
        <v>14200093</v>
      </c>
      <c r="B1085" t="s">
        <v>587</v>
      </c>
      <c r="C1085">
        <v>0</v>
      </c>
      <c r="D1085" t="s">
        <v>1284</v>
      </c>
      <c r="F1085">
        <v>0</v>
      </c>
      <c r="G1085">
        <v>17</v>
      </c>
      <c r="H1085">
        <v>7</v>
      </c>
      <c r="I1085" t="s">
        <v>1285</v>
      </c>
      <c r="J1085" t="s">
        <v>199</v>
      </c>
      <c r="K1085">
        <v>17</v>
      </c>
      <c r="L1085" t="s">
        <v>196</v>
      </c>
      <c r="M1085">
        <v>21041011</v>
      </c>
      <c r="N1085">
        <v>0</v>
      </c>
      <c r="O1085">
        <v>0</v>
      </c>
      <c r="P1085" t="s">
        <v>197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>
      <c r="A1086" s="47">
        <v>14200251</v>
      </c>
      <c r="B1086" t="s">
        <v>588</v>
      </c>
      <c r="C1086">
        <v>0</v>
      </c>
      <c r="D1086" t="s">
        <v>1284</v>
      </c>
      <c r="F1086">
        <v>0</v>
      </c>
      <c r="G1086">
        <v>17</v>
      </c>
      <c r="H1086">
        <v>7</v>
      </c>
      <c r="I1086" t="s">
        <v>1285</v>
      </c>
      <c r="J1086" t="s">
        <v>199</v>
      </c>
      <c r="K1086">
        <v>17</v>
      </c>
      <c r="L1086" t="s">
        <v>196</v>
      </c>
      <c r="M1086">
        <v>21041011</v>
      </c>
      <c r="N1086">
        <v>0</v>
      </c>
      <c r="O1086">
        <v>0</v>
      </c>
      <c r="P1086" t="s">
        <v>197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>
      <c r="A1087" s="47">
        <v>14200252</v>
      </c>
      <c r="B1087" t="s">
        <v>589</v>
      </c>
      <c r="C1087">
        <v>0</v>
      </c>
      <c r="D1087" t="s">
        <v>1284</v>
      </c>
      <c r="F1087">
        <v>0</v>
      </c>
      <c r="G1087">
        <v>17</v>
      </c>
      <c r="H1087">
        <v>7</v>
      </c>
      <c r="I1087" t="s">
        <v>1285</v>
      </c>
      <c r="J1087" t="s">
        <v>199</v>
      </c>
      <c r="K1087">
        <v>17</v>
      </c>
      <c r="L1087" t="s">
        <v>196</v>
      </c>
      <c r="M1087">
        <v>21041011</v>
      </c>
      <c r="N1087">
        <v>0</v>
      </c>
      <c r="O1087">
        <v>0</v>
      </c>
      <c r="P1087" t="s">
        <v>197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>
      <c r="A1088" s="47"/>
      <c r="B1088" t="s">
        <v>1305</v>
      </c>
    </row>
    <row r="1089" spans="1:21">
      <c r="A1089" s="47"/>
      <c r="B1089" t="s">
        <v>1305</v>
      </c>
    </row>
    <row r="1090" spans="1:21">
      <c r="A1090" s="47"/>
      <c r="B1090" t="s">
        <v>1305</v>
      </c>
    </row>
    <row r="1091" spans="1:21">
      <c r="A1091" s="47">
        <v>14200254</v>
      </c>
      <c r="B1091" t="s">
        <v>590</v>
      </c>
      <c r="C1091">
        <v>0</v>
      </c>
      <c r="D1091" t="s">
        <v>1284</v>
      </c>
      <c r="F1091">
        <v>55</v>
      </c>
      <c r="G1091">
        <v>17</v>
      </c>
      <c r="H1091">
        <v>7</v>
      </c>
      <c r="I1091" t="s">
        <v>1285</v>
      </c>
      <c r="J1091" t="s">
        <v>195</v>
      </c>
      <c r="K1091">
        <v>17</v>
      </c>
      <c r="L1091" t="s">
        <v>196</v>
      </c>
      <c r="M1091">
        <v>21039021</v>
      </c>
      <c r="N1091">
        <v>26.21</v>
      </c>
      <c r="O1091">
        <v>0</v>
      </c>
      <c r="P1091" t="s">
        <v>197</v>
      </c>
      <c r="Q1091">
        <v>1703500</v>
      </c>
      <c r="R1091">
        <v>4.4402999999999997</v>
      </c>
      <c r="S1091">
        <v>0</v>
      </c>
      <c r="T1091">
        <v>0</v>
      </c>
      <c r="U1091">
        <v>0</v>
      </c>
    </row>
    <row r="1092" spans="1:21">
      <c r="A1092" s="47">
        <v>14200255</v>
      </c>
      <c r="B1092" t="s">
        <v>591</v>
      </c>
      <c r="C1092">
        <v>0</v>
      </c>
      <c r="D1092" t="s">
        <v>1284</v>
      </c>
      <c r="F1092">
        <v>55</v>
      </c>
      <c r="G1092">
        <v>17</v>
      </c>
      <c r="H1092">
        <v>7</v>
      </c>
      <c r="I1092" t="s">
        <v>1285</v>
      </c>
      <c r="J1092" t="s">
        <v>195</v>
      </c>
      <c r="K1092">
        <v>17</v>
      </c>
      <c r="L1092" t="s">
        <v>196</v>
      </c>
      <c r="M1092">
        <v>21039021</v>
      </c>
      <c r="N1092">
        <v>26.21</v>
      </c>
      <c r="O1092">
        <v>0</v>
      </c>
      <c r="P1092" t="s">
        <v>197</v>
      </c>
      <c r="Q1092">
        <v>1703500</v>
      </c>
      <c r="R1092">
        <v>4.4553000000000003</v>
      </c>
      <c r="S1092">
        <v>0</v>
      </c>
      <c r="T1092">
        <v>0</v>
      </c>
      <c r="U1092">
        <v>0</v>
      </c>
    </row>
    <row r="1093" spans="1:21">
      <c r="A1093" s="47">
        <v>14200256</v>
      </c>
      <c r="B1093" t="s">
        <v>592</v>
      </c>
      <c r="C1093">
        <v>0</v>
      </c>
      <c r="D1093" t="s">
        <v>1284</v>
      </c>
      <c r="F1093">
        <v>0</v>
      </c>
      <c r="G1093">
        <v>17</v>
      </c>
      <c r="H1093">
        <v>7</v>
      </c>
      <c r="I1093" t="s">
        <v>1285</v>
      </c>
      <c r="J1093" t="s">
        <v>199</v>
      </c>
      <c r="K1093">
        <v>17</v>
      </c>
      <c r="L1093" t="s">
        <v>206</v>
      </c>
      <c r="M1093">
        <v>7129090</v>
      </c>
      <c r="N1093">
        <v>0</v>
      </c>
      <c r="O1093">
        <v>0</v>
      </c>
      <c r="P1093" t="s">
        <v>197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>
      <c r="A1094" s="47">
        <v>14200257</v>
      </c>
      <c r="B1094" t="s">
        <v>593</v>
      </c>
      <c r="C1094">
        <v>0</v>
      </c>
      <c r="D1094" t="s">
        <v>1284</v>
      </c>
      <c r="F1094">
        <v>55</v>
      </c>
      <c r="G1094">
        <v>17</v>
      </c>
      <c r="H1094">
        <v>7</v>
      </c>
      <c r="I1094" t="s">
        <v>1285</v>
      </c>
      <c r="J1094" t="s">
        <v>195</v>
      </c>
      <c r="K1094">
        <v>17</v>
      </c>
      <c r="L1094" t="s">
        <v>196</v>
      </c>
      <c r="M1094">
        <v>21039021</v>
      </c>
      <c r="N1094">
        <v>26.21</v>
      </c>
      <c r="O1094">
        <v>0</v>
      </c>
      <c r="P1094" t="s">
        <v>197</v>
      </c>
      <c r="Q1094">
        <v>1703500</v>
      </c>
      <c r="R1094">
        <v>4.4455</v>
      </c>
      <c r="S1094">
        <v>0</v>
      </c>
      <c r="T1094">
        <v>0</v>
      </c>
      <c r="U1094">
        <v>0</v>
      </c>
    </row>
    <row r="1095" spans="1:21">
      <c r="A1095" s="47">
        <v>14200258</v>
      </c>
      <c r="B1095" t="s">
        <v>594</v>
      </c>
      <c r="C1095">
        <v>0</v>
      </c>
      <c r="D1095" t="s">
        <v>1284</v>
      </c>
      <c r="F1095">
        <v>55</v>
      </c>
      <c r="G1095">
        <v>17</v>
      </c>
      <c r="H1095">
        <v>7</v>
      </c>
      <c r="I1095" t="s">
        <v>1285</v>
      </c>
      <c r="J1095" t="s">
        <v>195</v>
      </c>
      <c r="K1095">
        <v>17</v>
      </c>
      <c r="L1095" t="s">
        <v>196</v>
      </c>
      <c r="M1095">
        <v>21039021</v>
      </c>
      <c r="N1095">
        <v>26.21</v>
      </c>
      <c r="O1095">
        <v>0</v>
      </c>
      <c r="P1095" t="s">
        <v>197</v>
      </c>
      <c r="Q1095">
        <v>1703500</v>
      </c>
      <c r="R1095">
        <v>4.4402999999999997</v>
      </c>
      <c r="S1095">
        <v>0</v>
      </c>
      <c r="T1095">
        <v>0</v>
      </c>
      <c r="U1095">
        <v>0</v>
      </c>
    </row>
    <row r="1096" spans="1:21">
      <c r="A1096" s="47">
        <v>14200259</v>
      </c>
      <c r="B1096" t="s">
        <v>595</v>
      </c>
      <c r="C1096">
        <v>0</v>
      </c>
      <c r="D1096" t="s">
        <v>1284</v>
      </c>
      <c r="F1096">
        <v>55</v>
      </c>
      <c r="G1096">
        <v>17</v>
      </c>
      <c r="H1096">
        <v>7</v>
      </c>
      <c r="I1096" t="s">
        <v>1285</v>
      </c>
      <c r="J1096" t="s">
        <v>195</v>
      </c>
      <c r="K1096">
        <v>17</v>
      </c>
      <c r="L1096" t="s">
        <v>196</v>
      </c>
      <c r="M1096">
        <v>21039021</v>
      </c>
      <c r="N1096">
        <v>26.21</v>
      </c>
      <c r="O1096">
        <v>0</v>
      </c>
      <c r="P1096" t="s">
        <v>197</v>
      </c>
      <c r="Q1096">
        <v>1703500</v>
      </c>
      <c r="R1096">
        <v>4.4553000000000003</v>
      </c>
      <c r="S1096">
        <v>0</v>
      </c>
      <c r="T1096">
        <v>0</v>
      </c>
      <c r="U1096">
        <v>0</v>
      </c>
    </row>
    <row r="1097" spans="1:21">
      <c r="A1097" s="47">
        <v>14200260</v>
      </c>
      <c r="B1097" t="s">
        <v>596</v>
      </c>
      <c r="C1097">
        <v>0</v>
      </c>
      <c r="D1097" t="s">
        <v>1284</v>
      </c>
      <c r="F1097">
        <v>55</v>
      </c>
      <c r="G1097">
        <v>17</v>
      </c>
      <c r="H1097">
        <v>7</v>
      </c>
      <c r="I1097" t="s">
        <v>1285</v>
      </c>
      <c r="J1097" t="s">
        <v>195</v>
      </c>
      <c r="K1097">
        <v>17</v>
      </c>
      <c r="L1097" t="s">
        <v>196</v>
      </c>
      <c r="M1097">
        <v>21039021</v>
      </c>
      <c r="N1097">
        <v>26.21</v>
      </c>
      <c r="O1097">
        <v>0</v>
      </c>
      <c r="P1097" t="s">
        <v>197</v>
      </c>
      <c r="Q1097">
        <v>1703500</v>
      </c>
      <c r="R1097">
        <v>4.4402999999999997</v>
      </c>
      <c r="S1097">
        <v>0</v>
      </c>
      <c r="T1097">
        <v>0</v>
      </c>
      <c r="U1097">
        <v>0</v>
      </c>
    </row>
    <row r="1098" spans="1:21">
      <c r="A1098" s="47">
        <v>14200261</v>
      </c>
      <c r="B1098" t="s">
        <v>597</v>
      </c>
      <c r="C1098">
        <v>0</v>
      </c>
      <c r="D1098" t="s">
        <v>1284</v>
      </c>
      <c r="F1098">
        <v>55</v>
      </c>
      <c r="G1098">
        <v>17</v>
      </c>
      <c r="H1098">
        <v>7</v>
      </c>
      <c r="I1098" t="s">
        <v>1285</v>
      </c>
      <c r="J1098" t="s">
        <v>195</v>
      </c>
      <c r="K1098">
        <v>17</v>
      </c>
      <c r="L1098" t="s">
        <v>196</v>
      </c>
      <c r="M1098">
        <v>21039021</v>
      </c>
      <c r="N1098">
        <v>26.21</v>
      </c>
      <c r="O1098">
        <v>0</v>
      </c>
      <c r="P1098" t="s">
        <v>197</v>
      </c>
      <c r="Q1098">
        <v>1703500</v>
      </c>
      <c r="R1098">
        <v>4.4553000000000003</v>
      </c>
      <c r="S1098">
        <v>0</v>
      </c>
      <c r="T1098">
        <v>0</v>
      </c>
      <c r="U1098">
        <v>0</v>
      </c>
    </row>
    <row r="1099" spans="1:21">
      <c r="A1099" s="47">
        <v>14200262</v>
      </c>
      <c r="B1099" t="s">
        <v>598</v>
      </c>
      <c r="C1099">
        <v>0</v>
      </c>
      <c r="D1099" t="s">
        <v>1284</v>
      </c>
      <c r="F1099">
        <v>55</v>
      </c>
      <c r="G1099">
        <v>17</v>
      </c>
      <c r="H1099">
        <v>7</v>
      </c>
      <c r="I1099" t="s">
        <v>1285</v>
      </c>
      <c r="J1099" t="s">
        <v>195</v>
      </c>
      <c r="K1099">
        <v>17</v>
      </c>
      <c r="L1099" t="s">
        <v>196</v>
      </c>
      <c r="M1099">
        <v>21039021</v>
      </c>
      <c r="N1099">
        <v>26.21</v>
      </c>
      <c r="O1099">
        <v>0</v>
      </c>
      <c r="P1099" t="s">
        <v>197</v>
      </c>
      <c r="Q1099">
        <v>1703500</v>
      </c>
      <c r="R1099">
        <v>4.4405000000000001</v>
      </c>
      <c r="S1099">
        <v>0</v>
      </c>
      <c r="T1099">
        <v>0</v>
      </c>
      <c r="U1099">
        <v>0</v>
      </c>
    </row>
    <row r="1100" spans="1:21">
      <c r="A1100" s="47">
        <v>14200263</v>
      </c>
      <c r="B1100" t="s">
        <v>599</v>
      </c>
      <c r="C1100">
        <v>0</v>
      </c>
      <c r="D1100" t="s">
        <v>1284</v>
      </c>
      <c r="F1100">
        <v>55</v>
      </c>
      <c r="G1100">
        <v>17</v>
      </c>
      <c r="H1100">
        <v>7</v>
      </c>
      <c r="I1100" t="s">
        <v>1285</v>
      </c>
      <c r="J1100" t="s">
        <v>195</v>
      </c>
      <c r="K1100">
        <v>17</v>
      </c>
      <c r="L1100" t="s">
        <v>196</v>
      </c>
      <c r="M1100">
        <v>21039021</v>
      </c>
      <c r="N1100">
        <v>26.21</v>
      </c>
      <c r="O1100">
        <v>0</v>
      </c>
      <c r="P1100" t="s">
        <v>197</v>
      </c>
      <c r="Q1100">
        <v>1703500</v>
      </c>
      <c r="R1100">
        <v>4.4405000000000001</v>
      </c>
      <c r="S1100">
        <v>0</v>
      </c>
      <c r="T1100">
        <v>0</v>
      </c>
      <c r="U1100">
        <v>0</v>
      </c>
    </row>
    <row r="1101" spans="1:21">
      <c r="A1101" s="47">
        <v>14200264</v>
      </c>
      <c r="B1101" t="s">
        <v>600</v>
      </c>
      <c r="C1101">
        <v>0</v>
      </c>
      <c r="D1101" t="s">
        <v>1284</v>
      </c>
      <c r="F1101">
        <v>55</v>
      </c>
      <c r="G1101">
        <v>17</v>
      </c>
      <c r="H1101">
        <v>7</v>
      </c>
      <c r="I1101" t="s">
        <v>1285</v>
      </c>
      <c r="J1101" t="s">
        <v>195</v>
      </c>
      <c r="K1101">
        <v>17</v>
      </c>
      <c r="L1101" t="s">
        <v>196</v>
      </c>
      <c r="M1101">
        <v>21039021</v>
      </c>
      <c r="N1101">
        <v>26.21</v>
      </c>
      <c r="O1101">
        <v>0</v>
      </c>
      <c r="P1101" t="s">
        <v>197</v>
      </c>
      <c r="Q1101">
        <v>1703500</v>
      </c>
      <c r="R1101">
        <v>4.4405000000000001</v>
      </c>
      <c r="S1101">
        <v>0</v>
      </c>
      <c r="T1101">
        <v>0</v>
      </c>
      <c r="U1101">
        <v>0</v>
      </c>
    </row>
    <row r="1102" spans="1:21">
      <c r="A1102" s="47">
        <v>14200270</v>
      </c>
      <c r="B1102" t="s">
        <v>601</v>
      </c>
      <c r="C1102">
        <v>0</v>
      </c>
      <c r="D1102" t="s">
        <v>1284</v>
      </c>
      <c r="F1102">
        <v>0</v>
      </c>
      <c r="G1102">
        <v>17</v>
      </c>
      <c r="H1102">
        <v>7</v>
      </c>
      <c r="I1102" t="s">
        <v>1285</v>
      </c>
      <c r="J1102" t="s">
        <v>199</v>
      </c>
      <c r="K1102">
        <v>17</v>
      </c>
      <c r="L1102" t="s">
        <v>196</v>
      </c>
      <c r="M1102">
        <v>9041100</v>
      </c>
      <c r="N1102">
        <v>0</v>
      </c>
      <c r="O1102">
        <v>0</v>
      </c>
      <c r="P1102" t="s">
        <v>197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>
      <c r="A1103" s="47">
        <v>14200271</v>
      </c>
      <c r="B1103" t="s">
        <v>602</v>
      </c>
      <c r="C1103">
        <v>0</v>
      </c>
      <c r="D1103" t="s">
        <v>1284</v>
      </c>
      <c r="F1103">
        <v>55</v>
      </c>
      <c r="G1103">
        <v>17</v>
      </c>
      <c r="H1103">
        <v>7</v>
      </c>
      <c r="I1103" t="s">
        <v>1285</v>
      </c>
      <c r="J1103" t="s">
        <v>195</v>
      </c>
      <c r="K1103">
        <v>17</v>
      </c>
      <c r="L1103" t="s">
        <v>196</v>
      </c>
      <c r="M1103">
        <v>21039021</v>
      </c>
      <c r="N1103">
        <v>26.21</v>
      </c>
      <c r="O1103">
        <v>0</v>
      </c>
      <c r="P1103" t="s">
        <v>197</v>
      </c>
      <c r="Q1103">
        <v>1703500</v>
      </c>
      <c r="R1103">
        <v>4.4541000000000004</v>
      </c>
      <c r="S1103">
        <v>0</v>
      </c>
      <c r="T1103">
        <v>0</v>
      </c>
      <c r="U1103">
        <v>0</v>
      </c>
    </row>
    <row r="1104" spans="1:21">
      <c r="A1104" s="47">
        <v>14200272</v>
      </c>
      <c r="B1104" t="s">
        <v>603</v>
      </c>
      <c r="C1104">
        <v>0</v>
      </c>
      <c r="D1104" t="s">
        <v>1284</v>
      </c>
      <c r="F1104">
        <v>55</v>
      </c>
      <c r="G1104">
        <v>17</v>
      </c>
      <c r="H1104">
        <v>7</v>
      </c>
      <c r="I1104" t="s">
        <v>1285</v>
      </c>
      <c r="J1104" t="s">
        <v>195</v>
      </c>
      <c r="K1104">
        <v>17</v>
      </c>
      <c r="L1104" t="s">
        <v>196</v>
      </c>
      <c r="M1104">
        <v>21039021</v>
      </c>
      <c r="N1104">
        <v>26.21</v>
      </c>
      <c r="O1104">
        <v>0</v>
      </c>
      <c r="P1104" t="s">
        <v>197</v>
      </c>
      <c r="Q1104">
        <v>1703500</v>
      </c>
      <c r="R1104">
        <v>4.4541000000000004</v>
      </c>
      <c r="S1104">
        <v>0</v>
      </c>
      <c r="T1104">
        <v>0</v>
      </c>
      <c r="U1104">
        <v>0</v>
      </c>
    </row>
    <row r="1105" spans="1:21">
      <c r="A1105" s="47"/>
      <c r="B1105" t="s">
        <v>1306</v>
      </c>
    </row>
    <row r="1106" spans="1:21">
      <c r="A1106" s="47"/>
      <c r="B1106" t="s">
        <v>1306</v>
      </c>
    </row>
    <row r="1107" spans="1:21">
      <c r="A1107" s="47"/>
      <c r="B1107" t="s">
        <v>1306</v>
      </c>
    </row>
    <row r="1108" spans="1:21">
      <c r="A1108" s="47">
        <v>14200013</v>
      </c>
      <c r="B1108" t="s">
        <v>605</v>
      </c>
      <c r="C1108">
        <v>0</v>
      </c>
      <c r="D1108" t="s">
        <v>1284</v>
      </c>
      <c r="F1108">
        <v>0</v>
      </c>
      <c r="G1108">
        <v>17</v>
      </c>
      <c r="H1108">
        <v>7</v>
      </c>
      <c r="I1108" t="s">
        <v>1285</v>
      </c>
      <c r="J1108" t="s">
        <v>195</v>
      </c>
      <c r="K1108">
        <v>17</v>
      </c>
      <c r="L1108" t="s">
        <v>196</v>
      </c>
      <c r="M1108">
        <v>20052000</v>
      </c>
      <c r="N1108">
        <v>29.36</v>
      </c>
      <c r="O1108">
        <v>0</v>
      </c>
      <c r="P1108" t="s">
        <v>197</v>
      </c>
      <c r="Q1108">
        <v>1703200</v>
      </c>
      <c r="R1108">
        <v>4.9880000000000004</v>
      </c>
      <c r="S1108">
        <v>0</v>
      </c>
      <c r="T1108">
        <v>0</v>
      </c>
      <c r="U1108">
        <v>0</v>
      </c>
    </row>
    <row r="1109" spans="1:21">
      <c r="A1109" s="47">
        <v>14200014</v>
      </c>
      <c r="B1109" t="s">
        <v>606</v>
      </c>
      <c r="C1109">
        <v>0</v>
      </c>
      <c r="D1109" t="s">
        <v>1284</v>
      </c>
      <c r="F1109">
        <v>0</v>
      </c>
      <c r="G1109">
        <v>17</v>
      </c>
      <c r="H1109">
        <v>7</v>
      </c>
      <c r="I1109" t="s">
        <v>1285</v>
      </c>
      <c r="J1109" t="s">
        <v>195</v>
      </c>
      <c r="K1109">
        <v>17</v>
      </c>
      <c r="L1109" t="s">
        <v>196</v>
      </c>
      <c r="M1109">
        <v>20052000</v>
      </c>
      <c r="N1109">
        <v>29.36</v>
      </c>
      <c r="O1109">
        <v>0</v>
      </c>
      <c r="P1109" t="s">
        <v>197</v>
      </c>
      <c r="Q1109">
        <v>1703200</v>
      </c>
      <c r="R1109">
        <v>4.9787999999999997</v>
      </c>
      <c r="S1109">
        <v>0</v>
      </c>
      <c r="T1109">
        <v>0</v>
      </c>
      <c r="U1109">
        <v>0</v>
      </c>
    </row>
    <row r="1110" spans="1:21">
      <c r="A1110" s="47">
        <v>14200015</v>
      </c>
      <c r="B1110" t="s">
        <v>607</v>
      </c>
      <c r="C1110">
        <v>0</v>
      </c>
      <c r="D1110" t="s">
        <v>1284</v>
      </c>
      <c r="F1110">
        <v>0</v>
      </c>
      <c r="G1110">
        <v>17</v>
      </c>
      <c r="H1110">
        <v>7</v>
      </c>
      <c r="I1110" t="s">
        <v>1285</v>
      </c>
      <c r="J1110" t="s">
        <v>195</v>
      </c>
      <c r="K1110">
        <v>17</v>
      </c>
      <c r="L1110" t="s">
        <v>196</v>
      </c>
      <c r="M1110">
        <v>20052000</v>
      </c>
      <c r="N1110">
        <v>29.36</v>
      </c>
      <c r="O1110">
        <v>0</v>
      </c>
      <c r="P1110" t="s">
        <v>197</v>
      </c>
      <c r="Q1110">
        <v>1703200</v>
      </c>
      <c r="R1110">
        <v>4.9880000000000004</v>
      </c>
      <c r="S1110">
        <v>0</v>
      </c>
      <c r="T1110">
        <v>0</v>
      </c>
      <c r="U1110">
        <v>0</v>
      </c>
    </row>
    <row r="1111" spans="1:21">
      <c r="A1111" s="47">
        <v>14200016</v>
      </c>
      <c r="B1111" t="s">
        <v>608</v>
      </c>
      <c r="C1111">
        <v>0</v>
      </c>
      <c r="D1111" t="s">
        <v>1284</v>
      </c>
      <c r="F1111">
        <v>0</v>
      </c>
      <c r="G1111">
        <v>17</v>
      </c>
      <c r="H1111">
        <v>7</v>
      </c>
      <c r="I1111" t="s">
        <v>1285</v>
      </c>
      <c r="J1111" t="s">
        <v>195</v>
      </c>
      <c r="K1111">
        <v>17</v>
      </c>
      <c r="L1111" t="s">
        <v>196</v>
      </c>
      <c r="M1111">
        <v>20052000</v>
      </c>
      <c r="N1111">
        <v>29.36</v>
      </c>
      <c r="O1111">
        <v>0</v>
      </c>
      <c r="P1111" t="s">
        <v>197</v>
      </c>
      <c r="Q1111">
        <v>1703200</v>
      </c>
      <c r="R1111">
        <v>4.9642999999999997</v>
      </c>
      <c r="S1111">
        <v>0</v>
      </c>
      <c r="T1111">
        <v>0</v>
      </c>
      <c r="U1111">
        <v>0</v>
      </c>
    </row>
    <row r="1112" spans="1:21">
      <c r="A1112" s="47">
        <v>14200017</v>
      </c>
      <c r="B1112" t="s">
        <v>609</v>
      </c>
      <c r="C1112">
        <v>0</v>
      </c>
      <c r="D1112" t="s">
        <v>1284</v>
      </c>
      <c r="F1112">
        <v>0</v>
      </c>
      <c r="G1112">
        <v>17</v>
      </c>
      <c r="H1112">
        <v>7</v>
      </c>
      <c r="I1112" t="s">
        <v>1285</v>
      </c>
      <c r="J1112" t="s">
        <v>195</v>
      </c>
      <c r="K1112">
        <v>17</v>
      </c>
      <c r="L1112" t="s">
        <v>196</v>
      </c>
      <c r="M1112">
        <v>20052000</v>
      </c>
      <c r="N1112">
        <v>29.36</v>
      </c>
      <c r="O1112">
        <v>0</v>
      </c>
      <c r="P1112" t="s">
        <v>197</v>
      </c>
      <c r="Q1112">
        <v>1703200</v>
      </c>
      <c r="R1112">
        <v>4.9880000000000004</v>
      </c>
      <c r="S1112">
        <v>0</v>
      </c>
      <c r="T1112">
        <v>0</v>
      </c>
      <c r="U1112">
        <v>0</v>
      </c>
    </row>
    <row r="1113" spans="1:21">
      <c r="A1113" s="47">
        <v>14200018</v>
      </c>
      <c r="B1113" t="s">
        <v>610</v>
      </c>
      <c r="C1113">
        <v>0</v>
      </c>
      <c r="D1113" t="s">
        <v>1284</v>
      </c>
      <c r="F1113">
        <v>0</v>
      </c>
      <c r="G1113">
        <v>17</v>
      </c>
      <c r="H1113">
        <v>7</v>
      </c>
      <c r="I1113" t="s">
        <v>1285</v>
      </c>
      <c r="J1113" t="s">
        <v>195</v>
      </c>
      <c r="K1113">
        <v>17</v>
      </c>
      <c r="L1113" t="s">
        <v>196</v>
      </c>
      <c r="M1113">
        <v>20052000</v>
      </c>
      <c r="N1113">
        <v>29.36</v>
      </c>
      <c r="O1113">
        <v>0</v>
      </c>
      <c r="P1113" t="s">
        <v>197</v>
      </c>
      <c r="Q1113">
        <v>1703200</v>
      </c>
      <c r="R1113">
        <v>4.9642999999999997</v>
      </c>
      <c r="S1113">
        <v>0</v>
      </c>
      <c r="T1113">
        <v>0</v>
      </c>
      <c r="U1113">
        <v>0</v>
      </c>
    </row>
    <row r="1114" spans="1:21">
      <c r="A1114" s="47">
        <v>14200143</v>
      </c>
      <c r="B1114" t="s">
        <v>611</v>
      </c>
      <c r="C1114">
        <v>0</v>
      </c>
      <c r="D1114" t="s">
        <v>1284</v>
      </c>
      <c r="F1114">
        <v>0</v>
      </c>
      <c r="G1114">
        <v>17</v>
      </c>
      <c r="H1114">
        <v>7</v>
      </c>
      <c r="I1114" t="s">
        <v>1285</v>
      </c>
      <c r="J1114" t="s">
        <v>195</v>
      </c>
      <c r="K1114">
        <v>17</v>
      </c>
      <c r="L1114" t="s">
        <v>196</v>
      </c>
      <c r="M1114">
        <v>20052000</v>
      </c>
      <c r="N1114">
        <v>29.36</v>
      </c>
      <c r="O1114">
        <v>0</v>
      </c>
      <c r="P1114" t="s">
        <v>197</v>
      </c>
      <c r="Q1114">
        <v>1703200</v>
      </c>
      <c r="R1114">
        <v>4.9880000000000004</v>
      </c>
      <c r="S1114">
        <v>0</v>
      </c>
      <c r="T1114">
        <v>0</v>
      </c>
      <c r="U1114">
        <v>0</v>
      </c>
    </row>
    <row r="1115" spans="1:21">
      <c r="A1115" s="47">
        <v>14200144</v>
      </c>
      <c r="B1115" t="s">
        <v>612</v>
      </c>
      <c r="C1115">
        <v>0</v>
      </c>
      <c r="D1115" t="s">
        <v>1284</v>
      </c>
      <c r="F1115">
        <v>0</v>
      </c>
      <c r="G1115">
        <v>17</v>
      </c>
      <c r="H1115">
        <v>7</v>
      </c>
      <c r="I1115" t="s">
        <v>1285</v>
      </c>
      <c r="J1115" t="s">
        <v>195</v>
      </c>
      <c r="K1115">
        <v>17</v>
      </c>
      <c r="L1115" t="s">
        <v>196</v>
      </c>
      <c r="M1115">
        <v>20052000</v>
      </c>
      <c r="N1115">
        <v>29.36</v>
      </c>
      <c r="O1115">
        <v>0</v>
      </c>
      <c r="P1115" t="s">
        <v>197</v>
      </c>
      <c r="Q1115">
        <v>1703200</v>
      </c>
      <c r="R1115">
        <v>4.9880000000000004</v>
      </c>
      <c r="S1115">
        <v>0</v>
      </c>
      <c r="T1115">
        <v>0</v>
      </c>
      <c r="U1115">
        <v>0</v>
      </c>
    </row>
    <row r="1116" spans="1:21">
      <c r="A1116" s="47">
        <v>14200145</v>
      </c>
      <c r="B1116" t="s">
        <v>613</v>
      </c>
      <c r="C1116">
        <v>0</v>
      </c>
      <c r="D1116" t="s">
        <v>1284</v>
      </c>
      <c r="F1116">
        <v>0</v>
      </c>
      <c r="G1116">
        <v>17</v>
      </c>
      <c r="H1116">
        <v>7</v>
      </c>
      <c r="I1116" t="s">
        <v>1285</v>
      </c>
      <c r="J1116" t="s">
        <v>195</v>
      </c>
      <c r="K1116">
        <v>17</v>
      </c>
      <c r="L1116" t="s">
        <v>196</v>
      </c>
      <c r="M1116">
        <v>20052000</v>
      </c>
      <c r="N1116">
        <v>29.36</v>
      </c>
      <c r="O1116">
        <v>0</v>
      </c>
      <c r="P1116" t="s">
        <v>197</v>
      </c>
      <c r="Q1116">
        <v>1703200</v>
      </c>
      <c r="R1116">
        <v>4.9642999999999997</v>
      </c>
      <c r="S1116">
        <v>0</v>
      </c>
      <c r="T1116">
        <v>0</v>
      </c>
      <c r="U1116">
        <v>0</v>
      </c>
    </row>
    <row r="1117" spans="1:21">
      <c r="A1117" s="47"/>
    </row>
    <row r="1118" spans="1:21">
      <c r="A1118" s="47" t="s">
        <v>198</v>
      </c>
      <c r="B1118" t="s">
        <v>163</v>
      </c>
      <c r="C1118" t="s">
        <v>164</v>
      </c>
      <c r="D1118" t="s">
        <v>162</v>
      </c>
      <c r="E1118" t="s">
        <v>226</v>
      </c>
      <c r="F1118" t="s">
        <v>164</v>
      </c>
      <c r="G1118" t="s">
        <v>166</v>
      </c>
      <c r="H1118" t="s">
        <v>167</v>
      </c>
      <c r="I1118" t="s">
        <v>166</v>
      </c>
      <c r="J1118" t="s">
        <v>230</v>
      </c>
      <c r="K1118" t="s">
        <v>162</v>
      </c>
      <c r="L1118" t="s">
        <v>169</v>
      </c>
      <c r="M1118" t="s">
        <v>1365</v>
      </c>
      <c r="N1118" t="s">
        <v>170</v>
      </c>
      <c r="O1118" t="s">
        <v>170</v>
      </c>
      <c r="P1118" t="s">
        <v>162</v>
      </c>
      <c r="Q1118" t="s">
        <v>170</v>
      </c>
      <c r="R1118" t="s">
        <v>162</v>
      </c>
      <c r="S1118" t="s">
        <v>229</v>
      </c>
      <c r="T1118" t="s">
        <v>170</v>
      </c>
      <c r="U1118" t="s">
        <v>229</v>
      </c>
    </row>
    <row r="1119" spans="1:21">
      <c r="A1119" s="47" t="s">
        <v>267</v>
      </c>
      <c r="B1119" t="s">
        <v>268</v>
      </c>
      <c r="R1119" t="s">
        <v>1408</v>
      </c>
      <c r="S1119" t="s">
        <v>1556</v>
      </c>
      <c r="T1119" t="s">
        <v>258</v>
      </c>
      <c r="U1119" t="s">
        <v>259</v>
      </c>
    </row>
    <row r="1120" spans="1:21">
      <c r="A1120" s="47" t="s">
        <v>173</v>
      </c>
      <c r="B1120" t="s">
        <v>152</v>
      </c>
      <c r="S1120" t="s">
        <v>1557</v>
      </c>
      <c r="T1120" t="s">
        <v>1558</v>
      </c>
      <c r="U1120" t="s">
        <v>260</v>
      </c>
    </row>
    <row r="1121" spans="1:21">
      <c r="A1121" s="47"/>
      <c r="J1121" t="s">
        <v>174</v>
      </c>
      <c r="K1121" t="s">
        <v>175</v>
      </c>
      <c r="S1121" t="s">
        <v>1559</v>
      </c>
      <c r="T1121" t="s">
        <v>1560</v>
      </c>
      <c r="U1121" t="s">
        <v>1582</v>
      </c>
    </row>
    <row r="1122" spans="1:21">
      <c r="A1122" s="47" t="e">
        <f>-----GRU</f>
        <v>#NAME?</v>
      </c>
      <c r="B1122" t="s">
        <v>269</v>
      </c>
      <c r="C1122" t="s">
        <v>164</v>
      </c>
      <c r="D1122" t="s">
        <v>162</v>
      </c>
      <c r="E1122" t="s">
        <v>226</v>
      </c>
      <c r="F1122" t="s">
        <v>164</v>
      </c>
      <c r="G1122" t="s">
        <v>166</v>
      </c>
      <c r="H1122" t="s">
        <v>167</v>
      </c>
      <c r="I1122" t="s">
        <v>166</v>
      </c>
      <c r="J1122" t="s">
        <v>230</v>
      </c>
      <c r="K1122" t="s">
        <v>162</v>
      </c>
      <c r="L1122" t="s">
        <v>169</v>
      </c>
      <c r="M1122" t="s">
        <v>1365</v>
      </c>
      <c r="N1122" t="s">
        <v>170</v>
      </c>
      <c r="O1122" t="s">
        <v>170</v>
      </c>
      <c r="P1122" t="s">
        <v>162</v>
      </c>
      <c r="Q1122" t="s">
        <v>170</v>
      </c>
      <c r="R1122" t="s">
        <v>162</v>
      </c>
      <c r="S1122" t="e">
        <f>---------Usu</f>
        <v>#NAME?</v>
      </c>
      <c r="T1122" t="s">
        <v>1562</v>
      </c>
      <c r="U1122" t="s">
        <v>1341</v>
      </c>
    </row>
    <row r="1123" spans="1:21">
      <c r="A1123" s="47" t="s">
        <v>176</v>
      </c>
      <c r="B1123" t="s">
        <v>177</v>
      </c>
      <c r="C1123" t="s">
        <v>178</v>
      </c>
      <c r="D1123" t="s">
        <v>179</v>
      </c>
      <c r="F1123" t="s">
        <v>180</v>
      </c>
      <c r="G1123" t="s">
        <v>181</v>
      </c>
      <c r="H1123" t="s">
        <v>182</v>
      </c>
      <c r="I1123" t="s">
        <v>183</v>
      </c>
      <c r="J1123" t="s">
        <v>184</v>
      </c>
      <c r="K1123" t="s">
        <v>185</v>
      </c>
      <c r="L1123" t="s">
        <v>186</v>
      </c>
      <c r="M1123" t="s">
        <v>187</v>
      </c>
      <c r="N1123" t="s">
        <v>188</v>
      </c>
      <c r="O1123" t="s">
        <v>189</v>
      </c>
      <c r="P1123" t="s">
        <v>190</v>
      </c>
      <c r="Q1123" t="s">
        <v>57</v>
      </c>
      <c r="R1123" t="s">
        <v>191</v>
      </c>
      <c r="S1123" t="s">
        <v>192</v>
      </c>
      <c r="T1123" t="s">
        <v>193</v>
      </c>
      <c r="U1123" t="s">
        <v>194</v>
      </c>
    </row>
    <row r="1124" spans="1:21">
      <c r="A1124" s="47">
        <v>14200276</v>
      </c>
      <c r="B1124" t="s">
        <v>614</v>
      </c>
      <c r="C1124">
        <v>0</v>
      </c>
      <c r="D1124" t="s">
        <v>1284</v>
      </c>
      <c r="F1124">
        <v>0</v>
      </c>
      <c r="G1124">
        <v>17</v>
      </c>
      <c r="H1124">
        <v>7</v>
      </c>
      <c r="I1124" t="s">
        <v>1285</v>
      </c>
      <c r="J1124" t="s">
        <v>195</v>
      </c>
      <c r="K1124">
        <v>17</v>
      </c>
      <c r="L1124" t="s">
        <v>196</v>
      </c>
      <c r="M1124">
        <v>20052000</v>
      </c>
      <c r="N1124">
        <v>29.36</v>
      </c>
      <c r="O1124">
        <v>0</v>
      </c>
      <c r="P1124" t="s">
        <v>197</v>
      </c>
      <c r="Q1124">
        <v>1703200</v>
      </c>
      <c r="R1124">
        <v>4.9824000000000002</v>
      </c>
      <c r="S1124">
        <v>0</v>
      </c>
      <c r="T1124">
        <v>0</v>
      </c>
      <c r="U1124">
        <v>0</v>
      </c>
    </row>
    <row r="1125" spans="1:21">
      <c r="A1125" s="47"/>
      <c r="B1125" t="s">
        <v>1307</v>
      </c>
    </row>
    <row r="1126" spans="1:21">
      <c r="A1126" s="47"/>
      <c r="B1126" t="s">
        <v>1307</v>
      </c>
    </row>
    <row r="1127" spans="1:21">
      <c r="A1127" s="47"/>
      <c r="B1127" t="s">
        <v>1307</v>
      </c>
    </row>
    <row r="1128" spans="1:21">
      <c r="A1128" s="47">
        <v>14200110</v>
      </c>
      <c r="B1128" t="s">
        <v>615</v>
      </c>
      <c r="C1128">
        <v>0</v>
      </c>
      <c r="D1128" t="s">
        <v>1284</v>
      </c>
      <c r="F1128">
        <v>55</v>
      </c>
      <c r="G1128">
        <v>17</v>
      </c>
      <c r="H1128">
        <v>7</v>
      </c>
      <c r="I1128" t="s">
        <v>1285</v>
      </c>
      <c r="J1128" t="s">
        <v>195</v>
      </c>
      <c r="K1128">
        <v>17</v>
      </c>
      <c r="L1128" t="s">
        <v>196</v>
      </c>
      <c r="M1128">
        <v>19041000</v>
      </c>
      <c r="N1128">
        <v>29.36</v>
      </c>
      <c r="O1128">
        <v>0</v>
      </c>
      <c r="P1128" t="s">
        <v>197</v>
      </c>
      <c r="Q1128">
        <v>1703000</v>
      </c>
      <c r="R1128">
        <v>4.9000000000000004</v>
      </c>
      <c r="S1128">
        <v>0</v>
      </c>
      <c r="T1128">
        <v>0</v>
      </c>
      <c r="U1128">
        <v>0</v>
      </c>
    </row>
    <row r="1129" spans="1:21">
      <c r="A1129" s="47">
        <v>14200111</v>
      </c>
      <c r="B1129" t="s">
        <v>616</v>
      </c>
      <c r="C1129">
        <v>0</v>
      </c>
      <c r="D1129" t="s">
        <v>1284</v>
      </c>
      <c r="F1129">
        <v>55</v>
      </c>
      <c r="G1129">
        <v>17</v>
      </c>
      <c r="H1129">
        <v>7</v>
      </c>
      <c r="I1129" t="s">
        <v>1285</v>
      </c>
      <c r="J1129" t="s">
        <v>195</v>
      </c>
      <c r="K1129">
        <v>17</v>
      </c>
      <c r="L1129" t="s">
        <v>196</v>
      </c>
      <c r="M1129">
        <v>19041000</v>
      </c>
      <c r="N1129">
        <v>29.36</v>
      </c>
      <c r="O1129">
        <v>0</v>
      </c>
      <c r="P1129" t="s">
        <v>197</v>
      </c>
      <c r="Q1129">
        <v>1703000</v>
      </c>
      <c r="R1129">
        <v>4.9794999999999998</v>
      </c>
      <c r="S1129">
        <v>0</v>
      </c>
      <c r="T1129">
        <v>0</v>
      </c>
      <c r="U1129">
        <v>0</v>
      </c>
    </row>
    <row r="1130" spans="1:21">
      <c r="A1130" s="47">
        <v>14200112</v>
      </c>
      <c r="B1130" t="s">
        <v>617</v>
      </c>
      <c r="C1130">
        <v>0</v>
      </c>
      <c r="D1130" t="s">
        <v>1284</v>
      </c>
      <c r="F1130">
        <v>55</v>
      </c>
      <c r="G1130">
        <v>17</v>
      </c>
      <c r="H1130">
        <v>7</v>
      </c>
      <c r="I1130" t="s">
        <v>1285</v>
      </c>
      <c r="J1130" t="s">
        <v>195</v>
      </c>
      <c r="K1130">
        <v>17</v>
      </c>
      <c r="L1130" t="s">
        <v>196</v>
      </c>
      <c r="M1130">
        <v>19041000</v>
      </c>
      <c r="N1130">
        <v>29.36</v>
      </c>
      <c r="O1130">
        <v>0</v>
      </c>
      <c r="P1130" t="s">
        <v>197</v>
      </c>
      <c r="Q1130">
        <v>1703000</v>
      </c>
      <c r="R1130">
        <v>4.9779</v>
      </c>
      <c r="S1130">
        <v>0</v>
      </c>
      <c r="T1130">
        <v>0</v>
      </c>
      <c r="U1130">
        <v>0</v>
      </c>
    </row>
    <row r="1131" spans="1:21">
      <c r="A1131" s="47">
        <v>14200113</v>
      </c>
      <c r="B1131" t="s">
        <v>618</v>
      </c>
      <c r="C1131">
        <v>0</v>
      </c>
      <c r="D1131" t="s">
        <v>1284</v>
      </c>
      <c r="F1131">
        <v>55</v>
      </c>
      <c r="G1131">
        <v>17</v>
      </c>
      <c r="H1131">
        <v>7</v>
      </c>
      <c r="I1131" t="s">
        <v>1285</v>
      </c>
      <c r="J1131" t="s">
        <v>195</v>
      </c>
      <c r="K1131">
        <v>17</v>
      </c>
      <c r="L1131" t="s">
        <v>196</v>
      </c>
      <c r="M1131">
        <v>19041000</v>
      </c>
      <c r="N1131">
        <v>29.36</v>
      </c>
      <c r="O1131">
        <v>0</v>
      </c>
      <c r="P1131" t="s">
        <v>197</v>
      </c>
      <c r="Q1131">
        <v>1703000</v>
      </c>
      <c r="R1131">
        <v>4.9132999999999996</v>
      </c>
      <c r="S1131">
        <v>0</v>
      </c>
      <c r="T1131">
        <v>0</v>
      </c>
      <c r="U1131">
        <v>0</v>
      </c>
    </row>
    <row r="1132" spans="1:21">
      <c r="A1132" s="47">
        <v>14200114</v>
      </c>
      <c r="B1132" t="s">
        <v>619</v>
      </c>
      <c r="C1132">
        <v>0</v>
      </c>
      <c r="D1132" t="s">
        <v>1284</v>
      </c>
      <c r="F1132">
        <v>55</v>
      </c>
      <c r="G1132">
        <v>17</v>
      </c>
      <c r="H1132">
        <v>7</v>
      </c>
      <c r="I1132" t="s">
        <v>1285</v>
      </c>
      <c r="J1132" t="s">
        <v>195</v>
      </c>
      <c r="K1132">
        <v>17</v>
      </c>
      <c r="L1132" t="s">
        <v>196</v>
      </c>
      <c r="M1132">
        <v>19041000</v>
      </c>
      <c r="N1132">
        <v>29.36</v>
      </c>
      <c r="O1132">
        <v>0</v>
      </c>
      <c r="P1132" t="s">
        <v>197</v>
      </c>
      <c r="Q1132">
        <v>1703000</v>
      </c>
      <c r="R1132">
        <v>4.9663000000000004</v>
      </c>
      <c r="S1132">
        <v>0</v>
      </c>
      <c r="T1132">
        <v>0</v>
      </c>
      <c r="U1132">
        <v>0</v>
      </c>
    </row>
    <row r="1133" spans="1:21">
      <c r="A1133" s="47">
        <v>14200115</v>
      </c>
      <c r="B1133" t="s">
        <v>620</v>
      </c>
      <c r="C1133">
        <v>0</v>
      </c>
      <c r="D1133" t="s">
        <v>1284</v>
      </c>
      <c r="F1133">
        <v>55</v>
      </c>
      <c r="G1133">
        <v>17</v>
      </c>
      <c r="H1133">
        <v>7</v>
      </c>
      <c r="I1133" t="s">
        <v>1285</v>
      </c>
      <c r="J1133" t="s">
        <v>195</v>
      </c>
      <c r="K1133">
        <v>17</v>
      </c>
      <c r="L1133" t="s">
        <v>196</v>
      </c>
      <c r="M1133">
        <v>19041000</v>
      </c>
      <c r="N1133">
        <v>29.36</v>
      </c>
      <c r="O1133">
        <v>0</v>
      </c>
      <c r="P1133" t="s">
        <v>197</v>
      </c>
      <c r="Q1133">
        <v>1703000</v>
      </c>
      <c r="R1133">
        <v>4.9290000000000003</v>
      </c>
      <c r="S1133">
        <v>0</v>
      </c>
      <c r="T1133">
        <v>0</v>
      </c>
      <c r="U1133">
        <v>0</v>
      </c>
    </row>
    <row r="1134" spans="1:21">
      <c r="A1134" s="47">
        <v>14200116</v>
      </c>
      <c r="B1134" t="s">
        <v>621</v>
      </c>
      <c r="C1134">
        <v>0</v>
      </c>
      <c r="D1134" t="s">
        <v>1284</v>
      </c>
      <c r="F1134">
        <v>55</v>
      </c>
      <c r="G1134">
        <v>17</v>
      </c>
      <c r="H1134">
        <v>7</v>
      </c>
      <c r="I1134" t="s">
        <v>1285</v>
      </c>
      <c r="J1134" t="s">
        <v>195</v>
      </c>
      <c r="K1134">
        <v>17</v>
      </c>
      <c r="L1134" t="s">
        <v>196</v>
      </c>
      <c r="M1134">
        <v>19041000</v>
      </c>
      <c r="N1134">
        <v>29.36</v>
      </c>
      <c r="O1134">
        <v>0</v>
      </c>
      <c r="P1134" t="s">
        <v>197</v>
      </c>
      <c r="Q1134">
        <v>1703000</v>
      </c>
      <c r="R1134">
        <v>4.9610000000000003</v>
      </c>
      <c r="S1134">
        <v>0</v>
      </c>
      <c r="T1134">
        <v>0</v>
      </c>
      <c r="U1134">
        <v>0</v>
      </c>
    </row>
    <row r="1135" spans="1:21">
      <c r="A1135" s="47">
        <v>14200117</v>
      </c>
      <c r="B1135" t="s">
        <v>622</v>
      </c>
      <c r="C1135">
        <v>0</v>
      </c>
      <c r="D1135" t="s">
        <v>1284</v>
      </c>
      <c r="F1135">
        <v>55</v>
      </c>
      <c r="G1135">
        <v>17</v>
      </c>
      <c r="H1135">
        <v>7</v>
      </c>
      <c r="I1135" t="s">
        <v>1285</v>
      </c>
      <c r="J1135" t="s">
        <v>195</v>
      </c>
      <c r="K1135">
        <v>17</v>
      </c>
      <c r="L1135" t="s">
        <v>196</v>
      </c>
      <c r="M1135">
        <v>19041000</v>
      </c>
      <c r="N1135">
        <v>29.36</v>
      </c>
      <c r="O1135">
        <v>0</v>
      </c>
      <c r="P1135" t="s">
        <v>197</v>
      </c>
      <c r="Q1135">
        <v>1703000</v>
      </c>
      <c r="R1135">
        <v>4.9000000000000004</v>
      </c>
      <c r="S1135">
        <v>0</v>
      </c>
      <c r="T1135">
        <v>0</v>
      </c>
      <c r="U1135">
        <v>0</v>
      </c>
    </row>
    <row r="1136" spans="1:21">
      <c r="A1136" s="47">
        <v>14200118</v>
      </c>
      <c r="B1136" t="s">
        <v>623</v>
      </c>
      <c r="C1136">
        <v>0</v>
      </c>
      <c r="D1136" t="s">
        <v>1284</v>
      </c>
      <c r="F1136">
        <v>55</v>
      </c>
      <c r="G1136">
        <v>17</v>
      </c>
      <c r="H1136">
        <v>7</v>
      </c>
      <c r="I1136" t="s">
        <v>1285</v>
      </c>
      <c r="J1136" t="s">
        <v>195</v>
      </c>
      <c r="K1136">
        <v>17</v>
      </c>
      <c r="L1136" t="s">
        <v>196</v>
      </c>
      <c r="M1136">
        <v>19041000</v>
      </c>
      <c r="N1136">
        <v>29.36</v>
      </c>
      <c r="O1136">
        <v>0</v>
      </c>
      <c r="P1136" t="s">
        <v>197</v>
      </c>
      <c r="Q1136">
        <v>1703000</v>
      </c>
      <c r="R1136">
        <v>4.9794999999999998</v>
      </c>
      <c r="S1136">
        <v>0</v>
      </c>
      <c r="T1136">
        <v>0</v>
      </c>
      <c r="U1136">
        <v>0</v>
      </c>
    </row>
    <row r="1137" spans="1:21">
      <c r="A1137" s="47">
        <v>14200119</v>
      </c>
      <c r="B1137" t="s">
        <v>624</v>
      </c>
      <c r="C1137">
        <v>0</v>
      </c>
      <c r="D1137" t="s">
        <v>1284</v>
      </c>
      <c r="F1137">
        <v>55</v>
      </c>
      <c r="G1137">
        <v>17</v>
      </c>
      <c r="H1137">
        <v>7</v>
      </c>
      <c r="I1137" t="s">
        <v>1285</v>
      </c>
      <c r="J1137" t="s">
        <v>195</v>
      </c>
      <c r="K1137">
        <v>17</v>
      </c>
      <c r="L1137" t="s">
        <v>196</v>
      </c>
      <c r="M1137">
        <v>19041000</v>
      </c>
      <c r="N1137">
        <v>29.36</v>
      </c>
      <c r="O1137">
        <v>0</v>
      </c>
      <c r="P1137" t="s">
        <v>197</v>
      </c>
      <c r="Q1137">
        <v>1703000</v>
      </c>
      <c r="R1137">
        <v>4.9000000000000004</v>
      </c>
      <c r="S1137">
        <v>0</v>
      </c>
      <c r="T1137">
        <v>0</v>
      </c>
      <c r="U1137">
        <v>0</v>
      </c>
    </row>
    <row r="1138" spans="1:21">
      <c r="A1138" s="47">
        <v>14200120</v>
      </c>
      <c r="B1138" t="s">
        <v>625</v>
      </c>
      <c r="C1138">
        <v>0</v>
      </c>
      <c r="D1138" t="s">
        <v>1284</v>
      </c>
      <c r="F1138">
        <v>55</v>
      </c>
      <c r="G1138">
        <v>17</v>
      </c>
      <c r="H1138">
        <v>7</v>
      </c>
      <c r="I1138" t="s">
        <v>1285</v>
      </c>
      <c r="J1138" t="s">
        <v>195</v>
      </c>
      <c r="K1138">
        <v>17</v>
      </c>
      <c r="L1138" t="s">
        <v>196</v>
      </c>
      <c r="M1138">
        <v>19041000</v>
      </c>
      <c r="N1138">
        <v>29.36</v>
      </c>
      <c r="O1138">
        <v>0</v>
      </c>
      <c r="P1138" t="s">
        <v>197</v>
      </c>
      <c r="Q1138">
        <v>1703000</v>
      </c>
      <c r="R1138">
        <v>4.9756</v>
      </c>
      <c r="S1138">
        <v>0</v>
      </c>
      <c r="T1138">
        <v>0</v>
      </c>
      <c r="U1138">
        <v>0</v>
      </c>
    </row>
    <row r="1139" spans="1:21">
      <c r="A1139" s="47">
        <v>14200275</v>
      </c>
      <c r="B1139" t="s">
        <v>626</v>
      </c>
      <c r="C1139">
        <v>0</v>
      </c>
      <c r="D1139" t="s">
        <v>1284</v>
      </c>
      <c r="F1139">
        <v>55</v>
      </c>
      <c r="G1139">
        <v>17</v>
      </c>
      <c r="H1139">
        <v>7</v>
      </c>
      <c r="I1139" t="s">
        <v>1285</v>
      </c>
      <c r="J1139" t="s">
        <v>195</v>
      </c>
      <c r="K1139">
        <v>17</v>
      </c>
      <c r="L1139" t="s">
        <v>196</v>
      </c>
      <c r="M1139">
        <v>19041000</v>
      </c>
      <c r="N1139">
        <v>29.36</v>
      </c>
      <c r="O1139">
        <v>0</v>
      </c>
      <c r="P1139" t="s">
        <v>197</v>
      </c>
      <c r="Q1139">
        <v>1703000</v>
      </c>
      <c r="R1139">
        <v>4.9419000000000004</v>
      </c>
      <c r="S1139">
        <v>0</v>
      </c>
      <c r="T1139">
        <v>0</v>
      </c>
      <c r="U1139">
        <v>0</v>
      </c>
    </row>
    <row r="1140" spans="1:21">
      <c r="A1140" s="47"/>
      <c r="B1140" t="s">
        <v>1308</v>
      </c>
    </row>
    <row r="1141" spans="1:21">
      <c r="A1141" s="47"/>
      <c r="B1141" t="s">
        <v>1308</v>
      </c>
    </row>
    <row r="1142" spans="1:21">
      <c r="A1142" s="47"/>
      <c r="B1142" t="s">
        <v>1308</v>
      </c>
    </row>
    <row r="1143" spans="1:21">
      <c r="A1143" s="47">
        <v>14400025</v>
      </c>
      <c r="B1143" t="s">
        <v>271</v>
      </c>
      <c r="C1143">
        <v>0</v>
      </c>
      <c r="D1143" t="s">
        <v>1309</v>
      </c>
      <c r="F1143">
        <v>55</v>
      </c>
      <c r="G1143">
        <v>17</v>
      </c>
      <c r="H1143">
        <v>7</v>
      </c>
      <c r="I1143" t="s">
        <v>205</v>
      </c>
      <c r="J1143" t="s">
        <v>195</v>
      </c>
      <c r="K1143">
        <v>17</v>
      </c>
      <c r="L1143" t="s">
        <v>196</v>
      </c>
      <c r="M1143">
        <v>16041410</v>
      </c>
      <c r="N1143">
        <v>39</v>
      </c>
      <c r="O1143">
        <v>0</v>
      </c>
      <c r="P1143" t="s">
        <v>197</v>
      </c>
      <c r="Q1143">
        <v>1708000</v>
      </c>
      <c r="R1143">
        <v>6.6279000000000003</v>
      </c>
      <c r="S1143">
        <v>0</v>
      </c>
      <c r="T1143">
        <v>0</v>
      </c>
      <c r="U1143">
        <v>0</v>
      </c>
    </row>
    <row r="1144" spans="1:21">
      <c r="A1144" s="47">
        <v>14400026</v>
      </c>
      <c r="B1144" t="s">
        <v>272</v>
      </c>
      <c r="C1144">
        <v>0</v>
      </c>
      <c r="D1144" t="s">
        <v>1309</v>
      </c>
      <c r="F1144">
        <v>55</v>
      </c>
      <c r="G1144">
        <v>17</v>
      </c>
      <c r="H1144">
        <v>7</v>
      </c>
      <c r="I1144" t="s">
        <v>205</v>
      </c>
      <c r="J1144" t="s">
        <v>195</v>
      </c>
      <c r="K1144">
        <v>17</v>
      </c>
      <c r="L1144" t="s">
        <v>196</v>
      </c>
      <c r="M1144">
        <v>16041410</v>
      </c>
      <c r="N1144">
        <v>39</v>
      </c>
      <c r="O1144">
        <v>0</v>
      </c>
      <c r="P1144" t="s">
        <v>197</v>
      </c>
      <c r="Q1144">
        <v>1708000</v>
      </c>
      <c r="R1144">
        <v>6.6197999999999997</v>
      </c>
      <c r="S1144">
        <v>0</v>
      </c>
      <c r="T1144">
        <v>0</v>
      </c>
      <c r="U1144">
        <v>0</v>
      </c>
    </row>
    <row r="1145" spans="1:21">
      <c r="A1145" s="47">
        <v>14400064</v>
      </c>
      <c r="B1145" t="s">
        <v>273</v>
      </c>
      <c r="C1145">
        <v>0</v>
      </c>
      <c r="D1145" t="s">
        <v>1309</v>
      </c>
      <c r="F1145">
        <v>55</v>
      </c>
      <c r="G1145">
        <v>17</v>
      </c>
      <c r="H1145">
        <v>7</v>
      </c>
      <c r="I1145" t="s">
        <v>205</v>
      </c>
      <c r="J1145" t="s">
        <v>195</v>
      </c>
      <c r="K1145">
        <v>17</v>
      </c>
      <c r="L1145" t="s">
        <v>196</v>
      </c>
      <c r="M1145">
        <v>16041410</v>
      </c>
      <c r="N1145">
        <v>39</v>
      </c>
      <c r="O1145">
        <v>0</v>
      </c>
      <c r="P1145" t="s">
        <v>197</v>
      </c>
      <c r="Q1145">
        <v>1708000</v>
      </c>
      <c r="R1145">
        <v>6.6283000000000003</v>
      </c>
      <c r="S1145">
        <v>0</v>
      </c>
      <c r="T1145">
        <v>0</v>
      </c>
      <c r="U1145">
        <v>0</v>
      </c>
    </row>
    <row r="1146" spans="1:21">
      <c r="A1146" s="47"/>
      <c r="B1146" t="s">
        <v>1310</v>
      </c>
    </row>
    <row r="1147" spans="1:21">
      <c r="A1147" s="47"/>
      <c r="B1147" t="s">
        <v>1310</v>
      </c>
    </row>
    <row r="1148" spans="1:21">
      <c r="A1148" s="47"/>
      <c r="B1148" t="s">
        <v>1310</v>
      </c>
    </row>
    <row r="1149" spans="1:21">
      <c r="A1149" s="47">
        <v>14400031</v>
      </c>
      <c r="B1149" t="s">
        <v>274</v>
      </c>
      <c r="C1149">
        <v>0</v>
      </c>
      <c r="D1149" t="s">
        <v>1309</v>
      </c>
      <c r="F1149">
        <v>55</v>
      </c>
      <c r="G1149">
        <v>17</v>
      </c>
      <c r="H1149">
        <v>7</v>
      </c>
      <c r="I1149" t="s">
        <v>205</v>
      </c>
      <c r="J1149" t="s">
        <v>195</v>
      </c>
      <c r="K1149">
        <v>17</v>
      </c>
      <c r="L1149" t="s">
        <v>196</v>
      </c>
      <c r="M1149">
        <v>16042020</v>
      </c>
      <c r="N1149">
        <v>39</v>
      </c>
      <c r="O1149">
        <v>0</v>
      </c>
      <c r="P1149" t="s">
        <v>197</v>
      </c>
      <c r="Q1149">
        <v>1708000</v>
      </c>
      <c r="R1149">
        <v>6.6212999999999997</v>
      </c>
      <c r="S1149">
        <v>0</v>
      </c>
      <c r="T1149">
        <v>0</v>
      </c>
      <c r="U1149">
        <v>0</v>
      </c>
    </row>
    <row r="1150" spans="1:21">
      <c r="A1150" s="47">
        <v>14400032</v>
      </c>
      <c r="B1150" t="s">
        <v>275</v>
      </c>
      <c r="C1150">
        <v>0</v>
      </c>
      <c r="D1150" t="s">
        <v>1309</v>
      </c>
      <c r="F1150">
        <v>55</v>
      </c>
      <c r="G1150">
        <v>17</v>
      </c>
      <c r="H1150">
        <v>7</v>
      </c>
      <c r="I1150" t="s">
        <v>205</v>
      </c>
      <c r="J1150" t="s">
        <v>195</v>
      </c>
      <c r="K1150">
        <v>17</v>
      </c>
      <c r="L1150" t="s">
        <v>196</v>
      </c>
      <c r="M1150">
        <v>16042020</v>
      </c>
      <c r="N1150">
        <v>39</v>
      </c>
      <c r="O1150">
        <v>0</v>
      </c>
      <c r="P1150" t="s">
        <v>197</v>
      </c>
      <c r="Q1150">
        <v>1708000</v>
      </c>
      <c r="R1150">
        <v>6.6212999999999997</v>
      </c>
      <c r="S1150">
        <v>0</v>
      </c>
      <c r="T1150">
        <v>0</v>
      </c>
      <c r="U1150">
        <v>0</v>
      </c>
    </row>
    <row r="1151" spans="1:21">
      <c r="A1151" s="47">
        <v>14400033</v>
      </c>
      <c r="B1151" t="s">
        <v>276</v>
      </c>
      <c r="C1151">
        <v>0</v>
      </c>
      <c r="D1151" t="s">
        <v>1309</v>
      </c>
      <c r="F1151">
        <v>55</v>
      </c>
      <c r="G1151">
        <v>17</v>
      </c>
      <c r="H1151">
        <v>7</v>
      </c>
      <c r="I1151" t="s">
        <v>205</v>
      </c>
      <c r="J1151" t="s">
        <v>195</v>
      </c>
      <c r="K1151">
        <v>17</v>
      </c>
      <c r="L1151" t="s">
        <v>196</v>
      </c>
      <c r="M1151">
        <v>16042020</v>
      </c>
      <c r="N1151">
        <v>39</v>
      </c>
      <c r="O1151">
        <v>0</v>
      </c>
      <c r="P1151" t="s">
        <v>197</v>
      </c>
      <c r="Q1151">
        <v>1708000</v>
      </c>
      <c r="R1151">
        <v>6.6212999999999997</v>
      </c>
      <c r="S1151">
        <v>0</v>
      </c>
      <c r="T1151">
        <v>0</v>
      </c>
      <c r="U1151">
        <v>0</v>
      </c>
    </row>
    <row r="1152" spans="1:21">
      <c r="A1152" s="47">
        <v>14400034</v>
      </c>
      <c r="B1152" t="s">
        <v>277</v>
      </c>
      <c r="C1152">
        <v>0</v>
      </c>
      <c r="D1152" t="s">
        <v>1309</v>
      </c>
      <c r="F1152">
        <v>55</v>
      </c>
      <c r="G1152">
        <v>17</v>
      </c>
      <c r="H1152">
        <v>7</v>
      </c>
      <c r="I1152" t="s">
        <v>205</v>
      </c>
      <c r="J1152" t="s">
        <v>195</v>
      </c>
      <c r="K1152">
        <v>17</v>
      </c>
      <c r="L1152" t="s">
        <v>196</v>
      </c>
      <c r="M1152">
        <v>16042020</v>
      </c>
      <c r="N1152">
        <v>39</v>
      </c>
      <c r="O1152">
        <v>0</v>
      </c>
      <c r="P1152" t="s">
        <v>197</v>
      </c>
      <c r="Q1152">
        <v>1708000</v>
      </c>
      <c r="R1152">
        <v>6.6212999999999997</v>
      </c>
      <c r="S1152">
        <v>0</v>
      </c>
      <c r="T1152">
        <v>0</v>
      </c>
      <c r="U1152">
        <v>0</v>
      </c>
    </row>
    <row r="1153" spans="1:21">
      <c r="A1153" s="47">
        <v>14400035</v>
      </c>
      <c r="B1153" t="s">
        <v>278</v>
      </c>
      <c r="C1153">
        <v>0</v>
      </c>
      <c r="D1153" t="s">
        <v>1309</v>
      </c>
      <c r="F1153">
        <v>55</v>
      </c>
      <c r="G1153">
        <v>17</v>
      </c>
      <c r="H1153">
        <v>7</v>
      </c>
      <c r="I1153" t="s">
        <v>205</v>
      </c>
      <c r="J1153" t="s">
        <v>195</v>
      </c>
      <c r="K1153">
        <v>17</v>
      </c>
      <c r="L1153" t="s">
        <v>196</v>
      </c>
      <c r="M1153">
        <v>16042020</v>
      </c>
      <c r="N1153">
        <v>39</v>
      </c>
      <c r="O1153">
        <v>0</v>
      </c>
      <c r="P1153" t="s">
        <v>197</v>
      </c>
      <c r="Q1153">
        <v>1708000</v>
      </c>
      <c r="R1153">
        <v>6.6292</v>
      </c>
      <c r="S1153">
        <v>0</v>
      </c>
      <c r="T1153">
        <v>0</v>
      </c>
      <c r="U1153">
        <v>0</v>
      </c>
    </row>
    <row r="1154" spans="1:21">
      <c r="A1154" s="47">
        <v>14400036</v>
      </c>
      <c r="B1154" t="s">
        <v>279</v>
      </c>
      <c r="C1154">
        <v>0</v>
      </c>
      <c r="D1154" t="s">
        <v>1309</v>
      </c>
      <c r="F1154">
        <v>55</v>
      </c>
      <c r="G1154">
        <v>17</v>
      </c>
      <c r="H1154">
        <v>7</v>
      </c>
      <c r="I1154" t="s">
        <v>205</v>
      </c>
      <c r="J1154" t="s">
        <v>195</v>
      </c>
      <c r="K1154">
        <v>17</v>
      </c>
      <c r="L1154" t="s">
        <v>196</v>
      </c>
      <c r="M1154">
        <v>16042020</v>
      </c>
      <c r="N1154">
        <v>39</v>
      </c>
      <c r="O1154">
        <v>0</v>
      </c>
      <c r="P1154" t="s">
        <v>197</v>
      </c>
      <c r="Q1154">
        <v>1708000</v>
      </c>
      <c r="R1154">
        <v>6.6138000000000003</v>
      </c>
      <c r="S1154">
        <v>0</v>
      </c>
      <c r="T1154">
        <v>0</v>
      </c>
      <c r="U1154">
        <v>0</v>
      </c>
    </row>
    <row r="1155" spans="1:21">
      <c r="A1155" s="47">
        <v>14400055</v>
      </c>
      <c r="B1155" t="s">
        <v>280</v>
      </c>
      <c r="C1155">
        <v>0</v>
      </c>
      <c r="D1155" t="s">
        <v>1309</v>
      </c>
      <c r="F1155">
        <v>55</v>
      </c>
      <c r="G1155">
        <v>17</v>
      </c>
      <c r="H1155">
        <v>7</v>
      </c>
      <c r="I1155" t="s">
        <v>205</v>
      </c>
      <c r="J1155" t="s">
        <v>195</v>
      </c>
      <c r="K1155">
        <v>17</v>
      </c>
      <c r="L1155" t="s">
        <v>196</v>
      </c>
      <c r="M1155">
        <v>16042020</v>
      </c>
      <c r="N1155">
        <v>39</v>
      </c>
      <c r="O1155">
        <v>0</v>
      </c>
      <c r="P1155" t="s">
        <v>197</v>
      </c>
      <c r="Q1155">
        <v>1708000</v>
      </c>
      <c r="R1155">
        <v>6.6138000000000003</v>
      </c>
      <c r="S1155">
        <v>0</v>
      </c>
      <c r="T1155">
        <v>0</v>
      </c>
      <c r="U1155">
        <v>0</v>
      </c>
    </row>
    <row r="1156" spans="1:21">
      <c r="A1156" s="47"/>
      <c r="B1156" t="s">
        <v>1311</v>
      </c>
    </row>
    <row r="1157" spans="1:21">
      <c r="A1157" s="47"/>
      <c r="B1157" t="s">
        <v>1311</v>
      </c>
    </row>
    <row r="1158" spans="1:21">
      <c r="A1158" s="47"/>
      <c r="B1158" t="s">
        <v>1311</v>
      </c>
    </row>
    <row r="1159" spans="1:21">
      <c r="A1159" s="47">
        <v>14400006</v>
      </c>
      <c r="B1159" t="s">
        <v>281</v>
      </c>
      <c r="C1159">
        <v>0</v>
      </c>
      <c r="D1159" t="s">
        <v>1309</v>
      </c>
      <c r="F1159">
        <v>55</v>
      </c>
      <c r="G1159">
        <v>17</v>
      </c>
      <c r="H1159">
        <v>7</v>
      </c>
      <c r="I1159" t="s">
        <v>205</v>
      </c>
      <c r="J1159" t="s">
        <v>195</v>
      </c>
      <c r="K1159">
        <v>17</v>
      </c>
      <c r="L1159" t="s">
        <v>196</v>
      </c>
      <c r="M1159">
        <v>16041410</v>
      </c>
      <c r="N1159">
        <v>39</v>
      </c>
      <c r="O1159">
        <v>0</v>
      </c>
      <c r="P1159" t="s">
        <v>197</v>
      </c>
      <c r="Q1159">
        <v>1708000</v>
      </c>
      <c r="R1159">
        <v>6.6219000000000001</v>
      </c>
      <c r="S1159">
        <v>0</v>
      </c>
      <c r="T1159">
        <v>0</v>
      </c>
      <c r="U1159">
        <v>0</v>
      </c>
    </row>
    <row r="1160" spans="1:21">
      <c r="A1160" s="47">
        <v>14400007</v>
      </c>
      <c r="B1160" t="s">
        <v>282</v>
      </c>
      <c r="C1160">
        <v>0</v>
      </c>
      <c r="D1160" t="s">
        <v>1309</v>
      </c>
      <c r="F1160">
        <v>55</v>
      </c>
      <c r="G1160">
        <v>17</v>
      </c>
      <c r="H1160">
        <v>7</v>
      </c>
      <c r="I1160" t="s">
        <v>205</v>
      </c>
      <c r="J1160" t="s">
        <v>195</v>
      </c>
      <c r="K1160">
        <v>17</v>
      </c>
      <c r="L1160" t="s">
        <v>196</v>
      </c>
      <c r="M1160">
        <v>16041410</v>
      </c>
      <c r="N1160">
        <v>39</v>
      </c>
      <c r="O1160">
        <v>0</v>
      </c>
      <c r="P1160" t="s">
        <v>197</v>
      </c>
      <c r="Q1160">
        <v>1708000</v>
      </c>
      <c r="R1160">
        <v>6.6219000000000001</v>
      </c>
      <c r="S1160">
        <v>0</v>
      </c>
      <c r="T1160">
        <v>0</v>
      </c>
      <c r="U1160">
        <v>0</v>
      </c>
    </row>
    <row r="1161" spans="1:21">
      <c r="A1161" s="47">
        <v>14400009</v>
      </c>
      <c r="B1161" t="s">
        <v>283</v>
      </c>
      <c r="C1161">
        <v>0</v>
      </c>
      <c r="D1161" t="s">
        <v>1309</v>
      </c>
      <c r="F1161">
        <v>55</v>
      </c>
      <c r="G1161">
        <v>17</v>
      </c>
      <c r="H1161">
        <v>7</v>
      </c>
      <c r="I1161" t="s">
        <v>205</v>
      </c>
      <c r="J1161" t="s">
        <v>195</v>
      </c>
      <c r="K1161">
        <v>17</v>
      </c>
      <c r="L1161" t="s">
        <v>196</v>
      </c>
      <c r="M1161">
        <v>16041410</v>
      </c>
      <c r="N1161">
        <v>39</v>
      </c>
      <c r="O1161">
        <v>0</v>
      </c>
      <c r="P1161" t="s">
        <v>197</v>
      </c>
      <c r="Q1161">
        <v>1708000</v>
      </c>
      <c r="R1161">
        <v>6.6285999999999996</v>
      </c>
      <c r="S1161">
        <v>0</v>
      </c>
      <c r="T1161">
        <v>0</v>
      </c>
      <c r="U1161">
        <v>0</v>
      </c>
    </row>
    <row r="1162" spans="1:21">
      <c r="A1162" s="47">
        <v>14400053</v>
      </c>
      <c r="B1162" t="s">
        <v>284</v>
      </c>
      <c r="C1162">
        <v>0</v>
      </c>
      <c r="D1162" t="s">
        <v>1309</v>
      </c>
      <c r="F1162">
        <v>55</v>
      </c>
      <c r="G1162">
        <v>17</v>
      </c>
      <c r="H1162">
        <v>7</v>
      </c>
      <c r="I1162" t="s">
        <v>205</v>
      </c>
      <c r="J1162" t="s">
        <v>195</v>
      </c>
      <c r="K1162">
        <v>17</v>
      </c>
      <c r="L1162" t="s">
        <v>196</v>
      </c>
      <c r="M1162">
        <v>16041410</v>
      </c>
      <c r="N1162">
        <v>39</v>
      </c>
      <c r="O1162">
        <v>0</v>
      </c>
      <c r="P1162" t="s">
        <v>197</v>
      </c>
      <c r="Q1162">
        <v>1708000</v>
      </c>
      <c r="R1162">
        <v>6.6111000000000004</v>
      </c>
      <c r="S1162">
        <v>0</v>
      </c>
      <c r="T1162">
        <v>0</v>
      </c>
      <c r="U1162">
        <v>0</v>
      </c>
    </row>
    <row r="1163" spans="1:21">
      <c r="A1163" s="47"/>
      <c r="B1163" t="s">
        <v>1312</v>
      </c>
    </row>
    <row r="1164" spans="1:21">
      <c r="A1164" s="47"/>
      <c r="B1164" t="s">
        <v>1312</v>
      </c>
    </row>
    <row r="1165" spans="1:21">
      <c r="A1165" s="47"/>
      <c r="B1165" t="s">
        <v>1312</v>
      </c>
    </row>
    <row r="1166" spans="1:21">
      <c r="A1166" s="47">
        <v>14400010</v>
      </c>
      <c r="B1166" t="s">
        <v>285</v>
      </c>
      <c r="C1166">
        <v>0</v>
      </c>
      <c r="D1166" t="s">
        <v>1309</v>
      </c>
      <c r="F1166">
        <v>55</v>
      </c>
      <c r="G1166">
        <v>17</v>
      </c>
      <c r="H1166">
        <v>7</v>
      </c>
      <c r="I1166" t="s">
        <v>205</v>
      </c>
      <c r="J1166" t="s">
        <v>195</v>
      </c>
      <c r="K1166">
        <v>17</v>
      </c>
      <c r="L1166" t="s">
        <v>196</v>
      </c>
      <c r="M1166">
        <v>16042010</v>
      </c>
      <c r="N1166">
        <v>39</v>
      </c>
      <c r="O1166">
        <v>0</v>
      </c>
      <c r="P1166" t="s">
        <v>197</v>
      </c>
      <c r="Q1166">
        <v>1708001</v>
      </c>
      <c r="R1166">
        <v>6.6196999999999999</v>
      </c>
      <c r="S1166">
        <v>0</v>
      </c>
      <c r="T1166">
        <v>0</v>
      </c>
      <c r="U1166">
        <v>0</v>
      </c>
    </row>
    <row r="1167" spans="1:21">
      <c r="A1167" s="47">
        <v>14400011</v>
      </c>
      <c r="B1167" t="s">
        <v>286</v>
      </c>
      <c r="C1167">
        <v>0</v>
      </c>
      <c r="D1167" t="s">
        <v>1309</v>
      </c>
      <c r="F1167">
        <v>55</v>
      </c>
      <c r="G1167">
        <v>17</v>
      </c>
      <c r="H1167">
        <v>7</v>
      </c>
      <c r="I1167" t="s">
        <v>205</v>
      </c>
      <c r="J1167" t="s">
        <v>195</v>
      </c>
      <c r="K1167">
        <v>17</v>
      </c>
      <c r="L1167" t="s">
        <v>196</v>
      </c>
      <c r="M1167">
        <v>16042010</v>
      </c>
      <c r="N1167">
        <v>39</v>
      </c>
      <c r="O1167">
        <v>0</v>
      </c>
      <c r="P1167" t="s">
        <v>197</v>
      </c>
      <c r="Q1167">
        <v>1708001</v>
      </c>
      <c r="R1167">
        <v>6.6097000000000001</v>
      </c>
      <c r="S1167">
        <v>0</v>
      </c>
      <c r="T1167">
        <v>0</v>
      </c>
      <c r="U1167">
        <v>0</v>
      </c>
    </row>
    <row r="1168" spans="1:21">
      <c r="A1168" s="47">
        <v>14400012</v>
      </c>
      <c r="B1168" t="s">
        <v>287</v>
      </c>
      <c r="C1168">
        <v>0</v>
      </c>
      <c r="D1168" t="s">
        <v>1309</v>
      </c>
      <c r="F1168">
        <v>55</v>
      </c>
      <c r="G1168">
        <v>17</v>
      </c>
      <c r="H1168">
        <v>7</v>
      </c>
      <c r="I1168" t="s">
        <v>205</v>
      </c>
      <c r="J1168" t="s">
        <v>195</v>
      </c>
      <c r="K1168">
        <v>17</v>
      </c>
      <c r="L1168" t="s">
        <v>196</v>
      </c>
      <c r="M1168">
        <v>16042010</v>
      </c>
      <c r="N1168">
        <v>39</v>
      </c>
      <c r="O1168">
        <v>0</v>
      </c>
      <c r="P1168" t="s">
        <v>197</v>
      </c>
      <c r="Q1168">
        <v>1708001</v>
      </c>
      <c r="R1168">
        <v>6.6097000000000001</v>
      </c>
      <c r="S1168">
        <v>0</v>
      </c>
      <c r="T1168">
        <v>0</v>
      </c>
      <c r="U1168">
        <v>0</v>
      </c>
    </row>
    <row r="1169" spans="1:21">
      <c r="A1169" s="47">
        <v>14400013</v>
      </c>
      <c r="B1169" t="s">
        <v>288</v>
      </c>
      <c r="C1169">
        <v>0</v>
      </c>
      <c r="D1169" t="s">
        <v>1309</v>
      </c>
      <c r="F1169">
        <v>55</v>
      </c>
      <c r="G1169">
        <v>17</v>
      </c>
      <c r="H1169">
        <v>7</v>
      </c>
      <c r="I1169" t="s">
        <v>205</v>
      </c>
      <c r="J1169" t="s">
        <v>195</v>
      </c>
      <c r="K1169">
        <v>17</v>
      </c>
      <c r="L1169" t="s">
        <v>196</v>
      </c>
      <c r="M1169">
        <v>16042010</v>
      </c>
      <c r="N1169">
        <v>39</v>
      </c>
      <c r="O1169">
        <v>0</v>
      </c>
      <c r="P1169" t="s">
        <v>197</v>
      </c>
      <c r="Q1169">
        <v>1708001</v>
      </c>
      <c r="R1169">
        <v>6.6275000000000004</v>
      </c>
      <c r="S1169">
        <v>0</v>
      </c>
      <c r="T1169">
        <v>0</v>
      </c>
      <c r="U1169">
        <v>0</v>
      </c>
    </row>
    <row r="1170" spans="1:21">
      <c r="A1170" s="47">
        <v>14400014</v>
      </c>
      <c r="B1170" t="s">
        <v>289</v>
      </c>
      <c r="C1170">
        <v>0</v>
      </c>
      <c r="D1170" t="s">
        <v>1309</v>
      </c>
      <c r="F1170">
        <v>55</v>
      </c>
      <c r="G1170">
        <v>17</v>
      </c>
      <c r="H1170">
        <v>7</v>
      </c>
      <c r="I1170" t="s">
        <v>205</v>
      </c>
      <c r="J1170" t="s">
        <v>195</v>
      </c>
      <c r="K1170">
        <v>17</v>
      </c>
      <c r="L1170" t="s">
        <v>196</v>
      </c>
      <c r="M1170">
        <v>16042010</v>
      </c>
      <c r="N1170">
        <v>39</v>
      </c>
      <c r="O1170">
        <v>0</v>
      </c>
      <c r="P1170" t="s">
        <v>197</v>
      </c>
      <c r="Q1170">
        <v>1708001</v>
      </c>
      <c r="R1170">
        <v>6.6097000000000001</v>
      </c>
      <c r="S1170">
        <v>0</v>
      </c>
      <c r="T1170">
        <v>0</v>
      </c>
      <c r="U1170">
        <v>0</v>
      </c>
    </row>
    <row r="1171" spans="1:21">
      <c r="A1171" s="47">
        <v>14400015</v>
      </c>
      <c r="B1171" t="s">
        <v>290</v>
      </c>
      <c r="C1171">
        <v>0</v>
      </c>
      <c r="D1171" t="s">
        <v>1309</v>
      </c>
      <c r="F1171">
        <v>55</v>
      </c>
      <c r="G1171">
        <v>17</v>
      </c>
      <c r="H1171">
        <v>7</v>
      </c>
      <c r="I1171" t="s">
        <v>205</v>
      </c>
      <c r="J1171" t="s">
        <v>195</v>
      </c>
      <c r="K1171">
        <v>17</v>
      </c>
      <c r="L1171" t="s">
        <v>196</v>
      </c>
      <c r="M1171">
        <v>16042010</v>
      </c>
      <c r="N1171">
        <v>39</v>
      </c>
      <c r="O1171">
        <v>0</v>
      </c>
      <c r="P1171" t="s">
        <v>197</v>
      </c>
      <c r="Q1171">
        <v>1708001</v>
      </c>
      <c r="R1171">
        <v>6.6097000000000001</v>
      </c>
      <c r="S1171">
        <v>0</v>
      </c>
      <c r="T1171">
        <v>0</v>
      </c>
      <c r="U1171">
        <v>0</v>
      </c>
    </row>
    <row r="1172" spans="1:21">
      <c r="A1172" s="47">
        <v>14400016</v>
      </c>
      <c r="B1172" t="s">
        <v>291</v>
      </c>
      <c r="C1172">
        <v>0</v>
      </c>
      <c r="D1172" t="s">
        <v>1309</v>
      </c>
      <c r="F1172">
        <v>55</v>
      </c>
      <c r="G1172">
        <v>17</v>
      </c>
      <c r="H1172">
        <v>7</v>
      </c>
      <c r="I1172" t="s">
        <v>205</v>
      </c>
      <c r="J1172" t="s">
        <v>195</v>
      </c>
      <c r="K1172">
        <v>17</v>
      </c>
      <c r="L1172" t="s">
        <v>196</v>
      </c>
      <c r="M1172">
        <v>16042010</v>
      </c>
      <c r="N1172">
        <v>39</v>
      </c>
      <c r="O1172">
        <v>0</v>
      </c>
      <c r="P1172" t="s">
        <v>197</v>
      </c>
      <c r="Q1172">
        <v>1708001</v>
      </c>
      <c r="R1172">
        <v>6.6283000000000003</v>
      </c>
      <c r="S1172">
        <v>0</v>
      </c>
      <c r="T1172">
        <v>0</v>
      </c>
      <c r="U1172">
        <v>0</v>
      </c>
    </row>
    <row r="1173" spans="1:21">
      <c r="A1173" s="47"/>
      <c r="B1173" t="s">
        <v>1313</v>
      </c>
    </row>
    <row r="1174" spans="1:21">
      <c r="A1174" s="47"/>
      <c r="B1174" t="s">
        <v>1313</v>
      </c>
    </row>
    <row r="1175" spans="1:21">
      <c r="A1175" s="47"/>
      <c r="B1175" t="s">
        <v>1313</v>
      </c>
    </row>
    <row r="1176" spans="1:21">
      <c r="A1176" s="47">
        <v>14400037</v>
      </c>
      <c r="B1176" t="s">
        <v>292</v>
      </c>
      <c r="C1176">
        <v>0</v>
      </c>
      <c r="D1176" t="s">
        <v>1309</v>
      </c>
      <c r="F1176">
        <v>55</v>
      </c>
      <c r="G1176">
        <v>17</v>
      </c>
      <c r="H1176">
        <v>7</v>
      </c>
      <c r="I1176" t="s">
        <v>205</v>
      </c>
      <c r="J1176" t="s">
        <v>195</v>
      </c>
      <c r="K1176">
        <v>17</v>
      </c>
      <c r="L1176" t="s">
        <v>196</v>
      </c>
      <c r="M1176">
        <v>16042020</v>
      </c>
      <c r="N1176">
        <v>39</v>
      </c>
      <c r="O1176">
        <v>0</v>
      </c>
      <c r="P1176" t="s">
        <v>197</v>
      </c>
      <c r="Q1176">
        <v>1708000</v>
      </c>
      <c r="R1176">
        <v>6.6250999999999998</v>
      </c>
      <c r="S1176">
        <v>0</v>
      </c>
      <c r="T1176">
        <v>0</v>
      </c>
      <c r="U1176">
        <v>0</v>
      </c>
    </row>
    <row r="1177" spans="1:21">
      <c r="A1177" s="47">
        <v>14400038</v>
      </c>
      <c r="B1177" t="s">
        <v>293</v>
      </c>
      <c r="C1177">
        <v>0</v>
      </c>
      <c r="D1177" t="s">
        <v>1309</v>
      </c>
      <c r="F1177">
        <v>55</v>
      </c>
      <c r="G1177">
        <v>17</v>
      </c>
      <c r="H1177">
        <v>7</v>
      </c>
      <c r="I1177" t="s">
        <v>205</v>
      </c>
      <c r="J1177" t="s">
        <v>195</v>
      </c>
      <c r="K1177">
        <v>17</v>
      </c>
      <c r="L1177" t="s">
        <v>196</v>
      </c>
      <c r="M1177">
        <v>16042020</v>
      </c>
      <c r="N1177">
        <v>39</v>
      </c>
      <c r="O1177">
        <v>0</v>
      </c>
      <c r="P1177" t="s">
        <v>197</v>
      </c>
      <c r="Q1177">
        <v>1708000</v>
      </c>
      <c r="R1177">
        <v>6.6165000000000003</v>
      </c>
      <c r="S1177">
        <v>0</v>
      </c>
      <c r="T1177">
        <v>0</v>
      </c>
      <c r="U1177">
        <v>0</v>
      </c>
    </row>
    <row r="1178" spans="1:21">
      <c r="A1178" s="47">
        <v>14400039</v>
      </c>
      <c r="B1178" t="s">
        <v>294</v>
      </c>
      <c r="C1178">
        <v>0</v>
      </c>
      <c r="D1178" t="s">
        <v>1309</v>
      </c>
      <c r="F1178">
        <v>55</v>
      </c>
      <c r="G1178">
        <v>17</v>
      </c>
      <c r="H1178">
        <v>7</v>
      </c>
      <c r="I1178" t="s">
        <v>205</v>
      </c>
      <c r="J1178" t="s">
        <v>195</v>
      </c>
      <c r="K1178">
        <v>17</v>
      </c>
      <c r="L1178" t="s">
        <v>196</v>
      </c>
      <c r="M1178">
        <v>16042020</v>
      </c>
      <c r="N1178">
        <v>39</v>
      </c>
      <c r="O1178">
        <v>0</v>
      </c>
      <c r="P1178" t="s">
        <v>197</v>
      </c>
      <c r="Q1178">
        <v>1708000</v>
      </c>
      <c r="R1178">
        <v>6.6250999999999998</v>
      </c>
      <c r="S1178">
        <v>0</v>
      </c>
      <c r="T1178">
        <v>0</v>
      </c>
      <c r="U1178">
        <v>0</v>
      </c>
    </row>
    <row r="1179" spans="1:21">
      <c r="A1179" s="47"/>
    </row>
    <row r="1180" spans="1:21">
      <c r="A1180" s="47" t="s">
        <v>198</v>
      </c>
      <c r="B1180" t="s">
        <v>163</v>
      </c>
      <c r="C1180" t="s">
        <v>164</v>
      </c>
      <c r="D1180" t="s">
        <v>162</v>
      </c>
      <c r="E1180" t="s">
        <v>226</v>
      </c>
      <c r="F1180" t="s">
        <v>164</v>
      </c>
      <c r="G1180" t="s">
        <v>166</v>
      </c>
      <c r="H1180" t="s">
        <v>167</v>
      </c>
      <c r="I1180" t="s">
        <v>166</v>
      </c>
      <c r="J1180" t="s">
        <v>230</v>
      </c>
      <c r="K1180" t="s">
        <v>162</v>
      </c>
      <c r="L1180" t="s">
        <v>169</v>
      </c>
      <c r="M1180" t="s">
        <v>1365</v>
      </c>
      <c r="N1180" t="s">
        <v>170</v>
      </c>
      <c r="O1180" t="s">
        <v>170</v>
      </c>
      <c r="P1180" t="s">
        <v>162</v>
      </c>
      <c r="Q1180" t="s">
        <v>170</v>
      </c>
      <c r="R1180" t="s">
        <v>162</v>
      </c>
      <c r="S1180" t="s">
        <v>229</v>
      </c>
      <c r="T1180" t="s">
        <v>170</v>
      </c>
      <c r="U1180" t="s">
        <v>229</v>
      </c>
    </row>
    <row r="1181" spans="1:21">
      <c r="A1181" s="47" t="s">
        <v>267</v>
      </c>
      <c r="B1181" t="s">
        <v>268</v>
      </c>
      <c r="R1181" t="s">
        <v>1408</v>
      </c>
      <c r="S1181" t="s">
        <v>1556</v>
      </c>
      <c r="T1181" t="s">
        <v>258</v>
      </c>
      <c r="U1181" t="s">
        <v>259</v>
      </c>
    </row>
    <row r="1182" spans="1:21">
      <c r="A1182" s="47" t="s">
        <v>173</v>
      </c>
      <c r="B1182" t="s">
        <v>152</v>
      </c>
      <c r="S1182" t="s">
        <v>1557</v>
      </c>
      <c r="T1182" t="s">
        <v>1558</v>
      </c>
      <c r="U1182" t="s">
        <v>260</v>
      </c>
    </row>
    <row r="1183" spans="1:21">
      <c r="A1183" s="47"/>
      <c r="J1183" t="s">
        <v>174</v>
      </c>
      <c r="K1183" t="s">
        <v>175</v>
      </c>
      <c r="S1183" t="s">
        <v>1559</v>
      </c>
      <c r="T1183" t="s">
        <v>1560</v>
      </c>
      <c r="U1183" t="s">
        <v>1583</v>
      </c>
    </row>
    <row r="1184" spans="1:21">
      <c r="A1184" s="47" t="e">
        <f>-----GRU</f>
        <v>#NAME?</v>
      </c>
      <c r="B1184" t="s">
        <v>269</v>
      </c>
      <c r="C1184" t="s">
        <v>164</v>
      </c>
      <c r="D1184" t="s">
        <v>162</v>
      </c>
      <c r="E1184" t="s">
        <v>226</v>
      </c>
      <c r="F1184" t="s">
        <v>164</v>
      </c>
      <c r="G1184" t="s">
        <v>166</v>
      </c>
      <c r="H1184" t="s">
        <v>167</v>
      </c>
      <c r="I1184" t="s">
        <v>166</v>
      </c>
      <c r="J1184" t="s">
        <v>230</v>
      </c>
      <c r="K1184" t="s">
        <v>162</v>
      </c>
      <c r="L1184" t="s">
        <v>169</v>
      </c>
      <c r="M1184" t="s">
        <v>1365</v>
      </c>
      <c r="N1184" t="s">
        <v>170</v>
      </c>
      <c r="O1184" t="s">
        <v>170</v>
      </c>
      <c r="P1184" t="s">
        <v>162</v>
      </c>
      <c r="Q1184" t="s">
        <v>170</v>
      </c>
      <c r="R1184" t="s">
        <v>162</v>
      </c>
      <c r="S1184" t="e">
        <f>---------Usu</f>
        <v>#NAME?</v>
      </c>
      <c r="T1184" t="s">
        <v>1562</v>
      </c>
      <c r="U1184" t="s">
        <v>1341</v>
      </c>
    </row>
    <row r="1185" spans="1:21">
      <c r="A1185" s="47" t="s">
        <v>176</v>
      </c>
      <c r="B1185" t="s">
        <v>177</v>
      </c>
      <c r="C1185" t="s">
        <v>178</v>
      </c>
      <c r="D1185" t="s">
        <v>179</v>
      </c>
      <c r="F1185" t="s">
        <v>180</v>
      </c>
      <c r="G1185" t="s">
        <v>181</v>
      </c>
      <c r="H1185" t="s">
        <v>182</v>
      </c>
      <c r="I1185" t="s">
        <v>183</v>
      </c>
      <c r="J1185" t="s">
        <v>184</v>
      </c>
      <c r="K1185" t="s">
        <v>185</v>
      </c>
      <c r="L1185" t="s">
        <v>186</v>
      </c>
      <c r="M1185" t="s">
        <v>187</v>
      </c>
      <c r="N1185" t="s">
        <v>188</v>
      </c>
      <c r="O1185" t="s">
        <v>189</v>
      </c>
      <c r="P1185" t="s">
        <v>190</v>
      </c>
      <c r="Q1185" t="s">
        <v>57</v>
      </c>
      <c r="R1185" t="s">
        <v>191</v>
      </c>
      <c r="S1185" t="s">
        <v>192</v>
      </c>
      <c r="T1185" t="s">
        <v>193</v>
      </c>
      <c r="U1185" t="s">
        <v>194</v>
      </c>
    </row>
    <row r="1186" spans="1:21">
      <c r="A1186" s="47">
        <v>14400040</v>
      </c>
      <c r="B1186" t="s">
        <v>295</v>
      </c>
      <c r="C1186">
        <v>0</v>
      </c>
      <c r="D1186" t="s">
        <v>1309</v>
      </c>
      <c r="F1186">
        <v>55</v>
      </c>
      <c r="G1186">
        <v>17</v>
      </c>
      <c r="H1186">
        <v>7</v>
      </c>
      <c r="I1186" t="s">
        <v>205</v>
      </c>
      <c r="J1186" t="s">
        <v>195</v>
      </c>
      <c r="K1186">
        <v>17</v>
      </c>
      <c r="L1186" t="s">
        <v>196</v>
      </c>
      <c r="M1186">
        <v>16042020</v>
      </c>
      <c r="N1186">
        <v>39</v>
      </c>
      <c r="O1186">
        <v>0</v>
      </c>
      <c r="P1186" t="s">
        <v>197</v>
      </c>
      <c r="Q1186">
        <v>1708000</v>
      </c>
      <c r="R1186">
        <v>6.6132999999999997</v>
      </c>
      <c r="S1186">
        <v>0</v>
      </c>
      <c r="T1186">
        <v>0</v>
      </c>
      <c r="U1186">
        <v>0</v>
      </c>
    </row>
    <row r="1187" spans="1:21">
      <c r="A1187" s="47"/>
      <c r="B1187" t="s">
        <v>1314</v>
      </c>
    </row>
    <row r="1188" spans="1:21">
      <c r="A1188" s="47"/>
      <c r="B1188" t="s">
        <v>1314</v>
      </c>
    </row>
    <row r="1189" spans="1:21">
      <c r="A1189" s="47"/>
      <c r="B1189" t="s">
        <v>1314</v>
      </c>
    </row>
    <row r="1190" spans="1:21">
      <c r="A1190" s="47">
        <v>14400017</v>
      </c>
      <c r="B1190" t="s">
        <v>296</v>
      </c>
      <c r="C1190">
        <v>0</v>
      </c>
      <c r="D1190" t="s">
        <v>1309</v>
      </c>
      <c r="F1190">
        <v>55</v>
      </c>
      <c r="G1190">
        <v>17</v>
      </c>
      <c r="H1190">
        <v>7</v>
      </c>
      <c r="I1190" t="s">
        <v>205</v>
      </c>
      <c r="J1190" t="s">
        <v>195</v>
      </c>
      <c r="K1190">
        <v>17</v>
      </c>
      <c r="L1190" t="s">
        <v>196</v>
      </c>
      <c r="M1190">
        <v>16041410</v>
      </c>
      <c r="N1190">
        <v>39</v>
      </c>
      <c r="O1190">
        <v>0</v>
      </c>
      <c r="P1190" t="s">
        <v>197</v>
      </c>
      <c r="Q1190">
        <v>1708000</v>
      </c>
      <c r="R1190">
        <v>6.6163999999999996</v>
      </c>
      <c r="S1190">
        <v>0</v>
      </c>
      <c r="T1190">
        <v>0</v>
      </c>
      <c r="U1190">
        <v>0</v>
      </c>
    </row>
    <row r="1191" spans="1:21">
      <c r="A1191" s="47">
        <v>14400018</v>
      </c>
      <c r="B1191" t="s">
        <v>297</v>
      </c>
      <c r="C1191">
        <v>0</v>
      </c>
      <c r="D1191" t="s">
        <v>1309</v>
      </c>
      <c r="F1191">
        <v>55</v>
      </c>
      <c r="G1191">
        <v>17</v>
      </c>
      <c r="H1191">
        <v>7</v>
      </c>
      <c r="I1191" t="s">
        <v>205</v>
      </c>
      <c r="J1191" t="s">
        <v>195</v>
      </c>
      <c r="K1191">
        <v>17</v>
      </c>
      <c r="L1191" t="s">
        <v>196</v>
      </c>
      <c r="M1191">
        <v>16041410</v>
      </c>
      <c r="N1191">
        <v>39</v>
      </c>
      <c r="O1191">
        <v>0</v>
      </c>
      <c r="P1191" t="s">
        <v>197</v>
      </c>
      <c r="Q1191">
        <v>1708000</v>
      </c>
      <c r="R1191">
        <v>6.6150000000000002</v>
      </c>
      <c r="S1191">
        <v>0</v>
      </c>
      <c r="T1191">
        <v>0</v>
      </c>
      <c r="U1191">
        <v>0</v>
      </c>
    </row>
    <row r="1192" spans="1:21">
      <c r="A1192" s="47">
        <v>14400019</v>
      </c>
      <c r="B1192" t="s">
        <v>298</v>
      </c>
      <c r="C1192">
        <v>0</v>
      </c>
      <c r="D1192" t="s">
        <v>1309</v>
      </c>
      <c r="F1192">
        <v>55</v>
      </c>
      <c r="G1192">
        <v>17</v>
      </c>
      <c r="H1192">
        <v>7</v>
      </c>
      <c r="I1192" t="s">
        <v>205</v>
      </c>
      <c r="J1192" t="s">
        <v>195</v>
      </c>
      <c r="K1192">
        <v>17</v>
      </c>
      <c r="L1192" t="s">
        <v>196</v>
      </c>
      <c r="M1192">
        <v>16041410</v>
      </c>
      <c r="N1192">
        <v>39</v>
      </c>
      <c r="O1192">
        <v>0</v>
      </c>
      <c r="P1192" t="s">
        <v>197</v>
      </c>
      <c r="Q1192">
        <v>1708000</v>
      </c>
      <c r="R1192">
        <v>6.6150000000000002</v>
      </c>
      <c r="S1192">
        <v>0</v>
      </c>
      <c r="T1192">
        <v>0</v>
      </c>
      <c r="U1192">
        <v>0</v>
      </c>
    </row>
    <row r="1193" spans="1:21">
      <c r="A1193" s="47">
        <v>14400020</v>
      </c>
      <c r="B1193" t="s">
        <v>299</v>
      </c>
      <c r="C1193">
        <v>0</v>
      </c>
      <c r="D1193" t="s">
        <v>1309</v>
      </c>
      <c r="F1193">
        <v>55</v>
      </c>
      <c r="G1193">
        <v>17</v>
      </c>
      <c r="H1193">
        <v>7</v>
      </c>
      <c r="I1193" t="s">
        <v>205</v>
      </c>
      <c r="J1193" t="s">
        <v>195</v>
      </c>
      <c r="K1193">
        <v>17</v>
      </c>
      <c r="L1193" t="s">
        <v>196</v>
      </c>
      <c r="M1193">
        <v>16041410</v>
      </c>
      <c r="N1193">
        <v>39</v>
      </c>
      <c r="O1193">
        <v>0</v>
      </c>
      <c r="P1193" t="s">
        <v>197</v>
      </c>
      <c r="Q1193">
        <v>1708000</v>
      </c>
      <c r="R1193">
        <v>6.6260000000000003</v>
      </c>
      <c r="S1193">
        <v>0</v>
      </c>
      <c r="T1193">
        <v>0</v>
      </c>
      <c r="U1193">
        <v>0</v>
      </c>
    </row>
    <row r="1194" spans="1:21">
      <c r="A1194" s="47">
        <v>14400021</v>
      </c>
      <c r="B1194" t="s">
        <v>300</v>
      </c>
      <c r="C1194">
        <v>0</v>
      </c>
      <c r="D1194" t="s">
        <v>1309</v>
      </c>
      <c r="F1194">
        <v>55</v>
      </c>
      <c r="G1194">
        <v>17</v>
      </c>
      <c r="H1194">
        <v>7</v>
      </c>
      <c r="I1194" t="s">
        <v>205</v>
      </c>
      <c r="J1194" t="s">
        <v>195</v>
      </c>
      <c r="K1194">
        <v>17</v>
      </c>
      <c r="L1194" t="s">
        <v>196</v>
      </c>
      <c r="M1194">
        <v>16041410</v>
      </c>
      <c r="N1194">
        <v>39</v>
      </c>
      <c r="O1194">
        <v>0</v>
      </c>
      <c r="P1194" t="s">
        <v>197</v>
      </c>
      <c r="Q1194">
        <v>1708000</v>
      </c>
      <c r="R1194">
        <v>6.6208999999999998</v>
      </c>
      <c r="S1194">
        <v>0</v>
      </c>
      <c r="T1194">
        <v>0</v>
      </c>
      <c r="U1194">
        <v>0</v>
      </c>
    </row>
    <row r="1195" spans="1:21">
      <c r="A1195" s="47">
        <v>14400022</v>
      </c>
      <c r="B1195" t="s">
        <v>301</v>
      </c>
      <c r="C1195">
        <v>0</v>
      </c>
      <c r="D1195" t="s">
        <v>1309</v>
      </c>
      <c r="F1195">
        <v>55</v>
      </c>
      <c r="G1195">
        <v>17</v>
      </c>
      <c r="H1195">
        <v>7</v>
      </c>
      <c r="I1195" t="s">
        <v>205</v>
      </c>
      <c r="J1195" t="s">
        <v>195</v>
      </c>
      <c r="K1195">
        <v>17</v>
      </c>
      <c r="L1195" t="s">
        <v>196</v>
      </c>
      <c r="M1195">
        <v>16041410</v>
      </c>
      <c r="N1195">
        <v>39</v>
      </c>
      <c r="O1195">
        <v>0</v>
      </c>
      <c r="P1195" t="s">
        <v>197</v>
      </c>
      <c r="Q1195">
        <v>1708000</v>
      </c>
      <c r="R1195">
        <v>6.6250999999999998</v>
      </c>
      <c r="S1195">
        <v>0</v>
      </c>
      <c r="T1195">
        <v>0</v>
      </c>
      <c r="U1195">
        <v>0</v>
      </c>
    </row>
    <row r="1196" spans="1:21">
      <c r="A1196" s="47">
        <v>14400023</v>
      </c>
      <c r="B1196" t="s">
        <v>302</v>
      </c>
      <c r="C1196">
        <v>0</v>
      </c>
      <c r="D1196" t="s">
        <v>1309</v>
      </c>
      <c r="F1196">
        <v>55</v>
      </c>
      <c r="G1196">
        <v>17</v>
      </c>
      <c r="H1196">
        <v>7</v>
      </c>
      <c r="I1196" t="s">
        <v>205</v>
      </c>
      <c r="J1196" t="s">
        <v>195</v>
      </c>
      <c r="K1196">
        <v>17</v>
      </c>
      <c r="L1196" t="s">
        <v>196</v>
      </c>
      <c r="M1196">
        <v>16041410</v>
      </c>
      <c r="N1196">
        <v>39</v>
      </c>
      <c r="O1196">
        <v>0</v>
      </c>
      <c r="P1196" t="s">
        <v>197</v>
      </c>
      <c r="Q1196">
        <v>1708000</v>
      </c>
      <c r="R1196">
        <v>6.6192000000000002</v>
      </c>
      <c r="S1196">
        <v>0</v>
      </c>
      <c r="T1196">
        <v>0</v>
      </c>
      <c r="U1196">
        <v>0</v>
      </c>
    </row>
    <row r="1197" spans="1:21">
      <c r="A1197" s="47">
        <v>14400060</v>
      </c>
      <c r="B1197" t="s">
        <v>303</v>
      </c>
      <c r="C1197">
        <v>0</v>
      </c>
      <c r="D1197" t="s">
        <v>1309</v>
      </c>
      <c r="F1197">
        <v>55</v>
      </c>
      <c r="G1197">
        <v>17</v>
      </c>
      <c r="H1197">
        <v>7</v>
      </c>
      <c r="I1197" t="s">
        <v>205</v>
      </c>
      <c r="J1197" t="s">
        <v>195</v>
      </c>
      <c r="K1197">
        <v>17</v>
      </c>
      <c r="L1197" t="s">
        <v>196</v>
      </c>
      <c r="M1197">
        <v>16041430</v>
      </c>
      <c r="N1197">
        <v>39</v>
      </c>
      <c r="O1197">
        <v>0</v>
      </c>
      <c r="P1197" t="s">
        <v>197</v>
      </c>
      <c r="Q1197">
        <v>1708000</v>
      </c>
      <c r="R1197">
        <v>6.6111000000000004</v>
      </c>
      <c r="S1197">
        <v>0</v>
      </c>
      <c r="T1197">
        <v>0</v>
      </c>
      <c r="U1197">
        <v>0</v>
      </c>
    </row>
    <row r="1198" spans="1:21">
      <c r="A1198" s="47">
        <v>14400061</v>
      </c>
      <c r="B1198" t="s">
        <v>304</v>
      </c>
      <c r="C1198">
        <v>0</v>
      </c>
      <c r="D1198" t="s">
        <v>1309</v>
      </c>
      <c r="F1198">
        <v>55</v>
      </c>
      <c r="G1198">
        <v>17</v>
      </c>
      <c r="H1198">
        <v>7</v>
      </c>
      <c r="I1198" t="s">
        <v>205</v>
      </c>
      <c r="J1198" t="s">
        <v>195</v>
      </c>
      <c r="K1198">
        <v>17</v>
      </c>
      <c r="L1198" t="s">
        <v>196</v>
      </c>
      <c r="M1198">
        <v>16041430</v>
      </c>
      <c r="N1198">
        <v>39</v>
      </c>
      <c r="O1198">
        <v>0</v>
      </c>
      <c r="P1198" t="s">
        <v>197</v>
      </c>
      <c r="Q1198">
        <v>1708000</v>
      </c>
      <c r="R1198">
        <v>6.6111000000000004</v>
      </c>
      <c r="S1198">
        <v>0</v>
      </c>
      <c r="T1198">
        <v>0</v>
      </c>
      <c r="U1198">
        <v>0</v>
      </c>
    </row>
    <row r="1199" spans="1:21">
      <c r="A1199" s="47"/>
      <c r="B1199" t="s">
        <v>1315</v>
      </c>
    </row>
    <row r="1200" spans="1:21">
      <c r="A1200" s="47"/>
      <c r="B1200" t="s">
        <v>1315</v>
      </c>
    </row>
    <row r="1201" spans="1:21">
      <c r="A1201" s="47"/>
      <c r="B1201" t="s">
        <v>1315</v>
      </c>
    </row>
    <row r="1202" spans="1:21">
      <c r="A1202" s="47">
        <v>14400024</v>
      </c>
      <c r="B1202" t="s">
        <v>305</v>
      </c>
      <c r="C1202">
        <v>0</v>
      </c>
      <c r="D1202" t="s">
        <v>1309</v>
      </c>
      <c r="F1202">
        <v>55</v>
      </c>
      <c r="G1202">
        <v>17</v>
      </c>
      <c r="H1202">
        <v>4</v>
      </c>
      <c r="I1202" t="s">
        <v>205</v>
      </c>
      <c r="J1202" t="s">
        <v>195</v>
      </c>
      <c r="K1202">
        <v>17</v>
      </c>
      <c r="L1202" t="s">
        <v>200</v>
      </c>
      <c r="M1202" t="s">
        <v>1191</v>
      </c>
      <c r="N1202">
        <v>10</v>
      </c>
      <c r="O1202">
        <v>0</v>
      </c>
      <c r="P1202" t="s">
        <v>197</v>
      </c>
      <c r="Q1202">
        <v>1706700</v>
      </c>
      <c r="R1202">
        <v>1.9642999999999999</v>
      </c>
      <c r="S1202">
        <v>0</v>
      </c>
      <c r="T1202">
        <v>0</v>
      </c>
      <c r="U1202">
        <v>0</v>
      </c>
    </row>
    <row r="1203" spans="1:21">
      <c r="A1203" s="47"/>
      <c r="B1203" t="s">
        <v>1316</v>
      </c>
    </row>
    <row r="1204" spans="1:21">
      <c r="A1204" s="47"/>
      <c r="B1204" t="s">
        <v>1316</v>
      </c>
    </row>
    <row r="1205" spans="1:21">
      <c r="A1205" s="47"/>
      <c r="B1205" t="s">
        <v>1316</v>
      </c>
    </row>
    <row r="1206" spans="1:21">
      <c r="A1206" s="47">
        <v>14400045</v>
      </c>
      <c r="B1206" t="s">
        <v>306</v>
      </c>
      <c r="C1206">
        <v>0</v>
      </c>
      <c r="D1206" t="s">
        <v>1309</v>
      </c>
      <c r="F1206">
        <v>55</v>
      </c>
      <c r="G1206">
        <v>17</v>
      </c>
      <c r="H1206">
        <v>7</v>
      </c>
      <c r="I1206" t="s">
        <v>205</v>
      </c>
      <c r="J1206" t="s">
        <v>195</v>
      </c>
      <c r="K1206">
        <v>17</v>
      </c>
      <c r="L1206" t="s">
        <v>196</v>
      </c>
      <c r="M1206">
        <v>16041310</v>
      </c>
      <c r="N1206">
        <v>28.5</v>
      </c>
      <c r="O1206">
        <v>0</v>
      </c>
      <c r="P1206" t="s">
        <v>197</v>
      </c>
      <c r="Q1206">
        <v>1708100</v>
      </c>
      <c r="R1206">
        <v>4.8330000000000002</v>
      </c>
      <c r="S1206">
        <v>0</v>
      </c>
      <c r="T1206">
        <v>0</v>
      </c>
      <c r="U1206">
        <v>0</v>
      </c>
    </row>
    <row r="1207" spans="1:21">
      <c r="A1207" s="47">
        <v>14400046</v>
      </c>
      <c r="B1207" t="s">
        <v>307</v>
      </c>
      <c r="C1207">
        <v>0</v>
      </c>
      <c r="D1207" t="s">
        <v>1309</v>
      </c>
      <c r="F1207">
        <v>55</v>
      </c>
      <c r="G1207">
        <v>17</v>
      </c>
      <c r="H1207">
        <v>7</v>
      </c>
      <c r="I1207" t="s">
        <v>205</v>
      </c>
      <c r="J1207" t="s">
        <v>195</v>
      </c>
      <c r="K1207">
        <v>17</v>
      </c>
      <c r="L1207" t="s">
        <v>196</v>
      </c>
      <c r="M1207">
        <v>16041310</v>
      </c>
      <c r="N1207">
        <v>28.5</v>
      </c>
      <c r="O1207">
        <v>0</v>
      </c>
      <c r="P1207" t="s">
        <v>197</v>
      </c>
      <c r="Q1207">
        <v>1708100</v>
      </c>
      <c r="R1207">
        <v>4.8330000000000002</v>
      </c>
      <c r="S1207">
        <v>0</v>
      </c>
      <c r="T1207">
        <v>0</v>
      </c>
      <c r="U1207">
        <v>0</v>
      </c>
    </row>
    <row r="1208" spans="1:21">
      <c r="A1208" s="47">
        <v>14400048</v>
      </c>
      <c r="B1208" t="s">
        <v>308</v>
      </c>
      <c r="C1208">
        <v>0</v>
      </c>
      <c r="D1208" t="s">
        <v>1309</v>
      </c>
      <c r="F1208">
        <v>55</v>
      </c>
      <c r="G1208">
        <v>17</v>
      </c>
      <c r="H1208">
        <v>7</v>
      </c>
      <c r="I1208" t="s">
        <v>205</v>
      </c>
      <c r="J1208" t="s">
        <v>195</v>
      </c>
      <c r="K1208">
        <v>17</v>
      </c>
      <c r="L1208" t="s">
        <v>196</v>
      </c>
      <c r="M1208">
        <v>16041310</v>
      </c>
      <c r="N1208">
        <v>28.5</v>
      </c>
      <c r="O1208">
        <v>0</v>
      </c>
      <c r="P1208" t="s">
        <v>197</v>
      </c>
      <c r="Q1208">
        <v>1708100</v>
      </c>
      <c r="R1208">
        <v>4.8330000000000002</v>
      </c>
      <c r="S1208">
        <v>0</v>
      </c>
      <c r="T1208">
        <v>0</v>
      </c>
      <c r="U1208">
        <v>0</v>
      </c>
    </row>
    <row r="1209" spans="1:21">
      <c r="A1209" s="47">
        <v>14400049</v>
      </c>
      <c r="B1209" t="s">
        <v>309</v>
      </c>
      <c r="C1209">
        <v>0</v>
      </c>
      <c r="D1209" t="s">
        <v>1309</v>
      </c>
      <c r="F1209">
        <v>55</v>
      </c>
      <c r="G1209">
        <v>17</v>
      </c>
      <c r="H1209">
        <v>7</v>
      </c>
      <c r="I1209" t="s">
        <v>205</v>
      </c>
      <c r="J1209" t="s">
        <v>195</v>
      </c>
      <c r="K1209">
        <v>17</v>
      </c>
      <c r="L1209" t="s">
        <v>196</v>
      </c>
      <c r="M1209">
        <v>16041310</v>
      </c>
      <c r="N1209">
        <v>28.5</v>
      </c>
      <c r="O1209">
        <v>0</v>
      </c>
      <c r="P1209" t="s">
        <v>197</v>
      </c>
      <c r="Q1209">
        <v>1708100</v>
      </c>
      <c r="R1209">
        <v>4.8426</v>
      </c>
      <c r="S1209">
        <v>0</v>
      </c>
      <c r="T1209">
        <v>0</v>
      </c>
      <c r="U1209">
        <v>0</v>
      </c>
    </row>
    <row r="1210" spans="1:21">
      <c r="A1210" s="47">
        <v>14400051</v>
      </c>
      <c r="B1210" t="s">
        <v>310</v>
      </c>
      <c r="C1210">
        <v>0</v>
      </c>
      <c r="D1210" t="s">
        <v>1309</v>
      </c>
      <c r="F1210">
        <v>55</v>
      </c>
      <c r="G1210">
        <v>17</v>
      </c>
      <c r="H1210">
        <v>7</v>
      </c>
      <c r="I1210" t="s">
        <v>205</v>
      </c>
      <c r="J1210" t="s">
        <v>195</v>
      </c>
      <c r="K1210">
        <v>17</v>
      </c>
      <c r="L1210" t="s">
        <v>196</v>
      </c>
      <c r="M1210">
        <v>16041310</v>
      </c>
      <c r="N1210">
        <v>28.5</v>
      </c>
      <c r="O1210">
        <v>0</v>
      </c>
      <c r="P1210" t="s">
        <v>197</v>
      </c>
      <c r="Q1210">
        <v>1708100</v>
      </c>
      <c r="R1210">
        <v>4.8330000000000002</v>
      </c>
      <c r="S1210">
        <v>0</v>
      </c>
      <c r="T1210">
        <v>0</v>
      </c>
      <c r="U1210">
        <v>0</v>
      </c>
    </row>
    <row r="1211" spans="1:21">
      <c r="A1211" s="47">
        <v>14400052</v>
      </c>
      <c r="B1211" t="s">
        <v>311</v>
      </c>
      <c r="C1211">
        <v>0</v>
      </c>
      <c r="D1211" t="s">
        <v>1309</v>
      </c>
      <c r="F1211">
        <v>55</v>
      </c>
      <c r="G1211">
        <v>17</v>
      </c>
      <c r="H1211">
        <v>7</v>
      </c>
      <c r="I1211" t="s">
        <v>205</v>
      </c>
      <c r="J1211" t="s">
        <v>195</v>
      </c>
      <c r="K1211">
        <v>17</v>
      </c>
      <c r="L1211" t="s">
        <v>196</v>
      </c>
      <c r="M1211">
        <v>16041310</v>
      </c>
      <c r="N1211">
        <v>28.5</v>
      </c>
      <c r="O1211">
        <v>0</v>
      </c>
      <c r="P1211" t="s">
        <v>197</v>
      </c>
      <c r="Q1211">
        <v>1708100</v>
      </c>
      <c r="R1211">
        <v>4.8330000000000002</v>
      </c>
      <c r="S1211">
        <v>0</v>
      </c>
      <c r="T1211">
        <v>0</v>
      </c>
      <c r="U1211">
        <v>0</v>
      </c>
    </row>
    <row r="1212" spans="1:21">
      <c r="A1212" s="47">
        <v>14400054</v>
      </c>
      <c r="B1212" t="s">
        <v>312</v>
      </c>
      <c r="C1212">
        <v>0</v>
      </c>
      <c r="D1212" t="s">
        <v>1309</v>
      </c>
      <c r="F1212">
        <v>55</v>
      </c>
      <c r="G1212">
        <v>17</v>
      </c>
      <c r="H1212">
        <v>7</v>
      </c>
      <c r="I1212" t="s">
        <v>205</v>
      </c>
      <c r="J1212" t="s">
        <v>195</v>
      </c>
      <c r="K1212">
        <v>17</v>
      </c>
      <c r="L1212" t="s">
        <v>196</v>
      </c>
      <c r="M1212">
        <v>16041310</v>
      </c>
      <c r="N1212">
        <v>28.5</v>
      </c>
      <c r="O1212">
        <v>0</v>
      </c>
      <c r="P1212" t="s">
        <v>197</v>
      </c>
      <c r="Q1212">
        <v>1708100</v>
      </c>
      <c r="R1212">
        <v>4.8234000000000004</v>
      </c>
      <c r="S1212">
        <v>0</v>
      </c>
      <c r="T1212">
        <v>0</v>
      </c>
      <c r="U1212">
        <v>0</v>
      </c>
    </row>
    <row r="1213" spans="1:21">
      <c r="A1213" s="47">
        <v>14400079</v>
      </c>
      <c r="B1213" t="s">
        <v>1342</v>
      </c>
      <c r="C1213">
        <v>0</v>
      </c>
      <c r="D1213" t="s">
        <v>1309</v>
      </c>
      <c r="F1213">
        <v>55</v>
      </c>
      <c r="G1213">
        <v>17</v>
      </c>
      <c r="H1213">
        <v>7</v>
      </c>
      <c r="I1213" t="s">
        <v>205</v>
      </c>
      <c r="J1213" t="s">
        <v>195</v>
      </c>
      <c r="K1213">
        <v>17</v>
      </c>
      <c r="L1213" t="s">
        <v>196</v>
      </c>
      <c r="M1213">
        <v>16042030</v>
      </c>
      <c r="N1213">
        <v>39</v>
      </c>
      <c r="O1213">
        <v>0</v>
      </c>
      <c r="P1213" t="s">
        <v>197</v>
      </c>
      <c r="Q1213">
        <v>1708100</v>
      </c>
      <c r="R1213">
        <v>6.63</v>
      </c>
      <c r="S1213">
        <v>0</v>
      </c>
      <c r="T1213">
        <v>0</v>
      </c>
      <c r="U1213">
        <v>0</v>
      </c>
    </row>
    <row r="1214" spans="1:21">
      <c r="A1214" s="47"/>
      <c r="B1214" t="s">
        <v>1317</v>
      </c>
    </row>
    <row r="1215" spans="1:21">
      <c r="A1215" s="47"/>
      <c r="B1215" t="s">
        <v>1317</v>
      </c>
    </row>
    <row r="1216" spans="1:21">
      <c r="A1216" s="47"/>
      <c r="B1216" t="s">
        <v>1317</v>
      </c>
    </row>
    <row r="1217" spans="1:21">
      <c r="A1217" s="47">
        <v>14400047</v>
      </c>
      <c r="B1217" t="s">
        <v>313</v>
      </c>
      <c r="C1217">
        <v>0</v>
      </c>
      <c r="D1217" t="s">
        <v>1309</v>
      </c>
      <c r="F1217">
        <v>55</v>
      </c>
      <c r="G1217">
        <v>17</v>
      </c>
      <c r="H1217">
        <v>7</v>
      </c>
      <c r="I1217" t="s">
        <v>205</v>
      </c>
      <c r="J1217" t="s">
        <v>195</v>
      </c>
      <c r="K1217">
        <v>17</v>
      </c>
      <c r="L1217" t="s">
        <v>196</v>
      </c>
      <c r="M1217">
        <v>16041310</v>
      </c>
      <c r="N1217">
        <v>28.5</v>
      </c>
      <c r="O1217">
        <v>0</v>
      </c>
      <c r="P1217" t="s">
        <v>197</v>
      </c>
      <c r="Q1217">
        <v>1708100</v>
      </c>
      <c r="R1217">
        <v>4.8411</v>
      </c>
      <c r="S1217">
        <v>0</v>
      </c>
      <c r="T1217">
        <v>0</v>
      </c>
      <c r="U1217">
        <v>0</v>
      </c>
    </row>
    <row r="1218" spans="1:21">
      <c r="A1218" s="47">
        <v>14400050</v>
      </c>
      <c r="B1218" t="s">
        <v>314</v>
      </c>
      <c r="C1218">
        <v>0</v>
      </c>
      <c r="D1218" t="s">
        <v>1309</v>
      </c>
      <c r="F1218">
        <v>55</v>
      </c>
      <c r="G1218">
        <v>17</v>
      </c>
      <c r="H1218">
        <v>7</v>
      </c>
      <c r="I1218" t="s">
        <v>205</v>
      </c>
      <c r="J1218" t="s">
        <v>195</v>
      </c>
      <c r="K1218">
        <v>17</v>
      </c>
      <c r="L1218" t="s">
        <v>196</v>
      </c>
      <c r="M1218">
        <v>16041310</v>
      </c>
      <c r="N1218">
        <v>28.5</v>
      </c>
      <c r="O1218">
        <v>0</v>
      </c>
      <c r="P1218" t="s">
        <v>197</v>
      </c>
      <c r="Q1218">
        <v>1708100</v>
      </c>
      <c r="R1218">
        <v>4.8411</v>
      </c>
      <c r="S1218">
        <v>0</v>
      </c>
      <c r="T1218">
        <v>0</v>
      </c>
      <c r="U1218">
        <v>0</v>
      </c>
    </row>
    <row r="1219" spans="1:21">
      <c r="A1219" s="47"/>
      <c r="B1219" t="s">
        <v>1318</v>
      </c>
    </row>
    <row r="1220" spans="1:21">
      <c r="A1220" s="47"/>
      <c r="B1220" t="s">
        <v>1318</v>
      </c>
    </row>
    <row r="1221" spans="1:21">
      <c r="A1221" s="47"/>
      <c r="B1221" t="s">
        <v>1318</v>
      </c>
    </row>
    <row r="1222" spans="1:21">
      <c r="A1222" s="47">
        <v>14400027</v>
      </c>
      <c r="B1222" t="s">
        <v>315</v>
      </c>
      <c r="C1222">
        <v>0</v>
      </c>
      <c r="D1222" t="s">
        <v>1309</v>
      </c>
      <c r="F1222">
        <v>55</v>
      </c>
      <c r="G1222">
        <v>17</v>
      </c>
      <c r="H1222">
        <v>7</v>
      </c>
      <c r="I1222" t="s">
        <v>205</v>
      </c>
      <c r="J1222" t="s">
        <v>195</v>
      </c>
      <c r="K1222">
        <v>17</v>
      </c>
      <c r="L1222" t="s">
        <v>196</v>
      </c>
      <c r="M1222">
        <v>16041310</v>
      </c>
      <c r="N1222">
        <v>28.5</v>
      </c>
      <c r="O1222">
        <v>0</v>
      </c>
      <c r="P1222" t="s">
        <v>197</v>
      </c>
      <c r="Q1222">
        <v>1708100</v>
      </c>
      <c r="R1222">
        <v>4.8356000000000003</v>
      </c>
      <c r="S1222">
        <v>0</v>
      </c>
      <c r="T1222">
        <v>0</v>
      </c>
      <c r="U1222">
        <v>0</v>
      </c>
    </row>
    <row r="1223" spans="1:21">
      <c r="A1223" s="47">
        <v>14400028</v>
      </c>
      <c r="B1223" t="s">
        <v>316</v>
      </c>
      <c r="C1223">
        <v>0</v>
      </c>
      <c r="D1223" t="s">
        <v>1309</v>
      </c>
      <c r="F1223">
        <v>55</v>
      </c>
      <c r="G1223">
        <v>17</v>
      </c>
      <c r="H1223">
        <v>7</v>
      </c>
      <c r="I1223" t="s">
        <v>205</v>
      </c>
      <c r="J1223" t="s">
        <v>195</v>
      </c>
      <c r="K1223">
        <v>17</v>
      </c>
      <c r="L1223" t="s">
        <v>196</v>
      </c>
      <c r="M1223">
        <v>16041310</v>
      </c>
      <c r="N1223">
        <v>28.5</v>
      </c>
      <c r="O1223">
        <v>0</v>
      </c>
      <c r="P1223" t="s">
        <v>197</v>
      </c>
      <c r="Q1223">
        <v>1708100</v>
      </c>
      <c r="R1223">
        <v>4.8338000000000001</v>
      </c>
      <c r="S1223">
        <v>0</v>
      </c>
      <c r="T1223">
        <v>0</v>
      </c>
      <c r="U1223">
        <v>0</v>
      </c>
    </row>
    <row r="1224" spans="1:21">
      <c r="A1224" s="47">
        <v>14400029</v>
      </c>
      <c r="B1224" t="s">
        <v>317</v>
      </c>
      <c r="C1224">
        <v>0</v>
      </c>
      <c r="D1224" t="s">
        <v>1309</v>
      </c>
      <c r="F1224">
        <v>55</v>
      </c>
      <c r="G1224">
        <v>17</v>
      </c>
      <c r="H1224">
        <v>7</v>
      </c>
      <c r="I1224" t="s">
        <v>205</v>
      </c>
      <c r="J1224" t="s">
        <v>195</v>
      </c>
      <c r="K1224">
        <v>17</v>
      </c>
      <c r="L1224" t="s">
        <v>196</v>
      </c>
      <c r="M1224">
        <v>16041310</v>
      </c>
      <c r="N1224">
        <v>28.5</v>
      </c>
      <c r="O1224">
        <v>0</v>
      </c>
      <c r="P1224" t="s">
        <v>197</v>
      </c>
      <c r="Q1224">
        <v>1708100</v>
      </c>
      <c r="R1224">
        <v>4.8338000000000001</v>
      </c>
      <c r="S1224">
        <v>0</v>
      </c>
      <c r="T1224">
        <v>0</v>
      </c>
      <c r="U1224">
        <v>0</v>
      </c>
    </row>
    <row r="1225" spans="1:21">
      <c r="A1225" s="47">
        <v>14400030</v>
      </c>
      <c r="B1225" t="s">
        <v>318</v>
      </c>
      <c r="C1225">
        <v>0</v>
      </c>
      <c r="D1225" t="s">
        <v>1309</v>
      </c>
      <c r="F1225">
        <v>55</v>
      </c>
      <c r="G1225">
        <v>17</v>
      </c>
      <c r="H1225">
        <v>7</v>
      </c>
      <c r="I1225" t="s">
        <v>205</v>
      </c>
      <c r="J1225" t="s">
        <v>195</v>
      </c>
      <c r="K1225">
        <v>17</v>
      </c>
      <c r="L1225" t="s">
        <v>196</v>
      </c>
      <c r="M1225">
        <v>16041310</v>
      </c>
      <c r="N1225">
        <v>28.5</v>
      </c>
      <c r="O1225">
        <v>0</v>
      </c>
      <c r="P1225" t="s">
        <v>197</v>
      </c>
      <c r="Q1225">
        <v>1708100</v>
      </c>
      <c r="R1225">
        <v>4.8338000000000001</v>
      </c>
      <c r="S1225">
        <v>0</v>
      </c>
      <c r="T1225">
        <v>0</v>
      </c>
      <c r="U1225">
        <v>0</v>
      </c>
    </row>
    <row r="1226" spans="1:21">
      <c r="A1226" s="47"/>
      <c r="B1226" t="s">
        <v>1319</v>
      </c>
    </row>
    <row r="1227" spans="1:21">
      <c r="A1227" s="47"/>
      <c r="B1227" t="s">
        <v>1319</v>
      </c>
    </row>
    <row r="1228" spans="1:21">
      <c r="A1228" s="47"/>
      <c r="B1228" t="s">
        <v>1319</v>
      </c>
    </row>
    <row r="1229" spans="1:21">
      <c r="A1229" s="47">
        <v>14400001</v>
      </c>
      <c r="B1229" t="s">
        <v>320</v>
      </c>
      <c r="C1229">
        <v>0</v>
      </c>
      <c r="D1229" t="s">
        <v>1309</v>
      </c>
      <c r="F1229">
        <v>55</v>
      </c>
      <c r="G1229">
        <v>17</v>
      </c>
      <c r="H1229">
        <v>7</v>
      </c>
      <c r="I1229" t="s">
        <v>205</v>
      </c>
      <c r="J1229" t="s">
        <v>195</v>
      </c>
      <c r="K1229">
        <v>17</v>
      </c>
      <c r="L1229" t="s">
        <v>196</v>
      </c>
      <c r="M1229">
        <v>16042010</v>
      </c>
      <c r="N1229">
        <v>39</v>
      </c>
      <c r="O1229">
        <v>0</v>
      </c>
      <c r="P1229" t="s">
        <v>197</v>
      </c>
      <c r="Q1229">
        <v>1708001</v>
      </c>
      <c r="R1229">
        <v>6.6162000000000001</v>
      </c>
      <c r="S1229">
        <v>0</v>
      </c>
      <c r="T1229">
        <v>0</v>
      </c>
      <c r="U1229">
        <v>0</v>
      </c>
    </row>
    <row r="1230" spans="1:21">
      <c r="A1230" s="47">
        <v>14400002</v>
      </c>
      <c r="B1230" t="s">
        <v>321</v>
      </c>
      <c r="C1230">
        <v>0</v>
      </c>
      <c r="D1230" t="s">
        <v>1309</v>
      </c>
      <c r="F1230">
        <v>55</v>
      </c>
      <c r="G1230">
        <v>17</v>
      </c>
      <c r="H1230">
        <v>7</v>
      </c>
      <c r="I1230" t="s">
        <v>205</v>
      </c>
      <c r="J1230" t="s">
        <v>195</v>
      </c>
      <c r="K1230">
        <v>17</v>
      </c>
      <c r="L1230" t="s">
        <v>196</v>
      </c>
      <c r="M1230">
        <v>16042010</v>
      </c>
      <c r="N1230">
        <v>39</v>
      </c>
      <c r="O1230">
        <v>0</v>
      </c>
      <c r="P1230" t="s">
        <v>197</v>
      </c>
      <c r="Q1230">
        <v>1708001</v>
      </c>
      <c r="R1230">
        <v>6.6162000000000001</v>
      </c>
      <c r="S1230">
        <v>0</v>
      </c>
      <c r="T1230">
        <v>0</v>
      </c>
      <c r="U1230">
        <v>0</v>
      </c>
    </row>
    <row r="1231" spans="1:21">
      <c r="A1231" s="47">
        <v>14400003</v>
      </c>
      <c r="B1231" t="s">
        <v>322</v>
      </c>
      <c r="C1231">
        <v>0</v>
      </c>
      <c r="D1231" t="s">
        <v>1309</v>
      </c>
      <c r="F1231">
        <v>55</v>
      </c>
      <c r="G1231">
        <v>17</v>
      </c>
      <c r="H1231">
        <v>7</v>
      </c>
      <c r="I1231" t="s">
        <v>205</v>
      </c>
      <c r="J1231" t="s">
        <v>195</v>
      </c>
      <c r="K1231">
        <v>17</v>
      </c>
      <c r="L1231" t="s">
        <v>196</v>
      </c>
      <c r="M1231">
        <v>16042010</v>
      </c>
      <c r="N1231">
        <v>39</v>
      </c>
      <c r="O1231">
        <v>0</v>
      </c>
      <c r="P1231" t="s">
        <v>197</v>
      </c>
      <c r="Q1231">
        <v>1708001</v>
      </c>
      <c r="R1231">
        <v>6.6162000000000001</v>
      </c>
      <c r="S1231">
        <v>0</v>
      </c>
      <c r="T1231">
        <v>0</v>
      </c>
      <c r="U1231">
        <v>0</v>
      </c>
    </row>
    <row r="1232" spans="1:21">
      <c r="A1232" s="47">
        <v>14400004</v>
      </c>
      <c r="B1232" t="s">
        <v>323</v>
      </c>
      <c r="C1232">
        <v>0</v>
      </c>
      <c r="D1232" t="s">
        <v>1309</v>
      </c>
      <c r="F1232">
        <v>55</v>
      </c>
      <c r="G1232">
        <v>17</v>
      </c>
      <c r="H1232">
        <v>7</v>
      </c>
      <c r="I1232" t="s">
        <v>205</v>
      </c>
      <c r="J1232" t="s">
        <v>195</v>
      </c>
      <c r="K1232">
        <v>17</v>
      </c>
      <c r="L1232" t="s">
        <v>196</v>
      </c>
      <c r="M1232">
        <v>16041410</v>
      </c>
      <c r="N1232">
        <v>39</v>
      </c>
      <c r="O1232">
        <v>0</v>
      </c>
      <c r="P1232" t="s">
        <v>197</v>
      </c>
      <c r="Q1232">
        <v>1708000</v>
      </c>
      <c r="R1232">
        <v>6.6271000000000004</v>
      </c>
      <c r="S1232">
        <v>0</v>
      </c>
      <c r="T1232">
        <v>0</v>
      </c>
      <c r="U1232">
        <v>0</v>
      </c>
    </row>
    <row r="1233" spans="1:21">
      <c r="A1233" s="47">
        <v>14400005</v>
      </c>
      <c r="B1233" t="s">
        <v>324</v>
      </c>
      <c r="C1233">
        <v>0</v>
      </c>
      <c r="D1233" t="s">
        <v>1309</v>
      </c>
      <c r="F1233">
        <v>55</v>
      </c>
      <c r="G1233">
        <v>17</v>
      </c>
      <c r="H1233">
        <v>7</v>
      </c>
      <c r="I1233" t="s">
        <v>205</v>
      </c>
      <c r="J1233" t="s">
        <v>195</v>
      </c>
      <c r="K1233">
        <v>17</v>
      </c>
      <c r="L1233" t="s">
        <v>196</v>
      </c>
      <c r="M1233">
        <v>16041410</v>
      </c>
      <c r="N1233">
        <v>39</v>
      </c>
      <c r="O1233">
        <v>0</v>
      </c>
      <c r="P1233" t="s">
        <v>197</v>
      </c>
      <c r="Q1233">
        <v>1708000</v>
      </c>
      <c r="R1233">
        <v>6.6144999999999996</v>
      </c>
      <c r="S1233">
        <v>0</v>
      </c>
      <c r="T1233">
        <v>0</v>
      </c>
      <c r="U1233">
        <v>0</v>
      </c>
    </row>
    <row r="1234" spans="1:21">
      <c r="A1234" s="47">
        <v>14400056</v>
      </c>
      <c r="B1234" t="s">
        <v>325</v>
      </c>
      <c r="C1234">
        <v>0</v>
      </c>
      <c r="D1234" t="s">
        <v>1309</v>
      </c>
      <c r="F1234">
        <v>55</v>
      </c>
      <c r="G1234">
        <v>17</v>
      </c>
      <c r="H1234">
        <v>7</v>
      </c>
      <c r="I1234" t="s">
        <v>205</v>
      </c>
      <c r="J1234" t="s">
        <v>195</v>
      </c>
      <c r="K1234">
        <v>17</v>
      </c>
      <c r="L1234" t="s">
        <v>196</v>
      </c>
      <c r="M1234">
        <v>16041410</v>
      </c>
      <c r="N1234">
        <v>39</v>
      </c>
      <c r="O1234">
        <v>0</v>
      </c>
      <c r="P1234" t="s">
        <v>197</v>
      </c>
      <c r="Q1234">
        <v>1708000</v>
      </c>
      <c r="R1234">
        <v>6.6262999999999996</v>
      </c>
      <c r="S1234">
        <v>0</v>
      </c>
      <c r="T1234">
        <v>0</v>
      </c>
      <c r="U1234">
        <v>0</v>
      </c>
    </row>
    <row r="1235" spans="1:21">
      <c r="A1235" s="47">
        <v>14400057</v>
      </c>
      <c r="B1235" t="s">
        <v>326</v>
      </c>
      <c r="C1235">
        <v>0</v>
      </c>
      <c r="D1235" t="s">
        <v>1309</v>
      </c>
      <c r="F1235">
        <v>55</v>
      </c>
      <c r="G1235">
        <v>17</v>
      </c>
      <c r="H1235">
        <v>7</v>
      </c>
      <c r="I1235" t="s">
        <v>205</v>
      </c>
      <c r="J1235" t="s">
        <v>195</v>
      </c>
      <c r="K1235">
        <v>17</v>
      </c>
      <c r="L1235" t="s">
        <v>196</v>
      </c>
      <c r="M1235">
        <v>16041410</v>
      </c>
      <c r="N1235">
        <v>39</v>
      </c>
      <c r="O1235">
        <v>0</v>
      </c>
      <c r="P1235" t="s">
        <v>197</v>
      </c>
      <c r="Q1235">
        <v>1708000</v>
      </c>
      <c r="R1235">
        <v>6.6262999999999996</v>
      </c>
      <c r="S1235">
        <v>0</v>
      </c>
      <c r="T1235">
        <v>0</v>
      </c>
      <c r="U1235">
        <v>0</v>
      </c>
    </row>
    <row r="1236" spans="1:21">
      <c r="A1236" s="47">
        <v>14400058</v>
      </c>
      <c r="B1236" t="s">
        <v>327</v>
      </c>
      <c r="C1236">
        <v>0</v>
      </c>
      <c r="D1236" t="s">
        <v>1309</v>
      </c>
      <c r="F1236">
        <v>55</v>
      </c>
      <c r="G1236">
        <v>17</v>
      </c>
      <c r="H1236">
        <v>7</v>
      </c>
      <c r="I1236" t="s">
        <v>205</v>
      </c>
      <c r="J1236" t="s">
        <v>195</v>
      </c>
      <c r="K1236">
        <v>17</v>
      </c>
      <c r="L1236" t="s">
        <v>196</v>
      </c>
      <c r="M1236">
        <v>16042010</v>
      </c>
      <c r="N1236">
        <v>39</v>
      </c>
      <c r="O1236">
        <v>0</v>
      </c>
      <c r="P1236" t="s">
        <v>197</v>
      </c>
      <c r="Q1236">
        <v>1708001</v>
      </c>
      <c r="R1236">
        <v>6.6299000000000001</v>
      </c>
      <c r="S1236">
        <v>0</v>
      </c>
      <c r="T1236">
        <v>0</v>
      </c>
      <c r="U1236">
        <v>0</v>
      </c>
    </row>
    <row r="1237" spans="1:21">
      <c r="A1237" s="47"/>
      <c r="B1237" t="s">
        <v>1320</v>
      </c>
    </row>
    <row r="1238" spans="1:21">
      <c r="A1238" s="47"/>
      <c r="B1238" t="s">
        <v>1320</v>
      </c>
    </row>
    <row r="1239" spans="1:21">
      <c r="A1239" s="47"/>
      <c r="B1239" t="s">
        <v>1320</v>
      </c>
    </row>
    <row r="1240" spans="1:21">
      <c r="A1240" s="47">
        <v>14400041</v>
      </c>
      <c r="B1240" t="s">
        <v>328</v>
      </c>
      <c r="C1240">
        <v>0</v>
      </c>
      <c r="D1240" t="s">
        <v>1309</v>
      </c>
      <c r="F1240">
        <v>55</v>
      </c>
      <c r="G1240">
        <v>17</v>
      </c>
      <c r="H1240">
        <v>7</v>
      </c>
      <c r="I1240" t="s">
        <v>205</v>
      </c>
      <c r="J1240" t="s">
        <v>195</v>
      </c>
      <c r="K1240">
        <v>17</v>
      </c>
      <c r="L1240" t="s">
        <v>196</v>
      </c>
      <c r="M1240">
        <v>16041310</v>
      </c>
      <c r="N1240">
        <v>28.5</v>
      </c>
      <c r="O1240">
        <v>0</v>
      </c>
      <c r="P1240" t="s">
        <v>197</v>
      </c>
      <c r="Q1240">
        <v>1708100</v>
      </c>
      <c r="R1240">
        <v>4.8209</v>
      </c>
      <c r="S1240">
        <v>0</v>
      </c>
      <c r="T1240">
        <v>0</v>
      </c>
      <c r="U1240">
        <v>0</v>
      </c>
    </row>
    <row r="1241" spans="1:21">
      <c r="A1241" s="47">
        <v>14400043</v>
      </c>
      <c r="B1241" t="s">
        <v>329</v>
      </c>
      <c r="C1241">
        <v>0</v>
      </c>
      <c r="D1241" t="s">
        <v>1309</v>
      </c>
      <c r="F1241">
        <v>55</v>
      </c>
      <c r="G1241">
        <v>17</v>
      </c>
      <c r="H1241">
        <v>7</v>
      </c>
      <c r="I1241" t="s">
        <v>205</v>
      </c>
      <c r="J1241" t="s">
        <v>195</v>
      </c>
      <c r="K1241">
        <v>17</v>
      </c>
      <c r="L1241" t="s">
        <v>196</v>
      </c>
      <c r="M1241">
        <v>16041310</v>
      </c>
      <c r="N1241">
        <v>28.5</v>
      </c>
      <c r="O1241">
        <v>0</v>
      </c>
      <c r="P1241" t="s">
        <v>197</v>
      </c>
      <c r="Q1241">
        <v>1708100</v>
      </c>
      <c r="R1241">
        <v>4.8209</v>
      </c>
      <c r="S1241">
        <v>0</v>
      </c>
      <c r="T1241">
        <v>0</v>
      </c>
      <c r="U1241">
        <v>0</v>
      </c>
    </row>
    <row r="1242" spans="1:21">
      <c r="A1242" s="47"/>
    </row>
    <row r="1243" spans="1:21">
      <c r="A1243" s="47" t="s">
        <v>198</v>
      </c>
      <c r="B1243" t="s">
        <v>163</v>
      </c>
      <c r="C1243" t="s">
        <v>164</v>
      </c>
      <c r="D1243" t="s">
        <v>162</v>
      </c>
      <c r="E1243" t="s">
        <v>226</v>
      </c>
      <c r="F1243" t="s">
        <v>164</v>
      </c>
      <c r="G1243" t="s">
        <v>166</v>
      </c>
      <c r="H1243" t="s">
        <v>167</v>
      </c>
      <c r="I1243" t="s">
        <v>166</v>
      </c>
      <c r="J1243" t="s">
        <v>230</v>
      </c>
      <c r="K1243" t="s">
        <v>162</v>
      </c>
      <c r="L1243" t="s">
        <v>169</v>
      </c>
      <c r="M1243" t="s">
        <v>1365</v>
      </c>
      <c r="N1243" t="s">
        <v>170</v>
      </c>
      <c r="O1243" t="s">
        <v>170</v>
      </c>
      <c r="P1243" t="s">
        <v>162</v>
      </c>
      <c r="Q1243" t="s">
        <v>170</v>
      </c>
      <c r="R1243" t="s">
        <v>162</v>
      </c>
      <c r="S1243" t="s">
        <v>229</v>
      </c>
      <c r="T1243" t="s">
        <v>170</v>
      </c>
      <c r="U1243" t="s">
        <v>229</v>
      </c>
    </row>
    <row r="1244" spans="1:21">
      <c r="A1244" s="47" t="s">
        <v>267</v>
      </c>
      <c r="B1244" t="s">
        <v>268</v>
      </c>
      <c r="R1244" t="s">
        <v>1408</v>
      </c>
      <c r="S1244" t="s">
        <v>1556</v>
      </c>
      <c r="T1244" t="s">
        <v>258</v>
      </c>
      <c r="U1244" t="s">
        <v>259</v>
      </c>
    </row>
    <row r="1245" spans="1:21">
      <c r="A1245" s="47" t="s">
        <v>173</v>
      </c>
      <c r="B1245" t="s">
        <v>152</v>
      </c>
      <c r="S1245" t="s">
        <v>1557</v>
      </c>
      <c r="T1245" t="s">
        <v>1558</v>
      </c>
      <c r="U1245" t="s">
        <v>260</v>
      </c>
    </row>
    <row r="1246" spans="1:21">
      <c r="A1246" s="47"/>
      <c r="J1246" t="s">
        <v>174</v>
      </c>
      <c r="K1246" t="s">
        <v>175</v>
      </c>
      <c r="S1246" t="s">
        <v>1559</v>
      </c>
      <c r="T1246" t="s">
        <v>1560</v>
      </c>
      <c r="U1246" t="s">
        <v>1584</v>
      </c>
    </row>
    <row r="1247" spans="1:21">
      <c r="A1247" s="47" t="e">
        <f>-----GRU</f>
        <v>#NAME?</v>
      </c>
      <c r="B1247" t="s">
        <v>269</v>
      </c>
      <c r="C1247" t="s">
        <v>164</v>
      </c>
      <c r="D1247" t="s">
        <v>162</v>
      </c>
      <c r="E1247" t="s">
        <v>226</v>
      </c>
      <c r="F1247" t="s">
        <v>164</v>
      </c>
      <c r="G1247" t="s">
        <v>166</v>
      </c>
      <c r="H1247" t="s">
        <v>167</v>
      </c>
      <c r="I1247" t="s">
        <v>166</v>
      </c>
      <c r="J1247" t="s">
        <v>230</v>
      </c>
      <c r="K1247" t="s">
        <v>162</v>
      </c>
      <c r="L1247" t="s">
        <v>169</v>
      </c>
      <c r="M1247" t="s">
        <v>1365</v>
      </c>
      <c r="N1247" t="s">
        <v>170</v>
      </c>
      <c r="O1247" t="s">
        <v>170</v>
      </c>
      <c r="P1247" t="s">
        <v>162</v>
      </c>
      <c r="Q1247" t="s">
        <v>170</v>
      </c>
      <c r="R1247" t="s">
        <v>162</v>
      </c>
      <c r="S1247" t="e">
        <f>---------Usu</f>
        <v>#NAME?</v>
      </c>
      <c r="T1247" t="s">
        <v>1562</v>
      </c>
      <c r="U1247" t="s">
        <v>1341</v>
      </c>
    </row>
    <row r="1248" spans="1:21">
      <c r="A1248" s="47" t="s">
        <v>176</v>
      </c>
      <c r="B1248" t="s">
        <v>177</v>
      </c>
      <c r="C1248" t="s">
        <v>178</v>
      </c>
      <c r="D1248" t="s">
        <v>179</v>
      </c>
      <c r="F1248" t="s">
        <v>180</v>
      </c>
      <c r="G1248" t="s">
        <v>181</v>
      </c>
      <c r="H1248" t="s">
        <v>182</v>
      </c>
      <c r="I1248" t="s">
        <v>183</v>
      </c>
      <c r="J1248" t="s">
        <v>184</v>
      </c>
      <c r="K1248" t="s">
        <v>185</v>
      </c>
      <c r="L1248" t="s">
        <v>186</v>
      </c>
      <c r="M1248" t="s">
        <v>187</v>
      </c>
      <c r="N1248" t="s">
        <v>188</v>
      </c>
      <c r="O1248" t="s">
        <v>189</v>
      </c>
      <c r="P1248" t="s">
        <v>190</v>
      </c>
      <c r="Q1248" t="s">
        <v>57</v>
      </c>
      <c r="R1248" t="s">
        <v>191</v>
      </c>
      <c r="S1248" t="s">
        <v>192</v>
      </c>
      <c r="T1248" t="s">
        <v>193</v>
      </c>
      <c r="U1248" t="s">
        <v>194</v>
      </c>
    </row>
    <row r="1249" spans="1:21">
      <c r="A1249" s="47">
        <v>14400078</v>
      </c>
      <c r="B1249" t="s">
        <v>330</v>
      </c>
      <c r="C1249">
        <v>0</v>
      </c>
      <c r="D1249" t="s">
        <v>1309</v>
      </c>
      <c r="F1249">
        <v>55</v>
      </c>
      <c r="G1249">
        <v>17</v>
      </c>
      <c r="H1249">
        <v>7</v>
      </c>
      <c r="I1249" t="s">
        <v>205</v>
      </c>
      <c r="J1249" t="s">
        <v>195</v>
      </c>
      <c r="K1249">
        <v>17</v>
      </c>
      <c r="L1249" t="s">
        <v>196</v>
      </c>
      <c r="M1249">
        <v>16041310</v>
      </c>
      <c r="N1249">
        <v>28.5</v>
      </c>
      <c r="O1249">
        <v>0</v>
      </c>
      <c r="P1249" t="s">
        <v>197</v>
      </c>
      <c r="Q1249">
        <v>1708100</v>
      </c>
      <c r="R1249">
        <v>4.8202999999999996</v>
      </c>
      <c r="S1249">
        <v>0</v>
      </c>
      <c r="T1249">
        <v>0</v>
      </c>
      <c r="U1249">
        <v>0</v>
      </c>
    </row>
    <row r="1250" spans="1:21">
      <c r="A1250" s="47"/>
      <c r="B1250" t="s">
        <v>1321</v>
      </c>
    </row>
    <row r="1251" spans="1:21">
      <c r="A1251" s="47"/>
      <c r="B1251" t="s">
        <v>1321</v>
      </c>
    </row>
    <row r="1252" spans="1:21">
      <c r="A1252" s="47"/>
      <c r="B1252" t="s">
        <v>1321</v>
      </c>
    </row>
    <row r="1253" spans="1:21">
      <c r="A1253" s="47">
        <v>14400042</v>
      </c>
      <c r="B1253" t="s">
        <v>331</v>
      </c>
      <c r="C1253">
        <v>0</v>
      </c>
      <c r="D1253" t="s">
        <v>1309</v>
      </c>
      <c r="F1253">
        <v>55</v>
      </c>
      <c r="G1253">
        <v>17</v>
      </c>
      <c r="H1253">
        <v>7</v>
      </c>
      <c r="I1253" t="s">
        <v>205</v>
      </c>
      <c r="J1253" t="s">
        <v>195</v>
      </c>
      <c r="K1253">
        <v>17</v>
      </c>
      <c r="L1253" t="s">
        <v>196</v>
      </c>
      <c r="M1253">
        <v>16041310</v>
      </c>
      <c r="N1253">
        <v>28.5</v>
      </c>
      <c r="O1253">
        <v>0</v>
      </c>
      <c r="P1253" t="s">
        <v>197</v>
      </c>
      <c r="Q1253">
        <v>1708100</v>
      </c>
      <c r="R1253">
        <v>4.8297999999999996</v>
      </c>
      <c r="S1253">
        <v>0</v>
      </c>
      <c r="T1253">
        <v>0</v>
      </c>
      <c r="U1253">
        <v>0</v>
      </c>
    </row>
    <row r="1254" spans="1:21">
      <c r="A1254" s="47">
        <v>14400044</v>
      </c>
      <c r="B1254" t="s">
        <v>332</v>
      </c>
      <c r="C1254">
        <v>0</v>
      </c>
      <c r="D1254" t="s">
        <v>1309</v>
      </c>
      <c r="F1254">
        <v>55</v>
      </c>
      <c r="G1254">
        <v>17</v>
      </c>
      <c r="H1254">
        <v>7</v>
      </c>
      <c r="I1254" t="s">
        <v>205</v>
      </c>
      <c r="J1254" t="s">
        <v>195</v>
      </c>
      <c r="K1254">
        <v>17</v>
      </c>
      <c r="L1254" t="s">
        <v>196</v>
      </c>
      <c r="M1254">
        <v>16041310</v>
      </c>
      <c r="N1254">
        <v>28.5</v>
      </c>
      <c r="O1254">
        <v>0</v>
      </c>
      <c r="P1254" t="s">
        <v>197</v>
      </c>
      <c r="Q1254">
        <v>1708100</v>
      </c>
      <c r="R1254">
        <v>4.8297999999999996</v>
      </c>
      <c r="S1254">
        <v>0</v>
      </c>
      <c r="T1254">
        <v>0</v>
      </c>
      <c r="U1254">
        <v>0</v>
      </c>
    </row>
    <row r="1255" spans="1:21">
      <c r="A1255" s="47"/>
      <c r="B1255" t="s">
        <v>1322</v>
      </c>
    </row>
    <row r="1256" spans="1:21">
      <c r="A1256" s="47"/>
      <c r="B1256" t="s">
        <v>1322</v>
      </c>
    </row>
    <row r="1257" spans="1:21">
      <c r="A1257" s="47"/>
      <c r="B1257" t="s">
        <v>1322</v>
      </c>
    </row>
    <row r="1258" spans="1:21">
      <c r="A1258" s="47">
        <v>15800001</v>
      </c>
      <c r="B1258" t="s">
        <v>1173</v>
      </c>
      <c r="C1258">
        <v>0</v>
      </c>
      <c r="D1258" t="s">
        <v>1322</v>
      </c>
      <c r="F1258">
        <v>0</v>
      </c>
      <c r="G1258">
        <v>17</v>
      </c>
      <c r="H1258">
        <v>7</v>
      </c>
      <c r="I1258" t="s">
        <v>204</v>
      </c>
      <c r="J1258" t="s">
        <v>195</v>
      </c>
      <c r="K1258">
        <v>17</v>
      </c>
      <c r="L1258" t="s">
        <v>200</v>
      </c>
      <c r="M1258" t="s">
        <v>157</v>
      </c>
      <c r="N1258">
        <v>22.82</v>
      </c>
      <c r="O1258">
        <v>0</v>
      </c>
      <c r="P1258" t="s">
        <v>197</v>
      </c>
      <c r="Q1258">
        <v>1711500</v>
      </c>
      <c r="R1258">
        <v>3.8698999999999999</v>
      </c>
      <c r="S1258">
        <v>0</v>
      </c>
      <c r="T1258">
        <v>0</v>
      </c>
      <c r="U1258">
        <v>0</v>
      </c>
    </row>
    <row r="1259" spans="1:21">
      <c r="A1259" s="47">
        <v>15800002</v>
      </c>
      <c r="B1259" t="s">
        <v>1174</v>
      </c>
      <c r="C1259">
        <v>0</v>
      </c>
      <c r="D1259" t="s">
        <v>1322</v>
      </c>
      <c r="F1259">
        <v>0</v>
      </c>
      <c r="G1259">
        <v>17</v>
      </c>
      <c r="H1259">
        <v>7</v>
      </c>
      <c r="I1259" t="s">
        <v>204</v>
      </c>
      <c r="J1259" t="s">
        <v>199</v>
      </c>
      <c r="K1259">
        <v>17</v>
      </c>
      <c r="L1259" t="s">
        <v>196</v>
      </c>
      <c r="M1259">
        <v>19019090</v>
      </c>
      <c r="N1259">
        <v>0</v>
      </c>
      <c r="O1259">
        <v>0</v>
      </c>
      <c r="P1259" t="s">
        <v>197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>
      <c r="A1260" s="47">
        <v>15800003</v>
      </c>
      <c r="B1260" t="s">
        <v>1175</v>
      </c>
      <c r="C1260">
        <v>0</v>
      </c>
      <c r="D1260" t="s">
        <v>1322</v>
      </c>
      <c r="F1260">
        <v>0</v>
      </c>
      <c r="G1260">
        <v>17</v>
      </c>
      <c r="H1260">
        <v>7</v>
      </c>
      <c r="I1260" t="s">
        <v>204</v>
      </c>
      <c r="J1260" t="s">
        <v>199</v>
      </c>
      <c r="K1260">
        <v>17</v>
      </c>
      <c r="L1260" t="s">
        <v>196</v>
      </c>
      <c r="M1260">
        <v>19019090</v>
      </c>
      <c r="N1260">
        <v>0</v>
      </c>
      <c r="O1260">
        <v>0</v>
      </c>
      <c r="P1260" t="s">
        <v>197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>
      <c r="A1261" s="47">
        <v>15800004</v>
      </c>
      <c r="B1261" t="s">
        <v>1176</v>
      </c>
      <c r="C1261">
        <v>0</v>
      </c>
      <c r="D1261" t="s">
        <v>1322</v>
      </c>
      <c r="F1261">
        <v>0</v>
      </c>
      <c r="G1261">
        <v>17</v>
      </c>
      <c r="H1261">
        <v>7</v>
      </c>
      <c r="I1261" t="s">
        <v>204</v>
      </c>
      <c r="J1261" t="s">
        <v>195</v>
      </c>
      <c r="K1261">
        <v>17</v>
      </c>
      <c r="L1261" t="s">
        <v>200</v>
      </c>
      <c r="M1261">
        <v>4062000</v>
      </c>
      <c r="N1261">
        <v>22.7</v>
      </c>
      <c r="O1261">
        <v>0</v>
      </c>
      <c r="P1261" t="s">
        <v>197</v>
      </c>
      <c r="Q1261">
        <v>1702400</v>
      </c>
      <c r="R1261">
        <v>3.8172000000000001</v>
      </c>
      <c r="S1261">
        <v>0</v>
      </c>
      <c r="T1261">
        <v>0</v>
      </c>
      <c r="U1261">
        <v>0</v>
      </c>
    </row>
    <row r="1262" spans="1:21">
      <c r="A1262" s="47">
        <v>15800005</v>
      </c>
      <c r="B1262" t="s">
        <v>1463</v>
      </c>
      <c r="C1262">
        <v>0</v>
      </c>
      <c r="D1262" t="s">
        <v>1322</v>
      </c>
      <c r="F1262">
        <v>0</v>
      </c>
      <c r="G1262">
        <v>17</v>
      </c>
      <c r="H1262">
        <v>7</v>
      </c>
      <c r="I1262" t="s">
        <v>204</v>
      </c>
      <c r="J1262" t="s">
        <v>199</v>
      </c>
      <c r="K1262">
        <v>17</v>
      </c>
      <c r="L1262" t="s">
        <v>200</v>
      </c>
      <c r="M1262">
        <v>8011100</v>
      </c>
      <c r="N1262">
        <v>0</v>
      </c>
      <c r="O1262">
        <v>0</v>
      </c>
      <c r="P1262" t="s">
        <v>197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>
      <c r="A1263" s="47">
        <v>15800006</v>
      </c>
      <c r="B1263" t="s">
        <v>1464</v>
      </c>
      <c r="C1263">
        <v>0</v>
      </c>
      <c r="D1263" t="s">
        <v>1322</v>
      </c>
      <c r="F1263">
        <v>0</v>
      </c>
      <c r="G1263">
        <v>17</v>
      </c>
      <c r="H1263">
        <v>7</v>
      </c>
      <c r="I1263" t="s">
        <v>204</v>
      </c>
      <c r="J1263" t="s">
        <v>199</v>
      </c>
      <c r="K1263">
        <v>17</v>
      </c>
      <c r="L1263" t="s">
        <v>200</v>
      </c>
      <c r="M1263">
        <v>8011100</v>
      </c>
      <c r="N1263">
        <v>0</v>
      </c>
      <c r="O1263">
        <v>0</v>
      </c>
      <c r="P1263" t="s">
        <v>197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>
      <c r="A1264" s="47">
        <v>15800007</v>
      </c>
      <c r="B1264" t="s">
        <v>1465</v>
      </c>
      <c r="C1264">
        <v>0</v>
      </c>
      <c r="D1264" t="s">
        <v>1322</v>
      </c>
      <c r="F1264">
        <v>0</v>
      </c>
      <c r="G1264">
        <v>17</v>
      </c>
      <c r="H1264">
        <v>7</v>
      </c>
      <c r="I1264" t="s">
        <v>204</v>
      </c>
      <c r="J1264" t="s">
        <v>199</v>
      </c>
      <c r="K1264">
        <v>17</v>
      </c>
      <c r="L1264" t="s">
        <v>196</v>
      </c>
      <c r="M1264">
        <v>19019090</v>
      </c>
      <c r="N1264">
        <v>0</v>
      </c>
      <c r="O1264">
        <v>0</v>
      </c>
      <c r="P1264" t="s">
        <v>197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>
      <c r="A1265" s="47">
        <v>15800008</v>
      </c>
      <c r="B1265" t="s">
        <v>1466</v>
      </c>
      <c r="C1265">
        <v>0</v>
      </c>
      <c r="D1265" t="s">
        <v>1322</v>
      </c>
      <c r="F1265">
        <v>0</v>
      </c>
      <c r="G1265">
        <v>17</v>
      </c>
      <c r="H1265">
        <v>7</v>
      </c>
      <c r="I1265" t="s">
        <v>204</v>
      </c>
      <c r="J1265" t="s">
        <v>199</v>
      </c>
      <c r="K1265">
        <v>17</v>
      </c>
      <c r="L1265" t="s">
        <v>196</v>
      </c>
      <c r="M1265">
        <v>19019090</v>
      </c>
      <c r="N1265">
        <v>0</v>
      </c>
      <c r="O1265">
        <v>0</v>
      </c>
      <c r="P1265" t="s">
        <v>197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>
      <c r="A1266" s="47">
        <v>15800009</v>
      </c>
      <c r="B1266" t="s">
        <v>1467</v>
      </c>
      <c r="C1266">
        <v>0</v>
      </c>
      <c r="D1266" t="s">
        <v>1322</v>
      </c>
      <c r="F1266">
        <v>0</v>
      </c>
      <c r="G1266">
        <v>17</v>
      </c>
      <c r="H1266">
        <v>7</v>
      </c>
      <c r="I1266" t="s">
        <v>204</v>
      </c>
      <c r="J1266" t="s">
        <v>199</v>
      </c>
      <c r="K1266">
        <v>17</v>
      </c>
      <c r="L1266" t="s">
        <v>196</v>
      </c>
      <c r="M1266">
        <v>19019090</v>
      </c>
      <c r="N1266">
        <v>0</v>
      </c>
      <c r="O1266">
        <v>0</v>
      </c>
      <c r="P1266" t="s">
        <v>197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>
      <c r="A1267" s="47">
        <v>15800010</v>
      </c>
      <c r="B1267" t="s">
        <v>1468</v>
      </c>
      <c r="C1267">
        <v>0</v>
      </c>
      <c r="D1267" t="s">
        <v>1322</v>
      </c>
      <c r="F1267">
        <v>0</v>
      </c>
      <c r="G1267">
        <v>17</v>
      </c>
      <c r="H1267">
        <v>7</v>
      </c>
      <c r="I1267" t="s">
        <v>204</v>
      </c>
      <c r="J1267" t="s">
        <v>195</v>
      </c>
      <c r="K1267">
        <v>17</v>
      </c>
      <c r="L1267" t="s">
        <v>196</v>
      </c>
      <c r="M1267">
        <v>4015021</v>
      </c>
      <c r="N1267">
        <v>22.7</v>
      </c>
      <c r="O1267">
        <v>0</v>
      </c>
      <c r="P1267" t="s">
        <v>197</v>
      </c>
      <c r="Q1267">
        <v>1701902</v>
      </c>
      <c r="R1267">
        <v>3.8471000000000002</v>
      </c>
      <c r="S1267">
        <v>0</v>
      </c>
      <c r="T1267">
        <v>0</v>
      </c>
      <c r="U1267">
        <v>0</v>
      </c>
    </row>
    <row r="1268" spans="1:21">
      <c r="A1268" s="47">
        <v>15800012</v>
      </c>
      <c r="B1268" t="s">
        <v>1469</v>
      </c>
      <c r="C1268">
        <v>0</v>
      </c>
      <c r="D1268" t="s">
        <v>1322</v>
      </c>
      <c r="F1268">
        <v>0</v>
      </c>
      <c r="G1268">
        <v>17</v>
      </c>
      <c r="H1268">
        <v>7</v>
      </c>
      <c r="I1268" t="s">
        <v>204</v>
      </c>
      <c r="J1268" t="s">
        <v>195</v>
      </c>
      <c r="K1268">
        <v>17</v>
      </c>
      <c r="L1268" t="s">
        <v>196</v>
      </c>
      <c r="M1268">
        <v>20098990</v>
      </c>
      <c r="N1268">
        <v>22.82</v>
      </c>
      <c r="O1268">
        <v>0</v>
      </c>
      <c r="P1268" t="s">
        <v>197</v>
      </c>
      <c r="Q1268">
        <v>1701000</v>
      </c>
      <c r="R1268">
        <v>3.8491</v>
      </c>
      <c r="S1268">
        <v>0</v>
      </c>
      <c r="T1268">
        <v>0</v>
      </c>
      <c r="U1268">
        <v>0</v>
      </c>
    </row>
    <row r="1269" spans="1:21">
      <c r="A1269" s="47">
        <v>15800013</v>
      </c>
      <c r="B1269" t="s">
        <v>1470</v>
      </c>
      <c r="C1269">
        <v>0</v>
      </c>
      <c r="D1269" t="s">
        <v>1322</v>
      </c>
      <c r="F1269">
        <v>0</v>
      </c>
      <c r="G1269">
        <v>17</v>
      </c>
      <c r="H1269">
        <v>7</v>
      </c>
      <c r="I1269" t="s">
        <v>204</v>
      </c>
      <c r="J1269" t="s">
        <v>195</v>
      </c>
      <c r="K1269">
        <v>17</v>
      </c>
      <c r="L1269" t="s">
        <v>196</v>
      </c>
      <c r="M1269">
        <v>20098990</v>
      </c>
      <c r="N1269">
        <v>22.82</v>
      </c>
      <c r="O1269">
        <v>0</v>
      </c>
      <c r="P1269" t="s">
        <v>197</v>
      </c>
      <c r="Q1269">
        <v>1701000</v>
      </c>
      <c r="R1269">
        <v>3.8725999999999998</v>
      </c>
      <c r="S1269">
        <v>0</v>
      </c>
      <c r="T1269">
        <v>0</v>
      </c>
      <c r="U1269">
        <v>0</v>
      </c>
    </row>
    <row r="1270" spans="1:21">
      <c r="A1270" s="47">
        <v>15800014</v>
      </c>
      <c r="B1270" t="s">
        <v>1471</v>
      </c>
      <c r="C1270">
        <v>0</v>
      </c>
      <c r="D1270" t="s">
        <v>1322</v>
      </c>
      <c r="F1270">
        <v>22</v>
      </c>
      <c r="G1270">
        <v>17</v>
      </c>
      <c r="H1270">
        <v>7</v>
      </c>
      <c r="I1270" t="s">
        <v>204</v>
      </c>
      <c r="J1270" t="s">
        <v>195</v>
      </c>
      <c r="K1270">
        <v>17</v>
      </c>
      <c r="L1270" t="s">
        <v>200</v>
      </c>
      <c r="M1270">
        <v>4051000</v>
      </c>
      <c r="N1270">
        <v>22.71</v>
      </c>
      <c r="O1270">
        <v>0</v>
      </c>
      <c r="P1270" t="s">
        <v>197</v>
      </c>
      <c r="Q1270">
        <v>1702500</v>
      </c>
      <c r="R1270">
        <v>3.8593999999999999</v>
      </c>
      <c r="S1270">
        <v>0</v>
      </c>
      <c r="T1270">
        <v>0</v>
      </c>
      <c r="U1270">
        <v>0</v>
      </c>
    </row>
    <row r="1271" spans="1:21">
      <c r="A1271" s="47">
        <v>15800016</v>
      </c>
      <c r="B1271" t="s">
        <v>1472</v>
      </c>
      <c r="C1271">
        <v>0</v>
      </c>
      <c r="D1271" t="s">
        <v>1322</v>
      </c>
      <c r="F1271">
        <v>0</v>
      </c>
      <c r="G1271">
        <v>17</v>
      </c>
      <c r="H1271">
        <v>7</v>
      </c>
      <c r="I1271" t="s">
        <v>204</v>
      </c>
      <c r="J1271" t="s">
        <v>199</v>
      </c>
      <c r="K1271">
        <v>17</v>
      </c>
      <c r="L1271" t="s">
        <v>196</v>
      </c>
      <c r="M1271">
        <v>19019090</v>
      </c>
      <c r="N1271">
        <v>0</v>
      </c>
      <c r="O1271">
        <v>0</v>
      </c>
      <c r="P1271" t="s">
        <v>197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>
      <c r="A1272" s="47" t="s">
        <v>1361</v>
      </c>
    </row>
    <row r="1273" spans="1:21">
      <c r="A1273" s="47"/>
    </row>
    <row r="1274" spans="1:21">
      <c r="A1274" s="47"/>
    </row>
    <row r="1275" spans="1:21">
      <c r="A1275" s="47"/>
    </row>
    <row r="1276" spans="1:21">
      <c r="A1276" s="47"/>
    </row>
    <row r="1277" spans="1:21">
      <c r="A1277" s="47"/>
    </row>
    <row r="1278" spans="1:21">
      <c r="A1278" s="47"/>
    </row>
    <row r="1279" spans="1:21">
      <c r="A1279" s="47"/>
    </row>
    <row r="1280" spans="1:21">
      <c r="A1280" s="47"/>
    </row>
    <row r="1281" spans="1:1">
      <c r="A1281" s="47"/>
    </row>
    <row r="1282" spans="1:1">
      <c r="A1282" s="47"/>
    </row>
    <row r="1283" spans="1:1">
      <c r="A1283" s="47"/>
    </row>
    <row r="1284" spans="1:1">
      <c r="A1284" s="47"/>
    </row>
    <row r="1285" spans="1:1">
      <c r="A1285" s="47"/>
    </row>
    <row r="1286" spans="1:1">
      <c r="A1286" s="47"/>
    </row>
    <row r="1287" spans="1:1">
      <c r="A1287" s="47"/>
    </row>
    <row r="1288" spans="1:1">
      <c r="A1288" s="47"/>
    </row>
    <row r="1289" spans="1:1">
      <c r="A1289" s="47"/>
    </row>
    <row r="1290" spans="1:1">
      <c r="A1290" s="47"/>
    </row>
    <row r="1291" spans="1:1">
      <c r="A1291" s="47"/>
    </row>
    <row r="1292" spans="1:1">
      <c r="A1292" s="47"/>
    </row>
    <row r="1293" spans="1:1">
      <c r="A1293" s="47"/>
    </row>
    <row r="1294" spans="1:1">
      <c r="A1294" s="47"/>
    </row>
    <row r="1295" spans="1:1">
      <c r="A1295" s="47"/>
    </row>
    <row r="1296" spans="1:1">
      <c r="A1296" s="47"/>
    </row>
    <row r="1297" spans="1:1">
      <c r="A1297" s="47"/>
    </row>
    <row r="1298" spans="1:1">
      <c r="A1298" s="47"/>
    </row>
    <row r="1299" spans="1:1">
      <c r="A1299" s="47"/>
    </row>
    <row r="1300" spans="1:1">
      <c r="A1300" s="47"/>
    </row>
    <row r="1301" spans="1:1">
      <c r="A1301" s="47"/>
    </row>
    <row r="1302" spans="1:1">
      <c r="A1302" s="47"/>
    </row>
    <row r="1303" spans="1:1">
      <c r="A1303" s="47"/>
    </row>
    <row r="1304" spans="1:1">
      <c r="A1304" s="47"/>
    </row>
    <row r="1305" spans="1:1">
      <c r="A1305" s="47"/>
    </row>
    <row r="1306" spans="1:1">
      <c r="A1306" s="47"/>
    </row>
    <row r="1307" spans="1:1">
      <c r="A1307" s="47"/>
    </row>
    <row r="1308" spans="1:1">
      <c r="A1308" s="47"/>
    </row>
    <row r="1309" spans="1:1">
      <c r="A1309" s="47"/>
    </row>
    <row r="1310" spans="1:1">
      <c r="A1310" s="47"/>
    </row>
    <row r="1311" spans="1:1">
      <c r="A1311" s="47"/>
    </row>
    <row r="1312" spans="1:1">
      <c r="A1312" s="47"/>
    </row>
    <row r="1313" spans="1:1">
      <c r="A1313" s="47"/>
    </row>
    <row r="1314" spans="1:1">
      <c r="A1314" s="47"/>
    </row>
    <row r="1315" spans="1:1">
      <c r="A1315" s="47"/>
    </row>
    <row r="1316" spans="1:1">
      <c r="A1316" s="47"/>
    </row>
    <row r="1317" spans="1:1">
      <c r="A1317" s="47"/>
    </row>
    <row r="1318" spans="1:1">
      <c r="A1318" s="47"/>
    </row>
    <row r="1319" spans="1:1">
      <c r="A1319" s="47"/>
    </row>
    <row r="1320" spans="1:1">
      <c r="A1320" s="47"/>
    </row>
    <row r="1321" spans="1:1">
      <c r="A1321" s="47"/>
    </row>
    <row r="1322" spans="1:1">
      <c r="A1322" s="47"/>
    </row>
    <row r="1323" spans="1:1">
      <c r="A1323" s="47"/>
    </row>
    <row r="1324" spans="1:1">
      <c r="A1324" s="47"/>
    </row>
    <row r="1325" spans="1:1">
      <c r="A1325" s="47"/>
    </row>
    <row r="1326" spans="1:1">
      <c r="A1326" s="47"/>
    </row>
    <row r="1327" spans="1:1">
      <c r="A1327" s="47"/>
    </row>
    <row r="1328" spans="1:1">
      <c r="A1328" s="47"/>
    </row>
    <row r="1329" spans="1:1">
      <c r="A1329" s="47"/>
    </row>
    <row r="1330" spans="1:1">
      <c r="A1330" s="47"/>
    </row>
    <row r="1331" spans="1:1">
      <c r="A1331" s="47"/>
    </row>
    <row r="1332" spans="1:1">
      <c r="A1332" s="47"/>
    </row>
    <row r="1333" spans="1:1">
      <c r="A1333" s="47"/>
    </row>
    <row r="1334" spans="1:1">
      <c r="A1334" s="47"/>
    </row>
    <row r="1335" spans="1:1">
      <c r="A1335" s="47"/>
    </row>
    <row r="1336" spans="1:1">
      <c r="A1336" s="47"/>
    </row>
    <row r="1337" spans="1:1">
      <c r="A1337" s="47"/>
    </row>
    <row r="1338" spans="1:1">
      <c r="A1338" s="47"/>
    </row>
    <row r="1339" spans="1:1">
      <c r="A1339" s="47"/>
    </row>
    <row r="1340" spans="1:1">
      <c r="A1340" s="47"/>
    </row>
    <row r="1341" spans="1:1">
      <c r="A1341" s="47"/>
    </row>
    <row r="1342" spans="1:1">
      <c r="A1342" s="47"/>
    </row>
    <row r="1343" spans="1:1">
      <c r="A1343" s="47"/>
    </row>
    <row r="1344" spans="1:1">
      <c r="A1344" s="47"/>
    </row>
    <row r="1345" spans="1:1">
      <c r="A1345" s="47"/>
    </row>
    <row r="1346" spans="1:1">
      <c r="A1346" s="47"/>
    </row>
    <row r="1347" spans="1:1">
      <c r="A1347" s="47"/>
    </row>
    <row r="1348" spans="1:1">
      <c r="A1348" s="47"/>
    </row>
    <row r="1349" spans="1:1">
      <c r="A1349" s="47"/>
    </row>
    <row r="1350" spans="1:1">
      <c r="A1350" s="47"/>
    </row>
    <row r="1351" spans="1:1">
      <c r="A1351" s="47"/>
    </row>
    <row r="1352" spans="1:1">
      <c r="A1352" s="47"/>
    </row>
    <row r="1353" spans="1:1">
      <c r="A1353" s="47"/>
    </row>
    <row r="1354" spans="1:1">
      <c r="A1354" s="47"/>
    </row>
    <row r="1355" spans="1:1">
      <c r="A1355" s="47"/>
    </row>
    <row r="1356" spans="1:1">
      <c r="A1356" s="47"/>
    </row>
    <row r="1357" spans="1:1">
      <c r="A1357" s="47"/>
    </row>
    <row r="1358" spans="1:1">
      <c r="A1358" s="47"/>
    </row>
    <row r="1359" spans="1:1">
      <c r="A1359" s="47"/>
    </row>
    <row r="1360" spans="1:1">
      <c r="A1360" s="47"/>
    </row>
    <row r="1361" spans="1:1">
      <c r="A1361" s="47"/>
    </row>
    <row r="1362" spans="1:1">
      <c r="A1362" s="47"/>
    </row>
    <row r="1363" spans="1:1">
      <c r="A1363" s="47"/>
    </row>
    <row r="1364" spans="1:1">
      <c r="A1364" s="47"/>
    </row>
    <row r="1365" spans="1:1">
      <c r="A1365" s="47"/>
    </row>
    <row r="1366" spans="1:1">
      <c r="A1366" s="47"/>
    </row>
    <row r="1367" spans="1:1">
      <c r="A1367" s="47"/>
    </row>
    <row r="1368" spans="1:1">
      <c r="A1368" s="47"/>
    </row>
    <row r="1369" spans="1:1">
      <c r="A1369" s="47"/>
    </row>
    <row r="1370" spans="1:1">
      <c r="A1370" s="47"/>
    </row>
    <row r="1371" spans="1:1">
      <c r="A1371" s="47"/>
    </row>
    <row r="1372" spans="1:1">
      <c r="A1372" s="47"/>
    </row>
    <row r="1373" spans="1:1">
      <c r="A1373" s="47"/>
    </row>
    <row r="1374" spans="1:1">
      <c r="A1374" s="47"/>
    </row>
    <row r="1375" spans="1:1">
      <c r="A1375" s="47"/>
    </row>
    <row r="1376" spans="1:1">
      <c r="A1376" s="47"/>
    </row>
    <row r="1377" spans="1:1">
      <c r="A1377" s="47"/>
    </row>
    <row r="1378" spans="1:1">
      <c r="A1378" s="47"/>
    </row>
    <row r="1379" spans="1:1">
      <c r="A1379" s="47"/>
    </row>
    <row r="1380" spans="1:1">
      <c r="A1380" s="47"/>
    </row>
    <row r="1381" spans="1:1">
      <c r="A1381" s="47"/>
    </row>
    <row r="1382" spans="1:1">
      <c r="A1382" s="47"/>
    </row>
    <row r="1383" spans="1:1">
      <c r="A1383" s="47"/>
    </row>
    <row r="1384" spans="1:1">
      <c r="A1384" s="47"/>
    </row>
    <row r="1385" spans="1:1">
      <c r="A1385" s="47"/>
    </row>
    <row r="1386" spans="1:1">
      <c r="A1386" s="47"/>
    </row>
    <row r="1387" spans="1:1">
      <c r="A1387" s="47"/>
    </row>
    <row r="1388" spans="1:1">
      <c r="A1388" s="47"/>
    </row>
    <row r="1389" spans="1:1">
      <c r="A1389" s="47"/>
    </row>
    <row r="1390" spans="1:1">
      <c r="A1390" s="47"/>
    </row>
    <row r="1391" spans="1:1">
      <c r="A1391" s="47"/>
    </row>
    <row r="1392" spans="1:1">
      <c r="A1392" s="47"/>
    </row>
    <row r="1393" spans="1:1">
      <c r="A1393" s="47"/>
    </row>
    <row r="1394" spans="1:1">
      <c r="A1394" s="47"/>
    </row>
    <row r="1395" spans="1:1">
      <c r="A1395" s="47"/>
    </row>
    <row r="1396" spans="1:1">
      <c r="A1396" s="47"/>
    </row>
    <row r="1397" spans="1:1">
      <c r="A1397" s="47"/>
    </row>
    <row r="1398" spans="1:1">
      <c r="A1398" s="47"/>
    </row>
    <row r="1399" spans="1:1">
      <c r="A1399" s="47"/>
    </row>
    <row r="1400" spans="1:1">
      <c r="A1400" s="47"/>
    </row>
    <row r="1401" spans="1:1">
      <c r="A1401" s="47"/>
    </row>
    <row r="1402" spans="1:1">
      <c r="A1402" s="47"/>
    </row>
    <row r="1403" spans="1:1">
      <c r="A1403" s="47"/>
    </row>
    <row r="1404" spans="1:1">
      <c r="A1404" s="47"/>
    </row>
    <row r="1405" spans="1:1">
      <c r="A1405" s="47"/>
    </row>
    <row r="1406" spans="1:1">
      <c r="A1406" s="47"/>
    </row>
    <row r="1407" spans="1:1">
      <c r="A1407" s="47"/>
    </row>
    <row r="1408" spans="1:1">
      <c r="A1408" s="47"/>
    </row>
    <row r="1409" spans="1:1">
      <c r="A1409" s="47"/>
    </row>
    <row r="1410" spans="1:1">
      <c r="A1410" s="47"/>
    </row>
    <row r="1411" spans="1:1">
      <c r="A1411" s="47"/>
    </row>
    <row r="1412" spans="1:1">
      <c r="A1412" s="47"/>
    </row>
    <row r="1413" spans="1:1">
      <c r="A1413" s="47"/>
    </row>
    <row r="1414" spans="1:1">
      <c r="A1414" s="47"/>
    </row>
    <row r="1415" spans="1:1">
      <c r="A1415" s="47"/>
    </row>
    <row r="1416" spans="1:1">
      <c r="A1416" s="47"/>
    </row>
    <row r="1417" spans="1:1">
      <c r="A1417" s="47"/>
    </row>
    <row r="1418" spans="1:1">
      <c r="A1418" s="47"/>
    </row>
    <row r="1419" spans="1:1">
      <c r="A1419" s="47"/>
    </row>
    <row r="1420" spans="1:1">
      <c r="A1420" s="47"/>
    </row>
    <row r="1421" spans="1:1">
      <c r="A1421" s="47"/>
    </row>
    <row r="1422" spans="1:1">
      <c r="A1422" s="47"/>
    </row>
    <row r="1423" spans="1:1">
      <c r="A1423" s="47"/>
    </row>
    <row r="1424" spans="1:1">
      <c r="A1424" s="47"/>
    </row>
    <row r="1425" spans="1:1">
      <c r="A1425" s="47"/>
    </row>
    <row r="1426" spans="1:1">
      <c r="A1426" s="47"/>
    </row>
    <row r="1427" spans="1:1">
      <c r="A1427" s="47"/>
    </row>
    <row r="1428" spans="1:1">
      <c r="A1428" s="47"/>
    </row>
    <row r="1429" spans="1:1">
      <c r="A1429" s="47"/>
    </row>
    <row r="1430" spans="1:1">
      <c r="A1430" s="47"/>
    </row>
    <row r="1431" spans="1:1">
      <c r="A1431" s="47"/>
    </row>
    <row r="1432" spans="1:1">
      <c r="A1432" s="47"/>
    </row>
    <row r="1433" spans="1:1">
      <c r="A1433" s="47"/>
    </row>
    <row r="1434" spans="1:1">
      <c r="A1434" s="47"/>
    </row>
    <row r="1435" spans="1:1">
      <c r="A1435" s="47"/>
    </row>
    <row r="1436" spans="1:1">
      <c r="A1436" s="47"/>
    </row>
    <row r="1437" spans="1:1">
      <c r="A1437" s="47"/>
    </row>
    <row r="1438" spans="1:1">
      <c r="A1438" s="47"/>
    </row>
    <row r="1439" spans="1:1">
      <c r="A1439" s="47"/>
    </row>
    <row r="1440" spans="1:1">
      <c r="A1440" s="47"/>
    </row>
    <row r="1441" spans="1:1">
      <c r="A1441" s="47"/>
    </row>
    <row r="1442" spans="1:1">
      <c r="A1442" s="47"/>
    </row>
    <row r="1443" spans="1:1">
      <c r="A1443" s="47"/>
    </row>
    <row r="1444" spans="1:1">
      <c r="A1444" s="47"/>
    </row>
    <row r="1445" spans="1:1">
      <c r="A1445" s="47"/>
    </row>
    <row r="1446" spans="1:1">
      <c r="A1446" s="47"/>
    </row>
    <row r="1447" spans="1:1">
      <c r="A1447" s="47"/>
    </row>
    <row r="1448" spans="1:1">
      <c r="A1448" s="47"/>
    </row>
    <row r="1449" spans="1:1">
      <c r="A1449" s="47"/>
    </row>
    <row r="1450" spans="1:1">
      <c r="A1450" s="47"/>
    </row>
    <row r="1451" spans="1:1">
      <c r="A1451" s="47"/>
    </row>
    <row r="1452" spans="1:1">
      <c r="A1452" s="47"/>
    </row>
    <row r="1453" spans="1:1">
      <c r="A1453" s="47"/>
    </row>
    <row r="1454" spans="1:1">
      <c r="A1454" s="47"/>
    </row>
    <row r="1455" spans="1:1">
      <c r="A1455" s="47"/>
    </row>
    <row r="1456" spans="1:1">
      <c r="A1456" s="47"/>
    </row>
    <row r="1457" spans="1:1">
      <c r="A1457" s="47"/>
    </row>
    <row r="1458" spans="1:1">
      <c r="A1458" s="47"/>
    </row>
    <row r="1459" spans="1:1">
      <c r="A1459" s="47"/>
    </row>
    <row r="1460" spans="1:1">
      <c r="A1460" s="47"/>
    </row>
    <row r="1461" spans="1:1">
      <c r="A1461" s="47"/>
    </row>
    <row r="1462" spans="1:1">
      <c r="A1462" s="47"/>
    </row>
    <row r="1463" spans="1:1">
      <c r="A1463" s="47"/>
    </row>
    <row r="1464" spans="1:1">
      <c r="A1464" s="47"/>
    </row>
    <row r="1465" spans="1:1">
      <c r="A1465" s="47"/>
    </row>
    <row r="1466" spans="1:1">
      <c r="A1466" s="47"/>
    </row>
    <row r="1467" spans="1:1">
      <c r="A1467" s="47"/>
    </row>
    <row r="1468" spans="1:1">
      <c r="A1468" s="47"/>
    </row>
    <row r="1469" spans="1:1">
      <c r="A1469" s="47"/>
    </row>
    <row r="1470" spans="1:1">
      <c r="A1470" s="47"/>
    </row>
    <row r="1471" spans="1:1">
      <c r="A1471" s="47"/>
    </row>
    <row r="1472" spans="1:1">
      <c r="A1472" s="47"/>
    </row>
    <row r="1473" spans="1:1">
      <c r="A1473" s="47"/>
    </row>
    <row r="1474" spans="1:1">
      <c r="A1474" s="47"/>
    </row>
    <row r="1475" spans="1:1">
      <c r="A1475" s="47"/>
    </row>
    <row r="1476" spans="1:1">
      <c r="A1476" s="47"/>
    </row>
    <row r="1477" spans="1:1">
      <c r="A1477" s="47"/>
    </row>
    <row r="1478" spans="1:1">
      <c r="A1478" s="47"/>
    </row>
    <row r="1479" spans="1:1">
      <c r="A1479" s="47"/>
    </row>
    <row r="1480" spans="1:1">
      <c r="A1480" s="47"/>
    </row>
    <row r="1481" spans="1:1">
      <c r="A1481" s="47"/>
    </row>
    <row r="1482" spans="1:1">
      <c r="A1482" s="47"/>
    </row>
    <row r="1483" spans="1:1">
      <c r="A1483" s="47"/>
    </row>
    <row r="1484" spans="1:1">
      <c r="A1484" s="47"/>
    </row>
    <row r="1485" spans="1:1">
      <c r="A1485" s="47"/>
    </row>
    <row r="1486" spans="1:1">
      <c r="A1486" s="47"/>
    </row>
    <row r="1487" spans="1:1">
      <c r="A1487" s="47"/>
    </row>
    <row r="1488" spans="1:1">
      <c r="A1488" s="47"/>
    </row>
    <row r="1489" spans="1:1">
      <c r="A1489" s="47"/>
    </row>
    <row r="1490" spans="1:1">
      <c r="A1490" s="47"/>
    </row>
    <row r="1491" spans="1:1">
      <c r="A1491" s="47"/>
    </row>
    <row r="1492" spans="1:1">
      <c r="A1492" s="47"/>
    </row>
    <row r="1493" spans="1:1">
      <c r="A1493" s="47"/>
    </row>
    <row r="1494" spans="1:1">
      <c r="A1494" s="47"/>
    </row>
    <row r="1495" spans="1:1">
      <c r="A1495" s="47"/>
    </row>
    <row r="1496" spans="1:1">
      <c r="A1496" s="47"/>
    </row>
    <row r="1497" spans="1:1">
      <c r="A1497" s="47"/>
    </row>
    <row r="1498" spans="1:1">
      <c r="A1498" s="47"/>
    </row>
    <row r="1499" spans="1:1">
      <c r="A1499" s="47"/>
    </row>
    <row r="1500" spans="1:1">
      <c r="A1500" s="47"/>
    </row>
    <row r="1501" spans="1:1">
      <c r="A1501" s="47"/>
    </row>
    <row r="1502" spans="1:1">
      <c r="A1502" s="47"/>
    </row>
    <row r="1503" spans="1:1">
      <c r="A1503" s="47"/>
    </row>
    <row r="1504" spans="1:1">
      <c r="A1504" s="47"/>
    </row>
    <row r="1505" spans="1:1">
      <c r="A1505" s="47"/>
    </row>
    <row r="1506" spans="1:1">
      <c r="A1506" s="47"/>
    </row>
    <row r="1507" spans="1:1">
      <c r="A1507" s="47"/>
    </row>
    <row r="1508" spans="1:1">
      <c r="A1508" s="47"/>
    </row>
    <row r="1509" spans="1:1">
      <c r="A1509" s="47"/>
    </row>
    <row r="1510" spans="1:1">
      <c r="A1510" s="47"/>
    </row>
    <row r="1511" spans="1:1">
      <c r="A1511" s="47"/>
    </row>
    <row r="1512" spans="1:1">
      <c r="A1512" s="47"/>
    </row>
    <row r="1513" spans="1:1">
      <c r="A1513" s="47"/>
    </row>
    <row r="1514" spans="1:1">
      <c r="A1514" s="47"/>
    </row>
    <row r="1515" spans="1:1">
      <c r="A1515" s="47"/>
    </row>
    <row r="1516" spans="1:1">
      <c r="A1516" s="47"/>
    </row>
    <row r="1517" spans="1:1">
      <c r="A1517" s="47"/>
    </row>
    <row r="1518" spans="1:1">
      <c r="A1518" s="47"/>
    </row>
    <row r="1519" spans="1:1">
      <c r="A1519" s="47"/>
    </row>
    <row r="1520" spans="1:1">
      <c r="A1520" s="47"/>
    </row>
    <row r="1521" spans="1:1">
      <c r="A1521" s="47"/>
    </row>
    <row r="1522" spans="1:1">
      <c r="A1522" s="47"/>
    </row>
    <row r="1523" spans="1:1">
      <c r="A1523" s="47"/>
    </row>
    <row r="1524" spans="1:1">
      <c r="A1524" s="47"/>
    </row>
    <row r="1525" spans="1:1">
      <c r="A1525" s="47"/>
    </row>
    <row r="1526" spans="1:1">
      <c r="A1526" s="47"/>
    </row>
    <row r="1527" spans="1:1">
      <c r="A1527" s="47"/>
    </row>
    <row r="1528" spans="1:1">
      <c r="A1528" s="47"/>
    </row>
    <row r="1529" spans="1:1">
      <c r="A1529" s="47"/>
    </row>
    <row r="1530" spans="1:1">
      <c r="A1530" s="47"/>
    </row>
    <row r="1531" spans="1:1">
      <c r="A1531" s="47"/>
    </row>
    <row r="1532" spans="1:1">
      <c r="A1532" s="47"/>
    </row>
    <row r="1533" spans="1:1">
      <c r="A1533" s="47"/>
    </row>
    <row r="1534" spans="1:1">
      <c r="A1534" s="47"/>
    </row>
    <row r="1535" spans="1:1">
      <c r="A1535" s="47"/>
    </row>
    <row r="1536" spans="1:1">
      <c r="A1536" s="47"/>
    </row>
    <row r="1537" spans="1:1">
      <c r="A1537" s="47"/>
    </row>
    <row r="1538" spans="1:1">
      <c r="A1538" s="47"/>
    </row>
    <row r="1539" spans="1:1">
      <c r="A1539" s="47"/>
    </row>
    <row r="1540" spans="1:1">
      <c r="A1540" s="47"/>
    </row>
    <row r="1541" spans="1:1">
      <c r="A1541" s="47"/>
    </row>
    <row r="1542" spans="1:1">
      <c r="A1542" s="47"/>
    </row>
    <row r="1543" spans="1:1">
      <c r="A1543" s="47"/>
    </row>
    <row r="1544" spans="1:1">
      <c r="A1544" s="47"/>
    </row>
    <row r="1545" spans="1:1">
      <c r="A1545" s="47"/>
    </row>
    <row r="1546" spans="1:1">
      <c r="A1546" s="47"/>
    </row>
    <row r="1547" spans="1:1">
      <c r="A1547" s="47"/>
    </row>
    <row r="1548" spans="1:1">
      <c r="A1548" s="47"/>
    </row>
    <row r="1549" spans="1:1">
      <c r="A1549" s="47"/>
    </row>
    <row r="1550" spans="1:1">
      <c r="A1550" s="47"/>
    </row>
    <row r="1551" spans="1:1">
      <c r="A1551" s="47"/>
    </row>
    <row r="1552" spans="1:1">
      <c r="A1552" s="47"/>
    </row>
    <row r="1553" spans="1:1">
      <c r="A1553" s="47"/>
    </row>
    <row r="1554" spans="1:1">
      <c r="A1554" s="47"/>
    </row>
    <row r="1555" spans="1:1">
      <c r="A1555" s="47"/>
    </row>
    <row r="1556" spans="1:1">
      <c r="A1556" s="47"/>
    </row>
    <row r="1557" spans="1:1">
      <c r="A1557" s="47"/>
    </row>
    <row r="1558" spans="1:1">
      <c r="A1558" s="47"/>
    </row>
    <row r="1559" spans="1:1">
      <c r="A1559" s="47"/>
    </row>
    <row r="1560" spans="1:1">
      <c r="A1560" s="47"/>
    </row>
    <row r="1561" spans="1:1">
      <c r="A1561" s="47"/>
    </row>
    <row r="1562" spans="1:1">
      <c r="A1562" s="47"/>
    </row>
    <row r="1563" spans="1:1">
      <c r="A1563" s="47"/>
    </row>
    <row r="1564" spans="1:1">
      <c r="A1564" s="47"/>
    </row>
    <row r="1565" spans="1:1">
      <c r="A1565" s="47"/>
    </row>
    <row r="1566" spans="1:1">
      <c r="A1566" s="47"/>
    </row>
    <row r="1567" spans="1:1">
      <c r="A1567" s="47"/>
    </row>
    <row r="1568" spans="1:1">
      <c r="A1568" s="47"/>
    </row>
    <row r="1569" spans="1:1">
      <c r="A1569" s="47"/>
    </row>
    <row r="1570" spans="1:1">
      <c r="A1570" s="47"/>
    </row>
    <row r="1571" spans="1:1">
      <c r="A1571" s="47"/>
    </row>
    <row r="1572" spans="1:1">
      <c r="A1572" s="47"/>
    </row>
    <row r="1573" spans="1:1">
      <c r="A1573" s="47"/>
    </row>
    <row r="1574" spans="1:1">
      <c r="A1574" s="47"/>
    </row>
    <row r="1575" spans="1:1">
      <c r="A1575" s="47"/>
    </row>
    <row r="1576" spans="1:1">
      <c r="A1576" s="47"/>
    </row>
    <row r="1577" spans="1:1">
      <c r="A1577" s="47"/>
    </row>
    <row r="1578" spans="1:1">
      <c r="A1578" s="47"/>
    </row>
    <row r="1579" spans="1:1">
      <c r="A1579" s="47"/>
    </row>
    <row r="1580" spans="1:1">
      <c r="A1580" s="47"/>
    </row>
    <row r="1581" spans="1:1">
      <c r="A1581" s="47"/>
    </row>
    <row r="1582" spans="1:1">
      <c r="A1582" s="47"/>
    </row>
    <row r="1583" spans="1:1">
      <c r="A1583" s="47"/>
    </row>
    <row r="1584" spans="1:1">
      <c r="A1584" s="47"/>
    </row>
    <row r="1585" spans="1:1">
      <c r="A1585" s="47"/>
    </row>
    <row r="1586" spans="1:1">
      <c r="A1586" s="47"/>
    </row>
    <row r="1587" spans="1:1">
      <c r="A1587" s="47"/>
    </row>
    <row r="1588" spans="1:1">
      <c r="A1588" s="47"/>
    </row>
    <row r="1589" spans="1:1">
      <c r="A1589" s="47"/>
    </row>
    <row r="1590" spans="1:1">
      <c r="A1590" s="47"/>
    </row>
    <row r="1591" spans="1:1">
      <c r="A1591" s="47"/>
    </row>
    <row r="1592" spans="1:1">
      <c r="A1592" s="47"/>
    </row>
    <row r="1593" spans="1:1">
      <c r="A1593" s="47"/>
    </row>
    <row r="1594" spans="1:1">
      <c r="A1594" s="47"/>
    </row>
    <row r="1595" spans="1:1">
      <c r="A1595" s="47"/>
    </row>
    <row r="1596" spans="1:1">
      <c r="A1596" s="47"/>
    </row>
    <row r="1597" spans="1:1">
      <c r="A1597" s="47"/>
    </row>
    <row r="1598" spans="1:1">
      <c r="A1598" s="47"/>
    </row>
    <row r="1599" spans="1:1">
      <c r="A1599" s="47"/>
    </row>
    <row r="1600" spans="1:1">
      <c r="A1600" s="47"/>
    </row>
    <row r="1601" spans="1:1">
      <c r="A1601" s="47"/>
    </row>
    <row r="1602" spans="1:1">
      <c r="A1602" s="47"/>
    </row>
    <row r="1603" spans="1:1">
      <c r="A1603" s="47"/>
    </row>
    <row r="1604" spans="1:1">
      <c r="A1604" s="47"/>
    </row>
    <row r="1605" spans="1:1">
      <c r="A1605" s="47"/>
    </row>
    <row r="1606" spans="1:1">
      <c r="A1606" s="47"/>
    </row>
    <row r="1607" spans="1:1">
      <c r="A1607" s="47"/>
    </row>
    <row r="1608" spans="1:1">
      <c r="A1608" s="47"/>
    </row>
    <row r="1609" spans="1:1">
      <c r="A1609" s="47"/>
    </row>
    <row r="1610" spans="1:1">
      <c r="A1610" s="47"/>
    </row>
    <row r="1611" spans="1:1">
      <c r="A1611" s="47"/>
    </row>
    <row r="1612" spans="1:1">
      <c r="A1612" s="47"/>
    </row>
    <row r="1613" spans="1:1">
      <c r="A1613" s="47"/>
    </row>
    <row r="1614" spans="1:1">
      <c r="A1614" s="47"/>
    </row>
    <row r="1615" spans="1:1">
      <c r="A1615" s="47"/>
    </row>
    <row r="1616" spans="1:1">
      <c r="A1616" s="47"/>
    </row>
    <row r="1617" spans="1:1">
      <c r="A1617" s="47"/>
    </row>
    <row r="1618" spans="1:1">
      <c r="A1618" s="47"/>
    </row>
    <row r="1619" spans="1:1">
      <c r="A1619" s="47"/>
    </row>
    <row r="1620" spans="1:1">
      <c r="A1620" s="47"/>
    </row>
    <row r="1621" spans="1:1">
      <c r="A1621" s="47"/>
    </row>
    <row r="1622" spans="1:1">
      <c r="A1622" s="47"/>
    </row>
    <row r="1623" spans="1:1">
      <c r="A1623" s="47"/>
    </row>
    <row r="1624" spans="1:1">
      <c r="A1624" s="47"/>
    </row>
    <row r="1625" spans="1:1">
      <c r="A1625" s="47"/>
    </row>
    <row r="1626" spans="1:1">
      <c r="A1626" s="47"/>
    </row>
    <row r="1627" spans="1:1">
      <c r="A1627" s="47"/>
    </row>
    <row r="1628" spans="1:1">
      <c r="A1628" s="47"/>
    </row>
    <row r="1629" spans="1:1">
      <c r="A1629" s="47"/>
    </row>
    <row r="1630" spans="1:1">
      <c r="A1630" s="47"/>
    </row>
    <row r="1631" spans="1:1">
      <c r="A1631" s="47"/>
    </row>
    <row r="1632" spans="1:1">
      <c r="A1632" s="47"/>
    </row>
    <row r="1633" spans="1:1">
      <c r="A1633" s="47"/>
    </row>
    <row r="1634" spans="1:1">
      <c r="A1634" s="47"/>
    </row>
    <row r="1635" spans="1:1">
      <c r="A1635" s="47"/>
    </row>
    <row r="1636" spans="1:1">
      <c r="A1636" s="47"/>
    </row>
    <row r="1637" spans="1:1">
      <c r="A1637" s="47"/>
    </row>
    <row r="1638" spans="1:1">
      <c r="A1638" s="47"/>
    </row>
    <row r="1639" spans="1:1">
      <c r="A1639" s="47"/>
    </row>
    <row r="1640" spans="1:1">
      <c r="A1640" s="47"/>
    </row>
    <row r="1641" spans="1:1">
      <c r="A1641" s="47"/>
    </row>
    <row r="1642" spans="1:1">
      <c r="A1642" s="47"/>
    </row>
    <row r="1643" spans="1:1">
      <c r="A1643" s="47"/>
    </row>
    <row r="1644" spans="1:1">
      <c r="A1644" s="47"/>
    </row>
    <row r="1645" spans="1:1">
      <c r="A1645" s="47"/>
    </row>
    <row r="1646" spans="1:1">
      <c r="A1646" s="47"/>
    </row>
    <row r="1647" spans="1:1">
      <c r="A1647" s="47"/>
    </row>
    <row r="1648" spans="1:1">
      <c r="A1648" s="47"/>
    </row>
    <row r="1649" spans="1:1">
      <c r="A1649" s="47"/>
    </row>
    <row r="1650" spans="1:1">
      <c r="A1650" s="47"/>
    </row>
    <row r="1651" spans="1:1">
      <c r="A1651" s="47"/>
    </row>
    <row r="1652" spans="1:1">
      <c r="A1652" s="47"/>
    </row>
    <row r="1653" spans="1:1">
      <c r="A1653" s="47"/>
    </row>
    <row r="1654" spans="1:1">
      <c r="A1654" s="47"/>
    </row>
    <row r="1655" spans="1:1">
      <c r="A1655" s="47"/>
    </row>
    <row r="1656" spans="1:1">
      <c r="A1656" s="47"/>
    </row>
    <row r="1657" spans="1:1">
      <c r="A1657" s="47"/>
    </row>
    <row r="1658" spans="1:1">
      <c r="A1658" s="47"/>
    </row>
    <row r="1659" spans="1:1">
      <c r="A1659" s="47"/>
    </row>
    <row r="1660" spans="1:1">
      <c r="A1660" s="47"/>
    </row>
    <row r="1661" spans="1:1">
      <c r="A1661" s="47"/>
    </row>
    <row r="1662" spans="1:1">
      <c r="A1662" s="47"/>
    </row>
    <row r="1663" spans="1:1">
      <c r="A1663" s="47"/>
    </row>
    <row r="1664" spans="1:1">
      <c r="A1664" s="47"/>
    </row>
    <row r="1665" spans="1:1">
      <c r="A1665" s="47"/>
    </row>
    <row r="1666" spans="1:1">
      <c r="A1666" s="47"/>
    </row>
    <row r="1667" spans="1:1">
      <c r="A1667" s="47"/>
    </row>
    <row r="1668" spans="1:1">
      <c r="A1668" s="47"/>
    </row>
    <row r="1669" spans="1:1">
      <c r="A1669" s="47"/>
    </row>
    <row r="1670" spans="1:1">
      <c r="A1670" s="47"/>
    </row>
    <row r="1671" spans="1:1">
      <c r="A1671" s="47"/>
    </row>
    <row r="1672" spans="1:1">
      <c r="A1672" s="47"/>
    </row>
    <row r="1673" spans="1:1">
      <c r="A1673" s="47"/>
    </row>
    <row r="1674" spans="1:1">
      <c r="A1674" s="47"/>
    </row>
    <row r="1675" spans="1:1">
      <c r="A1675" s="47"/>
    </row>
    <row r="1676" spans="1:1">
      <c r="A1676" s="47"/>
    </row>
    <row r="1677" spans="1:1">
      <c r="A1677" s="47"/>
    </row>
    <row r="1678" spans="1:1">
      <c r="A1678" s="47"/>
    </row>
    <row r="1679" spans="1:1">
      <c r="A1679" s="47"/>
    </row>
    <row r="1680" spans="1:1">
      <c r="A1680" s="47"/>
    </row>
    <row r="1681" spans="1:1">
      <c r="A1681" s="47"/>
    </row>
    <row r="1682" spans="1:1">
      <c r="A1682" s="47"/>
    </row>
    <row r="1683" spans="1:1">
      <c r="A1683" s="47"/>
    </row>
    <row r="1684" spans="1:1">
      <c r="A1684" s="47"/>
    </row>
    <row r="1685" spans="1:1">
      <c r="A1685" s="47"/>
    </row>
    <row r="1686" spans="1:1">
      <c r="A1686" s="47"/>
    </row>
    <row r="1687" spans="1:1">
      <c r="A1687" s="47"/>
    </row>
    <row r="1688" spans="1:1">
      <c r="A1688" s="47"/>
    </row>
    <row r="1689" spans="1:1">
      <c r="A1689" s="47"/>
    </row>
    <row r="1690" spans="1:1">
      <c r="A1690" s="47"/>
    </row>
    <row r="1691" spans="1:1">
      <c r="A1691" s="47"/>
    </row>
    <row r="1692" spans="1:1">
      <c r="A1692" s="47"/>
    </row>
    <row r="1693" spans="1:1">
      <c r="A1693" s="47"/>
    </row>
    <row r="1694" spans="1:1">
      <c r="A1694" s="47"/>
    </row>
    <row r="1695" spans="1:1">
      <c r="A1695" s="47"/>
    </row>
    <row r="1696" spans="1:1">
      <c r="A1696" s="47"/>
    </row>
    <row r="1697" spans="1:1">
      <c r="A1697" s="47"/>
    </row>
    <row r="1698" spans="1:1">
      <c r="A1698" s="47"/>
    </row>
    <row r="1699" spans="1:1">
      <c r="A1699" s="47"/>
    </row>
    <row r="1700" spans="1:1">
      <c r="A1700" s="47"/>
    </row>
    <row r="1701" spans="1:1">
      <c r="A1701" s="47"/>
    </row>
    <row r="1702" spans="1:1">
      <c r="A1702" s="47"/>
    </row>
    <row r="1703" spans="1:1">
      <c r="A1703" s="47"/>
    </row>
    <row r="1704" spans="1:1">
      <c r="A1704" s="47"/>
    </row>
    <row r="1705" spans="1:1">
      <c r="A1705" s="47"/>
    </row>
    <row r="1706" spans="1:1">
      <c r="A1706" s="47"/>
    </row>
    <row r="1707" spans="1:1">
      <c r="A1707" s="47"/>
    </row>
    <row r="1708" spans="1:1">
      <c r="A1708" s="47"/>
    </row>
    <row r="1709" spans="1:1">
      <c r="A1709" s="47"/>
    </row>
    <row r="1710" spans="1:1">
      <c r="A1710" s="47"/>
    </row>
    <row r="1711" spans="1:1">
      <c r="A1711" s="47"/>
    </row>
    <row r="1712" spans="1:1">
      <c r="A1712" s="47"/>
    </row>
    <row r="1713" spans="1:1">
      <c r="A1713" s="47"/>
    </row>
    <row r="1714" spans="1:1">
      <c r="A1714" s="47"/>
    </row>
    <row r="1715" spans="1:1">
      <c r="A1715" s="47"/>
    </row>
    <row r="1716" spans="1:1">
      <c r="A1716" s="47"/>
    </row>
    <row r="1717" spans="1:1">
      <c r="A1717" s="47"/>
    </row>
    <row r="1718" spans="1:1">
      <c r="A1718" s="47"/>
    </row>
    <row r="1719" spans="1:1">
      <c r="A1719" s="47"/>
    </row>
    <row r="1720" spans="1:1">
      <c r="A1720" s="47"/>
    </row>
    <row r="1721" spans="1:1">
      <c r="A1721" s="47"/>
    </row>
    <row r="1722" spans="1:1">
      <c r="A1722" s="47"/>
    </row>
    <row r="1723" spans="1:1">
      <c r="A1723" s="47"/>
    </row>
    <row r="1724" spans="1:1">
      <c r="A1724" s="47"/>
    </row>
    <row r="1725" spans="1:1">
      <c r="A1725" s="47"/>
    </row>
    <row r="1726" spans="1:1">
      <c r="A1726" s="47"/>
    </row>
    <row r="1727" spans="1:1">
      <c r="A1727" s="47"/>
    </row>
    <row r="1728" spans="1:1">
      <c r="A1728" s="47"/>
    </row>
    <row r="1729" spans="1:1">
      <c r="A1729" s="47"/>
    </row>
    <row r="1730" spans="1:1">
      <c r="A1730" s="47"/>
    </row>
    <row r="1731" spans="1:1">
      <c r="A1731" s="47"/>
    </row>
    <row r="1732" spans="1:1">
      <c r="A1732" s="47"/>
    </row>
    <row r="1733" spans="1:1">
      <c r="A1733" s="47"/>
    </row>
    <row r="1734" spans="1:1">
      <c r="A1734" s="47"/>
    </row>
    <row r="1735" spans="1:1">
      <c r="A1735" s="47"/>
    </row>
    <row r="1736" spans="1:1">
      <c r="A1736" s="47"/>
    </row>
    <row r="1737" spans="1:1">
      <c r="A1737" s="47"/>
    </row>
    <row r="1738" spans="1:1">
      <c r="A1738" s="47"/>
    </row>
    <row r="1739" spans="1:1">
      <c r="A1739" s="47"/>
    </row>
    <row r="1740" spans="1:1">
      <c r="A1740" s="47"/>
    </row>
    <row r="1741" spans="1:1">
      <c r="A1741" s="47"/>
    </row>
    <row r="1742" spans="1:1">
      <c r="A1742" s="47"/>
    </row>
    <row r="1743" spans="1:1">
      <c r="A1743" s="47"/>
    </row>
    <row r="1744" spans="1:1">
      <c r="A1744" s="47"/>
    </row>
    <row r="1745" spans="1:1">
      <c r="A1745" s="47"/>
    </row>
    <row r="1746" spans="1:1">
      <c r="A1746" s="47"/>
    </row>
    <row r="1747" spans="1:1">
      <c r="A1747" s="47"/>
    </row>
    <row r="1748" spans="1:1">
      <c r="A1748" s="47"/>
    </row>
    <row r="1749" spans="1:1">
      <c r="A1749" s="47"/>
    </row>
    <row r="1750" spans="1:1">
      <c r="A1750" s="47"/>
    </row>
    <row r="1751" spans="1:1">
      <c r="A1751" s="47"/>
    </row>
    <row r="1752" spans="1:1">
      <c r="A1752" s="47"/>
    </row>
    <row r="1753" spans="1:1">
      <c r="A1753" s="47"/>
    </row>
    <row r="1754" spans="1:1">
      <c r="A1754" s="47"/>
    </row>
    <row r="1755" spans="1:1">
      <c r="A1755" s="47"/>
    </row>
    <row r="1756" spans="1:1">
      <c r="A1756" s="47"/>
    </row>
    <row r="1757" spans="1:1">
      <c r="A1757" s="47"/>
    </row>
    <row r="1758" spans="1:1">
      <c r="A1758" s="47"/>
    </row>
    <row r="1759" spans="1:1">
      <c r="A1759" s="47"/>
    </row>
    <row r="1760" spans="1:1">
      <c r="A1760" s="47"/>
    </row>
    <row r="1761" spans="1:1">
      <c r="A1761" s="47"/>
    </row>
    <row r="1762" spans="1:1">
      <c r="A1762" s="47"/>
    </row>
    <row r="1763" spans="1:1">
      <c r="A1763" s="47"/>
    </row>
    <row r="1764" spans="1:1">
      <c r="A1764" s="47"/>
    </row>
    <row r="1765" spans="1:1">
      <c r="A1765" s="47"/>
    </row>
    <row r="1766" spans="1:1">
      <c r="A1766" s="47"/>
    </row>
    <row r="1767" spans="1:1">
      <c r="A1767" s="47"/>
    </row>
    <row r="1768" spans="1:1">
      <c r="A1768" s="47"/>
    </row>
    <row r="1769" spans="1:1">
      <c r="A1769" s="47"/>
    </row>
    <row r="1770" spans="1:1">
      <c r="A1770" s="47"/>
    </row>
    <row r="1771" spans="1:1">
      <c r="A1771" s="47"/>
    </row>
    <row r="1772" spans="1:1">
      <c r="A1772" s="47"/>
    </row>
    <row r="1773" spans="1:1">
      <c r="A1773" s="47"/>
    </row>
    <row r="1774" spans="1:1">
      <c r="A1774" s="47"/>
    </row>
    <row r="1775" spans="1:1">
      <c r="A1775" s="47"/>
    </row>
    <row r="1776" spans="1:1">
      <c r="A1776" s="47"/>
    </row>
    <row r="1777" spans="1:1">
      <c r="A1777" s="47"/>
    </row>
    <row r="1778" spans="1:1">
      <c r="A1778" s="47"/>
    </row>
    <row r="1779" spans="1:1">
      <c r="A1779" s="47"/>
    </row>
    <row r="1780" spans="1:1">
      <c r="A1780" s="47"/>
    </row>
    <row r="1781" spans="1:1">
      <c r="A1781" s="47"/>
    </row>
    <row r="1782" spans="1:1">
      <c r="A1782" s="47"/>
    </row>
    <row r="1783" spans="1:1">
      <c r="A1783" s="47"/>
    </row>
    <row r="1784" spans="1:1">
      <c r="A1784" s="47"/>
    </row>
    <row r="1785" spans="1:1">
      <c r="A1785" s="47"/>
    </row>
    <row r="1786" spans="1:1">
      <c r="A1786" s="47"/>
    </row>
    <row r="1787" spans="1:1">
      <c r="A1787" s="47"/>
    </row>
    <row r="1788" spans="1:1">
      <c r="A1788" s="47"/>
    </row>
    <row r="1789" spans="1:1">
      <c r="A1789" s="47"/>
    </row>
    <row r="1790" spans="1:1">
      <c r="A1790" s="47"/>
    </row>
    <row r="1791" spans="1:1">
      <c r="A1791" s="47"/>
    </row>
    <row r="1792" spans="1:1">
      <c r="A1792" s="47"/>
    </row>
    <row r="1793" spans="1:1">
      <c r="A1793" s="47"/>
    </row>
    <row r="1794" spans="1:1">
      <c r="A1794" s="47"/>
    </row>
    <row r="1795" spans="1:1">
      <c r="A1795" s="47"/>
    </row>
    <row r="1796" spans="1:1">
      <c r="A1796" s="47"/>
    </row>
    <row r="1797" spans="1:1">
      <c r="A1797" s="47"/>
    </row>
    <row r="1798" spans="1:1">
      <c r="A1798" s="47"/>
    </row>
    <row r="1799" spans="1:1">
      <c r="A1799" s="47"/>
    </row>
    <row r="1800" spans="1:1">
      <c r="A1800" s="47"/>
    </row>
    <row r="1801" spans="1:1">
      <c r="A1801" s="47"/>
    </row>
    <row r="1802" spans="1:1">
      <c r="A1802" s="47"/>
    </row>
    <row r="1803" spans="1:1">
      <c r="A1803" s="47"/>
    </row>
    <row r="1804" spans="1:1">
      <c r="A1804" s="47"/>
    </row>
    <row r="1805" spans="1:1">
      <c r="A1805" s="47"/>
    </row>
    <row r="1806" spans="1:1">
      <c r="A1806" s="47"/>
    </row>
    <row r="1807" spans="1:1">
      <c r="A1807" s="47"/>
    </row>
    <row r="1808" spans="1:1">
      <c r="A1808" s="47"/>
    </row>
    <row r="1809" spans="1:1">
      <c r="A1809" s="47"/>
    </row>
    <row r="1810" spans="1:1">
      <c r="A1810" s="47"/>
    </row>
    <row r="1811" spans="1:1">
      <c r="A1811" s="47"/>
    </row>
    <row r="1812" spans="1:1">
      <c r="A1812" s="47"/>
    </row>
    <row r="1813" spans="1:1">
      <c r="A1813" s="47"/>
    </row>
    <row r="1814" spans="1:1">
      <c r="A1814" s="47"/>
    </row>
    <row r="1815" spans="1:1">
      <c r="A1815" s="47"/>
    </row>
    <row r="1816" spans="1:1">
      <c r="A1816" s="47"/>
    </row>
    <row r="1817" spans="1:1">
      <c r="A1817" s="47"/>
    </row>
    <row r="1818" spans="1:1">
      <c r="A1818" s="47"/>
    </row>
    <row r="1819" spans="1:1">
      <c r="A1819" s="47"/>
    </row>
    <row r="1820" spans="1:1">
      <c r="A1820" s="47"/>
    </row>
    <row r="1821" spans="1:1">
      <c r="A1821" s="47"/>
    </row>
    <row r="1822" spans="1:1">
      <c r="A1822" s="47"/>
    </row>
    <row r="1823" spans="1:1">
      <c r="A1823" s="47"/>
    </row>
    <row r="1824" spans="1:1">
      <c r="A1824" s="47"/>
    </row>
    <row r="1825" spans="1:1">
      <c r="A1825" s="47"/>
    </row>
    <row r="1826" spans="1:1">
      <c r="A1826" s="47"/>
    </row>
    <row r="1827" spans="1:1">
      <c r="A1827" s="47"/>
    </row>
    <row r="1828" spans="1:1">
      <c r="A1828" s="47"/>
    </row>
    <row r="1829" spans="1:1">
      <c r="A1829" s="47"/>
    </row>
    <row r="1830" spans="1:1">
      <c r="A1830" s="47"/>
    </row>
    <row r="1831" spans="1:1">
      <c r="A1831" s="47"/>
    </row>
    <row r="1832" spans="1:1">
      <c r="A1832" s="47"/>
    </row>
    <row r="1833" spans="1:1">
      <c r="A1833" s="47"/>
    </row>
    <row r="1834" spans="1:1">
      <c r="A1834" s="47"/>
    </row>
    <row r="1835" spans="1:1">
      <c r="A1835" s="47"/>
    </row>
    <row r="1836" spans="1:1">
      <c r="A1836" s="47"/>
    </row>
    <row r="1837" spans="1:1">
      <c r="A1837" s="47"/>
    </row>
    <row r="1838" spans="1:1">
      <c r="A1838" s="47"/>
    </row>
    <row r="1839" spans="1:1">
      <c r="A1839" s="47"/>
    </row>
    <row r="1840" spans="1:1">
      <c r="A1840" s="47"/>
    </row>
    <row r="1841" spans="1:1">
      <c r="A1841" s="47"/>
    </row>
    <row r="1842" spans="1:1">
      <c r="A1842" s="47"/>
    </row>
    <row r="1843" spans="1:1">
      <c r="A1843" s="47"/>
    </row>
    <row r="1844" spans="1:1">
      <c r="A1844" s="47"/>
    </row>
    <row r="1845" spans="1:1">
      <c r="A1845" s="47"/>
    </row>
    <row r="1846" spans="1:1">
      <c r="A1846" s="47"/>
    </row>
    <row r="1847" spans="1:1">
      <c r="A1847" s="47"/>
    </row>
    <row r="1848" spans="1:1">
      <c r="A1848" s="47"/>
    </row>
    <row r="1849" spans="1:1">
      <c r="A1849" s="47"/>
    </row>
    <row r="1850" spans="1:1">
      <c r="A1850" s="47"/>
    </row>
    <row r="1851" spans="1:1">
      <c r="A1851" s="47"/>
    </row>
    <row r="1852" spans="1:1">
      <c r="A1852" s="47"/>
    </row>
    <row r="1853" spans="1:1">
      <c r="A1853" s="47"/>
    </row>
    <row r="1854" spans="1:1">
      <c r="A1854" s="47"/>
    </row>
    <row r="1855" spans="1:1">
      <c r="A1855" s="47"/>
    </row>
    <row r="1856" spans="1:1">
      <c r="A1856" s="47"/>
    </row>
    <row r="1857" spans="1:1">
      <c r="A1857" s="47"/>
    </row>
    <row r="1858" spans="1:1">
      <c r="A1858" s="47"/>
    </row>
    <row r="1859" spans="1:1">
      <c r="A1859" s="47"/>
    </row>
    <row r="1860" spans="1:1">
      <c r="A1860" s="47"/>
    </row>
    <row r="1861" spans="1:1">
      <c r="A1861" s="47"/>
    </row>
    <row r="1862" spans="1:1">
      <c r="A1862" s="47"/>
    </row>
    <row r="1863" spans="1:1">
      <c r="A1863" s="47"/>
    </row>
    <row r="1864" spans="1:1">
      <c r="A1864" s="47"/>
    </row>
    <row r="1865" spans="1:1">
      <c r="A1865" s="47"/>
    </row>
    <row r="1866" spans="1:1">
      <c r="A1866" s="47"/>
    </row>
    <row r="1867" spans="1:1">
      <c r="A1867" s="47"/>
    </row>
    <row r="1868" spans="1:1">
      <c r="A1868" s="47"/>
    </row>
    <row r="1869" spans="1:1">
      <c r="A1869" s="47"/>
    </row>
    <row r="1870" spans="1:1">
      <c r="A1870" s="47"/>
    </row>
    <row r="1871" spans="1:1">
      <c r="A1871" s="47"/>
    </row>
    <row r="1872" spans="1:1">
      <c r="A1872" s="47"/>
    </row>
    <row r="1873" spans="1:1">
      <c r="A1873" s="47"/>
    </row>
    <row r="1874" spans="1:1">
      <c r="A1874" s="47"/>
    </row>
    <row r="1875" spans="1:1">
      <c r="A1875" s="47"/>
    </row>
    <row r="1876" spans="1:1">
      <c r="A1876" s="47"/>
    </row>
    <row r="1877" spans="1:1">
      <c r="A1877" s="47"/>
    </row>
    <row r="1878" spans="1:1">
      <c r="A1878" s="47"/>
    </row>
    <row r="1879" spans="1:1">
      <c r="A1879" s="47"/>
    </row>
    <row r="1880" spans="1:1">
      <c r="A1880" s="47"/>
    </row>
    <row r="1881" spans="1:1">
      <c r="A1881" s="47"/>
    </row>
    <row r="1882" spans="1:1">
      <c r="A1882" s="47"/>
    </row>
    <row r="1883" spans="1:1">
      <c r="A1883" s="47"/>
    </row>
    <row r="1884" spans="1:1">
      <c r="A1884" s="47"/>
    </row>
    <row r="1885" spans="1:1">
      <c r="A1885" s="47"/>
    </row>
    <row r="1886" spans="1:1">
      <c r="A1886" s="47"/>
    </row>
    <row r="1887" spans="1:1">
      <c r="A1887" s="47"/>
    </row>
    <row r="1888" spans="1:1">
      <c r="A1888" s="47"/>
    </row>
    <row r="1889" spans="1:1">
      <c r="A1889" s="47"/>
    </row>
    <row r="1890" spans="1:1">
      <c r="A1890" s="47"/>
    </row>
    <row r="1891" spans="1:1">
      <c r="A1891" s="47"/>
    </row>
    <row r="1892" spans="1:1">
      <c r="A1892" s="47"/>
    </row>
    <row r="1893" spans="1:1">
      <c r="A1893" s="47"/>
    </row>
    <row r="1894" spans="1:1">
      <c r="A1894" s="47"/>
    </row>
    <row r="1895" spans="1:1">
      <c r="A1895" s="47"/>
    </row>
    <row r="1896" spans="1:1">
      <c r="A1896" s="47"/>
    </row>
    <row r="1897" spans="1:1">
      <c r="A1897" s="47"/>
    </row>
    <row r="1898" spans="1:1">
      <c r="A1898" s="47"/>
    </row>
    <row r="1899" spans="1:1">
      <c r="A1899" s="47"/>
    </row>
    <row r="1900" spans="1:1">
      <c r="A1900" s="47"/>
    </row>
    <row r="1901" spans="1:1">
      <c r="A1901" s="47"/>
    </row>
    <row r="1902" spans="1:1">
      <c r="A1902" s="47"/>
    </row>
    <row r="1903" spans="1:1">
      <c r="A1903" s="47"/>
    </row>
    <row r="1904" spans="1:1">
      <c r="A1904" s="47"/>
    </row>
    <row r="1905" spans="1:1">
      <c r="A1905" s="47"/>
    </row>
    <row r="1906" spans="1:1">
      <c r="A1906" s="47"/>
    </row>
    <row r="1907" spans="1:1">
      <c r="A1907" s="47"/>
    </row>
    <row r="1908" spans="1:1">
      <c r="A1908" s="47"/>
    </row>
    <row r="1909" spans="1:1">
      <c r="A1909" s="47"/>
    </row>
    <row r="1910" spans="1:1">
      <c r="A1910" s="47"/>
    </row>
    <row r="1911" spans="1:1">
      <c r="A1911" s="47"/>
    </row>
    <row r="1912" spans="1:1">
      <c r="A1912" s="47"/>
    </row>
    <row r="1913" spans="1:1">
      <c r="A1913" s="47"/>
    </row>
    <row r="1914" spans="1:1">
      <c r="A1914" s="47"/>
    </row>
    <row r="1915" spans="1:1">
      <c r="A1915" s="47"/>
    </row>
    <row r="1916" spans="1:1">
      <c r="A1916" s="47"/>
    </row>
    <row r="1917" spans="1:1">
      <c r="A1917" s="47"/>
    </row>
    <row r="1918" spans="1:1">
      <c r="A1918" s="47"/>
    </row>
    <row r="1919" spans="1:1">
      <c r="A1919" s="47"/>
    </row>
    <row r="1920" spans="1:1">
      <c r="A1920" s="47"/>
    </row>
    <row r="1921" spans="1:1">
      <c r="A1921" s="47"/>
    </row>
    <row r="1922" spans="1:1">
      <c r="A1922" s="47"/>
    </row>
    <row r="1923" spans="1:1">
      <c r="A1923" s="47"/>
    </row>
    <row r="1924" spans="1:1">
      <c r="A1924" s="47"/>
    </row>
    <row r="1925" spans="1:1">
      <c r="A1925" s="47"/>
    </row>
    <row r="1926" spans="1:1">
      <c r="A1926" s="47"/>
    </row>
    <row r="1927" spans="1:1">
      <c r="A1927" s="47"/>
    </row>
    <row r="1928" spans="1:1">
      <c r="A1928" s="47"/>
    </row>
    <row r="1929" spans="1:1">
      <c r="A1929" s="47"/>
    </row>
    <row r="1930" spans="1:1">
      <c r="A1930" s="47"/>
    </row>
    <row r="1931" spans="1:1">
      <c r="A1931" s="47"/>
    </row>
    <row r="1932" spans="1:1">
      <c r="A1932" s="47"/>
    </row>
    <row r="1933" spans="1:1">
      <c r="A1933" s="47"/>
    </row>
    <row r="1934" spans="1:1">
      <c r="A1934" s="47"/>
    </row>
    <row r="1935" spans="1:1">
      <c r="A1935" s="47"/>
    </row>
    <row r="1936" spans="1:1">
      <c r="A1936" s="47"/>
    </row>
    <row r="1937" spans="1:1">
      <c r="A1937" s="47"/>
    </row>
    <row r="1938" spans="1:1">
      <c r="A1938" s="47"/>
    </row>
    <row r="1939" spans="1:1">
      <c r="A1939" s="47"/>
    </row>
    <row r="1940" spans="1:1">
      <c r="A1940" s="47"/>
    </row>
    <row r="1941" spans="1:1">
      <c r="A1941" s="47"/>
    </row>
    <row r="1942" spans="1:1">
      <c r="A1942" s="47"/>
    </row>
    <row r="1943" spans="1:1">
      <c r="A1943" s="47"/>
    </row>
    <row r="1944" spans="1:1">
      <c r="A1944" s="47"/>
    </row>
    <row r="1945" spans="1:1">
      <c r="A1945" s="47"/>
    </row>
    <row r="1946" spans="1:1">
      <c r="A1946" s="47"/>
    </row>
    <row r="1947" spans="1:1">
      <c r="A1947" s="47"/>
    </row>
    <row r="1948" spans="1:1">
      <c r="A1948" s="47"/>
    </row>
    <row r="1949" spans="1:1">
      <c r="A1949" s="47"/>
    </row>
    <row r="1950" spans="1:1">
      <c r="A1950" s="47"/>
    </row>
    <row r="1951" spans="1:1">
      <c r="A1951" s="47"/>
    </row>
    <row r="1952" spans="1:1">
      <c r="A1952" s="47"/>
    </row>
    <row r="1953" spans="1:1">
      <c r="A1953" s="47"/>
    </row>
    <row r="1954" spans="1:1">
      <c r="A1954" s="47"/>
    </row>
    <row r="1955" spans="1:1">
      <c r="A1955" s="47"/>
    </row>
    <row r="1956" spans="1:1">
      <c r="A1956" s="47"/>
    </row>
    <row r="1957" spans="1:1">
      <c r="A1957" s="47"/>
    </row>
    <row r="1958" spans="1:1">
      <c r="A1958" s="47"/>
    </row>
    <row r="1959" spans="1:1">
      <c r="A1959" s="47"/>
    </row>
    <row r="1960" spans="1:1">
      <c r="A1960" s="47"/>
    </row>
    <row r="1961" spans="1:1">
      <c r="A1961" s="47"/>
    </row>
    <row r="1962" spans="1:1">
      <c r="A1962" s="47"/>
    </row>
    <row r="1963" spans="1:1">
      <c r="A1963" s="47"/>
    </row>
    <row r="1964" spans="1:1">
      <c r="A1964" s="47"/>
    </row>
    <row r="1965" spans="1:1">
      <c r="A1965" s="47"/>
    </row>
    <row r="1966" spans="1:1">
      <c r="A1966" s="47"/>
    </row>
    <row r="1967" spans="1:1">
      <c r="A1967" s="47"/>
    </row>
    <row r="1968" spans="1:1">
      <c r="A1968" s="47"/>
    </row>
    <row r="1969" spans="1:1">
      <c r="A1969" s="47"/>
    </row>
    <row r="1970" spans="1:1">
      <c r="A1970" s="47"/>
    </row>
    <row r="1971" spans="1:1">
      <c r="A1971" s="47"/>
    </row>
    <row r="1972" spans="1:1">
      <c r="A1972" s="47"/>
    </row>
    <row r="1973" spans="1:1">
      <c r="A1973" s="47"/>
    </row>
    <row r="1974" spans="1:1">
      <c r="A1974" s="47"/>
    </row>
    <row r="1975" spans="1:1">
      <c r="A1975" s="47"/>
    </row>
    <row r="1976" spans="1:1">
      <c r="A1976" s="47"/>
    </row>
    <row r="1977" spans="1:1">
      <c r="A1977" s="47"/>
    </row>
    <row r="1978" spans="1:1">
      <c r="A1978" s="47"/>
    </row>
    <row r="1979" spans="1:1">
      <c r="A1979" s="47"/>
    </row>
    <row r="1980" spans="1:1">
      <c r="A1980" s="47"/>
    </row>
    <row r="1981" spans="1:1">
      <c r="A1981" s="47"/>
    </row>
    <row r="1982" spans="1:1">
      <c r="A1982" s="47"/>
    </row>
    <row r="1983" spans="1:1">
      <c r="A1983" s="47"/>
    </row>
    <row r="1984" spans="1:1">
      <c r="A1984" s="47"/>
    </row>
    <row r="1985" spans="1:1">
      <c r="A1985" s="47"/>
    </row>
    <row r="1986" spans="1:1">
      <c r="A1986" s="47"/>
    </row>
    <row r="1987" spans="1:1">
      <c r="A1987" s="47"/>
    </row>
    <row r="1988" spans="1:1">
      <c r="A1988" s="47"/>
    </row>
    <row r="1989" spans="1:1">
      <c r="A1989" s="47"/>
    </row>
    <row r="1990" spans="1:1">
      <c r="A1990" s="47"/>
    </row>
    <row r="1991" spans="1:1">
      <c r="A1991" s="47"/>
    </row>
    <row r="1992" spans="1:1">
      <c r="A1992" s="47"/>
    </row>
    <row r="1993" spans="1:1">
      <c r="A1993" s="47"/>
    </row>
    <row r="1994" spans="1:1">
      <c r="A1994" s="47"/>
    </row>
    <row r="1995" spans="1:1">
      <c r="A1995" s="47"/>
    </row>
    <row r="1996" spans="1:1">
      <c r="A1996" s="47"/>
    </row>
    <row r="1997" spans="1:1">
      <c r="A1997" s="47"/>
    </row>
    <row r="1998" spans="1:1">
      <c r="A1998" s="47"/>
    </row>
    <row r="1999" spans="1:1">
      <c r="A1999" s="47"/>
    </row>
    <row r="2000" spans="1:1">
      <c r="A2000" s="47"/>
    </row>
    <row r="2001" spans="1:1">
      <c r="A2001" s="47"/>
    </row>
    <row r="2002" spans="1:1">
      <c r="A2002" s="47"/>
    </row>
    <row r="2003" spans="1:1">
      <c r="A2003" s="47"/>
    </row>
    <row r="2004" spans="1:1">
      <c r="A2004" s="47"/>
    </row>
    <row r="2005" spans="1:1">
      <c r="A2005" s="47"/>
    </row>
    <row r="2006" spans="1:1">
      <c r="A2006" s="47"/>
    </row>
    <row r="2007" spans="1:1">
      <c r="A2007" s="47"/>
    </row>
    <row r="2008" spans="1:1">
      <c r="A2008" s="47"/>
    </row>
    <row r="2009" spans="1:1">
      <c r="A2009" s="47"/>
    </row>
    <row r="2010" spans="1:1">
      <c r="A2010" s="47"/>
    </row>
    <row r="2011" spans="1:1">
      <c r="A2011" s="47"/>
    </row>
    <row r="2012" spans="1:1">
      <c r="A2012" s="47"/>
    </row>
    <row r="2013" spans="1:1">
      <c r="A2013" s="47"/>
    </row>
    <row r="2014" spans="1:1">
      <c r="A2014" s="47"/>
    </row>
    <row r="2015" spans="1:1">
      <c r="A2015" s="47"/>
    </row>
    <row r="2016" spans="1:1">
      <c r="A2016" s="47"/>
    </row>
    <row r="2017" spans="1:1">
      <c r="A2017" s="47"/>
    </row>
    <row r="2018" spans="1:1">
      <c r="A2018" s="47"/>
    </row>
    <row r="2019" spans="1:1">
      <c r="A2019" s="47"/>
    </row>
    <row r="2020" spans="1:1">
      <c r="A2020" s="47"/>
    </row>
    <row r="2021" spans="1:1">
      <c r="A2021" s="47"/>
    </row>
    <row r="2022" spans="1:1">
      <c r="A2022" s="47"/>
    </row>
    <row r="2023" spans="1:1">
      <c r="A2023" s="47"/>
    </row>
    <row r="2024" spans="1:1">
      <c r="A2024" s="47"/>
    </row>
    <row r="2025" spans="1:1">
      <c r="A2025" s="47"/>
    </row>
    <row r="2026" spans="1:1">
      <c r="A2026" s="47"/>
    </row>
    <row r="2027" spans="1:1">
      <c r="A2027" s="47"/>
    </row>
    <row r="2028" spans="1:1">
      <c r="A2028" s="47"/>
    </row>
    <row r="2029" spans="1:1">
      <c r="A2029" s="47"/>
    </row>
    <row r="2030" spans="1:1">
      <c r="A2030" s="47"/>
    </row>
    <row r="2031" spans="1:1">
      <c r="A2031" s="47"/>
    </row>
    <row r="2032" spans="1:1">
      <c r="A2032" s="47"/>
    </row>
    <row r="2033" spans="1:1">
      <c r="A2033" s="47"/>
    </row>
    <row r="2034" spans="1:1">
      <c r="A2034" s="47"/>
    </row>
    <row r="2035" spans="1:1">
      <c r="A2035" s="47"/>
    </row>
    <row r="2036" spans="1:1">
      <c r="A2036" s="47"/>
    </row>
    <row r="2037" spans="1:1">
      <c r="A2037" s="47"/>
    </row>
    <row r="2038" spans="1:1">
      <c r="A2038" s="47"/>
    </row>
    <row r="2039" spans="1:1">
      <c r="A2039" s="47"/>
    </row>
    <row r="2040" spans="1:1">
      <c r="A2040" s="47"/>
    </row>
    <row r="2041" spans="1:1">
      <c r="A2041" s="47"/>
    </row>
    <row r="2042" spans="1:1">
      <c r="A2042" s="47"/>
    </row>
    <row r="2043" spans="1:1">
      <c r="A2043" s="47"/>
    </row>
    <row r="2044" spans="1:1">
      <c r="A2044" s="47"/>
    </row>
    <row r="2045" spans="1:1">
      <c r="A2045" s="47"/>
    </row>
    <row r="2046" spans="1:1">
      <c r="A2046" s="47"/>
    </row>
    <row r="2047" spans="1:1">
      <c r="A2047" s="47"/>
    </row>
    <row r="2048" spans="1:1">
      <c r="A2048" s="47"/>
    </row>
    <row r="2049" spans="1:1">
      <c r="A2049" s="47"/>
    </row>
    <row r="2050" spans="1:1">
      <c r="A2050" s="47"/>
    </row>
    <row r="2051" spans="1:1">
      <c r="A2051" s="47"/>
    </row>
    <row r="2052" spans="1:1">
      <c r="A2052" s="47"/>
    </row>
    <row r="2053" spans="1:1">
      <c r="A2053" s="47"/>
    </row>
    <row r="2054" spans="1:1">
      <c r="A2054" s="47"/>
    </row>
    <row r="2055" spans="1:1">
      <c r="A2055" s="47"/>
    </row>
    <row r="2056" spans="1:1">
      <c r="A2056" s="47"/>
    </row>
    <row r="2057" spans="1:1">
      <c r="A2057" s="47"/>
    </row>
    <row r="2058" spans="1:1">
      <c r="A2058" s="47"/>
    </row>
    <row r="2059" spans="1:1">
      <c r="A2059" s="47"/>
    </row>
    <row r="2060" spans="1:1">
      <c r="A2060" s="47"/>
    </row>
    <row r="2061" spans="1:1">
      <c r="A2061" s="47"/>
    </row>
    <row r="2062" spans="1:1">
      <c r="A2062" s="47"/>
    </row>
    <row r="2063" spans="1:1">
      <c r="A2063" s="47"/>
    </row>
    <row r="2064" spans="1:1">
      <c r="A2064" s="47"/>
    </row>
    <row r="2065" spans="1:1">
      <c r="A2065" s="47"/>
    </row>
    <row r="2066" spans="1:1">
      <c r="A2066" s="47"/>
    </row>
    <row r="2067" spans="1:1">
      <c r="A2067" s="47"/>
    </row>
    <row r="2068" spans="1:1">
      <c r="A2068" s="47"/>
    </row>
    <row r="2069" spans="1:1">
      <c r="A2069" s="47"/>
    </row>
    <row r="2070" spans="1:1">
      <c r="A2070" s="47"/>
    </row>
    <row r="2071" spans="1:1">
      <c r="A2071" s="47"/>
    </row>
    <row r="2072" spans="1:1">
      <c r="A2072" s="47"/>
    </row>
    <row r="2073" spans="1:1">
      <c r="A2073" s="47"/>
    </row>
    <row r="2074" spans="1:1">
      <c r="A2074" s="47"/>
    </row>
    <row r="2075" spans="1:1">
      <c r="A2075" s="47"/>
    </row>
    <row r="2076" spans="1:1">
      <c r="A2076" s="47"/>
    </row>
    <row r="2077" spans="1:1">
      <c r="A2077" s="47"/>
    </row>
    <row r="2078" spans="1:1">
      <c r="A2078" s="47"/>
    </row>
    <row r="2079" spans="1:1">
      <c r="A2079" s="47"/>
    </row>
    <row r="2080" spans="1:1">
      <c r="A2080" s="47"/>
    </row>
    <row r="2081" spans="1:1">
      <c r="A2081" s="47"/>
    </row>
    <row r="2082" spans="1:1">
      <c r="A2082" s="47"/>
    </row>
    <row r="2083" spans="1:1">
      <c r="A2083" s="47"/>
    </row>
    <row r="2084" spans="1:1">
      <c r="A2084" s="47"/>
    </row>
    <row r="2085" spans="1:1">
      <c r="A2085" s="47"/>
    </row>
    <row r="2086" spans="1:1">
      <c r="A2086" s="47"/>
    </row>
    <row r="2087" spans="1:1">
      <c r="A2087" s="47"/>
    </row>
    <row r="2088" spans="1:1">
      <c r="A2088" s="47"/>
    </row>
    <row r="2089" spans="1:1">
      <c r="A2089" s="47"/>
    </row>
    <row r="2090" spans="1:1">
      <c r="A2090" s="47"/>
    </row>
    <row r="2091" spans="1:1">
      <c r="A2091" s="47"/>
    </row>
    <row r="2092" spans="1:1">
      <c r="A2092" s="47"/>
    </row>
    <row r="2093" spans="1:1">
      <c r="A2093" s="47"/>
    </row>
    <row r="2094" spans="1:1">
      <c r="A2094" s="47"/>
    </row>
    <row r="2095" spans="1:1">
      <c r="A2095" s="47"/>
    </row>
    <row r="2096" spans="1:1">
      <c r="A2096" s="47"/>
    </row>
    <row r="2097" spans="1:1">
      <c r="A2097" s="47"/>
    </row>
    <row r="2098" spans="1:1">
      <c r="A2098" s="47"/>
    </row>
    <row r="2099" spans="1:1">
      <c r="A2099" s="47"/>
    </row>
    <row r="2100" spans="1:1">
      <c r="A2100" s="47"/>
    </row>
    <row r="2101" spans="1:1">
      <c r="A2101" s="47"/>
    </row>
    <row r="2102" spans="1:1">
      <c r="A2102" s="47"/>
    </row>
    <row r="2103" spans="1:1">
      <c r="A2103" s="47"/>
    </row>
    <row r="2104" spans="1:1">
      <c r="A2104" s="47"/>
    </row>
    <row r="2105" spans="1:1">
      <c r="A2105" s="47"/>
    </row>
    <row r="2106" spans="1:1">
      <c r="A2106" s="47"/>
    </row>
    <row r="2107" spans="1:1">
      <c r="A2107" s="47"/>
    </row>
    <row r="2108" spans="1:1">
      <c r="A2108" s="47"/>
    </row>
    <row r="2109" spans="1:1">
      <c r="A2109" s="47"/>
    </row>
    <row r="2110" spans="1:1">
      <c r="A2110" s="47"/>
    </row>
    <row r="2111" spans="1:1">
      <c r="A2111" s="47"/>
    </row>
    <row r="2112" spans="1:1">
      <c r="A2112" s="47"/>
    </row>
    <row r="2113" spans="1:1">
      <c r="A2113" s="47"/>
    </row>
    <row r="2114" spans="1:1">
      <c r="A2114" s="47"/>
    </row>
    <row r="2115" spans="1:1">
      <c r="A2115" s="47"/>
    </row>
    <row r="2116" spans="1:1">
      <c r="A2116" s="47"/>
    </row>
    <row r="2117" spans="1:1">
      <c r="A2117" s="47"/>
    </row>
    <row r="2118" spans="1:1">
      <c r="A2118" s="47"/>
    </row>
    <row r="2119" spans="1:1">
      <c r="A2119" s="47"/>
    </row>
    <row r="2120" spans="1:1">
      <c r="A2120" s="47"/>
    </row>
    <row r="2121" spans="1:1">
      <c r="A2121" s="47"/>
    </row>
    <row r="2122" spans="1:1">
      <c r="A2122" s="47"/>
    </row>
    <row r="2123" spans="1:1">
      <c r="A2123" s="47"/>
    </row>
    <row r="2124" spans="1:1">
      <c r="A2124" s="47"/>
    </row>
    <row r="2125" spans="1:1">
      <c r="A2125" s="47"/>
    </row>
    <row r="2126" spans="1:1">
      <c r="A2126" s="47"/>
    </row>
    <row r="2127" spans="1:1">
      <c r="A2127" s="47"/>
    </row>
    <row r="2128" spans="1:1">
      <c r="A2128" s="47"/>
    </row>
    <row r="2129" spans="1:1">
      <c r="A2129" s="47"/>
    </row>
    <row r="2130" spans="1:1">
      <c r="A2130" s="47"/>
    </row>
    <row r="2131" spans="1:1">
      <c r="A2131" s="47"/>
    </row>
    <row r="2132" spans="1:1">
      <c r="A2132" s="47"/>
    </row>
    <row r="2133" spans="1:1">
      <c r="A2133" s="47"/>
    </row>
    <row r="2134" spans="1:1">
      <c r="A2134" s="47"/>
    </row>
    <row r="2135" spans="1:1">
      <c r="A2135" s="47"/>
    </row>
    <row r="2136" spans="1:1">
      <c r="A2136" s="47"/>
    </row>
    <row r="2137" spans="1:1">
      <c r="A2137" s="47"/>
    </row>
    <row r="2138" spans="1:1">
      <c r="A2138" s="47"/>
    </row>
    <row r="2139" spans="1:1">
      <c r="A2139" s="47"/>
    </row>
    <row r="2140" spans="1:1">
      <c r="A2140" s="47"/>
    </row>
    <row r="2141" spans="1:1">
      <c r="A2141" s="47"/>
    </row>
    <row r="2142" spans="1:1">
      <c r="A2142" s="47"/>
    </row>
    <row r="2143" spans="1:1">
      <c r="A2143" s="47"/>
    </row>
    <row r="2144" spans="1:1">
      <c r="A2144" s="47"/>
    </row>
    <row r="2145" spans="1:1">
      <c r="A2145" s="47"/>
    </row>
    <row r="2146" spans="1:1">
      <c r="A2146" s="47"/>
    </row>
    <row r="2147" spans="1:1">
      <c r="A2147" s="47"/>
    </row>
    <row r="2148" spans="1:1">
      <c r="A2148" s="47"/>
    </row>
    <row r="2149" spans="1:1">
      <c r="A2149" s="47"/>
    </row>
    <row r="2150" spans="1:1">
      <c r="A2150" s="47"/>
    </row>
    <row r="2151" spans="1:1">
      <c r="A2151" s="47"/>
    </row>
    <row r="2152" spans="1:1">
      <c r="A2152" s="47"/>
    </row>
    <row r="2153" spans="1:1">
      <c r="A2153" s="47"/>
    </row>
    <row r="2154" spans="1:1">
      <c r="A2154" s="47"/>
    </row>
    <row r="2155" spans="1:1">
      <c r="A2155" s="47"/>
    </row>
    <row r="2156" spans="1:1">
      <c r="A2156" s="47"/>
    </row>
    <row r="2157" spans="1:1">
      <c r="A2157" s="47"/>
    </row>
    <row r="2158" spans="1:1">
      <c r="A2158" s="47"/>
    </row>
    <row r="2159" spans="1:1">
      <c r="A2159" s="47"/>
    </row>
    <row r="2160" spans="1:1">
      <c r="A2160" s="47"/>
    </row>
    <row r="2161" spans="1:1">
      <c r="A2161" s="47"/>
    </row>
    <row r="2162" spans="1:1">
      <c r="A2162" s="47"/>
    </row>
    <row r="2163" spans="1:1">
      <c r="A2163" s="47"/>
    </row>
    <row r="2164" spans="1:1">
      <c r="A2164" s="47"/>
    </row>
    <row r="2165" spans="1:1">
      <c r="A2165" s="47"/>
    </row>
    <row r="2166" spans="1:1">
      <c r="A2166" s="47"/>
    </row>
    <row r="2167" spans="1:1">
      <c r="A2167" s="47"/>
    </row>
    <row r="2168" spans="1:1">
      <c r="A2168" s="47"/>
    </row>
    <row r="2169" spans="1:1">
      <c r="A2169" s="47"/>
    </row>
    <row r="2170" spans="1:1">
      <c r="A2170" s="47"/>
    </row>
    <row r="2171" spans="1:1">
      <c r="A2171" s="47"/>
    </row>
    <row r="2172" spans="1:1">
      <c r="A2172" s="47"/>
    </row>
    <row r="2173" spans="1:1">
      <c r="A2173" s="47"/>
    </row>
    <row r="2174" spans="1:1">
      <c r="A2174" s="47"/>
    </row>
    <row r="2175" spans="1:1">
      <c r="A2175" s="47"/>
    </row>
    <row r="2176" spans="1:1">
      <c r="A2176" s="47"/>
    </row>
    <row r="2177" spans="1:1">
      <c r="A2177" s="47"/>
    </row>
    <row r="2178" spans="1:1">
      <c r="A2178" s="47"/>
    </row>
    <row r="2179" spans="1:1">
      <c r="A2179" s="47"/>
    </row>
    <row r="2180" spans="1:1">
      <c r="A2180" s="47"/>
    </row>
    <row r="2181" spans="1:1">
      <c r="A2181" s="47"/>
    </row>
    <row r="2182" spans="1:1">
      <c r="A2182" s="47"/>
    </row>
    <row r="2183" spans="1:1">
      <c r="A2183" s="47"/>
    </row>
    <row r="2184" spans="1:1">
      <c r="A2184" s="47"/>
    </row>
    <row r="2185" spans="1:1">
      <c r="A2185" s="47"/>
    </row>
    <row r="2186" spans="1:1">
      <c r="A2186" s="47"/>
    </row>
    <row r="2187" spans="1:1">
      <c r="A2187" s="47"/>
    </row>
    <row r="2188" spans="1:1">
      <c r="A2188" s="47"/>
    </row>
    <row r="2189" spans="1:1">
      <c r="A2189" s="47"/>
    </row>
    <row r="2190" spans="1:1">
      <c r="A2190" s="47"/>
    </row>
    <row r="2191" spans="1:1">
      <c r="A2191" s="47"/>
    </row>
    <row r="2192" spans="1:1">
      <c r="A2192" s="47"/>
    </row>
    <row r="2193" spans="1:1">
      <c r="A2193" s="47"/>
    </row>
    <row r="2194" spans="1:1">
      <c r="A2194" s="47"/>
    </row>
    <row r="2195" spans="1:1">
      <c r="A2195" s="47"/>
    </row>
    <row r="2196" spans="1:1">
      <c r="A2196" s="47"/>
    </row>
    <row r="2197" spans="1:1">
      <c r="A2197" s="47"/>
    </row>
    <row r="2198" spans="1:1">
      <c r="A2198" s="47"/>
    </row>
    <row r="2199" spans="1:1">
      <c r="A2199" s="47"/>
    </row>
    <row r="2200" spans="1:1">
      <c r="A2200" s="47"/>
    </row>
    <row r="2201" spans="1:1">
      <c r="A2201" s="47"/>
    </row>
    <row r="2202" spans="1:1">
      <c r="A2202" s="47"/>
    </row>
    <row r="2203" spans="1:1">
      <c r="A2203" s="47"/>
    </row>
    <row r="2204" spans="1:1">
      <c r="A2204" s="47"/>
    </row>
    <row r="2205" spans="1:1">
      <c r="A2205" s="47"/>
    </row>
    <row r="2206" spans="1:1">
      <c r="A2206" s="47"/>
    </row>
    <row r="2207" spans="1:1">
      <c r="A2207" s="47"/>
    </row>
    <row r="2208" spans="1:1">
      <c r="A2208" s="47"/>
    </row>
    <row r="2209" spans="1:1">
      <c r="A2209" s="47"/>
    </row>
    <row r="2210" spans="1:1">
      <c r="A2210" s="47"/>
    </row>
    <row r="2211" spans="1:1">
      <c r="A2211" s="47"/>
    </row>
    <row r="2212" spans="1:1">
      <c r="A2212" s="47"/>
    </row>
    <row r="2213" spans="1:1">
      <c r="A2213" s="47"/>
    </row>
    <row r="2214" spans="1:1">
      <c r="A2214" s="47"/>
    </row>
    <row r="2215" spans="1:1">
      <c r="A2215" s="47"/>
    </row>
    <row r="2216" spans="1:1">
      <c r="A2216" s="47"/>
    </row>
    <row r="2217" spans="1:1">
      <c r="A2217" s="47"/>
    </row>
    <row r="2218" spans="1:1">
      <c r="A2218" s="47"/>
    </row>
    <row r="2219" spans="1:1">
      <c r="A2219" s="47"/>
    </row>
    <row r="2220" spans="1:1">
      <c r="A2220" s="47"/>
    </row>
    <row r="2221" spans="1:1">
      <c r="A2221" s="47"/>
    </row>
    <row r="2222" spans="1:1">
      <c r="A2222" s="47"/>
    </row>
    <row r="2223" spans="1:1">
      <c r="A2223" s="47"/>
    </row>
    <row r="2224" spans="1:1">
      <c r="A2224" s="47"/>
    </row>
    <row r="2225" spans="1:1">
      <c r="A2225" s="47"/>
    </row>
    <row r="2226" spans="1:1">
      <c r="A2226" s="47"/>
    </row>
    <row r="2227" spans="1:1">
      <c r="A2227" s="47"/>
    </row>
    <row r="2228" spans="1:1">
      <c r="A2228" s="47"/>
    </row>
    <row r="2229" spans="1:1">
      <c r="A2229" s="47"/>
    </row>
    <row r="2230" spans="1:1">
      <c r="A2230" s="47"/>
    </row>
    <row r="2231" spans="1:1">
      <c r="A2231" s="47"/>
    </row>
    <row r="2232" spans="1:1">
      <c r="A2232" s="47"/>
    </row>
    <row r="2233" spans="1:1">
      <c r="A2233" s="47"/>
    </row>
    <row r="2234" spans="1:1">
      <c r="A2234" s="47"/>
    </row>
    <row r="2235" spans="1:1">
      <c r="A2235" s="47"/>
    </row>
    <row r="2236" spans="1:1">
      <c r="A2236" s="47"/>
    </row>
    <row r="2237" spans="1:1">
      <c r="A2237" s="47"/>
    </row>
    <row r="2238" spans="1:1">
      <c r="A2238" s="47"/>
    </row>
    <row r="2239" spans="1:1">
      <c r="A2239" s="47"/>
    </row>
    <row r="2240" spans="1:1">
      <c r="A2240" s="47"/>
    </row>
    <row r="2241" spans="1:1">
      <c r="A2241" s="47"/>
    </row>
    <row r="2242" spans="1:1">
      <c r="A2242" s="47"/>
    </row>
    <row r="2243" spans="1:1">
      <c r="A2243" s="47"/>
    </row>
    <row r="2244" spans="1:1">
      <c r="A2244" s="47"/>
    </row>
    <row r="2245" spans="1:1">
      <c r="A2245" s="47"/>
    </row>
    <row r="2246" spans="1:1">
      <c r="A2246" s="47"/>
    </row>
    <row r="2247" spans="1:1">
      <c r="A2247" s="47"/>
    </row>
    <row r="2248" spans="1:1">
      <c r="A2248" s="47"/>
    </row>
    <row r="2249" spans="1:1">
      <c r="A2249" s="47"/>
    </row>
    <row r="2250" spans="1:1">
      <c r="A2250" s="47"/>
    </row>
    <row r="2251" spans="1:1">
      <c r="A2251" s="47"/>
    </row>
    <row r="2252" spans="1:1">
      <c r="A2252" s="47"/>
    </row>
    <row r="2253" spans="1:1">
      <c r="A2253" s="47"/>
    </row>
    <row r="2254" spans="1:1">
      <c r="A2254" s="47"/>
    </row>
    <row r="2255" spans="1:1">
      <c r="A2255" s="47"/>
    </row>
    <row r="2256" spans="1:1">
      <c r="A2256" s="47"/>
    </row>
    <row r="2257" spans="1:1">
      <c r="A2257" s="47"/>
    </row>
    <row r="2258" spans="1:1">
      <c r="A2258" s="47"/>
    </row>
    <row r="2259" spans="1:1">
      <c r="A2259" s="47"/>
    </row>
    <row r="2260" spans="1:1">
      <c r="A2260" s="47"/>
    </row>
    <row r="2261" spans="1:1">
      <c r="A2261" s="47"/>
    </row>
    <row r="2262" spans="1:1">
      <c r="A2262" s="47"/>
    </row>
    <row r="2263" spans="1:1">
      <c r="A2263" s="47"/>
    </row>
    <row r="2264" spans="1:1">
      <c r="A2264" s="47"/>
    </row>
    <row r="2265" spans="1:1">
      <c r="A2265" s="47"/>
    </row>
    <row r="2266" spans="1:1">
      <c r="A2266" s="47"/>
    </row>
    <row r="2267" spans="1:1">
      <c r="A2267" s="47"/>
    </row>
    <row r="2268" spans="1:1">
      <c r="A2268" s="47"/>
    </row>
    <row r="2269" spans="1:1">
      <c r="A2269" s="47"/>
    </row>
    <row r="2270" spans="1:1">
      <c r="A2270" s="47"/>
    </row>
    <row r="2271" spans="1:1">
      <c r="A2271" s="47"/>
    </row>
    <row r="2272" spans="1:1">
      <c r="A2272" s="47"/>
    </row>
    <row r="2273" spans="1:1">
      <c r="A2273" s="47"/>
    </row>
    <row r="2274" spans="1:1">
      <c r="A2274" s="47"/>
    </row>
    <row r="2275" spans="1:1">
      <c r="A2275" s="47"/>
    </row>
    <row r="2276" spans="1:1">
      <c r="A2276" s="47"/>
    </row>
    <row r="2277" spans="1:1">
      <c r="A2277" s="47"/>
    </row>
    <row r="2278" spans="1:1">
      <c r="A2278" s="47"/>
    </row>
    <row r="2279" spans="1:1">
      <c r="A2279" s="47"/>
    </row>
    <row r="2280" spans="1:1">
      <c r="A2280" s="47"/>
    </row>
    <row r="2281" spans="1:1">
      <c r="A2281" s="47"/>
    </row>
    <row r="2282" spans="1:1">
      <c r="A2282" s="47"/>
    </row>
    <row r="2283" spans="1:1">
      <c r="A2283" s="47"/>
    </row>
    <row r="2284" spans="1:1">
      <c r="A2284" s="47"/>
    </row>
    <row r="2285" spans="1:1">
      <c r="A2285" s="47"/>
    </row>
    <row r="2286" spans="1:1">
      <c r="A2286" s="47"/>
    </row>
    <row r="2287" spans="1:1">
      <c r="A2287" s="47"/>
    </row>
    <row r="2288" spans="1:1">
      <c r="A2288" s="47"/>
    </row>
    <row r="2289" spans="1:1">
      <c r="A2289" s="47"/>
    </row>
    <row r="2290" spans="1:1">
      <c r="A2290" s="47"/>
    </row>
    <row r="2291" spans="1:1">
      <c r="A2291" s="47"/>
    </row>
    <row r="2292" spans="1:1">
      <c r="A2292" s="47"/>
    </row>
    <row r="2293" spans="1:1">
      <c r="A2293" s="47"/>
    </row>
    <row r="2294" spans="1:1">
      <c r="A2294" s="47"/>
    </row>
    <row r="2295" spans="1:1">
      <c r="A2295" s="47"/>
    </row>
    <row r="2296" spans="1:1">
      <c r="A2296" s="47"/>
    </row>
    <row r="2297" spans="1:1">
      <c r="A2297" s="47"/>
    </row>
    <row r="2298" spans="1:1">
      <c r="A2298" s="47"/>
    </row>
    <row r="2299" spans="1:1">
      <c r="A2299" s="47"/>
    </row>
    <row r="2300" spans="1:1">
      <c r="A2300" s="47"/>
    </row>
    <row r="2301" spans="1:1">
      <c r="A2301" s="47"/>
    </row>
    <row r="2302" spans="1:1">
      <c r="A2302" s="47"/>
    </row>
    <row r="2303" spans="1:1">
      <c r="A2303" s="47"/>
    </row>
    <row r="2304" spans="1:1">
      <c r="A2304" s="47"/>
    </row>
    <row r="2305" spans="1:1">
      <c r="A2305" s="47"/>
    </row>
    <row r="2306" spans="1:1">
      <c r="A2306" s="47"/>
    </row>
    <row r="2307" spans="1:1">
      <c r="A2307" s="47"/>
    </row>
    <row r="2308" spans="1:1">
      <c r="A2308" s="47"/>
    </row>
    <row r="2309" spans="1:1">
      <c r="A2309" s="47"/>
    </row>
    <row r="2310" spans="1:1">
      <c r="A2310" s="47"/>
    </row>
    <row r="2311" spans="1:1">
      <c r="A2311" s="47"/>
    </row>
    <row r="2312" spans="1:1">
      <c r="A2312" s="47"/>
    </row>
    <row r="2313" spans="1:1">
      <c r="A2313" s="47"/>
    </row>
    <row r="2314" spans="1:1">
      <c r="A2314" s="47"/>
    </row>
    <row r="2315" spans="1:1">
      <c r="A2315" s="47"/>
    </row>
    <row r="2316" spans="1:1">
      <c r="A2316" s="47"/>
    </row>
    <row r="2317" spans="1:1">
      <c r="A2317" s="47"/>
    </row>
    <row r="2318" spans="1:1">
      <c r="A2318" s="47"/>
    </row>
    <row r="2319" spans="1:1">
      <c r="A2319" s="47"/>
    </row>
    <row r="2320" spans="1:1">
      <c r="A2320" s="47"/>
    </row>
    <row r="2321" spans="1:1">
      <c r="A2321" s="47"/>
    </row>
    <row r="2322" spans="1:1">
      <c r="A2322" s="47"/>
    </row>
    <row r="2323" spans="1:1">
      <c r="A2323" s="47"/>
    </row>
    <row r="2324" spans="1:1">
      <c r="A2324" s="47"/>
    </row>
    <row r="2325" spans="1:1">
      <c r="A2325" s="47"/>
    </row>
    <row r="2326" spans="1:1">
      <c r="A2326" s="47"/>
    </row>
    <row r="2327" spans="1:1">
      <c r="A2327" s="47"/>
    </row>
    <row r="2328" spans="1:1">
      <c r="A2328" s="47"/>
    </row>
    <row r="2329" spans="1:1">
      <c r="A2329" s="47"/>
    </row>
    <row r="2330" spans="1:1">
      <c r="A2330" s="47"/>
    </row>
    <row r="2331" spans="1:1">
      <c r="A2331" s="47"/>
    </row>
    <row r="2332" spans="1:1">
      <c r="A2332" s="47"/>
    </row>
    <row r="2333" spans="1:1">
      <c r="A2333" s="47"/>
    </row>
    <row r="2334" spans="1:1">
      <c r="A2334" s="47"/>
    </row>
    <row r="2335" spans="1:1">
      <c r="A2335" s="47"/>
    </row>
    <row r="2336" spans="1:1">
      <c r="A2336" s="47"/>
    </row>
    <row r="2337" spans="1:1">
      <c r="A2337" s="47"/>
    </row>
    <row r="2338" spans="1:1">
      <c r="A2338" s="47"/>
    </row>
    <row r="2339" spans="1:1">
      <c r="A2339" s="47"/>
    </row>
    <row r="2340" spans="1:1">
      <c r="A2340" s="47"/>
    </row>
    <row r="2341" spans="1:1">
      <c r="A2341" s="47"/>
    </row>
    <row r="2342" spans="1:1">
      <c r="A2342" s="47"/>
    </row>
    <row r="2343" spans="1:1">
      <c r="A2343" s="47"/>
    </row>
    <row r="2344" spans="1:1">
      <c r="A2344" s="47"/>
    </row>
    <row r="2345" spans="1:1">
      <c r="A2345" s="47"/>
    </row>
    <row r="2346" spans="1:1">
      <c r="A2346" s="47"/>
    </row>
    <row r="2347" spans="1:1">
      <c r="A2347" s="47"/>
    </row>
    <row r="2348" spans="1:1">
      <c r="A2348" s="47"/>
    </row>
    <row r="2349" spans="1:1">
      <c r="A2349" s="47"/>
    </row>
    <row r="2350" spans="1:1">
      <c r="A2350" s="47"/>
    </row>
    <row r="2351" spans="1:1">
      <c r="A2351" s="47"/>
    </row>
    <row r="2352" spans="1:1">
      <c r="A2352" s="47"/>
    </row>
    <row r="2353" spans="1:1">
      <c r="A2353" s="47"/>
    </row>
    <row r="2354" spans="1:1">
      <c r="A2354" s="47"/>
    </row>
    <row r="2355" spans="1:1">
      <c r="A2355" s="47"/>
    </row>
    <row r="2356" spans="1:1">
      <c r="A2356" s="47"/>
    </row>
    <row r="2357" spans="1:1">
      <c r="A2357" s="47"/>
    </row>
    <row r="2358" spans="1:1">
      <c r="A2358" s="47"/>
    </row>
    <row r="2359" spans="1:1">
      <c r="A2359" s="47"/>
    </row>
    <row r="2360" spans="1:1">
      <c r="A2360" s="47"/>
    </row>
    <row r="2361" spans="1:1">
      <c r="A2361" s="47"/>
    </row>
    <row r="2362" spans="1:1">
      <c r="A2362" s="47"/>
    </row>
    <row r="2363" spans="1:1">
      <c r="A2363" s="47"/>
    </row>
    <row r="2364" spans="1:1">
      <c r="A2364" s="47"/>
    </row>
    <row r="2365" spans="1:1">
      <c r="A2365" s="47"/>
    </row>
    <row r="2366" spans="1:1">
      <c r="A2366" s="47"/>
    </row>
    <row r="2367" spans="1:1">
      <c r="A2367" s="47"/>
    </row>
    <row r="2368" spans="1:1">
      <c r="A2368" s="47"/>
    </row>
    <row r="2369" spans="1:1">
      <c r="A2369" s="47"/>
    </row>
    <row r="2370" spans="1:1">
      <c r="A2370" s="47"/>
    </row>
    <row r="2371" spans="1:1">
      <c r="A2371" s="47"/>
    </row>
    <row r="2372" spans="1:1">
      <c r="A2372" s="47"/>
    </row>
    <row r="2373" spans="1:1">
      <c r="A2373" s="47"/>
    </row>
    <row r="2374" spans="1:1">
      <c r="A2374" s="47"/>
    </row>
    <row r="2375" spans="1:1">
      <c r="A2375" s="47"/>
    </row>
    <row r="2376" spans="1:1">
      <c r="A2376" s="47"/>
    </row>
    <row r="2377" spans="1:1">
      <c r="A2377" s="47"/>
    </row>
    <row r="2378" spans="1:1">
      <c r="A2378" s="47"/>
    </row>
    <row r="2379" spans="1:1">
      <c r="A2379" s="47"/>
    </row>
    <row r="2380" spans="1:1">
      <c r="A2380" s="47"/>
    </row>
    <row r="2381" spans="1:1">
      <c r="A2381" s="47"/>
    </row>
    <row r="2382" spans="1:1">
      <c r="A2382" s="47"/>
    </row>
    <row r="2383" spans="1:1">
      <c r="A2383" s="47"/>
    </row>
    <row r="2384" spans="1:1">
      <c r="A2384" s="47"/>
    </row>
    <row r="2385" spans="1:1">
      <c r="A2385" s="47"/>
    </row>
    <row r="2386" spans="1:1">
      <c r="A2386" s="47"/>
    </row>
    <row r="2387" spans="1:1">
      <c r="A2387" s="47"/>
    </row>
    <row r="2388" spans="1:1">
      <c r="A2388" s="47"/>
    </row>
    <row r="2389" spans="1:1">
      <c r="A2389" s="47"/>
    </row>
    <row r="2390" spans="1:1">
      <c r="A2390" s="47"/>
    </row>
    <row r="2391" spans="1:1">
      <c r="A2391" s="47"/>
    </row>
    <row r="2392" spans="1:1">
      <c r="A2392" s="47"/>
    </row>
    <row r="2393" spans="1:1">
      <c r="A2393" s="47"/>
    </row>
    <row r="2394" spans="1:1">
      <c r="A2394" s="47"/>
    </row>
    <row r="2395" spans="1:1">
      <c r="A2395" s="47"/>
    </row>
    <row r="2396" spans="1:1">
      <c r="A2396" s="47"/>
    </row>
    <row r="2397" spans="1:1">
      <c r="A2397" s="47"/>
    </row>
    <row r="2398" spans="1:1">
      <c r="A2398" s="47"/>
    </row>
    <row r="2399" spans="1:1">
      <c r="A2399" s="47"/>
    </row>
    <row r="2400" spans="1:1">
      <c r="A2400" s="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A 1 U 0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A 1 U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V N F p H T o a t q w A A A I U C A A A T A B w A R m 9 y b X V s Y X M v U 2 V j d G l v b j E u b S C i G A A o o B Q A A A A A A A A A A A A A A A A A A A A A A A A A A A A r T k 0 u y c z P U w i G 0 I b W v F y 8 X M U Z i U W p K Q r K S s a G J k o K t g o 5 q S W 8 X A p A 4 J a f V 5 I K F A h J T M p J 1 X M r y s 9 1 z s 8 p z c 0 r 1 q j 2 y c x L L Q Y L O W X m J R Z V a r h l A p U 4 g z T k l R R r K D l b x Y Q W p x Y V g 8 k Y l 9 T i 7 J L 8 g h i g B X o h E S F K m j o K e a U 5 O T D S 0 M j U S L N W k 5 c r M w / J Y j S 3 G R n R 2 G 1 G R m S 7 z c S U x m 4 z M S X b b Y Y m C h p G m o M p X g F Q S w E C L Q A U A A I A C A A D V T R a z Y F 6 A a Q A A A D 2 A A A A E g A A A A A A A A A A A A A A A A A A A A A A Q 2 9 u Z m l n L 1 B h Y 2 t h Z 2 U u e G 1 s U E s B A i 0 A F A A C A A g A A 1 U 0 W g / K 6 a u k A A A A 6 Q A A A B M A A A A A A A A A A A A A A A A A 8 A A A A F t D b 2 5 0 Z W 5 0 X 1 R 5 c G V z X S 5 4 b W x Q S w E C L Q A U A A I A C A A D V T R a R 0 6 G r a s A A A C F A g A A E w A A A A A A A A A A A A A A A A D h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G Q A A A A A A A N 8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U x N W R h M T Y t M z h i Z i 0 0 Z D A w L W F i N W M t N D E 3 Z D R i Z m U z Z m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B U M T Q 6 M z E 6 M j A u O D g y O D g x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T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M T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E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U 2 N m M 1 Z j c t Y m Y y M y 0 0 Z D A x L T g 2 Y z I t M z A 5 M T Q x M j V j Z W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B U M T Q 6 M z I 6 M D k u M D U y O T I 0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Q 5 Z W R l N W M t M T Z m N y 0 0 N G I 1 L T h i Z G Y t Z T Q 0 M z U z Y m Z m Y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B U M T Q 6 M z I 6 N D Y u N z Y 3 M T k w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D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z N D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Q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l m Y 2 E y M j U t O T l j M C 0 0 M T N j L W I 0 O D Y t N z Q 2 Y j d i O T Y w M z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B U M T Q 6 M z g 6 N D k u M T Q z N z A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T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E 0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T Q l M j A o M i k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/ c 8 F B 2 U g U C q 8 L n R o H W y O w A A A A A C A A A A A A A Q Z g A A A A E A A C A A A A D D q M K Z d v g h L G M p h q 3 k I H w O Q n 0 3 9 e l u Z m Y o G j i U a K J v x A A A A A A O g A A A A A I A A C A A A A B 7 W C 6 H s N e R x H c c N 2 e C 2 m f I v 3 A R 2 Q B D 4 a d 2 F H O n t t H N C 1 A A A A B 6 A A W j 6 W G 6 6 w f + w 5 G Q 5 H v e 7 u / K 4 m i 9 w q U 0 v c s Z H a b X e D T 1 x R 0 F m 4 c q E j f S Y O m T p a L v a U 3 e A K p A g b q l 1 o V x 0 M i x j n R n / U z i L H I m z L k a 6 q A a y k A A A A B y T / b g n U N F q A O + n B 1 L F + l 1 r Y o B p V l e I 4 E p 8 h 1 1 b N G F c l A l L 8 Z p x 0 u 5 8 f x S S b 7 D g 9 X l l 1 t 5 D Q R a / 9 T V n i E N Q Y l z < / D a t a M a s h u p > 
</file>

<file path=customXml/itemProps1.xml><?xml version="1.0" encoding="utf-8"?>
<ds:datastoreItem xmlns:ds="http://schemas.openxmlformats.org/officeDocument/2006/customXml" ds:itemID="{CFD97C80-4B85-4A21-AFCD-9F426B4F4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XML</vt:lpstr>
      <vt:lpstr>PRODUTOS ATIVOS</vt:lpstr>
      <vt:lpstr>322</vt:lpstr>
      <vt:lpstr>314</vt:lpstr>
      <vt:lpstr>345</vt:lpstr>
      <vt:lpstr>'314'!_314</vt:lpstr>
      <vt:lpstr>'322'!_322_2</vt:lpstr>
      <vt:lpstr>'345'!_345</vt:lpstr>
      <vt:lpstr>ncm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2024-10-08T15:08:18Z</cp:lastPrinted>
  <dcterms:created xsi:type="dcterms:W3CDTF">2024-09-09T14:05:00Z</dcterms:created>
  <dcterms:modified xsi:type="dcterms:W3CDTF">2025-03-22T14:04:51Z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7921F5FA47F142E2A583EB81E681603B_12</vt:lpwstr>
  </property>
  <property fmtid="{D5CDD505-2E9C-101B-9397-08002B2CF9AE}" pid="3" name="KSOProductBuildVer">
    <vt:lpwstr>1046-12.2.0.18199</vt:lpwstr>
  </property>
</Properties>
</file>