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rafael/Desktop/"/>
    </mc:Choice>
  </mc:AlternateContent>
  <bookViews>
    <workbookView xWindow="600" yWindow="460" windowWidth="29260" windowHeight="20140" tabRatio="500" activeTab="2"/>
  </bookViews>
  <sheets>
    <sheet name="Ablevets" sheetId="1" r:id="rId1"/>
    <sheet name="ProSphere" sheetId="3" r:id="rId2"/>
    <sheet name="B3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3" i="1" l="1"/>
  <c r="T14" i="1"/>
  <c r="T15" i="1"/>
  <c r="T17" i="1"/>
  <c r="T27" i="1"/>
  <c r="T26" i="1"/>
  <c r="T28" i="1"/>
  <c r="U27" i="1"/>
  <c r="U26" i="1"/>
  <c r="U14" i="1"/>
  <c r="U13" i="1"/>
</calcChain>
</file>

<file path=xl/sharedStrings.xml><?xml version="1.0" encoding="utf-8"?>
<sst xmlns="http://schemas.openxmlformats.org/spreadsheetml/2006/main" count="295" uniqueCount="115">
  <si>
    <t>Company/LCAT</t>
  </si>
  <si>
    <t>5.5.1</t>
  </si>
  <si>
    <t>5.5.2</t>
  </si>
  <si>
    <t>5.5.3</t>
  </si>
  <si>
    <t>5.5.4</t>
  </si>
  <si>
    <t>5.5.5</t>
  </si>
  <si>
    <t>5.5.6</t>
  </si>
  <si>
    <t>5.6.1</t>
  </si>
  <si>
    <t>5.7.1</t>
  </si>
  <si>
    <t>Total</t>
  </si>
  <si>
    <t>5.2.1</t>
  </si>
  <si>
    <t>5.2.2</t>
  </si>
  <si>
    <t>Base Hours</t>
  </si>
  <si>
    <t>AbleVets</t>
  </si>
  <si>
    <t>Program Manager</t>
  </si>
  <si>
    <t>-</t>
  </si>
  <si>
    <t>Cyber Security Engineer, Sr.</t>
  </si>
  <si>
    <t>Project Analyst</t>
  </si>
  <si>
    <t>System Engineer</t>
  </si>
  <si>
    <t>Systems Engineer, Sr.</t>
  </si>
  <si>
    <t>Test Engineer, Sr.</t>
  </si>
  <si>
    <t>Technical Writer/Editor</t>
  </si>
  <si>
    <t>QA Manager</t>
  </si>
  <si>
    <t>Development Manager (CSM)</t>
  </si>
  <si>
    <t>Caregraf</t>
  </si>
  <si>
    <t>Developer, Sr.</t>
  </si>
  <si>
    <t>Functional Area Analyst, Sr.</t>
  </si>
  <si>
    <t>HRG</t>
  </si>
  <si>
    <t>Developer</t>
  </si>
  <si>
    <t>Developer, Expert</t>
  </si>
  <si>
    <t>Total Base</t>
  </si>
  <si>
    <t>OP1 Hours</t>
  </si>
  <si>
    <t>OP1 Total</t>
  </si>
  <si>
    <t>AV</t>
  </si>
  <si>
    <t>CG&amp;HRG</t>
  </si>
  <si>
    <t>total</t>
  </si>
  <si>
    <t>total cost</t>
  </si>
  <si>
    <t>hr rate</t>
  </si>
  <si>
    <t>Base</t>
  </si>
  <si>
    <t>OP1</t>
  </si>
  <si>
    <t>Contract Function</t>
  </si>
  <si>
    <t>Project Manager</t>
  </si>
  <si>
    <t>Node.js Developer</t>
  </si>
  <si>
    <t>Data Architect</t>
  </si>
  <si>
    <t>QA/Environment Manager</t>
  </si>
  <si>
    <t>Cyber Security</t>
  </si>
  <si>
    <t>Business Analyst, Sr</t>
  </si>
  <si>
    <t>Functional/Requiremen ts Analyst</t>
  </si>
  <si>
    <t>VistA MUMPS/CPRS</t>
  </si>
  <si>
    <t>Junior Installation Technician/Help Desk</t>
  </si>
  <si>
    <t>T4 Labor Category</t>
  </si>
  <si>
    <t>Developer, Sr</t>
  </si>
  <si>
    <t>Architect, Sr</t>
  </si>
  <si>
    <t>Test Engineer, Sr</t>
  </si>
  <si>
    <t>Functional Analyst, Sr</t>
  </si>
  <si>
    <t>Release Manager</t>
  </si>
  <si>
    <t>PWS</t>
  </si>
  <si>
    <t>TITLE</t>
  </si>
  <si>
    <t>Co*</t>
  </si>
  <si>
    <t>B3</t>
  </si>
  <si>
    <t>TECH</t>
  </si>
  <si>
    <t>ADAPTIVE MAINTENANCE PERIOD</t>
  </si>
  <si>
    <t>Isolate CPRS from VistA MUMPS for Select Patient Data Entry Functions (Base Period)</t>
  </si>
  <si>
    <t>SUSTAINMENT SUPPORT FOR THE PATIENT DATA ENTRY AND PHARMACY COPE FUNCTIONS</t>
  </si>
  <si>
    <t>BUILD AND DEVELOPMENT</t>
  </si>
  <si>
    <t>Software Design</t>
  </si>
  <si>
    <t>Sprint Planning</t>
  </si>
  <si>
    <t>Sprint Execution</t>
  </si>
  <si>
    <t>System Administration and Environment Support</t>
  </si>
  <si>
    <t>Testing</t>
  </si>
  <si>
    <t>Assessment and Authorization Support (A&amp;A)</t>
  </si>
  <si>
    <t>IOC Support</t>
  </si>
  <si>
    <t>Base Period Total</t>
  </si>
  <si>
    <t>RELEASE AND DEPLOYMENT SUPPORT</t>
  </si>
  <si>
    <t>Post Deployment Warranty Support</t>
  </si>
  <si>
    <t>Option Period Total</t>
  </si>
  <si>
    <t>Task</t>
  </si>
  <si>
    <t>Labor Category</t>
  </si>
  <si>
    <t>Role</t>
  </si>
  <si>
    <t>OP 1</t>
  </si>
  <si>
    <t>OT 1</t>
  </si>
  <si>
    <t>Company</t>
  </si>
  <si>
    <t>ProSphere</t>
  </si>
  <si>
    <t>Configuration Manager</t>
  </si>
  <si>
    <t>Release and Config Manager</t>
  </si>
  <si>
    <t>Development Manager</t>
  </si>
  <si>
    <t>Development Lead</t>
  </si>
  <si>
    <t>Security Analyst</t>
  </si>
  <si>
    <t>Security and A&amp;A support</t>
  </si>
  <si>
    <t>Technical Project Manager</t>
  </si>
  <si>
    <t>Software Engineer Sr.</t>
  </si>
  <si>
    <t>Technical Lead</t>
  </si>
  <si>
    <t>Developer Expert</t>
  </si>
  <si>
    <t>MUMPS Developer</t>
  </si>
  <si>
    <t>Medsphere</t>
  </si>
  <si>
    <t>Developer Sr.</t>
  </si>
  <si>
    <t>CPRS/Node js Developer</t>
  </si>
  <si>
    <t>Technical Writer</t>
  </si>
  <si>
    <t>Functional Analyst</t>
  </si>
  <si>
    <t>Requirements/Build Analyst</t>
  </si>
  <si>
    <t>TSC</t>
  </si>
  <si>
    <t>Cognitive</t>
  </si>
  <si>
    <t>Test Engineer Sr.</t>
  </si>
  <si>
    <t>Tester</t>
  </si>
  <si>
    <t>Sr. Developer</t>
  </si>
  <si>
    <t>System Engineer Sr.</t>
  </si>
  <si>
    <t>Scrum Master</t>
  </si>
  <si>
    <t>System Administrator Sr.</t>
  </si>
  <si>
    <t>System Admin</t>
  </si>
  <si>
    <t>Test Manager</t>
  </si>
  <si>
    <t>Testing Lead</t>
  </si>
  <si>
    <t>Test Engineer</t>
  </si>
  <si>
    <t>Deployment Manager Sr.</t>
  </si>
  <si>
    <t>Deployment Manager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</si>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</sst>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8"/>
      <color theme="1"/>
      <name val="Times New Roman"/>
    </font>
    <font>
      <sz val="8"/>
      <color theme="1"/>
      <name val="Times New Roman"/>
    </font>
    <font>
      <b/>
      <sz val="7.5"/>
      <color theme="1"/>
      <name val="Times New Roman"/>
    </font>
    <font>
      <b/>
      <sz val="7"/>
      <color theme="1"/>
      <name val="Times New Roman"/>
    </font>
    <font>
      <b/>
      <sz val="11.5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9"/>
      <color theme="1"/>
      <name val="Times New Roman"/>
    </font>
    <font>
      <sz val="9"/>
      <color theme="1"/>
      <name val="Times New Roman"/>
    </font>
    <font>
      <sz val="11"/>
      <color theme="1"/>
      <name val="Times New Roman"/>
    </font>
    <font>
      <sz val="10.5"/>
      <color theme="1"/>
      <name val="Times New Roman"/>
    </font>
    <font>
      <b/>
      <sz val="9"/>
      <color rgb="FFFFFFFF"/>
      <name val="Times New Roman"/>
    </font>
    <font>
      <sz val="9"/>
      <color rgb="FFFFFFFF"/>
      <name val="Times New Roman"/>
    </font>
    <font>
      <i/>
      <sz val="9"/>
      <color theme="1"/>
      <name val="Times New Roman"/>
    </font>
    <font>
      <b/>
      <sz val="9"/>
      <color theme="1"/>
      <name val="Calibri"/>
      <scheme val="minor"/>
    </font>
    <font>
      <b/>
      <sz val="10"/>
      <color theme="1"/>
      <name val="Times New Roman"/>
    </font>
    <font>
      <sz val="10"/>
      <color theme="1"/>
      <name val="Times New Roman"/>
    </font>
    <font>
      <b/>
      <sz val="8"/>
      <color rgb="FFFFFFFF"/>
      <name val="Times New Roman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BEBEBE"/>
        <bgColor indexed="64"/>
      </patternFill>
    </fill>
    <fill>
      <patternFill patternType="solid">
        <fgColor rgb="FF1F487C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EC7C30"/>
        <bgColor indexed="64"/>
      </patternFill>
    </fill>
    <fill>
      <patternFill patternType="solid">
        <fgColor rgb="FF365F91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D9E1F2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D9E1F2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A6A6A6"/>
      </left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 style="medium">
        <color rgb="FFA6A6A6"/>
      </right>
      <top style="medium">
        <color rgb="FFA6A6A6"/>
      </top>
      <bottom style="medium">
        <color rgb="FFA6A6A6"/>
      </bottom>
      <diagonal/>
    </border>
    <border>
      <left style="medium">
        <color rgb="FFA6A6A6"/>
      </left>
      <right style="medium">
        <color rgb="FFA6A6A6"/>
      </right>
      <top/>
      <bottom style="medium">
        <color rgb="FFA6A6A6"/>
      </bottom>
      <diagonal/>
    </border>
    <border>
      <left/>
      <right style="medium">
        <color rgb="FFA6A6A6"/>
      </right>
      <top/>
      <bottom style="medium">
        <color rgb="FFA6A6A6"/>
      </bottom>
      <diagonal/>
    </border>
  </borders>
  <cellStyleXfs count="1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49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textRotation="90" wrapText="1"/>
    </xf>
    <xf numFmtId="0" fontId="2" fillId="2" borderId="4" xfId="0" applyFont="1" applyFill="1" applyBorder="1" applyAlignment="1">
      <alignment horizontal="left" vertical="center" wrapText="1" indent="1"/>
    </xf>
    <xf numFmtId="0" fontId="2" fillId="2" borderId="4" xfId="0" applyFont="1" applyFill="1" applyBorder="1" applyAlignment="1">
      <alignment vertical="center" textRotation="90" wrapText="1"/>
    </xf>
    <xf numFmtId="0" fontId="5" fillId="2" borderId="3" xfId="0" applyFont="1" applyFill="1" applyBorder="1" applyAlignment="1">
      <alignment vertical="center" textRotation="90" wrapText="1"/>
    </xf>
    <xf numFmtId="0" fontId="6" fillId="2" borderId="3" xfId="0" applyFont="1" applyFill="1" applyBorder="1" applyAlignment="1">
      <alignment vertical="center" textRotation="90" wrapText="1"/>
    </xf>
    <xf numFmtId="0" fontId="1" fillId="0" borderId="6" xfId="0" applyFont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3" fontId="0" fillId="0" borderId="0" xfId="0" applyNumberFormat="1"/>
    <xf numFmtId="3" fontId="3" fillId="0" borderId="4" xfId="0" applyNumberFormat="1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3" fontId="2" fillId="0" borderId="4" xfId="0" applyNumberFormat="1" applyFont="1" applyBorder="1" applyAlignment="1">
      <alignment horizontal="left" vertical="center" wrapText="1" inden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3" fontId="2" fillId="0" borderId="4" xfId="0" applyNumberFormat="1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2" fillId="0" borderId="4" xfId="0" applyFont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left" vertical="center" wrapText="1" indent="1"/>
    </xf>
    <xf numFmtId="0" fontId="2" fillId="3" borderId="7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textRotation="90" wrapText="1"/>
    </xf>
    <xf numFmtId="0" fontId="2" fillId="2" borderId="2" xfId="0" applyFont="1" applyFill="1" applyBorder="1" applyAlignment="1">
      <alignment vertical="center" textRotation="90" wrapText="1"/>
    </xf>
    <xf numFmtId="0" fontId="0" fillId="0" borderId="4" xfId="0" applyBorder="1"/>
    <xf numFmtId="0" fontId="3" fillId="5" borderId="3" xfId="0" applyFont="1" applyFill="1" applyBorder="1" applyAlignment="1">
      <alignment vertical="center" textRotation="90" wrapText="1"/>
    </xf>
    <xf numFmtId="0" fontId="9" fillId="5" borderId="4" xfId="0" applyFont="1" applyFill="1" applyBorder="1" applyAlignment="1">
      <alignment horizontal="left" vertical="center" wrapText="1" indent="1"/>
    </xf>
    <xf numFmtId="0" fontId="11" fillId="5" borderId="3" xfId="0" applyFont="1" applyFill="1" applyBorder="1" applyAlignment="1">
      <alignment vertical="center" textRotation="90" wrapText="1"/>
    </xf>
    <xf numFmtId="0" fontId="10" fillId="5" borderId="4" xfId="0" applyFont="1" applyFill="1" applyBorder="1" applyAlignment="1">
      <alignment horizontal="left" vertical="center" wrapText="1" indent="2"/>
    </xf>
    <xf numFmtId="0" fontId="10" fillId="5" borderId="4" xfId="0" applyFont="1" applyFill="1" applyBorder="1" applyAlignment="1">
      <alignment horizontal="left" vertical="center" wrapText="1" indent="1"/>
    </xf>
    <xf numFmtId="0" fontId="12" fillId="5" borderId="3" xfId="0" applyFont="1" applyFill="1" applyBorder="1" applyAlignment="1">
      <alignment vertical="center" textRotation="90" wrapText="1"/>
    </xf>
    <xf numFmtId="0" fontId="10" fillId="5" borderId="3" xfId="0" applyFont="1" applyFill="1" applyBorder="1" applyAlignment="1">
      <alignment vertical="center" textRotation="90" wrapText="1"/>
    </xf>
    <xf numFmtId="0" fontId="10" fillId="5" borderId="4" xfId="0" applyFont="1" applyFill="1" applyBorder="1" applyAlignment="1">
      <alignment vertical="center" textRotation="90" wrapText="1"/>
    </xf>
    <xf numFmtId="0" fontId="3" fillId="6" borderId="6" xfId="0" applyFont="1" applyFill="1" applyBorder="1" applyAlignment="1">
      <alignment vertical="center" textRotation="90" wrapText="1"/>
    </xf>
    <xf numFmtId="0" fontId="13" fillId="6" borderId="4" xfId="0" applyFont="1" applyFill="1" applyBorder="1" applyAlignment="1">
      <alignment vertical="center" textRotation="90" wrapText="1"/>
    </xf>
    <xf numFmtId="0" fontId="11" fillId="6" borderId="6" xfId="0" applyFont="1" applyFill="1" applyBorder="1" applyAlignment="1">
      <alignment vertical="center" textRotation="90" wrapText="1"/>
    </xf>
    <xf numFmtId="0" fontId="14" fillId="6" borderId="4" xfId="0" applyFont="1" applyFill="1" applyBorder="1" applyAlignment="1">
      <alignment horizontal="left" vertical="center" wrapText="1" indent="1"/>
    </xf>
    <xf numFmtId="0" fontId="14" fillId="6" borderId="4" xfId="0" applyFont="1" applyFill="1" applyBorder="1" applyAlignment="1">
      <alignment horizontal="left" vertical="center" wrapText="1" indent="2"/>
    </xf>
    <xf numFmtId="0" fontId="12" fillId="6" borderId="6" xfId="0" applyFont="1" applyFill="1" applyBorder="1" applyAlignment="1">
      <alignment vertical="center" textRotation="90" wrapText="1"/>
    </xf>
    <xf numFmtId="0" fontId="14" fillId="6" borderId="4" xfId="0" applyFont="1" applyFill="1" applyBorder="1" applyAlignment="1">
      <alignment horizontal="left" vertical="center" wrapText="1" indent="3"/>
    </xf>
    <xf numFmtId="0" fontId="10" fillId="6" borderId="6" xfId="0" applyFont="1" applyFill="1" applyBorder="1" applyAlignment="1">
      <alignment vertical="center" textRotation="90" wrapText="1"/>
    </xf>
    <xf numFmtId="0" fontId="14" fillId="6" borderId="4" xfId="0" applyFont="1" applyFill="1" applyBorder="1" applyAlignment="1">
      <alignment vertical="center" textRotation="90" wrapText="1"/>
    </xf>
    <xf numFmtId="0" fontId="9" fillId="7" borderId="4" xfId="0" applyFont="1" applyFill="1" applyBorder="1" applyAlignment="1">
      <alignment vertical="center" wrapText="1"/>
    </xf>
    <xf numFmtId="0" fontId="15" fillId="7" borderId="4" xfId="0" applyFont="1" applyFill="1" applyBorder="1" applyAlignment="1">
      <alignment vertical="center" wrapText="1"/>
    </xf>
    <xf numFmtId="0" fontId="15" fillId="7" borderId="4" xfId="0" applyFont="1" applyFill="1" applyBorder="1" applyAlignment="1">
      <alignment horizontal="left" vertical="center" wrapText="1" indent="1"/>
    </xf>
    <xf numFmtId="0" fontId="9" fillId="8" borderId="4" xfId="0" applyFont="1" applyFill="1" applyBorder="1" applyAlignment="1">
      <alignment vertical="center" wrapText="1"/>
    </xf>
    <xf numFmtId="0" fontId="1" fillId="8" borderId="4" xfId="0" applyFont="1" applyFill="1" applyBorder="1" applyAlignment="1">
      <alignment vertical="center" wrapText="1"/>
    </xf>
    <xf numFmtId="0" fontId="9" fillId="8" borderId="4" xfId="0" applyFont="1" applyFill="1" applyBorder="1" applyAlignment="1">
      <alignment horizontal="left" vertical="center" wrapText="1" indent="1"/>
    </xf>
    <xf numFmtId="0" fontId="9" fillId="8" borderId="4" xfId="0" applyFont="1" applyFill="1" applyBorder="1" applyAlignment="1">
      <alignment horizontal="left" vertical="center" wrapText="1" indent="3"/>
    </xf>
    <xf numFmtId="0" fontId="9" fillId="8" borderId="4" xfId="0" applyFont="1" applyFill="1" applyBorder="1" applyAlignment="1">
      <alignment horizontal="left" vertical="center" wrapText="1" indent="2"/>
    </xf>
    <xf numFmtId="0" fontId="9" fillId="8" borderId="4" xfId="0" applyFont="1" applyFill="1" applyBorder="1" applyAlignment="1">
      <alignment horizontal="right" vertical="center" wrapText="1"/>
    </xf>
    <xf numFmtId="0" fontId="10" fillId="0" borderId="4" xfId="0" applyFont="1" applyBorder="1" applyAlignment="1">
      <alignment vertical="center" wrapText="1"/>
    </xf>
    <xf numFmtId="0" fontId="10" fillId="0" borderId="4" xfId="0" applyFont="1" applyBorder="1" applyAlignment="1">
      <alignment horizontal="left" vertical="center" wrapText="1" indent="1"/>
    </xf>
    <xf numFmtId="0" fontId="10" fillId="0" borderId="4" xfId="0" applyFont="1" applyBorder="1" applyAlignment="1">
      <alignment horizontal="left" vertical="center" wrapText="1" indent="3"/>
    </xf>
    <xf numFmtId="0" fontId="10" fillId="0" borderId="4" xfId="0" applyFont="1" applyBorder="1" applyAlignment="1">
      <alignment horizontal="left" vertical="center" wrapText="1" indent="2"/>
    </xf>
    <xf numFmtId="0" fontId="10" fillId="0" borderId="4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left" vertical="center" wrapText="1" indent="1"/>
    </xf>
    <xf numFmtId="0" fontId="12" fillId="8" borderId="6" xfId="0" applyFont="1" applyFill="1" applyBorder="1" applyAlignment="1">
      <alignment vertical="center" wrapText="1"/>
    </xf>
    <xf numFmtId="0" fontId="16" fillId="8" borderId="4" xfId="0" applyFont="1" applyFill="1" applyBorder="1" applyAlignment="1">
      <alignment horizontal="left" vertical="center" wrapText="1" indent="1"/>
    </xf>
    <xf numFmtId="0" fontId="16" fillId="8" borderId="4" xfId="0" applyFont="1" applyFill="1" applyBorder="1" applyAlignment="1">
      <alignment horizontal="left" vertical="center" wrapText="1" indent="2"/>
    </xf>
    <xf numFmtId="0" fontId="17" fillId="8" borderId="4" xfId="0" applyFont="1" applyFill="1" applyBorder="1" applyAlignment="1">
      <alignment horizontal="left" vertical="center" wrapText="1" indent="15"/>
    </xf>
    <xf numFmtId="0" fontId="16" fillId="8" borderId="4" xfId="0" applyFont="1" applyFill="1" applyBorder="1" applyAlignment="1">
      <alignment vertical="center" wrapText="1"/>
    </xf>
    <xf numFmtId="0" fontId="1" fillId="5" borderId="14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0" fontId="1" fillId="8" borderId="2" xfId="0" applyFont="1" applyFill="1" applyBorder="1" applyAlignment="1">
      <alignment vertical="center" wrapText="1"/>
    </xf>
    <xf numFmtId="0" fontId="9" fillId="8" borderId="1" xfId="0" applyFont="1" applyFill="1" applyBorder="1" applyAlignment="1">
      <alignment vertical="center" wrapText="1"/>
    </xf>
    <xf numFmtId="0" fontId="9" fillId="8" borderId="2" xfId="0" applyFont="1" applyFill="1" applyBorder="1" applyAlignment="1">
      <alignment vertical="center" wrapText="1"/>
    </xf>
    <xf numFmtId="0" fontId="14" fillId="6" borderId="1" xfId="0" applyFont="1" applyFill="1" applyBorder="1" applyAlignment="1">
      <alignment horizontal="left" vertical="center" wrapText="1" indent="6"/>
    </xf>
    <xf numFmtId="0" fontId="14" fillId="6" borderId="2" xfId="0" applyFont="1" applyFill="1" applyBorder="1" applyAlignment="1">
      <alignment horizontal="left" vertical="center" wrapText="1" indent="6"/>
    </xf>
    <xf numFmtId="0" fontId="14" fillId="6" borderId="1" xfId="0" applyFont="1" applyFill="1" applyBorder="1" applyAlignment="1">
      <alignment horizontal="left" vertical="center" wrapText="1" indent="2"/>
    </xf>
    <xf numFmtId="0" fontId="14" fillId="6" borderId="2" xfId="0" applyFont="1" applyFill="1" applyBorder="1" applyAlignment="1">
      <alignment horizontal="left" vertical="center" wrapText="1" indent="2"/>
    </xf>
    <xf numFmtId="0" fontId="1" fillId="6" borderId="14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0" fontId="1" fillId="6" borderId="7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6" borderId="11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 textRotation="90" wrapText="1"/>
    </xf>
    <xf numFmtId="0" fontId="10" fillId="5" borderId="2" xfId="0" applyFont="1" applyFill="1" applyBorder="1" applyAlignment="1">
      <alignment vertical="center" textRotation="90" wrapText="1"/>
    </xf>
    <xf numFmtId="0" fontId="10" fillId="5" borderId="1" xfId="0" applyFont="1" applyFill="1" applyBorder="1" applyAlignment="1">
      <alignment horizontal="left" vertical="center" wrapText="1" indent="4"/>
    </xf>
    <xf numFmtId="0" fontId="10" fillId="5" borderId="2" xfId="0" applyFont="1" applyFill="1" applyBorder="1" applyAlignment="1">
      <alignment horizontal="left" vertical="center" wrapText="1" indent="4"/>
    </xf>
    <xf numFmtId="0" fontId="10" fillId="5" borderId="1" xfId="0" applyFont="1" applyFill="1" applyBorder="1" applyAlignment="1">
      <alignment horizontal="left" vertical="center" wrapText="1" indent="2"/>
    </xf>
    <xf numFmtId="0" fontId="10" fillId="5" borderId="2" xfId="0" applyFont="1" applyFill="1" applyBorder="1" applyAlignment="1">
      <alignment horizontal="left" vertical="center" wrapText="1" indent="2"/>
    </xf>
    <xf numFmtId="0" fontId="9" fillId="8" borderId="15" xfId="0" applyFont="1" applyFill="1" applyBorder="1" applyAlignment="1">
      <alignment vertical="center" wrapText="1"/>
    </xf>
    <xf numFmtId="0" fontId="1" fillId="8" borderId="15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horizontal="left" vertical="center" wrapText="1" indent="1"/>
    </xf>
    <xf numFmtId="0" fontId="9" fillId="8" borderId="15" xfId="0" applyFont="1" applyFill="1" applyBorder="1" applyAlignment="1">
      <alignment horizontal="left" vertical="center" wrapText="1" indent="3"/>
    </xf>
    <xf numFmtId="0" fontId="9" fillId="8" borderId="15" xfId="0" applyFont="1" applyFill="1" applyBorder="1" applyAlignment="1">
      <alignment horizontal="left" vertical="center" wrapText="1" indent="2"/>
    </xf>
    <xf numFmtId="0" fontId="9" fillId="8" borderId="15" xfId="0" applyFont="1" applyFill="1" applyBorder="1" applyAlignment="1">
      <alignment horizontal="right" vertical="center" wrapText="1"/>
    </xf>
    <xf numFmtId="0" fontId="11" fillId="8" borderId="6" xfId="0" applyFont="1" applyFill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16" fillId="0" borderId="4" xfId="0" applyFont="1" applyBorder="1" applyAlignment="1">
      <alignment horizontal="left" vertical="center" wrapText="1" indent="1"/>
    </xf>
    <xf numFmtId="0" fontId="16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left" vertical="center" wrapText="1" indent="2"/>
    </xf>
    <xf numFmtId="0" fontId="16" fillId="0" borderId="4" xfId="0" applyFont="1" applyBorder="1" applyAlignment="1">
      <alignment horizontal="left" vertical="center" wrapText="1" indent="2"/>
    </xf>
    <xf numFmtId="0" fontId="19" fillId="9" borderId="17" xfId="0" applyFont="1" applyFill="1" applyBorder="1" applyAlignment="1">
      <alignment horizontal="left" vertical="center" wrapText="1" indent="4"/>
    </xf>
    <xf numFmtId="0" fontId="19" fillId="9" borderId="17" xfId="0" applyFont="1" applyFill="1" applyBorder="1" applyAlignment="1">
      <alignment horizontal="center" vertical="center" wrapText="1"/>
    </xf>
    <xf numFmtId="0" fontId="19" fillId="9" borderId="17" xfId="0" applyFont="1" applyFill="1" applyBorder="1" applyAlignment="1">
      <alignment horizontal="left" vertical="center" wrapText="1" indent="2"/>
    </xf>
    <xf numFmtId="0" fontId="19" fillId="9" borderId="17" xfId="0" applyFont="1" applyFill="1" applyBorder="1" applyAlignment="1">
      <alignment horizontal="left" vertical="center" wrapText="1" indent="1"/>
    </xf>
    <xf numFmtId="0" fontId="19" fillId="9" borderId="18" xfId="0" applyFont="1" applyFill="1" applyBorder="1" applyAlignment="1">
      <alignment horizontal="left" vertical="center" wrapText="1" indent="3"/>
    </xf>
    <xf numFmtId="0" fontId="3" fillId="2" borderId="20" xfId="0" applyFont="1" applyFill="1" applyBorder="1" applyAlignment="1">
      <alignment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vertical="center" wrapText="1"/>
    </xf>
    <xf numFmtId="0" fontId="3" fillId="2" borderId="20" xfId="0" applyFont="1" applyFill="1" applyBorder="1" applyAlignment="1">
      <alignment horizontal="left" vertical="center" wrapText="1" indent="3"/>
    </xf>
    <xf numFmtId="0" fontId="3" fillId="0" borderId="20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vertical="center" wrapText="1"/>
    </xf>
    <xf numFmtId="0" fontId="3" fillId="0" borderId="20" xfId="0" applyFont="1" applyBorder="1" applyAlignment="1">
      <alignment horizontal="left" vertical="center" wrapText="1" indent="3"/>
    </xf>
    <xf numFmtId="0" fontId="3" fillId="0" borderId="20" xfId="0" applyFont="1" applyBorder="1" applyAlignment="1">
      <alignment horizontal="left" vertical="center" wrapText="1" indent="2"/>
    </xf>
    <xf numFmtId="0" fontId="3" fillId="2" borderId="20" xfId="0" applyFont="1" applyFill="1" applyBorder="1" applyAlignment="1">
      <alignment horizontal="left" vertical="center" wrapText="1" indent="2"/>
    </xf>
    <xf numFmtId="0" fontId="2" fillId="2" borderId="20" xfId="0" applyFont="1" applyFill="1" applyBorder="1" applyAlignment="1">
      <alignment horizontal="left" vertical="center" wrapText="1" indent="3"/>
    </xf>
    <xf numFmtId="0" fontId="2" fillId="2" borderId="20" xfId="0" applyFont="1" applyFill="1" applyBorder="1" applyAlignment="1">
      <alignment horizontal="left" vertical="center" wrapText="1" indent="2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right" vertical="center" wrapText="1"/>
    </xf>
    <xf numFmtId="0" fontId="2" fillId="2" borderId="17" xfId="0" applyFont="1" applyFill="1" applyBorder="1" applyAlignment="1">
      <alignment horizontal="right" vertical="center" wrapText="1"/>
    </xf>
    <xf numFmtId="0" fontId="2" fillId="2" borderId="18" xfId="0" applyFont="1" applyFill="1" applyBorder="1" applyAlignment="1">
      <alignment horizontal="right" vertical="center" wrapText="1"/>
    </xf>
    <xf numFmtId="0" fontId="0" fillId="0" borderId="7" xfId="0" applyBorder="1" applyAlignment="1">
      <alignment horizontal="center"/>
    </xf>
    <xf numFmtId="0" fontId="9" fillId="7" borderId="2" xfId="0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2" fillId="8" borderId="1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9" fillId="8" borderId="13" xfId="0" applyFont="1" applyFill="1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9" fillId="9" borderId="16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zoomScale="181" workbookViewId="0">
      <selection activeCell="C10" sqref="C10"/>
    </sheetView>
  </sheetViews>
  <sheetFormatPr baseColWidth="10" defaultRowHeight="16" x14ac:dyDescent="0.2"/>
  <cols>
    <col min="1" max="1" width="19.1640625" customWidth="1"/>
    <col min="2" max="17" width="5.1640625" customWidth="1"/>
  </cols>
  <sheetData>
    <row r="1" spans="1:21" x14ac:dyDescent="0.2">
      <c r="A1" s="1"/>
      <c r="B1" s="30">
        <v>5.0999999999999996</v>
      </c>
      <c r="C1" s="30">
        <v>5.3</v>
      </c>
      <c r="D1" s="3"/>
      <c r="E1" s="37" t="s">
        <v>1</v>
      </c>
      <c r="F1" s="3"/>
      <c r="G1" s="6"/>
      <c r="H1" s="37" t="s">
        <v>4</v>
      </c>
      <c r="I1" s="37" t="s">
        <v>5</v>
      </c>
      <c r="J1" s="37" t="s">
        <v>6</v>
      </c>
      <c r="K1" s="37" t="s">
        <v>7</v>
      </c>
      <c r="L1" s="30">
        <v>5.7</v>
      </c>
      <c r="M1" s="37" t="s">
        <v>8</v>
      </c>
      <c r="N1" s="7"/>
      <c r="O1" s="35"/>
      <c r="P1" s="3"/>
      <c r="Q1" s="3"/>
    </row>
    <row r="2" spans="1:21" ht="26" customHeight="1" thickBot="1" x14ac:dyDescent="0.25">
      <c r="A2" s="2" t="s">
        <v>0</v>
      </c>
      <c r="B2" s="31"/>
      <c r="C2" s="31"/>
      <c r="D2" s="4">
        <v>5.4</v>
      </c>
      <c r="E2" s="38"/>
      <c r="F2" s="5" t="s">
        <v>2</v>
      </c>
      <c r="G2" s="5" t="s">
        <v>3</v>
      </c>
      <c r="H2" s="38"/>
      <c r="I2" s="38"/>
      <c r="J2" s="38"/>
      <c r="K2" s="38"/>
      <c r="L2" s="31"/>
      <c r="M2" s="38"/>
      <c r="N2" s="5" t="s">
        <v>9</v>
      </c>
      <c r="O2" s="36"/>
      <c r="P2" s="5" t="s">
        <v>10</v>
      </c>
      <c r="Q2" s="5" t="s">
        <v>11</v>
      </c>
    </row>
    <row r="3" spans="1:21" ht="13" customHeight="1" thickBot="1" x14ac:dyDescent="0.25">
      <c r="A3" s="32" t="s">
        <v>12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4"/>
    </row>
    <row r="4" spans="1:21" ht="13" customHeight="1" thickBot="1" x14ac:dyDescent="0.25">
      <c r="A4" s="9" t="s">
        <v>13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8"/>
      <c r="P4" s="10"/>
      <c r="Q4" s="10"/>
    </row>
    <row r="5" spans="1:21" ht="13" customHeight="1" thickBot="1" x14ac:dyDescent="0.25">
      <c r="A5" s="11" t="s">
        <v>14</v>
      </c>
      <c r="B5" s="13">
        <v>1880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5">
        <v>1880</v>
      </c>
      <c r="O5" s="8"/>
      <c r="P5" s="16" t="s">
        <v>15</v>
      </c>
      <c r="Q5" s="16" t="s">
        <v>15</v>
      </c>
    </row>
    <row r="6" spans="1:21" ht="13" customHeight="1" thickBot="1" x14ac:dyDescent="0.25">
      <c r="A6" s="11" t="s">
        <v>16</v>
      </c>
      <c r="B6" s="14"/>
      <c r="C6" s="17">
        <v>94</v>
      </c>
      <c r="D6" s="16" t="s">
        <v>15</v>
      </c>
      <c r="E6" s="14"/>
      <c r="F6" s="14"/>
      <c r="G6" s="14"/>
      <c r="H6" s="17">
        <v>376</v>
      </c>
      <c r="I6" s="14"/>
      <c r="J6" s="17">
        <v>940</v>
      </c>
      <c r="K6" s="14"/>
      <c r="L6" s="14"/>
      <c r="M6" s="14"/>
      <c r="N6" s="15">
        <v>1410</v>
      </c>
      <c r="O6" s="8"/>
      <c r="P6" s="17">
        <v>658</v>
      </c>
      <c r="Q6" s="17">
        <v>658</v>
      </c>
    </row>
    <row r="7" spans="1:21" ht="13" customHeight="1" thickBot="1" x14ac:dyDescent="0.25">
      <c r="A7" s="11" t="s">
        <v>17</v>
      </c>
      <c r="B7" s="14"/>
      <c r="C7" s="17">
        <v>470</v>
      </c>
      <c r="D7" s="17">
        <v>470</v>
      </c>
      <c r="E7" s="14"/>
      <c r="F7" s="17">
        <v>470</v>
      </c>
      <c r="G7" s="14"/>
      <c r="H7" s="14"/>
      <c r="I7" s="14"/>
      <c r="J7" s="14"/>
      <c r="K7" s="17">
        <v>470</v>
      </c>
      <c r="L7" s="14"/>
      <c r="M7" s="14"/>
      <c r="N7" s="15">
        <v>1880</v>
      </c>
      <c r="O7" s="8"/>
      <c r="P7" s="17">
        <v>705</v>
      </c>
      <c r="Q7" s="17">
        <v>705</v>
      </c>
    </row>
    <row r="8" spans="1:21" ht="13" customHeight="1" thickBot="1" x14ac:dyDescent="0.25">
      <c r="A8" s="11" t="s">
        <v>18</v>
      </c>
      <c r="B8" s="14"/>
      <c r="C8" s="16" t="s">
        <v>15</v>
      </c>
      <c r="D8" s="16" t="s">
        <v>15</v>
      </c>
      <c r="E8" s="14"/>
      <c r="F8" s="14"/>
      <c r="G8" s="14"/>
      <c r="H8" s="16" t="s">
        <v>15</v>
      </c>
      <c r="I8" s="14"/>
      <c r="J8" s="14"/>
      <c r="K8" s="14"/>
      <c r="L8" s="14"/>
      <c r="M8" s="14"/>
      <c r="N8" s="18" t="s">
        <v>15</v>
      </c>
      <c r="O8" s="8"/>
      <c r="P8" s="16" t="s">
        <v>15</v>
      </c>
      <c r="Q8" s="16" t="s">
        <v>15</v>
      </c>
    </row>
    <row r="9" spans="1:21" ht="13" customHeight="1" thickBot="1" x14ac:dyDescent="0.25">
      <c r="A9" s="11" t="s">
        <v>19</v>
      </c>
      <c r="B9" s="14"/>
      <c r="C9" s="17">
        <v>188</v>
      </c>
      <c r="D9" s="16" t="s">
        <v>15</v>
      </c>
      <c r="E9" s="14"/>
      <c r="F9" s="14"/>
      <c r="G9" s="14"/>
      <c r="H9" s="13">
        <v>1692</v>
      </c>
      <c r="I9" s="14"/>
      <c r="J9" s="14"/>
      <c r="K9" s="14"/>
      <c r="L9" s="14"/>
      <c r="M9" s="14"/>
      <c r="N9" s="15">
        <v>1880</v>
      </c>
      <c r="O9" s="8"/>
      <c r="P9" s="17">
        <v>846</v>
      </c>
      <c r="Q9" s="17">
        <v>846</v>
      </c>
    </row>
    <row r="10" spans="1:21" ht="13" customHeight="1" thickBot="1" x14ac:dyDescent="0.25">
      <c r="A10" s="11" t="s">
        <v>20</v>
      </c>
      <c r="B10" s="14"/>
      <c r="C10" s="17">
        <v>94</v>
      </c>
      <c r="D10" s="16">
        <v>94</v>
      </c>
      <c r="E10" s="14"/>
      <c r="F10" s="14"/>
      <c r="G10" s="14"/>
      <c r="H10" s="14"/>
      <c r="I10" s="13">
        <v>1692</v>
      </c>
      <c r="J10" s="14"/>
      <c r="K10" s="14"/>
      <c r="L10" s="14"/>
      <c r="M10" s="16" t="s">
        <v>15</v>
      </c>
      <c r="N10" s="15">
        <v>1880</v>
      </c>
      <c r="O10" s="8"/>
      <c r="P10" s="17">
        <v>893</v>
      </c>
      <c r="Q10" s="17">
        <v>893</v>
      </c>
    </row>
    <row r="11" spans="1:21" ht="13" customHeight="1" thickBot="1" x14ac:dyDescent="0.25">
      <c r="A11" s="11" t="s">
        <v>21</v>
      </c>
      <c r="B11" s="14"/>
      <c r="C11" s="17">
        <v>188</v>
      </c>
      <c r="D11" s="17">
        <v>188</v>
      </c>
      <c r="E11" s="17">
        <v>188</v>
      </c>
      <c r="F11" s="17">
        <v>188</v>
      </c>
      <c r="G11" s="17">
        <v>188</v>
      </c>
      <c r="H11" s="14"/>
      <c r="I11" s="17">
        <v>470</v>
      </c>
      <c r="J11" s="14"/>
      <c r="K11" s="13">
        <v>2350</v>
      </c>
      <c r="L11" s="16" t="s">
        <v>15</v>
      </c>
      <c r="M11" s="14"/>
      <c r="N11" s="15">
        <v>3760</v>
      </c>
      <c r="O11" s="8"/>
      <c r="P11" s="13">
        <v>1786</v>
      </c>
      <c r="Q11" s="13">
        <v>1786</v>
      </c>
    </row>
    <row r="12" spans="1:21" ht="13" customHeight="1" thickBot="1" x14ac:dyDescent="0.25">
      <c r="A12" s="11" t="s">
        <v>22</v>
      </c>
      <c r="B12" s="14"/>
      <c r="C12" s="17">
        <v>94</v>
      </c>
      <c r="D12" s="17">
        <v>188</v>
      </c>
      <c r="E12" s="14"/>
      <c r="F12" s="17">
        <v>188</v>
      </c>
      <c r="G12" s="14"/>
      <c r="H12" s="14"/>
      <c r="I12" s="13">
        <v>1410</v>
      </c>
      <c r="J12" s="14"/>
      <c r="K12" s="14"/>
      <c r="L12" s="14"/>
      <c r="M12" s="14"/>
      <c r="N12" s="15">
        <v>1880</v>
      </c>
      <c r="O12" s="8"/>
      <c r="P12" s="17">
        <v>893</v>
      </c>
      <c r="Q12" s="17">
        <v>893</v>
      </c>
      <c r="S12" t="s">
        <v>38</v>
      </c>
    </row>
    <row r="13" spans="1:21" ht="13" customHeight="1" thickBot="1" x14ac:dyDescent="0.25">
      <c r="A13" s="11" t="s">
        <v>23</v>
      </c>
      <c r="B13" s="14"/>
      <c r="C13" s="17">
        <v>188</v>
      </c>
      <c r="D13" s="17">
        <v>376</v>
      </c>
      <c r="E13" s="17">
        <v>188</v>
      </c>
      <c r="F13" s="17">
        <v>188</v>
      </c>
      <c r="G13" s="17">
        <v>940</v>
      </c>
      <c r="H13" s="14"/>
      <c r="I13" s="14"/>
      <c r="J13" s="14"/>
      <c r="K13" s="14"/>
      <c r="L13" s="14"/>
      <c r="M13" s="14"/>
      <c r="N13" s="15">
        <v>1880</v>
      </c>
      <c r="O13" s="8"/>
      <c r="P13" s="17">
        <v>846</v>
      </c>
      <c r="Q13" s="17">
        <v>846</v>
      </c>
      <c r="S13" t="s">
        <v>33</v>
      </c>
      <c r="T13" s="12">
        <f>SUM(N5:N13)</f>
        <v>16450</v>
      </c>
      <c r="U13">
        <f>T13/T15</f>
        <v>0.50068482727134378</v>
      </c>
    </row>
    <row r="14" spans="1:21" ht="13" customHeight="1" thickBot="1" x14ac:dyDescent="0.25">
      <c r="A14" s="9" t="s">
        <v>24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8"/>
      <c r="P14" s="10"/>
      <c r="Q14" s="10"/>
      <c r="S14" t="s">
        <v>34</v>
      </c>
      <c r="T14" s="12">
        <f>SUM(N15:N16) + SUM(N18:N21)</f>
        <v>16405</v>
      </c>
      <c r="U14">
        <f>T14/T15</f>
        <v>0.49931517272865622</v>
      </c>
    </row>
    <row r="15" spans="1:21" ht="13" customHeight="1" thickBot="1" x14ac:dyDescent="0.25">
      <c r="A15" s="11" t="s">
        <v>25</v>
      </c>
      <c r="B15" s="14"/>
      <c r="C15" s="17">
        <v>158</v>
      </c>
      <c r="D15" s="17">
        <v>105</v>
      </c>
      <c r="E15" s="17">
        <v>105</v>
      </c>
      <c r="F15" s="14"/>
      <c r="G15" s="17">
        <v>683</v>
      </c>
      <c r="H15" s="14"/>
      <c r="I15" s="14"/>
      <c r="J15" s="14"/>
      <c r="K15" s="14"/>
      <c r="L15" s="14"/>
      <c r="M15" s="14"/>
      <c r="N15" s="15">
        <v>1050</v>
      </c>
      <c r="O15" s="8"/>
      <c r="P15" s="17">
        <v>446</v>
      </c>
      <c r="Q15" s="17">
        <v>446</v>
      </c>
      <c r="S15" t="s">
        <v>35</v>
      </c>
      <c r="T15" s="12">
        <f>SUM(T13:T14)</f>
        <v>32855</v>
      </c>
    </row>
    <row r="16" spans="1:21" ht="13" customHeight="1" thickBot="1" x14ac:dyDescent="0.25">
      <c r="A16" s="11" t="s">
        <v>26</v>
      </c>
      <c r="B16" s="14"/>
      <c r="C16" s="16" t="s">
        <v>15</v>
      </c>
      <c r="D16" s="17">
        <v>833</v>
      </c>
      <c r="E16" s="14"/>
      <c r="F16" s="17">
        <v>833</v>
      </c>
      <c r="G16" s="14"/>
      <c r="H16" s="14"/>
      <c r="I16" s="14"/>
      <c r="J16" s="14"/>
      <c r="K16" s="14"/>
      <c r="L16" s="14"/>
      <c r="M16" s="14"/>
      <c r="N16" s="15">
        <v>1665</v>
      </c>
      <c r="O16" s="8"/>
      <c r="P16" s="17">
        <v>833</v>
      </c>
      <c r="Q16" s="17">
        <v>833</v>
      </c>
      <c r="S16" t="s">
        <v>36</v>
      </c>
      <c r="T16">
        <v>4100000</v>
      </c>
    </row>
    <row r="17" spans="1:21" ht="13" customHeight="1" thickBot="1" x14ac:dyDescent="0.25">
      <c r="A17" s="9" t="s">
        <v>27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8"/>
      <c r="P17" s="10"/>
      <c r="Q17" s="10"/>
      <c r="S17" t="s">
        <v>37</v>
      </c>
      <c r="T17">
        <f>T16/T15</f>
        <v>124.79074722264495</v>
      </c>
    </row>
    <row r="18" spans="1:21" ht="13" customHeight="1" thickBot="1" x14ac:dyDescent="0.25">
      <c r="A18" s="11" t="s">
        <v>28</v>
      </c>
      <c r="B18" s="14"/>
      <c r="C18" s="17">
        <v>960</v>
      </c>
      <c r="D18" s="16" t="s">
        <v>15</v>
      </c>
      <c r="E18" s="14"/>
      <c r="F18" s="17">
        <v>960</v>
      </c>
      <c r="G18" s="13">
        <v>3840</v>
      </c>
      <c r="H18" s="14"/>
      <c r="I18" s="14"/>
      <c r="J18" s="14"/>
      <c r="K18" s="14"/>
      <c r="L18" s="14"/>
      <c r="M18" s="16" t="s">
        <v>15</v>
      </c>
      <c r="N18" s="15">
        <v>5760</v>
      </c>
      <c r="O18" s="8"/>
      <c r="P18" s="13">
        <v>2400</v>
      </c>
      <c r="Q18" s="13">
        <v>2400</v>
      </c>
    </row>
    <row r="19" spans="1:21" ht="13" customHeight="1" thickBot="1" x14ac:dyDescent="0.25">
      <c r="A19" s="11" t="s">
        <v>29</v>
      </c>
      <c r="B19" s="14"/>
      <c r="C19" s="17">
        <v>192</v>
      </c>
      <c r="D19" s="17">
        <v>192</v>
      </c>
      <c r="E19" s="17">
        <v>288</v>
      </c>
      <c r="F19" s="17">
        <v>288</v>
      </c>
      <c r="G19" s="17">
        <v>960</v>
      </c>
      <c r="H19" s="14"/>
      <c r="I19" s="14"/>
      <c r="J19" s="14"/>
      <c r="K19" s="14"/>
      <c r="L19" s="14"/>
      <c r="M19" s="14"/>
      <c r="N19" s="15">
        <v>1920</v>
      </c>
      <c r="O19" s="8"/>
      <c r="P19" s="17">
        <v>864</v>
      </c>
      <c r="Q19" s="17">
        <v>864</v>
      </c>
    </row>
    <row r="20" spans="1:21" ht="13" customHeight="1" thickBot="1" x14ac:dyDescent="0.25">
      <c r="A20" s="11" t="s">
        <v>25</v>
      </c>
      <c r="B20" s="14"/>
      <c r="C20" s="17">
        <v>960</v>
      </c>
      <c r="D20" s="16" t="s">
        <v>15</v>
      </c>
      <c r="E20" s="14"/>
      <c r="F20" s="17">
        <v>960</v>
      </c>
      <c r="G20" s="13">
        <v>3840</v>
      </c>
      <c r="H20" s="14"/>
      <c r="I20" s="14"/>
      <c r="J20" s="14"/>
      <c r="K20" s="14"/>
      <c r="L20" s="14"/>
      <c r="M20" s="16" t="s">
        <v>15</v>
      </c>
      <c r="N20" s="15">
        <v>5760</v>
      </c>
      <c r="O20" s="8"/>
      <c r="P20" s="13">
        <v>2400</v>
      </c>
      <c r="Q20" s="13">
        <v>2400</v>
      </c>
    </row>
    <row r="21" spans="1:21" ht="13" customHeight="1" thickBot="1" x14ac:dyDescent="0.25">
      <c r="A21" s="19" t="s">
        <v>26</v>
      </c>
      <c r="B21" s="20"/>
      <c r="C21" s="21" t="s">
        <v>15</v>
      </c>
      <c r="D21" s="22">
        <v>125</v>
      </c>
      <c r="E21" s="20"/>
      <c r="F21" s="22">
        <v>125</v>
      </c>
      <c r="G21" s="20"/>
      <c r="H21" s="20"/>
      <c r="I21" s="20"/>
      <c r="J21" s="20"/>
      <c r="K21" s="20"/>
      <c r="L21" s="20"/>
      <c r="M21" s="20"/>
      <c r="N21" s="23">
        <v>250</v>
      </c>
      <c r="O21" s="20"/>
      <c r="P21" s="22">
        <v>125</v>
      </c>
      <c r="Q21" s="22">
        <v>125</v>
      </c>
    </row>
    <row r="22" spans="1:21" ht="13" customHeight="1" thickTop="1" thickBot="1" x14ac:dyDescent="0.25">
      <c r="A22" s="24" t="s">
        <v>30</v>
      </c>
      <c r="B22" s="25">
        <v>1880</v>
      </c>
      <c r="C22" s="25">
        <v>3586</v>
      </c>
      <c r="D22" s="25">
        <v>2571</v>
      </c>
      <c r="E22" s="26">
        <v>769</v>
      </c>
      <c r="F22" s="25">
        <v>4200</v>
      </c>
      <c r="G22" s="25">
        <v>10451</v>
      </c>
      <c r="H22" s="25">
        <v>2068</v>
      </c>
      <c r="I22" s="25">
        <v>3572</v>
      </c>
      <c r="J22" s="26">
        <v>940</v>
      </c>
      <c r="K22" s="25">
        <v>2820</v>
      </c>
      <c r="L22" s="18" t="s">
        <v>15</v>
      </c>
      <c r="M22" s="18" t="s">
        <v>15</v>
      </c>
      <c r="N22" s="25">
        <v>32855</v>
      </c>
      <c r="O22" s="27"/>
      <c r="P22" s="25">
        <v>13695</v>
      </c>
      <c r="Q22" s="25">
        <v>13695</v>
      </c>
    </row>
    <row r="23" spans="1:21" ht="13" customHeight="1" thickBot="1" x14ac:dyDescent="0.25">
      <c r="A23" s="32" t="s">
        <v>31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4"/>
    </row>
    <row r="24" spans="1:21" ht="13" customHeight="1" thickBot="1" x14ac:dyDescent="0.25">
      <c r="A24" s="9" t="s">
        <v>13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8"/>
      <c r="P24" s="10"/>
      <c r="Q24" s="10"/>
    </row>
    <row r="25" spans="1:21" ht="13" customHeight="1" thickBot="1" x14ac:dyDescent="0.25">
      <c r="A25" s="11" t="s">
        <v>14</v>
      </c>
      <c r="B25" s="13">
        <v>1880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>
        <v>1880</v>
      </c>
      <c r="O25" s="8"/>
      <c r="P25" s="17" t="s">
        <v>15</v>
      </c>
      <c r="Q25" s="17" t="s">
        <v>15</v>
      </c>
      <c r="S25" t="s">
        <v>39</v>
      </c>
    </row>
    <row r="26" spans="1:21" ht="13" customHeight="1" thickBot="1" x14ac:dyDescent="0.25">
      <c r="A26" s="11" t="s">
        <v>16</v>
      </c>
      <c r="B26" s="14"/>
      <c r="C26" s="17">
        <v>94</v>
      </c>
      <c r="D26" s="17" t="s">
        <v>15</v>
      </c>
      <c r="E26" s="14"/>
      <c r="F26" s="14"/>
      <c r="G26" s="14"/>
      <c r="H26" s="17">
        <v>376</v>
      </c>
      <c r="I26" s="14"/>
      <c r="J26" s="17">
        <v>940</v>
      </c>
      <c r="K26" s="14"/>
      <c r="L26" s="14"/>
      <c r="M26" s="14"/>
      <c r="N26" s="15">
        <v>1410</v>
      </c>
      <c r="O26" s="8"/>
      <c r="P26" s="17">
        <v>658</v>
      </c>
      <c r="Q26" s="17">
        <v>658</v>
      </c>
      <c r="S26" t="s">
        <v>33</v>
      </c>
      <c r="T26" s="12">
        <f>SUM(N25:N33)</f>
        <v>14366</v>
      </c>
      <c r="U26">
        <f>T26/T28</f>
        <v>0.48376885775862066</v>
      </c>
    </row>
    <row r="27" spans="1:21" ht="13" customHeight="1" thickBot="1" x14ac:dyDescent="0.25">
      <c r="A27" s="11" t="s">
        <v>17</v>
      </c>
      <c r="B27" s="14"/>
      <c r="C27" s="17">
        <v>235</v>
      </c>
      <c r="D27" s="17">
        <v>235</v>
      </c>
      <c r="E27" s="14"/>
      <c r="F27" s="17">
        <v>235</v>
      </c>
      <c r="G27" s="14"/>
      <c r="H27" s="14"/>
      <c r="I27" s="14"/>
      <c r="J27" s="14"/>
      <c r="K27" s="17">
        <v>235</v>
      </c>
      <c r="L27" s="14"/>
      <c r="M27" s="14"/>
      <c r="N27" s="18">
        <v>940</v>
      </c>
      <c r="O27" s="8"/>
      <c r="P27" s="17">
        <v>353</v>
      </c>
      <c r="Q27" s="17">
        <v>353</v>
      </c>
      <c r="S27" t="s">
        <v>34</v>
      </c>
      <c r="T27" s="12">
        <f>SUM(N35:N36)+ SUM(N38:N41)</f>
        <v>15330</v>
      </c>
      <c r="U27">
        <f>T27/T28</f>
        <v>0.51623114224137934</v>
      </c>
    </row>
    <row r="28" spans="1:21" ht="13" customHeight="1" thickBot="1" x14ac:dyDescent="0.25">
      <c r="A28" s="11" t="s">
        <v>18</v>
      </c>
      <c r="B28" s="14"/>
      <c r="C28" s="17">
        <v>188</v>
      </c>
      <c r="D28" s="17" t="s">
        <v>15</v>
      </c>
      <c r="E28" s="14"/>
      <c r="F28" s="14"/>
      <c r="G28" s="14"/>
      <c r="H28" s="13">
        <v>1692</v>
      </c>
      <c r="I28" s="14"/>
      <c r="J28" s="14"/>
      <c r="K28" s="14"/>
      <c r="L28" s="14"/>
      <c r="M28" s="14"/>
      <c r="N28" s="15">
        <v>1880</v>
      </c>
      <c r="O28" s="8"/>
      <c r="P28" s="17">
        <v>846</v>
      </c>
      <c r="Q28" s="17">
        <v>846</v>
      </c>
      <c r="S28" t="s">
        <v>35</v>
      </c>
      <c r="T28" s="12">
        <f>SUM(T26:T27)</f>
        <v>29696</v>
      </c>
    </row>
    <row r="29" spans="1:21" ht="13" customHeight="1" thickBot="1" x14ac:dyDescent="0.25">
      <c r="A29" s="11" t="s">
        <v>19</v>
      </c>
      <c r="B29" s="14"/>
      <c r="C29" s="17">
        <v>188</v>
      </c>
      <c r="D29" s="17" t="s">
        <v>15</v>
      </c>
      <c r="E29" s="14"/>
      <c r="F29" s="14"/>
      <c r="G29" s="14"/>
      <c r="H29" s="13">
        <v>1692</v>
      </c>
      <c r="I29" s="14"/>
      <c r="J29" s="14"/>
      <c r="K29" s="14"/>
      <c r="L29" s="14"/>
      <c r="M29" s="14"/>
      <c r="N29" s="15">
        <v>1880</v>
      </c>
      <c r="O29" s="8"/>
      <c r="P29" s="17">
        <v>846</v>
      </c>
      <c r="Q29" s="17">
        <v>846</v>
      </c>
    </row>
    <row r="30" spans="1:21" ht="13" customHeight="1" thickBot="1" x14ac:dyDescent="0.25">
      <c r="A30" s="11" t="s">
        <v>20</v>
      </c>
      <c r="B30" s="14"/>
      <c r="C30" s="17">
        <v>125</v>
      </c>
      <c r="D30" s="17">
        <v>125</v>
      </c>
      <c r="E30" s="14"/>
      <c r="F30" s="14"/>
      <c r="G30" s="14"/>
      <c r="H30" s="14"/>
      <c r="I30" s="17">
        <v>125</v>
      </c>
      <c r="J30" s="14"/>
      <c r="K30" s="14"/>
      <c r="L30" s="14"/>
      <c r="M30" s="17">
        <v>125</v>
      </c>
      <c r="N30" s="18">
        <v>501</v>
      </c>
      <c r="O30" s="8"/>
      <c r="P30" s="17">
        <v>125</v>
      </c>
      <c r="Q30" s="17">
        <v>125</v>
      </c>
    </row>
    <row r="31" spans="1:21" ht="13" customHeight="1" thickBot="1" x14ac:dyDescent="0.25">
      <c r="A31" s="11" t="s">
        <v>21</v>
      </c>
      <c r="B31" s="14"/>
      <c r="C31" s="17">
        <v>94</v>
      </c>
      <c r="D31" s="17">
        <v>94</v>
      </c>
      <c r="E31" s="17">
        <v>94</v>
      </c>
      <c r="F31" s="17">
        <v>94</v>
      </c>
      <c r="G31" s="17">
        <v>94</v>
      </c>
      <c r="H31" s="14"/>
      <c r="I31" s="17">
        <v>235</v>
      </c>
      <c r="J31" s="14"/>
      <c r="K31" s="13">
        <v>1175</v>
      </c>
      <c r="L31" s="17">
        <v>235</v>
      </c>
      <c r="M31" s="14"/>
      <c r="N31" s="15">
        <v>2115</v>
      </c>
      <c r="O31" s="8"/>
      <c r="P31" s="17">
        <v>893</v>
      </c>
      <c r="Q31" s="17">
        <v>893</v>
      </c>
    </row>
    <row r="32" spans="1:21" ht="13" customHeight="1" thickBot="1" x14ac:dyDescent="0.25">
      <c r="A32" s="11" t="s">
        <v>22</v>
      </c>
      <c r="B32" s="14"/>
      <c r="C32" s="17">
        <v>94</v>
      </c>
      <c r="D32" s="17">
        <v>188</v>
      </c>
      <c r="E32" s="14"/>
      <c r="F32" s="17">
        <v>188</v>
      </c>
      <c r="G32" s="14"/>
      <c r="H32" s="14"/>
      <c r="I32" s="13">
        <v>1410</v>
      </c>
      <c r="J32" s="14"/>
      <c r="K32" s="14"/>
      <c r="L32" s="14"/>
      <c r="M32" s="14"/>
      <c r="N32" s="15">
        <v>1880</v>
      </c>
      <c r="O32" s="8"/>
      <c r="P32" s="17">
        <v>893</v>
      </c>
      <c r="Q32" s="17">
        <v>893</v>
      </c>
    </row>
    <row r="33" spans="1:17" ht="13" customHeight="1" thickBot="1" x14ac:dyDescent="0.25">
      <c r="A33" s="11" t="s">
        <v>23</v>
      </c>
      <c r="B33" s="14"/>
      <c r="C33" s="17">
        <v>188</v>
      </c>
      <c r="D33" s="17">
        <v>376</v>
      </c>
      <c r="E33" s="17">
        <v>188</v>
      </c>
      <c r="F33" s="17">
        <v>188</v>
      </c>
      <c r="G33" s="17">
        <v>940</v>
      </c>
      <c r="H33" s="14"/>
      <c r="I33" s="14"/>
      <c r="J33" s="14"/>
      <c r="K33" s="14"/>
      <c r="L33" s="14"/>
      <c r="M33" s="14"/>
      <c r="N33" s="15">
        <v>1880</v>
      </c>
      <c r="O33" s="8"/>
      <c r="P33" s="17">
        <v>846</v>
      </c>
      <c r="Q33" s="17">
        <v>846</v>
      </c>
    </row>
    <row r="34" spans="1:17" ht="13" customHeight="1" thickBot="1" x14ac:dyDescent="0.25">
      <c r="A34" s="28" t="s">
        <v>24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8"/>
      <c r="P34" s="10"/>
      <c r="Q34" s="10"/>
    </row>
    <row r="35" spans="1:17" ht="13" customHeight="1" thickBot="1" x14ac:dyDescent="0.25">
      <c r="A35" s="11" t="s">
        <v>25</v>
      </c>
      <c r="B35" s="14"/>
      <c r="C35" s="17">
        <v>144</v>
      </c>
      <c r="D35" s="16">
        <v>96</v>
      </c>
      <c r="E35" s="17">
        <v>96</v>
      </c>
      <c r="F35" s="14"/>
      <c r="G35" s="17">
        <v>624</v>
      </c>
      <c r="H35" s="14"/>
      <c r="I35" s="14"/>
      <c r="J35" s="14"/>
      <c r="K35" s="14"/>
      <c r="L35" s="14"/>
      <c r="M35" s="14"/>
      <c r="N35" s="18">
        <v>960</v>
      </c>
      <c r="O35" s="8"/>
      <c r="P35" s="17">
        <v>408</v>
      </c>
      <c r="Q35" s="17">
        <v>408</v>
      </c>
    </row>
    <row r="36" spans="1:17" ht="13" customHeight="1" thickBot="1" x14ac:dyDescent="0.25">
      <c r="A36" s="11" t="s">
        <v>26</v>
      </c>
      <c r="B36" s="14"/>
      <c r="C36" s="16" t="s">
        <v>15</v>
      </c>
      <c r="D36" s="17">
        <v>750</v>
      </c>
      <c r="E36" s="14"/>
      <c r="F36" s="17">
        <v>750</v>
      </c>
      <c r="G36" s="14"/>
      <c r="H36" s="14"/>
      <c r="I36" s="14"/>
      <c r="J36" s="14"/>
      <c r="K36" s="14"/>
      <c r="L36" s="14"/>
      <c r="M36" s="14"/>
      <c r="N36" s="29">
        <v>1500</v>
      </c>
      <c r="O36" s="8"/>
      <c r="P36" s="17">
        <v>750</v>
      </c>
      <c r="Q36" s="17">
        <v>750</v>
      </c>
    </row>
    <row r="37" spans="1:17" ht="13" customHeight="1" thickBot="1" x14ac:dyDescent="0.25">
      <c r="A37" s="28" t="s">
        <v>27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8"/>
      <c r="P37" s="10"/>
      <c r="Q37" s="10"/>
    </row>
    <row r="38" spans="1:17" ht="13" customHeight="1" thickBot="1" x14ac:dyDescent="0.25">
      <c r="A38" s="11" t="s">
        <v>28</v>
      </c>
      <c r="B38" s="14"/>
      <c r="C38" s="17">
        <v>960</v>
      </c>
      <c r="D38" s="16" t="s">
        <v>15</v>
      </c>
      <c r="E38" s="14"/>
      <c r="F38" s="17">
        <v>960</v>
      </c>
      <c r="G38" s="13">
        <v>3120</v>
      </c>
      <c r="H38" s="14"/>
      <c r="I38" s="14"/>
      <c r="J38" s="14"/>
      <c r="K38" s="14"/>
      <c r="L38" s="14"/>
      <c r="M38" s="17">
        <v>720</v>
      </c>
      <c r="N38" s="15">
        <v>5760</v>
      </c>
      <c r="O38" s="8"/>
      <c r="P38" s="13">
        <v>2040</v>
      </c>
      <c r="Q38" s="13">
        <v>2040</v>
      </c>
    </row>
    <row r="39" spans="1:17" ht="13" customHeight="1" thickBot="1" x14ac:dyDescent="0.25">
      <c r="A39" s="11" t="s">
        <v>29</v>
      </c>
      <c r="B39" s="14"/>
      <c r="C39" s="17">
        <v>135</v>
      </c>
      <c r="D39" s="17">
        <v>135</v>
      </c>
      <c r="E39" s="17">
        <v>203</v>
      </c>
      <c r="F39" s="17">
        <v>203</v>
      </c>
      <c r="G39" s="17">
        <v>675</v>
      </c>
      <c r="H39" s="14"/>
      <c r="I39" s="14"/>
      <c r="J39" s="14"/>
      <c r="K39" s="14"/>
      <c r="L39" s="14"/>
      <c r="M39" s="14"/>
      <c r="N39" s="15">
        <v>1350</v>
      </c>
      <c r="O39" s="8"/>
      <c r="P39" s="17">
        <v>608</v>
      </c>
      <c r="Q39" s="17">
        <v>608</v>
      </c>
    </row>
    <row r="40" spans="1:17" ht="13" customHeight="1" thickBot="1" x14ac:dyDescent="0.25">
      <c r="A40" s="11" t="s">
        <v>25</v>
      </c>
      <c r="B40" s="14"/>
      <c r="C40" s="17">
        <v>960</v>
      </c>
      <c r="D40" s="16" t="s">
        <v>15</v>
      </c>
      <c r="E40" s="14"/>
      <c r="F40" s="17">
        <v>768</v>
      </c>
      <c r="G40" s="13">
        <v>3552</v>
      </c>
      <c r="H40" s="14"/>
      <c r="I40" s="14"/>
      <c r="J40" s="14"/>
      <c r="K40" s="14"/>
      <c r="L40" s="14"/>
      <c r="M40" s="17">
        <v>480</v>
      </c>
      <c r="N40" s="15">
        <v>5760</v>
      </c>
      <c r="O40" s="8"/>
      <c r="P40" s="13">
        <v>2160</v>
      </c>
      <c r="Q40" s="13">
        <v>2160</v>
      </c>
    </row>
    <row r="41" spans="1:17" ht="13" customHeight="1" thickBot="1" x14ac:dyDescent="0.25">
      <c r="A41" s="19" t="s">
        <v>26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</row>
    <row r="42" spans="1:17" ht="13" customHeight="1" thickTop="1" thickBot="1" x14ac:dyDescent="0.25">
      <c r="A42" s="24" t="s">
        <v>32</v>
      </c>
      <c r="B42" s="25">
        <v>1880</v>
      </c>
      <c r="C42" s="25">
        <v>3405</v>
      </c>
      <c r="D42" s="25">
        <v>1999</v>
      </c>
      <c r="E42" s="26">
        <v>581</v>
      </c>
      <c r="F42" s="25">
        <v>3386</v>
      </c>
      <c r="G42" s="25">
        <v>9005</v>
      </c>
      <c r="H42" s="25">
        <v>3760</v>
      </c>
      <c r="I42" s="25">
        <v>1770</v>
      </c>
      <c r="J42" s="26">
        <v>940</v>
      </c>
      <c r="K42" s="25">
        <v>1410</v>
      </c>
      <c r="L42" s="26">
        <v>235</v>
      </c>
      <c r="M42" s="25">
        <v>1325</v>
      </c>
      <c r="N42" s="25">
        <v>29696</v>
      </c>
      <c r="O42" s="8"/>
      <c r="P42" s="25">
        <v>11425</v>
      </c>
      <c r="Q42" s="25">
        <v>11425</v>
      </c>
    </row>
  </sheetData>
  <mergeCells count="12">
    <mergeCell ref="C1:C2"/>
    <mergeCell ref="B1:B2"/>
    <mergeCell ref="A23:Q23"/>
    <mergeCell ref="A3:Q3"/>
    <mergeCell ref="O1:O2"/>
    <mergeCell ref="M1:M2"/>
    <mergeCell ref="L1:L2"/>
    <mergeCell ref="K1:K2"/>
    <mergeCell ref="J1:J2"/>
    <mergeCell ref="I1:I2"/>
    <mergeCell ref="H1:H2"/>
    <mergeCell ref="E1:E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0" zoomScale="200" workbookViewId="0">
      <selection sqref="A1:A1048576"/>
    </sheetView>
  </sheetViews>
  <sheetFormatPr baseColWidth="10" defaultRowHeight="16" x14ac:dyDescent="0.2"/>
  <cols>
    <col min="1" max="1" width="5.5" style="143" customWidth="1"/>
    <col min="2" max="2" width="18.5" customWidth="1"/>
    <col min="3" max="3" width="20" customWidth="1"/>
    <col min="4" max="6" width="5.83203125" customWidth="1"/>
    <col min="7" max="7" width="11.33203125" customWidth="1"/>
  </cols>
  <sheetData>
    <row r="1" spans="1:7" ht="11" customHeight="1" thickBot="1" x14ac:dyDescent="0.25">
      <c r="A1" s="144" t="s">
        <v>76</v>
      </c>
      <c r="B1" s="112" t="s">
        <v>77</v>
      </c>
      <c r="C1" s="113" t="s">
        <v>78</v>
      </c>
      <c r="D1" s="113" t="s">
        <v>38</v>
      </c>
      <c r="E1" s="114" t="s">
        <v>79</v>
      </c>
      <c r="F1" s="115" t="s">
        <v>80</v>
      </c>
      <c r="G1" s="116" t="s">
        <v>81</v>
      </c>
    </row>
    <row r="2" spans="1:7" ht="11" customHeight="1" thickBot="1" x14ac:dyDescent="0.25">
      <c r="A2" s="145">
        <v>5.0999999999999996</v>
      </c>
      <c r="B2" s="117" t="s">
        <v>41</v>
      </c>
      <c r="C2" s="117" t="s">
        <v>41</v>
      </c>
      <c r="D2" s="118">
        <v>960</v>
      </c>
      <c r="E2" s="118">
        <v>960</v>
      </c>
      <c r="F2" s="119"/>
      <c r="G2" s="120" t="s">
        <v>82</v>
      </c>
    </row>
    <row r="3" spans="1:7" ht="11" customHeight="1" thickBot="1" x14ac:dyDescent="0.25">
      <c r="A3" s="146"/>
      <c r="B3" s="121" t="s">
        <v>83</v>
      </c>
      <c r="C3" s="121" t="s">
        <v>84</v>
      </c>
      <c r="D3" s="122">
        <v>960</v>
      </c>
      <c r="E3" s="122">
        <v>960</v>
      </c>
      <c r="F3" s="123"/>
      <c r="G3" s="124" t="s">
        <v>82</v>
      </c>
    </row>
    <row r="4" spans="1:7" ht="11" customHeight="1" thickBot="1" x14ac:dyDescent="0.25">
      <c r="A4" s="145">
        <v>5.2</v>
      </c>
      <c r="B4" s="117" t="s">
        <v>85</v>
      </c>
      <c r="C4" s="117" t="s">
        <v>86</v>
      </c>
      <c r="D4" s="118">
        <v>480</v>
      </c>
      <c r="E4" s="118">
        <v>480</v>
      </c>
      <c r="F4" s="119"/>
      <c r="G4" s="120" t="s">
        <v>82</v>
      </c>
    </row>
    <row r="5" spans="1:7" ht="11" customHeight="1" thickBot="1" x14ac:dyDescent="0.25">
      <c r="A5" s="146"/>
      <c r="B5" s="121" t="s">
        <v>87</v>
      </c>
      <c r="C5" s="121" t="s">
        <v>88</v>
      </c>
      <c r="D5" s="122">
        <v>960</v>
      </c>
      <c r="E5" s="122">
        <v>960</v>
      </c>
      <c r="F5" s="123"/>
      <c r="G5" s="124" t="s">
        <v>82</v>
      </c>
    </row>
    <row r="6" spans="1:7" ht="11" customHeight="1" thickBot="1" x14ac:dyDescent="0.25">
      <c r="A6" s="147"/>
      <c r="B6" s="117" t="s">
        <v>41</v>
      </c>
      <c r="C6" s="117" t="s">
        <v>89</v>
      </c>
      <c r="D6" s="118">
        <v>960</v>
      </c>
      <c r="E6" s="118">
        <v>960</v>
      </c>
      <c r="F6" s="119"/>
      <c r="G6" s="120" t="s">
        <v>82</v>
      </c>
    </row>
    <row r="7" spans="1:7" ht="11" customHeight="1" thickBot="1" x14ac:dyDescent="0.25">
      <c r="A7" s="148" t="s">
        <v>10</v>
      </c>
      <c r="B7" s="121" t="s">
        <v>90</v>
      </c>
      <c r="C7" s="121" t="s">
        <v>91</v>
      </c>
      <c r="D7" s="122">
        <v>1920</v>
      </c>
      <c r="E7" s="125">
        <v>1920</v>
      </c>
      <c r="F7" s="123"/>
      <c r="G7" s="124" t="s">
        <v>82</v>
      </c>
    </row>
    <row r="8" spans="1:7" ht="11" customHeight="1" thickBot="1" x14ac:dyDescent="0.25">
      <c r="A8" s="147"/>
      <c r="B8" s="117" t="s">
        <v>92</v>
      </c>
      <c r="C8" s="117" t="s">
        <v>93</v>
      </c>
      <c r="D8" s="118">
        <v>1920</v>
      </c>
      <c r="E8" s="126">
        <v>1920</v>
      </c>
      <c r="F8" s="119"/>
      <c r="G8" s="120" t="s">
        <v>94</v>
      </c>
    </row>
    <row r="9" spans="1:7" ht="11" customHeight="1" thickBot="1" x14ac:dyDescent="0.25">
      <c r="A9" s="146"/>
      <c r="B9" s="121" t="s">
        <v>95</v>
      </c>
      <c r="C9" s="121" t="s">
        <v>96</v>
      </c>
      <c r="D9" s="122">
        <v>3840</v>
      </c>
      <c r="E9" s="125">
        <v>3840</v>
      </c>
      <c r="F9" s="123"/>
      <c r="G9" s="124" t="s">
        <v>82</v>
      </c>
    </row>
    <row r="10" spans="1:7" ht="11" customHeight="1" thickBot="1" x14ac:dyDescent="0.25">
      <c r="A10" s="147"/>
      <c r="B10" s="117" t="s">
        <v>97</v>
      </c>
      <c r="C10" s="117" t="s">
        <v>97</v>
      </c>
      <c r="D10" s="118">
        <v>480</v>
      </c>
      <c r="E10" s="118">
        <v>480</v>
      </c>
      <c r="F10" s="119"/>
      <c r="G10" s="120" t="s">
        <v>82</v>
      </c>
    </row>
    <row r="11" spans="1:7" ht="11" customHeight="1" thickBot="1" x14ac:dyDescent="0.25">
      <c r="A11" s="146"/>
      <c r="B11" s="121" t="s">
        <v>98</v>
      </c>
      <c r="C11" s="121" t="s">
        <v>99</v>
      </c>
      <c r="D11" s="122">
        <v>960</v>
      </c>
      <c r="E11" s="122">
        <v>960</v>
      </c>
      <c r="F11" s="123"/>
      <c r="G11" s="122" t="s">
        <v>100</v>
      </c>
    </row>
    <row r="12" spans="1:7" ht="11" customHeight="1" thickBot="1" x14ac:dyDescent="0.25">
      <c r="A12" s="145" t="s">
        <v>11</v>
      </c>
      <c r="B12" s="117" t="s">
        <v>90</v>
      </c>
      <c r="C12" s="117" t="s">
        <v>91</v>
      </c>
      <c r="D12" s="118">
        <v>1920</v>
      </c>
      <c r="E12" s="126">
        <v>1920</v>
      </c>
      <c r="F12" s="119"/>
      <c r="G12" s="120" t="s">
        <v>101</v>
      </c>
    </row>
    <row r="13" spans="1:7" ht="11" customHeight="1" thickBot="1" x14ac:dyDescent="0.25">
      <c r="A13" s="146"/>
      <c r="B13" s="121" t="s">
        <v>92</v>
      </c>
      <c r="C13" s="121" t="s">
        <v>93</v>
      </c>
      <c r="D13" s="122">
        <v>1920</v>
      </c>
      <c r="E13" s="125">
        <v>1920</v>
      </c>
      <c r="F13" s="123"/>
      <c r="G13" s="124" t="s">
        <v>94</v>
      </c>
    </row>
    <row r="14" spans="1:7" ht="11" customHeight="1" thickBot="1" x14ac:dyDescent="0.25">
      <c r="A14" s="147"/>
      <c r="B14" s="117" t="s">
        <v>95</v>
      </c>
      <c r="C14" s="117" t="s">
        <v>96</v>
      </c>
      <c r="D14" s="118">
        <v>3840</v>
      </c>
      <c r="E14" s="126">
        <v>3840</v>
      </c>
      <c r="F14" s="119"/>
      <c r="G14" s="120" t="s">
        <v>101</v>
      </c>
    </row>
    <row r="15" spans="1:7" ht="11" customHeight="1" thickBot="1" x14ac:dyDescent="0.25">
      <c r="A15" s="146"/>
      <c r="B15" s="121" t="s">
        <v>97</v>
      </c>
      <c r="C15" s="121" t="s">
        <v>97</v>
      </c>
      <c r="D15" s="122">
        <v>480</v>
      </c>
      <c r="E15" s="122">
        <v>480</v>
      </c>
      <c r="F15" s="123"/>
      <c r="G15" s="124" t="s">
        <v>82</v>
      </c>
    </row>
    <row r="16" spans="1:7" ht="11" customHeight="1" thickBot="1" x14ac:dyDescent="0.25">
      <c r="A16" s="147"/>
      <c r="B16" s="117" t="s">
        <v>98</v>
      </c>
      <c r="C16" s="117" t="s">
        <v>99</v>
      </c>
      <c r="D16" s="118">
        <v>960</v>
      </c>
      <c r="E16" s="118">
        <v>960</v>
      </c>
      <c r="F16" s="119"/>
      <c r="G16" s="118" t="s">
        <v>100</v>
      </c>
    </row>
    <row r="17" spans="1:7" ht="11" customHeight="1" thickBot="1" x14ac:dyDescent="0.25">
      <c r="A17" s="148">
        <v>5.3</v>
      </c>
      <c r="B17" s="121" t="s">
        <v>90</v>
      </c>
      <c r="C17" s="121" t="s">
        <v>91</v>
      </c>
      <c r="D17" s="122">
        <v>1920</v>
      </c>
      <c r="E17" s="125">
        <v>1440</v>
      </c>
      <c r="F17" s="123"/>
      <c r="G17" s="124" t="s">
        <v>82</v>
      </c>
    </row>
    <row r="18" spans="1:7" ht="11" customHeight="1" thickBot="1" x14ac:dyDescent="0.25">
      <c r="A18" s="147"/>
      <c r="B18" s="117" t="s">
        <v>102</v>
      </c>
      <c r="C18" s="117" t="s">
        <v>103</v>
      </c>
      <c r="D18" s="118">
        <v>960</v>
      </c>
      <c r="E18" s="118">
        <v>720</v>
      </c>
      <c r="F18" s="119"/>
      <c r="G18" s="120" t="s">
        <v>82</v>
      </c>
    </row>
    <row r="19" spans="1:7" ht="11" customHeight="1" thickBot="1" x14ac:dyDescent="0.25">
      <c r="A19" s="146"/>
      <c r="B19" s="121" t="s">
        <v>95</v>
      </c>
      <c r="C19" s="121" t="s">
        <v>104</v>
      </c>
      <c r="D19" s="122">
        <v>1920</v>
      </c>
      <c r="E19" s="125">
        <v>1440</v>
      </c>
      <c r="F19" s="123"/>
      <c r="G19" s="124" t="s">
        <v>82</v>
      </c>
    </row>
    <row r="20" spans="1:7" ht="11" customHeight="1" thickBot="1" x14ac:dyDescent="0.25">
      <c r="A20" s="145">
        <v>5.4</v>
      </c>
      <c r="B20" s="117" t="s">
        <v>98</v>
      </c>
      <c r="C20" s="117" t="s">
        <v>99</v>
      </c>
      <c r="D20" s="118">
        <v>960</v>
      </c>
      <c r="E20" s="118">
        <v>960</v>
      </c>
      <c r="F20" s="119"/>
      <c r="G20" s="120" t="s">
        <v>82</v>
      </c>
    </row>
    <row r="21" spans="1:7" ht="11" customHeight="1" thickBot="1" x14ac:dyDescent="0.25">
      <c r="A21" s="148">
        <v>5.5</v>
      </c>
      <c r="B21" s="121" t="s">
        <v>85</v>
      </c>
      <c r="C21" s="121" t="s">
        <v>86</v>
      </c>
      <c r="D21" s="122">
        <v>480</v>
      </c>
      <c r="E21" s="122">
        <v>480</v>
      </c>
      <c r="F21" s="123"/>
      <c r="G21" s="124" t="s">
        <v>82</v>
      </c>
    </row>
    <row r="22" spans="1:7" ht="11" customHeight="1" thickBot="1" x14ac:dyDescent="0.25">
      <c r="A22" s="145" t="s">
        <v>1</v>
      </c>
      <c r="B22" s="117" t="s">
        <v>85</v>
      </c>
      <c r="C22" s="117" t="s">
        <v>86</v>
      </c>
      <c r="D22" s="118">
        <v>960</v>
      </c>
      <c r="E22" s="118">
        <v>960</v>
      </c>
      <c r="F22" s="119"/>
      <c r="G22" s="120" t="s">
        <v>82</v>
      </c>
    </row>
    <row r="23" spans="1:7" ht="11" customHeight="1" thickBot="1" x14ac:dyDescent="0.25">
      <c r="A23" s="148" t="s">
        <v>2</v>
      </c>
      <c r="B23" s="121" t="s">
        <v>105</v>
      </c>
      <c r="C23" s="121" t="s">
        <v>106</v>
      </c>
      <c r="D23" s="122">
        <v>960</v>
      </c>
      <c r="E23" s="122">
        <v>960</v>
      </c>
      <c r="F23" s="123"/>
      <c r="G23" s="124" t="s">
        <v>82</v>
      </c>
    </row>
    <row r="24" spans="1:7" ht="11" customHeight="1" thickBot="1" x14ac:dyDescent="0.25">
      <c r="A24" s="145" t="s">
        <v>3</v>
      </c>
      <c r="B24" s="117" t="s">
        <v>105</v>
      </c>
      <c r="C24" s="117" t="s">
        <v>106</v>
      </c>
      <c r="D24" s="118">
        <v>960</v>
      </c>
      <c r="E24" s="118">
        <v>960</v>
      </c>
      <c r="F24" s="119"/>
      <c r="G24" s="120" t="s">
        <v>82</v>
      </c>
    </row>
    <row r="25" spans="1:7" ht="11" customHeight="1" thickBot="1" x14ac:dyDescent="0.25">
      <c r="A25" s="146"/>
      <c r="B25" s="121" t="s">
        <v>83</v>
      </c>
      <c r="C25" s="121" t="s">
        <v>84</v>
      </c>
      <c r="D25" s="122">
        <v>960</v>
      </c>
      <c r="E25" s="122">
        <v>960</v>
      </c>
      <c r="F25" s="123"/>
      <c r="G25" s="124" t="s">
        <v>82</v>
      </c>
    </row>
    <row r="26" spans="1:7" ht="11" customHeight="1" thickBot="1" x14ac:dyDescent="0.25">
      <c r="A26" s="145" t="s">
        <v>4</v>
      </c>
      <c r="B26" s="117" t="s">
        <v>107</v>
      </c>
      <c r="C26" s="117" t="s">
        <v>108</v>
      </c>
      <c r="D26" s="118">
        <v>1920</v>
      </c>
      <c r="E26" s="126">
        <v>1920</v>
      </c>
      <c r="F26" s="119"/>
      <c r="G26" s="120" t="s">
        <v>82</v>
      </c>
    </row>
    <row r="27" spans="1:7" ht="11" customHeight="1" thickBot="1" x14ac:dyDescent="0.25">
      <c r="A27" s="148" t="s">
        <v>5</v>
      </c>
      <c r="B27" s="121" t="s">
        <v>109</v>
      </c>
      <c r="C27" s="121" t="s">
        <v>110</v>
      </c>
      <c r="D27" s="122">
        <v>960</v>
      </c>
      <c r="E27" s="122">
        <v>960</v>
      </c>
      <c r="F27" s="123"/>
      <c r="G27" s="124" t="s">
        <v>82</v>
      </c>
    </row>
    <row r="28" spans="1:7" ht="11" customHeight="1" thickBot="1" x14ac:dyDescent="0.25">
      <c r="A28" s="147"/>
      <c r="B28" s="117" t="s">
        <v>102</v>
      </c>
      <c r="C28" s="117" t="s">
        <v>103</v>
      </c>
      <c r="D28" s="118">
        <v>1920</v>
      </c>
      <c r="E28" s="126">
        <v>1920</v>
      </c>
      <c r="F28" s="119"/>
      <c r="G28" s="120" t="s">
        <v>94</v>
      </c>
    </row>
    <row r="29" spans="1:7" ht="11" customHeight="1" thickBot="1" x14ac:dyDescent="0.25">
      <c r="A29" s="146"/>
      <c r="B29" s="121" t="s">
        <v>102</v>
      </c>
      <c r="C29" s="121" t="s">
        <v>103</v>
      </c>
      <c r="D29" s="122">
        <v>1920</v>
      </c>
      <c r="E29" s="125">
        <v>1920</v>
      </c>
      <c r="F29" s="123"/>
      <c r="G29" s="124" t="s">
        <v>101</v>
      </c>
    </row>
    <row r="30" spans="1:7" ht="11" customHeight="1" thickBot="1" x14ac:dyDescent="0.25">
      <c r="A30" s="145" t="s">
        <v>6</v>
      </c>
      <c r="B30" s="117" t="s">
        <v>87</v>
      </c>
      <c r="C30" s="117" t="s">
        <v>88</v>
      </c>
      <c r="D30" s="118">
        <v>960</v>
      </c>
      <c r="E30" s="118">
        <v>960</v>
      </c>
      <c r="F30" s="119"/>
      <c r="G30" s="120" t="s">
        <v>82</v>
      </c>
    </row>
    <row r="31" spans="1:7" ht="11" customHeight="1" thickBot="1" x14ac:dyDescent="0.25">
      <c r="A31" s="148">
        <v>5.6</v>
      </c>
      <c r="B31" s="121" t="s">
        <v>109</v>
      </c>
      <c r="C31" s="121" t="s">
        <v>110</v>
      </c>
      <c r="D31" s="122">
        <v>960</v>
      </c>
      <c r="E31" s="122">
        <v>960</v>
      </c>
      <c r="F31" s="123"/>
      <c r="G31" s="124" t="s">
        <v>82</v>
      </c>
    </row>
    <row r="32" spans="1:7" ht="11" customHeight="1" thickBot="1" x14ac:dyDescent="0.25">
      <c r="A32" s="147"/>
      <c r="B32" s="117" t="s">
        <v>111</v>
      </c>
      <c r="C32" s="117" t="s">
        <v>103</v>
      </c>
      <c r="D32" s="118">
        <v>960</v>
      </c>
      <c r="E32" s="118">
        <v>960</v>
      </c>
      <c r="F32" s="119"/>
      <c r="G32" s="120" t="s">
        <v>82</v>
      </c>
    </row>
    <row r="33" spans="1:7" ht="11" customHeight="1" thickBot="1" x14ac:dyDescent="0.25">
      <c r="A33" s="148">
        <v>5.7</v>
      </c>
      <c r="B33" s="121" t="s">
        <v>112</v>
      </c>
      <c r="C33" s="121" t="s">
        <v>113</v>
      </c>
      <c r="D33" s="123"/>
      <c r="E33" s="125">
        <v>1920</v>
      </c>
      <c r="F33" s="123"/>
      <c r="G33" s="124" t="s">
        <v>82</v>
      </c>
    </row>
    <row r="34" spans="1:7" ht="11" customHeight="1" thickBot="1" x14ac:dyDescent="0.25">
      <c r="A34" s="145" t="s">
        <v>8</v>
      </c>
      <c r="B34" s="117" t="s">
        <v>90</v>
      </c>
      <c r="C34" s="117" t="s">
        <v>91</v>
      </c>
      <c r="D34" s="119"/>
      <c r="E34" s="118">
        <v>480</v>
      </c>
      <c r="F34" s="119"/>
      <c r="G34" s="120" t="s">
        <v>82</v>
      </c>
    </row>
    <row r="35" spans="1:7" ht="11" customHeight="1" thickBot="1" x14ac:dyDescent="0.25">
      <c r="A35" s="146"/>
      <c r="B35" s="121" t="s">
        <v>102</v>
      </c>
      <c r="C35" s="121" t="s">
        <v>103</v>
      </c>
      <c r="D35" s="123"/>
      <c r="E35" s="122">
        <v>240</v>
      </c>
      <c r="F35" s="123"/>
      <c r="G35" s="124" t="s">
        <v>82</v>
      </c>
    </row>
    <row r="36" spans="1:7" ht="11" customHeight="1" thickBot="1" x14ac:dyDescent="0.25">
      <c r="A36" s="147"/>
      <c r="B36" s="117" t="s">
        <v>95</v>
      </c>
      <c r="C36" s="117" t="s">
        <v>104</v>
      </c>
      <c r="D36" s="119"/>
      <c r="E36" s="118">
        <v>480</v>
      </c>
      <c r="F36" s="119"/>
      <c r="G36" s="120" t="s">
        <v>82</v>
      </c>
    </row>
    <row r="37" spans="1:7" ht="11" customHeight="1" thickBot="1" x14ac:dyDescent="0.25">
      <c r="A37" s="148">
        <v>5.8</v>
      </c>
      <c r="B37" s="121" t="s">
        <v>41</v>
      </c>
      <c r="C37" s="121" t="s">
        <v>89</v>
      </c>
      <c r="D37" s="123"/>
      <c r="E37" s="123"/>
      <c r="F37" s="122">
        <v>40</v>
      </c>
      <c r="G37" s="124" t="s">
        <v>82</v>
      </c>
    </row>
    <row r="38" spans="1:7" ht="11" customHeight="1" thickBot="1" x14ac:dyDescent="0.25">
      <c r="A38" s="130" t="s">
        <v>114</v>
      </c>
      <c r="B38" s="131"/>
      <c r="C38" s="132"/>
      <c r="D38" s="127">
        <v>42240</v>
      </c>
      <c r="E38" s="128">
        <v>44160</v>
      </c>
      <c r="F38" s="129">
        <v>40</v>
      </c>
      <c r="G38" s="119"/>
    </row>
  </sheetData>
  <mergeCells count="1">
    <mergeCell ref="A38:C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topLeftCell="A21" zoomScale="150" workbookViewId="0">
      <selection activeCell="N4" sqref="N4"/>
    </sheetView>
  </sheetViews>
  <sheetFormatPr baseColWidth="10" defaultRowHeight="16" x14ac:dyDescent="0.2"/>
  <cols>
    <col min="1" max="1" width="10.83203125" style="143"/>
    <col min="2" max="2" width="33.1640625" customWidth="1"/>
    <col min="11" max="11" width="12.5" customWidth="1"/>
  </cols>
  <sheetData>
    <row r="1" spans="1:15" ht="17" customHeight="1" x14ac:dyDescent="0.2">
      <c r="A1" s="77"/>
      <c r="B1" s="78"/>
      <c r="C1" s="40"/>
      <c r="D1" s="42"/>
      <c r="E1" s="42"/>
      <c r="F1" s="45"/>
      <c r="G1" s="45"/>
      <c r="H1" s="96" t="s">
        <v>44</v>
      </c>
      <c r="I1" s="98" t="s">
        <v>45</v>
      </c>
      <c r="J1" s="46"/>
      <c r="K1" s="96" t="s">
        <v>47</v>
      </c>
      <c r="L1" s="46"/>
      <c r="M1" s="46"/>
      <c r="N1" s="94" t="s">
        <v>49</v>
      </c>
      <c r="O1" s="91"/>
    </row>
    <row r="2" spans="1:15" ht="31" thickBot="1" x14ac:dyDescent="0.25">
      <c r="A2" s="133"/>
      <c r="B2" s="39"/>
      <c r="C2" s="41" t="s">
        <v>40</v>
      </c>
      <c r="D2" s="43" t="s">
        <v>41</v>
      </c>
      <c r="E2" s="44" t="s">
        <v>42</v>
      </c>
      <c r="F2" s="44" t="s">
        <v>42</v>
      </c>
      <c r="G2" s="43" t="s">
        <v>43</v>
      </c>
      <c r="H2" s="97"/>
      <c r="I2" s="99"/>
      <c r="J2" s="44" t="s">
        <v>46</v>
      </c>
      <c r="K2" s="97"/>
      <c r="L2" s="44" t="s">
        <v>42</v>
      </c>
      <c r="M2" s="47" t="s">
        <v>48</v>
      </c>
      <c r="N2" s="95"/>
      <c r="O2" s="92"/>
    </row>
    <row r="3" spans="1:15" x14ac:dyDescent="0.2">
      <c r="A3" s="87"/>
      <c r="B3" s="88"/>
      <c r="C3" s="48"/>
      <c r="D3" s="50"/>
      <c r="E3" s="50"/>
      <c r="F3" s="53"/>
      <c r="G3" s="53"/>
      <c r="H3" s="53"/>
      <c r="I3" s="85" t="s">
        <v>45</v>
      </c>
      <c r="J3" s="55"/>
      <c r="K3" s="83" t="s">
        <v>54</v>
      </c>
      <c r="L3" s="55"/>
      <c r="M3" s="55"/>
      <c r="N3" s="55"/>
      <c r="O3" s="92"/>
    </row>
    <row r="4" spans="1:15" ht="25" thickBot="1" x14ac:dyDescent="0.25">
      <c r="A4" s="89"/>
      <c r="B4" s="90"/>
      <c r="C4" s="49" t="s">
        <v>50</v>
      </c>
      <c r="D4" s="51" t="s">
        <v>41</v>
      </c>
      <c r="E4" s="52" t="s">
        <v>51</v>
      </c>
      <c r="F4" s="54" t="s">
        <v>28</v>
      </c>
      <c r="G4" s="52" t="s">
        <v>52</v>
      </c>
      <c r="H4" s="51" t="s">
        <v>53</v>
      </c>
      <c r="I4" s="86"/>
      <c r="J4" s="56" t="s">
        <v>46</v>
      </c>
      <c r="K4" s="84"/>
      <c r="L4" s="54" t="s">
        <v>28</v>
      </c>
      <c r="M4" s="51" t="s">
        <v>29</v>
      </c>
      <c r="N4" s="51" t="s">
        <v>55</v>
      </c>
      <c r="O4" s="93"/>
    </row>
    <row r="5" spans="1:15" ht="17" thickBot="1" x14ac:dyDescent="0.25">
      <c r="A5" s="134" t="s">
        <v>56</v>
      </c>
      <c r="B5" s="57" t="s">
        <v>57</v>
      </c>
      <c r="C5" s="58" t="s">
        <v>58</v>
      </c>
      <c r="D5" s="59" t="s">
        <v>59</v>
      </c>
      <c r="E5" s="59" t="s">
        <v>59</v>
      </c>
      <c r="F5" s="59" t="s">
        <v>59</v>
      </c>
      <c r="G5" s="59" t="s">
        <v>59</v>
      </c>
      <c r="H5" s="59" t="s">
        <v>59</v>
      </c>
      <c r="I5" s="59" t="s">
        <v>59</v>
      </c>
      <c r="J5" s="58" t="s">
        <v>60</v>
      </c>
      <c r="K5" s="58" t="s">
        <v>60</v>
      </c>
      <c r="L5" s="58" t="s">
        <v>60</v>
      </c>
      <c r="M5" s="58" t="s">
        <v>60</v>
      </c>
      <c r="N5" s="58" t="s">
        <v>60</v>
      </c>
      <c r="O5" s="57" t="s">
        <v>9</v>
      </c>
    </row>
    <row r="6" spans="1:15" ht="17" thickBot="1" x14ac:dyDescent="0.25">
      <c r="A6" s="135">
        <v>5.2</v>
      </c>
      <c r="B6" s="60" t="s">
        <v>61</v>
      </c>
      <c r="C6" s="61"/>
      <c r="D6" s="62">
        <v>384</v>
      </c>
      <c r="E6" s="62">
        <v>480</v>
      </c>
      <c r="F6" s="62">
        <v>640</v>
      </c>
      <c r="G6" s="62">
        <v>640</v>
      </c>
      <c r="H6" s="63">
        <v>0</v>
      </c>
      <c r="I6" s="64">
        <v>0</v>
      </c>
      <c r="J6" s="62">
        <v>1920</v>
      </c>
      <c r="K6" s="64">
        <v>960</v>
      </c>
      <c r="L6" s="64">
        <v>480</v>
      </c>
      <c r="M6" s="64">
        <v>384</v>
      </c>
      <c r="N6" s="65">
        <v>0</v>
      </c>
      <c r="O6" s="62">
        <v>5888</v>
      </c>
    </row>
    <row r="7" spans="1:15" ht="35" customHeight="1" thickBot="1" x14ac:dyDescent="0.25">
      <c r="A7" s="136" t="s">
        <v>10</v>
      </c>
      <c r="B7" s="66" t="s">
        <v>62</v>
      </c>
      <c r="C7" s="14"/>
      <c r="D7" s="67">
        <v>384</v>
      </c>
      <c r="E7" s="67">
        <v>480</v>
      </c>
      <c r="F7" s="67">
        <v>640</v>
      </c>
      <c r="G7" s="67">
        <v>640</v>
      </c>
      <c r="H7" s="68">
        <v>0</v>
      </c>
      <c r="I7" s="69">
        <v>0</v>
      </c>
      <c r="J7" s="67">
        <v>1920</v>
      </c>
      <c r="K7" s="69">
        <v>960</v>
      </c>
      <c r="L7" s="69">
        <v>480</v>
      </c>
      <c r="M7" s="69">
        <v>384</v>
      </c>
      <c r="N7" s="70">
        <v>0</v>
      </c>
      <c r="O7" s="71">
        <v>5888</v>
      </c>
    </row>
    <row r="8" spans="1:15" ht="41" customHeight="1" x14ac:dyDescent="0.2">
      <c r="A8" s="137"/>
      <c r="B8" s="81" t="s">
        <v>63</v>
      </c>
      <c r="C8" s="79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</row>
    <row r="9" spans="1:15" ht="17" thickBot="1" x14ac:dyDescent="0.25">
      <c r="A9" s="135">
        <v>5.3</v>
      </c>
      <c r="B9" s="82"/>
      <c r="C9" s="80"/>
      <c r="D9" s="62">
        <v>384</v>
      </c>
      <c r="E9" s="63">
        <v>0</v>
      </c>
      <c r="F9" s="63">
        <v>0</v>
      </c>
      <c r="G9" s="63">
        <v>0</v>
      </c>
      <c r="H9" s="63">
        <v>0</v>
      </c>
      <c r="I9" s="64">
        <v>0</v>
      </c>
      <c r="J9" s="65">
        <v>0</v>
      </c>
      <c r="K9" s="64">
        <v>960</v>
      </c>
      <c r="L9" s="64">
        <v>480</v>
      </c>
      <c r="M9" s="64">
        <v>384</v>
      </c>
      <c r="N9" s="64">
        <v>480</v>
      </c>
      <c r="O9" s="62">
        <v>2688</v>
      </c>
    </row>
    <row r="10" spans="1:15" ht="17" thickBot="1" x14ac:dyDescent="0.25">
      <c r="A10" s="135">
        <v>5.5</v>
      </c>
      <c r="B10" s="60" t="s">
        <v>64</v>
      </c>
      <c r="C10" s="61"/>
      <c r="D10" s="62">
        <v>768</v>
      </c>
      <c r="E10" s="62">
        <v>960</v>
      </c>
      <c r="F10" s="60">
        <v>1280</v>
      </c>
      <c r="G10" s="60">
        <v>1280</v>
      </c>
      <c r="H10" s="60">
        <v>1280</v>
      </c>
      <c r="I10" s="60">
        <v>960</v>
      </c>
      <c r="J10" s="65">
        <v>0</v>
      </c>
      <c r="K10" s="65">
        <v>0</v>
      </c>
      <c r="L10" s="64">
        <v>960</v>
      </c>
      <c r="M10" s="64">
        <v>768</v>
      </c>
      <c r="N10" s="64">
        <v>960</v>
      </c>
      <c r="O10" s="62">
        <v>9216</v>
      </c>
    </row>
    <row r="11" spans="1:15" ht="17" thickBot="1" x14ac:dyDescent="0.25">
      <c r="A11" s="136" t="s">
        <v>1</v>
      </c>
      <c r="B11" s="66" t="s">
        <v>65</v>
      </c>
      <c r="C11" s="14"/>
      <c r="D11" s="67">
        <v>128</v>
      </c>
      <c r="E11" s="67">
        <v>160</v>
      </c>
      <c r="F11" s="67">
        <v>214</v>
      </c>
      <c r="G11" s="67">
        <v>214</v>
      </c>
      <c r="H11" s="67">
        <v>214</v>
      </c>
      <c r="I11" s="66">
        <v>100</v>
      </c>
      <c r="J11" s="14"/>
      <c r="K11" s="14"/>
      <c r="L11" s="69">
        <v>160</v>
      </c>
      <c r="M11" s="69">
        <v>128</v>
      </c>
      <c r="N11" s="69">
        <v>160</v>
      </c>
      <c r="O11" s="67">
        <v>1478</v>
      </c>
    </row>
    <row r="12" spans="1:15" ht="17" thickBot="1" x14ac:dyDescent="0.25">
      <c r="A12" s="136" t="s">
        <v>2</v>
      </c>
      <c r="B12" s="66" t="s">
        <v>66</v>
      </c>
      <c r="C12" s="14"/>
      <c r="D12" s="67">
        <v>128</v>
      </c>
      <c r="E12" s="67">
        <v>160</v>
      </c>
      <c r="F12" s="67">
        <v>214</v>
      </c>
      <c r="G12" s="67">
        <v>214</v>
      </c>
      <c r="H12" s="67">
        <v>214</v>
      </c>
      <c r="I12" s="66">
        <v>100</v>
      </c>
      <c r="J12" s="14"/>
      <c r="K12" s="14"/>
      <c r="L12" s="69">
        <v>160</v>
      </c>
      <c r="M12" s="69">
        <v>128</v>
      </c>
      <c r="N12" s="69">
        <v>160</v>
      </c>
      <c r="O12" s="67">
        <v>1478</v>
      </c>
    </row>
    <row r="13" spans="1:15" ht="14" customHeight="1" thickBot="1" x14ac:dyDescent="0.25">
      <c r="A13" s="136" t="s">
        <v>3</v>
      </c>
      <c r="B13" s="66" t="s">
        <v>67</v>
      </c>
      <c r="C13" s="14"/>
      <c r="D13" s="67">
        <v>128</v>
      </c>
      <c r="E13" s="67">
        <v>160</v>
      </c>
      <c r="F13" s="67">
        <v>214</v>
      </c>
      <c r="G13" s="67">
        <v>214</v>
      </c>
      <c r="H13" s="67">
        <v>214</v>
      </c>
      <c r="I13" s="66">
        <v>100</v>
      </c>
      <c r="J13" s="14"/>
      <c r="K13" s="14"/>
      <c r="L13" s="69">
        <v>160</v>
      </c>
      <c r="M13" s="69">
        <v>128</v>
      </c>
      <c r="N13" s="69">
        <v>160</v>
      </c>
      <c r="O13" s="67">
        <v>1478</v>
      </c>
    </row>
    <row r="14" spans="1:15" ht="30" customHeight="1" thickBot="1" x14ac:dyDescent="0.25">
      <c r="A14" s="136" t="s">
        <v>4</v>
      </c>
      <c r="B14" s="66" t="s">
        <v>68</v>
      </c>
      <c r="C14" s="14"/>
      <c r="D14" s="67">
        <v>128</v>
      </c>
      <c r="E14" s="67">
        <v>160</v>
      </c>
      <c r="F14" s="67">
        <v>214</v>
      </c>
      <c r="G14" s="67">
        <v>214</v>
      </c>
      <c r="H14" s="67">
        <v>214</v>
      </c>
      <c r="I14" s="66">
        <v>100</v>
      </c>
      <c r="J14" s="14"/>
      <c r="K14" s="14"/>
      <c r="L14" s="69">
        <v>160</v>
      </c>
      <c r="M14" s="69">
        <v>128</v>
      </c>
      <c r="N14" s="69">
        <v>160</v>
      </c>
      <c r="O14" s="67">
        <v>1478</v>
      </c>
    </row>
    <row r="15" spans="1:15" ht="17" thickBot="1" x14ac:dyDescent="0.25">
      <c r="A15" s="136" t="s">
        <v>5</v>
      </c>
      <c r="B15" s="66" t="s">
        <v>69</v>
      </c>
      <c r="C15" s="14"/>
      <c r="D15" s="67">
        <v>128</v>
      </c>
      <c r="E15" s="67">
        <v>160</v>
      </c>
      <c r="F15" s="67">
        <v>212</v>
      </c>
      <c r="G15" s="67">
        <v>212</v>
      </c>
      <c r="H15" s="67">
        <v>212</v>
      </c>
      <c r="I15" s="66">
        <v>100</v>
      </c>
      <c r="J15" s="14"/>
      <c r="K15" s="14"/>
      <c r="L15" s="69">
        <v>160</v>
      </c>
      <c r="M15" s="69">
        <v>128</v>
      </c>
      <c r="N15" s="69">
        <v>160</v>
      </c>
      <c r="O15" s="67">
        <v>1472</v>
      </c>
    </row>
    <row r="16" spans="1:15" ht="17" thickBot="1" x14ac:dyDescent="0.25">
      <c r="A16" s="136" t="s">
        <v>6</v>
      </c>
      <c r="B16" s="66" t="s">
        <v>70</v>
      </c>
      <c r="C16" s="14"/>
      <c r="D16" s="67">
        <v>128</v>
      </c>
      <c r="E16" s="67">
        <v>160</v>
      </c>
      <c r="F16" s="67">
        <v>212</v>
      </c>
      <c r="G16" s="67">
        <v>212</v>
      </c>
      <c r="H16" s="67">
        <v>212</v>
      </c>
      <c r="I16" s="66">
        <v>460</v>
      </c>
      <c r="J16" s="14"/>
      <c r="K16" s="14"/>
      <c r="L16" s="69">
        <v>160</v>
      </c>
      <c r="M16" s="69">
        <v>128</v>
      </c>
      <c r="N16" s="69">
        <v>160</v>
      </c>
      <c r="O16" s="67">
        <v>1832</v>
      </c>
    </row>
    <row r="17" spans="1:15" ht="17" thickBot="1" x14ac:dyDescent="0.25">
      <c r="A17" s="135">
        <v>5.6</v>
      </c>
      <c r="B17" s="60" t="s">
        <v>71</v>
      </c>
      <c r="C17" s="61"/>
      <c r="D17" s="73">
        <v>384</v>
      </c>
      <c r="E17" s="73">
        <v>480</v>
      </c>
      <c r="F17" s="63">
        <v>0</v>
      </c>
      <c r="G17" s="63">
        <v>0</v>
      </c>
      <c r="H17" s="73">
        <v>640</v>
      </c>
      <c r="I17" s="61"/>
      <c r="J17" s="65">
        <v>0</v>
      </c>
      <c r="K17" s="65">
        <v>0</v>
      </c>
      <c r="L17" s="65">
        <v>0</v>
      </c>
      <c r="M17" s="74">
        <v>384</v>
      </c>
      <c r="N17" s="74">
        <v>480</v>
      </c>
      <c r="O17" s="62">
        <v>2368</v>
      </c>
    </row>
    <row r="18" spans="1:15" ht="38" customHeight="1" thickBot="1" x14ac:dyDescent="0.25">
      <c r="A18" s="138"/>
      <c r="B18" s="75" t="s">
        <v>72</v>
      </c>
      <c r="C18" s="61"/>
      <c r="D18" s="76">
        <v>1920</v>
      </c>
      <c r="E18" s="76">
        <v>1920</v>
      </c>
      <c r="F18" s="76">
        <v>1920</v>
      </c>
      <c r="G18" s="76">
        <v>1920</v>
      </c>
      <c r="H18" s="76">
        <v>1920</v>
      </c>
      <c r="I18" s="76">
        <v>960</v>
      </c>
      <c r="J18" s="73">
        <v>1920</v>
      </c>
      <c r="K18" s="73">
        <v>1920</v>
      </c>
      <c r="L18" s="73">
        <v>1920</v>
      </c>
      <c r="M18" s="73">
        <v>1920</v>
      </c>
      <c r="N18" s="73">
        <v>1920</v>
      </c>
      <c r="O18" s="60">
        <v>20160</v>
      </c>
    </row>
    <row r="19" spans="1:15" ht="17" thickBot="1" x14ac:dyDescent="0.25">
      <c r="A19" s="139"/>
    </row>
    <row r="20" spans="1:15" ht="16" customHeight="1" thickBot="1" x14ac:dyDescent="0.25">
      <c r="A20" s="140">
        <v>5.2</v>
      </c>
      <c r="B20" s="100" t="s">
        <v>61</v>
      </c>
      <c r="C20" s="101"/>
      <c r="D20" s="102">
        <v>192</v>
      </c>
      <c r="E20" s="102">
        <v>480</v>
      </c>
      <c r="F20" s="102">
        <v>640</v>
      </c>
      <c r="G20" s="102">
        <v>640</v>
      </c>
      <c r="H20" s="103">
        <v>0</v>
      </c>
      <c r="I20" s="104">
        <v>0</v>
      </c>
      <c r="J20" s="102">
        <v>1440</v>
      </c>
      <c r="K20" s="104">
        <v>860</v>
      </c>
      <c r="L20" s="104">
        <v>480</v>
      </c>
      <c r="M20" s="104">
        <v>384</v>
      </c>
      <c r="N20" s="105">
        <v>0</v>
      </c>
      <c r="O20" s="102">
        <v>5116</v>
      </c>
    </row>
    <row r="21" spans="1:15" ht="50" customHeight="1" thickBot="1" x14ac:dyDescent="0.25">
      <c r="A21" s="136" t="s">
        <v>10</v>
      </c>
      <c r="B21" s="66" t="s">
        <v>62</v>
      </c>
      <c r="C21" s="14"/>
      <c r="D21" s="67">
        <v>192</v>
      </c>
      <c r="E21" s="67">
        <v>480</v>
      </c>
      <c r="F21" s="67">
        <v>640</v>
      </c>
      <c r="G21" s="67">
        <v>640</v>
      </c>
      <c r="H21" s="68">
        <v>0</v>
      </c>
      <c r="I21" s="69">
        <v>0</v>
      </c>
      <c r="J21" s="67">
        <v>1440</v>
      </c>
      <c r="K21" s="69">
        <v>860</v>
      </c>
      <c r="L21" s="69">
        <v>480</v>
      </c>
      <c r="M21" s="69">
        <v>384</v>
      </c>
      <c r="N21" s="70">
        <v>0</v>
      </c>
      <c r="O21" s="71">
        <v>5116</v>
      </c>
    </row>
    <row r="22" spans="1:15" ht="44" customHeight="1" x14ac:dyDescent="0.2">
      <c r="A22" s="141"/>
      <c r="B22" s="81" t="s">
        <v>63</v>
      </c>
      <c r="C22" s="79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</row>
    <row r="23" spans="1:15" ht="17" thickBot="1" x14ac:dyDescent="0.25">
      <c r="A23" s="135">
        <v>5.3</v>
      </c>
      <c r="B23" s="82"/>
      <c r="C23" s="80"/>
      <c r="D23" s="62">
        <v>192</v>
      </c>
      <c r="E23" s="63">
        <v>0</v>
      </c>
      <c r="F23" s="63">
        <v>0</v>
      </c>
      <c r="G23" s="63">
        <v>0</v>
      </c>
      <c r="H23" s="63">
        <v>0</v>
      </c>
      <c r="I23" s="64">
        <v>0</v>
      </c>
      <c r="J23" s="65">
        <v>0</v>
      </c>
      <c r="K23" s="64">
        <v>860</v>
      </c>
      <c r="L23" s="64">
        <v>480</v>
      </c>
      <c r="M23" s="64">
        <v>384</v>
      </c>
      <c r="N23" s="64">
        <v>480</v>
      </c>
      <c r="O23" s="62">
        <v>2396</v>
      </c>
    </row>
    <row r="24" spans="1:15" ht="17" thickBot="1" x14ac:dyDescent="0.25">
      <c r="A24" s="135">
        <v>5.5</v>
      </c>
      <c r="B24" s="60" t="s">
        <v>64</v>
      </c>
      <c r="C24" s="61"/>
      <c r="D24" s="60">
        <v>1152</v>
      </c>
      <c r="E24" s="62">
        <v>823</v>
      </c>
      <c r="F24" s="60">
        <v>1097</v>
      </c>
      <c r="G24" s="60">
        <v>1097</v>
      </c>
      <c r="H24" s="60">
        <v>1097</v>
      </c>
      <c r="I24" s="60">
        <v>810</v>
      </c>
      <c r="J24" s="65">
        <v>0</v>
      </c>
      <c r="K24" s="65">
        <v>0</v>
      </c>
      <c r="L24" s="64">
        <v>823</v>
      </c>
      <c r="M24" s="64">
        <v>624</v>
      </c>
      <c r="N24" s="64">
        <v>823</v>
      </c>
      <c r="O24" s="62">
        <v>8346</v>
      </c>
    </row>
    <row r="25" spans="1:15" ht="17" thickBot="1" x14ac:dyDescent="0.25">
      <c r="A25" s="136" t="s">
        <v>1</v>
      </c>
      <c r="B25" s="66" t="s">
        <v>65</v>
      </c>
      <c r="C25" s="14"/>
      <c r="D25" s="67">
        <v>192</v>
      </c>
      <c r="E25" s="67">
        <v>137</v>
      </c>
      <c r="F25" s="67">
        <v>182</v>
      </c>
      <c r="G25" s="67">
        <v>182</v>
      </c>
      <c r="H25" s="67">
        <v>182</v>
      </c>
      <c r="I25" s="67">
        <v>50</v>
      </c>
      <c r="J25" s="14"/>
      <c r="K25" s="14"/>
      <c r="L25" s="69">
        <v>137</v>
      </c>
      <c r="M25" s="69">
        <v>128</v>
      </c>
      <c r="N25" s="69">
        <v>137</v>
      </c>
      <c r="O25" s="67">
        <v>1327</v>
      </c>
    </row>
    <row r="26" spans="1:15" ht="17" thickBot="1" x14ac:dyDescent="0.25">
      <c r="A26" s="136" t="s">
        <v>2</v>
      </c>
      <c r="B26" s="66" t="s">
        <v>66</v>
      </c>
      <c r="C26" s="14"/>
      <c r="D26" s="67">
        <v>192</v>
      </c>
      <c r="E26" s="67">
        <v>138</v>
      </c>
      <c r="F26" s="67">
        <v>183</v>
      </c>
      <c r="G26" s="67">
        <v>183</v>
      </c>
      <c r="H26" s="67">
        <v>183</v>
      </c>
      <c r="I26" s="67">
        <v>50</v>
      </c>
      <c r="J26" s="14"/>
      <c r="K26" s="14"/>
      <c r="L26" s="69">
        <v>138</v>
      </c>
      <c r="M26" s="69">
        <v>128</v>
      </c>
      <c r="N26" s="69">
        <v>138</v>
      </c>
      <c r="O26" s="67">
        <v>1333</v>
      </c>
    </row>
    <row r="27" spans="1:15" ht="17" thickBot="1" x14ac:dyDescent="0.25">
      <c r="A27" s="136" t="s">
        <v>3</v>
      </c>
      <c r="B27" s="66" t="s">
        <v>67</v>
      </c>
      <c r="C27" s="14"/>
      <c r="D27" s="67">
        <v>192</v>
      </c>
      <c r="E27" s="67">
        <v>137</v>
      </c>
      <c r="F27" s="67">
        <v>183</v>
      </c>
      <c r="G27" s="67">
        <v>183</v>
      </c>
      <c r="H27" s="67">
        <v>183</v>
      </c>
      <c r="I27" s="67">
        <v>50</v>
      </c>
      <c r="J27" s="14"/>
      <c r="K27" s="14"/>
      <c r="L27" s="69">
        <v>137</v>
      </c>
      <c r="M27" s="69">
        <v>128</v>
      </c>
      <c r="N27" s="69">
        <v>137</v>
      </c>
      <c r="O27" s="67">
        <v>1330</v>
      </c>
    </row>
    <row r="28" spans="1:15" ht="16" customHeight="1" thickBot="1" x14ac:dyDescent="0.25">
      <c r="A28" s="136" t="s">
        <v>4</v>
      </c>
      <c r="B28" s="66" t="s">
        <v>68</v>
      </c>
      <c r="C28" s="14"/>
      <c r="D28" s="67">
        <v>192</v>
      </c>
      <c r="E28" s="67">
        <v>137</v>
      </c>
      <c r="F28" s="67">
        <v>183</v>
      </c>
      <c r="G28" s="67">
        <v>183</v>
      </c>
      <c r="H28" s="67">
        <v>183</v>
      </c>
      <c r="I28" s="66">
        <v>100</v>
      </c>
      <c r="J28" s="14"/>
      <c r="K28" s="14"/>
      <c r="L28" s="69">
        <v>137</v>
      </c>
      <c r="M28" s="68">
        <v>80</v>
      </c>
      <c r="N28" s="69">
        <v>137</v>
      </c>
      <c r="O28" s="67">
        <v>1332</v>
      </c>
    </row>
    <row r="29" spans="1:15" ht="17" thickBot="1" x14ac:dyDescent="0.25">
      <c r="A29" s="136" t="s">
        <v>5</v>
      </c>
      <c r="B29" s="66" t="s">
        <v>69</v>
      </c>
      <c r="C29" s="14"/>
      <c r="D29" s="67">
        <v>192</v>
      </c>
      <c r="E29" s="67">
        <v>137</v>
      </c>
      <c r="F29" s="67">
        <v>183</v>
      </c>
      <c r="G29" s="67">
        <v>183</v>
      </c>
      <c r="H29" s="67">
        <v>183</v>
      </c>
      <c r="I29" s="66">
        <v>100</v>
      </c>
      <c r="J29" s="14"/>
      <c r="K29" s="14"/>
      <c r="L29" s="69">
        <v>137</v>
      </c>
      <c r="M29" s="68">
        <v>80</v>
      </c>
      <c r="N29" s="69">
        <v>137</v>
      </c>
      <c r="O29" s="67">
        <v>1332</v>
      </c>
    </row>
    <row r="30" spans="1:15" ht="20" customHeight="1" thickBot="1" x14ac:dyDescent="0.25">
      <c r="A30" s="136" t="s">
        <v>6</v>
      </c>
      <c r="B30" s="66" t="s">
        <v>70</v>
      </c>
      <c r="C30" s="14"/>
      <c r="D30" s="67">
        <v>192</v>
      </c>
      <c r="E30" s="67">
        <v>137</v>
      </c>
      <c r="F30" s="67">
        <v>183</v>
      </c>
      <c r="G30" s="67">
        <v>183</v>
      </c>
      <c r="H30" s="67">
        <v>183</v>
      </c>
      <c r="I30" s="66">
        <v>460</v>
      </c>
      <c r="J30" s="14"/>
      <c r="K30" s="14"/>
      <c r="L30" s="69">
        <v>137</v>
      </c>
      <c r="M30" s="68">
        <v>80</v>
      </c>
      <c r="N30" s="69">
        <v>137</v>
      </c>
      <c r="O30" s="67">
        <v>1692</v>
      </c>
    </row>
    <row r="31" spans="1:15" ht="17" thickBot="1" x14ac:dyDescent="0.25">
      <c r="A31" s="135">
        <v>5.6</v>
      </c>
      <c r="B31" s="60" t="s">
        <v>71</v>
      </c>
      <c r="C31" s="61"/>
      <c r="D31" s="73">
        <v>192</v>
      </c>
      <c r="E31" s="73">
        <v>480</v>
      </c>
      <c r="F31" s="63">
        <v>0</v>
      </c>
      <c r="G31" s="63">
        <v>0</v>
      </c>
      <c r="H31" s="73">
        <v>640</v>
      </c>
      <c r="I31" s="61"/>
      <c r="J31" s="65">
        <v>0</v>
      </c>
      <c r="K31" s="65">
        <v>0</v>
      </c>
      <c r="L31" s="65">
        <v>0</v>
      </c>
      <c r="M31" s="74">
        <v>384</v>
      </c>
      <c r="N31" s="74">
        <v>480</v>
      </c>
      <c r="O31" s="62">
        <v>2176</v>
      </c>
    </row>
    <row r="32" spans="1:15" ht="20" customHeight="1" thickBot="1" x14ac:dyDescent="0.25">
      <c r="A32" s="135">
        <v>5.7</v>
      </c>
      <c r="B32" s="60" t="s">
        <v>73</v>
      </c>
      <c r="C32" s="61"/>
      <c r="D32" s="73">
        <v>192</v>
      </c>
      <c r="E32" s="73">
        <v>137</v>
      </c>
      <c r="F32" s="73">
        <v>183</v>
      </c>
      <c r="G32" s="73">
        <v>183</v>
      </c>
      <c r="H32" s="73">
        <v>183</v>
      </c>
      <c r="I32" s="76">
        <v>150</v>
      </c>
      <c r="J32" s="74">
        <v>480</v>
      </c>
      <c r="K32" s="74">
        <v>200</v>
      </c>
      <c r="L32" s="74">
        <v>137</v>
      </c>
      <c r="M32" s="74">
        <v>144</v>
      </c>
      <c r="N32" s="74">
        <v>137</v>
      </c>
      <c r="O32" s="62">
        <v>2126</v>
      </c>
    </row>
    <row r="33" spans="1:15" ht="20" customHeight="1" thickBot="1" x14ac:dyDescent="0.25">
      <c r="A33" s="142" t="s">
        <v>8</v>
      </c>
      <c r="B33" s="107" t="s">
        <v>74</v>
      </c>
      <c r="C33" s="14"/>
      <c r="D33" s="108">
        <v>192</v>
      </c>
      <c r="E33" s="108">
        <v>137</v>
      </c>
      <c r="F33" s="71">
        <v>183</v>
      </c>
      <c r="G33" s="71">
        <v>183</v>
      </c>
      <c r="H33" s="108">
        <v>183</v>
      </c>
      <c r="I33" s="109">
        <v>150</v>
      </c>
      <c r="J33" s="110">
        <v>480</v>
      </c>
      <c r="K33" s="110">
        <v>200</v>
      </c>
      <c r="L33" s="110">
        <v>137</v>
      </c>
      <c r="M33" s="111">
        <v>144</v>
      </c>
      <c r="N33" s="111">
        <v>137</v>
      </c>
      <c r="O33" s="71">
        <v>2126</v>
      </c>
    </row>
    <row r="34" spans="1:15" ht="28" customHeight="1" thickBot="1" x14ac:dyDescent="0.25">
      <c r="A34" s="138"/>
      <c r="B34" s="75" t="s">
        <v>75</v>
      </c>
      <c r="C34" s="61"/>
      <c r="D34" s="76">
        <v>1920</v>
      </c>
      <c r="E34" s="76">
        <v>1920</v>
      </c>
      <c r="F34" s="76">
        <v>1920</v>
      </c>
      <c r="G34" s="76">
        <v>1920</v>
      </c>
      <c r="H34" s="76">
        <v>1920</v>
      </c>
      <c r="I34" s="76">
        <v>960</v>
      </c>
      <c r="J34" s="73">
        <v>1920</v>
      </c>
      <c r="K34" s="73">
        <v>1920</v>
      </c>
      <c r="L34" s="73">
        <v>1920</v>
      </c>
      <c r="M34" s="73">
        <v>1920</v>
      </c>
      <c r="N34" s="73">
        <v>1920</v>
      </c>
      <c r="O34" s="60">
        <v>20160</v>
      </c>
    </row>
  </sheetData>
  <mergeCells count="13">
    <mergeCell ref="B22:B23"/>
    <mergeCell ref="O1:O4"/>
    <mergeCell ref="N1:N2"/>
    <mergeCell ref="K1:K2"/>
    <mergeCell ref="I1:I2"/>
    <mergeCell ref="H1:H2"/>
    <mergeCell ref="C22:C23"/>
    <mergeCell ref="A1:B1"/>
    <mergeCell ref="C8:C9"/>
    <mergeCell ref="B8:B9"/>
    <mergeCell ref="K3:K4"/>
    <mergeCell ref="I3:I4"/>
    <mergeCell ref="A3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Ablevets</vt:lpstr>
      <vt:lpstr>ProSphere</vt:lpstr>
      <vt:lpstr>B3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Richards</dc:creator>
  <cp:lastModifiedBy>Rafael Richards</cp:lastModifiedBy>
  <dcterms:created xsi:type="dcterms:W3CDTF">2017-08-19T11:02:40Z</dcterms:created>
  <dcterms:modified xsi:type="dcterms:W3CDTF">2017-08-20T18:46:37Z</dcterms:modified>
</cp:coreProperties>
</file>