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4EBE7CF-9FE1-4FB2-96B4-EE6E052FE3CA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1" l="1"/>
  <c r="Q17" i="1"/>
  <c r="Q18" i="1"/>
  <c r="Q19" i="1" s="1"/>
  <c r="G21" i="1" l="1"/>
  <c r="C17" i="1" l="1"/>
  <c r="O19" i="1"/>
  <c r="L21" i="1" s="1"/>
  <c r="O17" i="1"/>
  <c r="O18" i="1"/>
  <c r="O16" i="1"/>
  <c r="K17" i="1"/>
  <c r="K18" i="1"/>
  <c r="K16" i="1"/>
  <c r="C10" i="1" l="1"/>
  <c r="B10" i="1"/>
  <c r="E8" i="1" s="1"/>
  <c r="I2" i="1"/>
  <c r="E2" i="1"/>
  <c r="I8" i="1" l="1"/>
  <c r="E3" i="1"/>
  <c r="E4" i="1"/>
  <c r="E5" i="1"/>
  <c r="E6" i="1"/>
  <c r="E7" i="1"/>
  <c r="F2" i="1"/>
  <c r="G2" i="1" s="1"/>
  <c r="F3" i="1"/>
  <c r="F4" i="1"/>
  <c r="F5" i="1"/>
  <c r="F6" i="1"/>
  <c r="F7" i="1"/>
  <c r="F8" i="1"/>
  <c r="G8" i="1" s="1"/>
  <c r="G5" i="1" l="1"/>
  <c r="I5" i="1"/>
  <c r="I4" i="1"/>
  <c r="G4" i="1"/>
  <c r="G9" i="1" s="1"/>
  <c r="G6" i="1"/>
  <c r="I6" i="1"/>
  <c r="I7" i="1"/>
  <c r="G7" i="1"/>
  <c r="G3" i="1"/>
  <c r="I3" i="1"/>
  <c r="I9" i="1" l="1"/>
  <c r="L9" i="1" s="1"/>
  <c r="L10" i="1" l="1"/>
  <c r="L18" i="1" s="1"/>
  <c r="L17" i="1" l="1"/>
  <c r="L16" i="1"/>
</calcChain>
</file>

<file path=xl/sharedStrings.xml><?xml version="1.0" encoding="utf-8"?>
<sst xmlns="http://schemas.openxmlformats.org/spreadsheetml/2006/main" count="19" uniqueCount="18">
  <si>
    <t>X</t>
  </si>
  <si>
    <t>Y</t>
  </si>
  <si>
    <t>b1</t>
  </si>
  <si>
    <t>b0</t>
  </si>
  <si>
    <t>Média</t>
  </si>
  <si>
    <t>Valores</t>
  </si>
  <si>
    <t>Treino</t>
  </si>
  <si>
    <t>Teste</t>
  </si>
  <si>
    <t>Previsto</t>
  </si>
  <si>
    <t>Real</t>
  </si>
  <si>
    <t>R2</t>
  </si>
  <si>
    <t>(450,803-400)^2</t>
  </si>
  <si>
    <t>(347.6151-480)^2</t>
  </si>
  <si>
    <t>(270-383,33)^2</t>
  </si>
  <si>
    <t>(400-383,33)^2</t>
  </si>
  <si>
    <t>(480-383,33)^2</t>
  </si>
  <si>
    <t>(265,0647-270)^2</t>
  </si>
  <si>
    <t>1-(20131,07/22466,67)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</si>
</sst>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workbookViewId="0">
      <selection activeCell="J15" sqref="J15:Q21"/>
    </sheetView>
  </sheetViews>
  <sheetFormatPr defaultRowHeight="15" x14ac:dyDescent="0.25"/>
  <cols>
    <col min="11" max="11" width="20.140625" customWidth="1"/>
    <col min="13" max="13" width="7" customWidth="1"/>
    <col min="14" max="14" width="16" customWidth="1"/>
    <col min="15" max="15" width="11.28515625" customWidth="1"/>
    <col min="16" max="16" width="13.5703125" customWidth="1"/>
  </cols>
  <sheetData>
    <row r="1" spans="1:17" x14ac:dyDescent="0.25">
      <c r="B1" t="s">
        <v>0</v>
      </c>
      <c r="C1" t="s">
        <v>1</v>
      </c>
    </row>
    <row r="2" spans="1:17" x14ac:dyDescent="0.25">
      <c r="A2" t="s">
        <v>6</v>
      </c>
      <c r="B2">
        <v>30</v>
      </c>
      <c r="C2">
        <v>430</v>
      </c>
      <c r="E2">
        <f>B2-$B$10</f>
        <v>2</v>
      </c>
      <c r="F2">
        <f>C2-$C$10</f>
        <v>51.428571428571445</v>
      </c>
      <c r="G2">
        <f>E2*F2</f>
        <v>102.85714285714289</v>
      </c>
      <c r="I2">
        <f>E2^2</f>
        <v>4</v>
      </c>
    </row>
    <row r="3" spans="1:17" x14ac:dyDescent="0.25">
      <c r="B3">
        <v>21</v>
      </c>
      <c r="C3">
        <v>335</v>
      </c>
      <c r="E3">
        <f t="shared" ref="E3:E8" si="0">B3-$B$10</f>
        <v>-7</v>
      </c>
      <c r="F3">
        <f t="shared" ref="F3:F8" si="1">C3-$C$10</f>
        <v>-43.571428571428555</v>
      </c>
      <c r="G3">
        <f t="shared" ref="G3:G8" si="2">E3*F3</f>
        <v>304.99999999999989</v>
      </c>
      <c r="I3">
        <f t="shared" ref="I3:I8" si="3">E3^2</f>
        <v>49</v>
      </c>
    </row>
    <row r="4" spans="1:17" x14ac:dyDescent="0.25">
      <c r="B4">
        <v>38</v>
      </c>
      <c r="C4">
        <v>520</v>
      </c>
      <c r="E4">
        <f t="shared" si="0"/>
        <v>10</v>
      </c>
      <c r="F4">
        <f t="shared" si="1"/>
        <v>141.42857142857144</v>
      </c>
      <c r="G4">
        <f t="shared" si="2"/>
        <v>1414.2857142857144</v>
      </c>
      <c r="I4">
        <f t="shared" si="3"/>
        <v>100</v>
      </c>
    </row>
    <row r="5" spans="1:17" x14ac:dyDescent="0.25">
      <c r="B5">
        <v>42</v>
      </c>
      <c r="C5">
        <v>490</v>
      </c>
      <c r="E5">
        <f t="shared" si="0"/>
        <v>14</v>
      </c>
      <c r="F5">
        <f t="shared" si="1"/>
        <v>111.42857142857144</v>
      </c>
      <c r="G5">
        <f t="shared" si="2"/>
        <v>1560.0000000000002</v>
      </c>
      <c r="I5">
        <f t="shared" si="3"/>
        <v>196</v>
      </c>
    </row>
    <row r="6" spans="1:17" x14ac:dyDescent="0.25">
      <c r="B6">
        <v>37</v>
      </c>
      <c r="C6">
        <v>470</v>
      </c>
      <c r="E6">
        <f t="shared" si="0"/>
        <v>9</v>
      </c>
      <c r="F6">
        <f t="shared" si="1"/>
        <v>91.428571428571445</v>
      </c>
      <c r="G6">
        <f t="shared" si="2"/>
        <v>822.857142857143</v>
      </c>
      <c r="I6">
        <f t="shared" si="3"/>
        <v>81</v>
      </c>
    </row>
    <row r="7" spans="1:17" x14ac:dyDescent="0.25">
      <c r="B7">
        <v>20</v>
      </c>
      <c r="C7">
        <v>210</v>
      </c>
      <c r="E7">
        <f t="shared" si="0"/>
        <v>-8</v>
      </c>
      <c r="F7">
        <f t="shared" si="1"/>
        <v>-168.57142857142856</v>
      </c>
      <c r="G7">
        <f t="shared" si="2"/>
        <v>1348.5714285714284</v>
      </c>
      <c r="I7">
        <f t="shared" si="3"/>
        <v>64</v>
      </c>
    </row>
    <row r="8" spans="1:17" x14ac:dyDescent="0.25">
      <c r="B8">
        <v>8</v>
      </c>
      <c r="C8">
        <v>195</v>
      </c>
      <c r="E8">
        <f t="shared" si="0"/>
        <v>-20</v>
      </c>
      <c r="F8">
        <f t="shared" si="1"/>
        <v>-183.57142857142856</v>
      </c>
      <c r="G8">
        <f t="shared" si="2"/>
        <v>3671.4285714285711</v>
      </c>
      <c r="I8">
        <f t="shared" si="3"/>
        <v>400</v>
      </c>
    </row>
    <row r="9" spans="1:17" x14ac:dyDescent="0.25">
      <c r="G9">
        <f>SUM(G2:G8)</f>
        <v>9225</v>
      </c>
      <c r="I9">
        <f t="shared" ref="I9" si="4">SUM(I2:I8)</f>
        <v>894</v>
      </c>
      <c r="K9" t="s">
        <v>2</v>
      </c>
      <c r="L9">
        <f>G9/I9</f>
        <v>10.318791946308725</v>
      </c>
    </row>
    <row r="10" spans="1:17" x14ac:dyDescent="0.25">
      <c r="A10" t="s">
        <v>4</v>
      </c>
      <c r="B10">
        <f>AVERAGE(B2:B8)</f>
        <v>28</v>
      </c>
      <c r="C10">
        <f>AVERAGE(C2:C8)</f>
        <v>378.57142857142856</v>
      </c>
      <c r="K10" t="s">
        <v>3</v>
      </c>
      <c r="L10">
        <f>C10-(L9*B10)</f>
        <v>89.645254074784248</v>
      </c>
    </row>
    <row r="13" spans="1:17" x14ac:dyDescent="0.25">
      <c r="A13" t="s">
        <v>7</v>
      </c>
      <c r="B13">
        <v>17</v>
      </c>
      <c r="C13">
        <v>270</v>
      </c>
    </row>
    <row r="14" spans="1:17" x14ac:dyDescent="0.25">
      <c r="B14">
        <v>35</v>
      </c>
      <c r="C14">
        <v>400</v>
      </c>
    </row>
    <row r="15" spans="1:17" x14ac:dyDescent="0.25">
      <c r="B15">
        <v>25</v>
      </c>
      <c r="C15">
        <v>480</v>
      </c>
      <c r="L15" t="s">
        <v>8</v>
      </c>
      <c r="M15" t="s">
        <v>9</v>
      </c>
    </row>
    <row r="16" spans="1:17" x14ac:dyDescent="0.25">
      <c r="J16" t="s">
        <v>5</v>
      </c>
      <c r="K16">
        <f>B13</f>
        <v>17</v>
      </c>
      <c r="L16">
        <f>($L$9*K16)+$L$10</f>
        <v>265.06471716203259</v>
      </c>
      <c r="M16">
        <v>270</v>
      </c>
      <c r="N16" t="s">
        <v>16</v>
      </c>
      <c r="O16">
        <f>(L16-C13)^2</f>
        <v>24.35701669073562</v>
      </c>
      <c r="P16" t="s">
        <v>13</v>
      </c>
      <c r="Q16">
        <f>(C13-$C$17)^2</f>
        <v>12844.44444444444</v>
      </c>
    </row>
    <row r="17" spans="1:17" x14ac:dyDescent="0.25">
      <c r="A17" t="s">
        <v>4</v>
      </c>
      <c r="C17">
        <f>AVERAGE(C13:C15)</f>
        <v>383.33333333333331</v>
      </c>
      <c r="K17">
        <f t="shared" ref="K17:K18" si="5">B14</f>
        <v>35</v>
      </c>
      <c r="L17">
        <f t="shared" ref="L17:L18" si="6">($L$9*K17)+$L$10</f>
        <v>450.80297219558963</v>
      </c>
      <c r="M17">
        <v>400</v>
      </c>
      <c r="N17" t="s">
        <v>11</v>
      </c>
      <c r="O17">
        <f>(L17-C14)^2</f>
        <v>2580.9419839058532</v>
      </c>
      <c r="P17" t="s">
        <v>14</v>
      </c>
      <c r="Q17">
        <f>(C14-$C$17)^2</f>
        <v>277.7777777777784</v>
      </c>
    </row>
    <row r="18" spans="1:17" x14ac:dyDescent="0.25">
      <c r="K18">
        <f t="shared" si="5"/>
        <v>25</v>
      </c>
      <c r="L18">
        <f t="shared" si="6"/>
        <v>347.61505273250236</v>
      </c>
      <c r="M18">
        <v>480</v>
      </c>
      <c r="N18" t="s">
        <v>12</v>
      </c>
      <c r="O18">
        <f>(L18-C15)^2</f>
        <v>17525.774263018131</v>
      </c>
      <c r="P18" t="s">
        <v>15</v>
      </c>
      <c r="Q18">
        <f>(C15-$C$17)^2</f>
        <v>9344.4444444444489</v>
      </c>
    </row>
    <row r="19" spans="1:17" x14ac:dyDescent="0.25">
      <c r="O19">
        <f>SUM(O16:O18)</f>
        <v>20131.073263614719</v>
      </c>
      <c r="Q19">
        <f t="shared" ref="P19:Q19" si="7">SUM(Q16:Q18)</f>
        <v>22466.666666666668</v>
      </c>
    </row>
    <row r="20" spans="1:17" x14ac:dyDescent="0.25">
      <c r="M20">
        <v>383.33</v>
      </c>
    </row>
    <row r="21" spans="1:17" x14ac:dyDescent="0.25">
      <c r="G21">
        <f>L16-C13</f>
        <v>-4.9352828379674065</v>
      </c>
      <c r="J21" t="s">
        <v>10</v>
      </c>
      <c r="K21" t="s">
        <v>17</v>
      </c>
      <c r="L21">
        <f>1-(O19/Q19)</f>
        <v>0.10395816334059116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2019-10-24T12:10:25Z</dcterms:modified>
</cp:coreProperties>
</file>