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rupado" sheetId="1" r:id="rId4"/>
    <sheet state="visible" name="Paraná" sheetId="2" r:id="rId5"/>
    <sheet state="visible" name="Rio Grande do Sul" sheetId="3" r:id="rId6"/>
  </sheets>
  <definedNames/>
  <calcPr/>
</workbook>
</file>

<file path=xl/sharedStrings.xml><?xml version="1.0" encoding="utf-8"?>
<sst xmlns="http://schemas.openxmlformats.org/spreadsheetml/2006/main" count="5475" uniqueCount="211">
  <si>
    <t>POSTO</t>
  </si>
  <si>
    <t>MUNICIPIO</t>
  </si>
  <si>
    <t>ESTADO</t>
  </si>
  <si>
    <t>COMBUSTIVEL</t>
  </si>
  <si>
    <t>BANDEIRA</t>
  </si>
  <si>
    <t>PREÇO VENDA</t>
  </si>
  <si>
    <t>REGIÃO</t>
  </si>
  <si>
    <t>Maior</t>
  </si>
  <si>
    <t>Classes de frequência</t>
  </si>
  <si>
    <t>Frequência</t>
  </si>
  <si>
    <t>Ponto Médio</t>
  </si>
  <si>
    <t>Porcentagem</t>
  </si>
  <si>
    <t>Acumulada</t>
  </si>
  <si>
    <t>Moda</t>
  </si>
  <si>
    <t>Media</t>
  </si>
  <si>
    <t>Med Ponderada</t>
  </si>
  <si>
    <t>Ramo</t>
  </si>
  <si>
    <r>
      <rPr>
        <rFont val="Arial"/>
        <color rgb="FFFFFFFF"/>
      </rPr>
      <t xml:space="preserve">Folha(s) </t>
    </r>
    <r>
      <rPr>
        <rFont val="Arial"/>
        <b/>
        <color rgb="FFFFFFFF"/>
      </rPr>
      <t>PR</t>
    </r>
  </si>
  <si>
    <r>
      <rPr>
        <rFont val="Arial"/>
        <color rgb="FFFFFFFF"/>
      </rPr>
      <t xml:space="preserve">Folha(s) </t>
    </r>
    <r>
      <rPr>
        <rFont val="Arial"/>
        <b/>
        <color rgb="FFFFFFFF"/>
      </rPr>
      <t>RS</t>
    </r>
  </si>
  <si>
    <r>
      <rPr>
        <rFont val="Arial"/>
        <color rgb="FFFFFFFF"/>
      </rPr>
      <t xml:space="preserve">Frequência </t>
    </r>
    <r>
      <rPr>
        <rFont val="Arial"/>
        <b/>
        <color rgb="FFFFFFFF"/>
      </rPr>
      <t>PR</t>
    </r>
  </si>
  <si>
    <r>
      <rPr>
        <rFont val="Arial"/>
        <color rgb="FFFFFFFF"/>
      </rPr>
      <t xml:space="preserve">Frequência </t>
    </r>
    <r>
      <rPr>
        <rFont val="Arial"/>
        <b/>
        <color rgb="FFFFFFFF"/>
      </rPr>
      <t>RS</t>
    </r>
  </si>
  <si>
    <t>FOZ DO IGUACU</t>
  </si>
  <si>
    <t>PR</t>
  </si>
  <si>
    <t>DIE S10</t>
  </si>
  <si>
    <t>NAC</t>
  </si>
  <si>
    <t>4.89</t>
  </si>
  <si>
    <t>INTERIOR</t>
  </si>
  <si>
    <t>Menor</t>
  </si>
  <si>
    <t>4,89 |- 5,011</t>
  </si>
  <si>
    <t xml:space="preserve">90 99 99 99 99 99 </t>
  </si>
  <si>
    <t>COLOMBO</t>
  </si>
  <si>
    <t>METROPOLITANA</t>
  </si>
  <si>
    <t>Range</t>
  </si>
  <si>
    <t>5,011 |- 5,132</t>
  </si>
  <si>
    <t xml:space="preserve">39 39 49 79 99 99 99 99 99 99 99 99 99 99 99 99 99 99 99 99 99 99 99 99 99 99 99 99 99 99 99 99 99 99 99 </t>
  </si>
  <si>
    <t xml:space="preserve">49 59 69 99 99 99 99 99 </t>
  </si>
  <si>
    <t>CURITIBA</t>
  </si>
  <si>
    <t>Observações</t>
  </si>
  <si>
    <t>5,132 |- 5,253</t>
  </si>
  <si>
    <t xml:space="preserve">49 49 49 60 79 79 90 90 90 99 99 99 99 99 99 99 99 99 99 99 99 99 99 99 99 </t>
  </si>
  <si>
    <t xml:space="preserve">48 49 49 49 69 69 69 69 79 89 89 89 90 95 99 99 99 99 99 99 99 99 99 99 99 99 99 99 99 99 99 99 99 </t>
  </si>
  <si>
    <t>BRANCA</t>
  </si>
  <si>
    <t>Número de classes (Sturges)</t>
  </si>
  <si>
    <t>10 (Arredond)</t>
  </si>
  <si>
    <t>5,253 |- 5,374</t>
  </si>
  <si>
    <t xml:space="preserve">00 09 19 40 40 49 49 49 49 49 50 50 59 59 59 59 69 70 70 70 70 79 80 90 90 90 90 90 90 90 90 90 90 90 98 98 99 99 99 99 99 99 99 99 99 99 99 99 99 99 </t>
  </si>
  <si>
    <t xml:space="preserve">39 49 49 49 49 49 49 49 49 49 49 49 59 59 59 59 59 59 69 69 79 79 79 83 89 89 89 95 97 98 98 98 98 98 98 99 99 99 99 99 99 99 99 99 99 99 99 99 99 99 99 99 99 99 99 99 </t>
  </si>
  <si>
    <t>Amplitude</t>
  </si>
  <si>
    <t>0,121 (Arredond)</t>
  </si>
  <si>
    <t>5,374 |- 5,495</t>
  </si>
  <si>
    <t>00 00 10 10 30 40 40 40 49 50 50 50 50 50 59 59 59 59 69 80 80 80 88 89 90 90 90 90 90 90 90 90 90 90 90 90 90 90 90 90 90 90 90 90 90 90 90 90 90 99 99 99</t>
  </si>
  <si>
    <t>49 49 50 59 69 69 70 79 79 79 79 79 79 89 89 99 99 99 99 99 99 99 99 99 99 99 99 99 99 99 99 99 99 99 99 99 99 99 99 99</t>
  </si>
  <si>
    <t>PINHAIS</t>
  </si>
  <si>
    <t>Mediana</t>
  </si>
  <si>
    <t>5,495 |- 5,616</t>
  </si>
  <si>
    <t xml:space="preserve">00 20 25 40 49 49 50 50 60 69 70 70 90 90 90 90 90 90 90 90 90 90 90 90 90 90 90 90 90 90 90 90 90 90 90 90 90 99 99 99 99 99 </t>
  </si>
  <si>
    <t xml:space="preserve">09 10 20 29 39 39 40 47 48 49 49 49 49 49 49 49 49 50 50 59 59 77 80 90 97 99 99 99 99 99 99 99 99 99 99 99 99 99 99 99 99 99 99 99 99 99 99 </t>
  </si>
  <si>
    <t>FRANCISCO BELTRAO</t>
  </si>
  <si>
    <t>4.91</t>
  </si>
  <si>
    <t>Variância</t>
  </si>
  <si>
    <t>5,616 |- 5,737</t>
  </si>
  <si>
    <t>00 00 00 00 28 40 49 50 50 70 70 90 90 90 90 90 90 99 99 99</t>
  </si>
  <si>
    <t>10 10 10 20 20 27 29 29 44 49 49 49 49 49 49 49 59 59 69 80 90 90 92 98 99 99 99 99 99 99 99 99 99 99 99 99 99 99 99 99</t>
  </si>
  <si>
    <t>Desvio padrão</t>
  </si>
  <si>
    <t>5,737 |- 5,858</t>
  </si>
  <si>
    <t>20 20 90 90</t>
  </si>
  <si>
    <t>15 19 49 59 60 70 90 99 99 99 99</t>
  </si>
  <si>
    <t>Erro padrão</t>
  </si>
  <si>
    <t>5,858 |- 5,979</t>
  </si>
  <si>
    <t>90 90</t>
  </si>
  <si>
    <t xml:space="preserve">28 49 89 99 99 99 99 </t>
  </si>
  <si>
    <t>Coeficiente de variação</t>
  </si>
  <si>
    <t>5,979 |- 6,1</t>
  </si>
  <si>
    <t xml:space="preserve">99 99 </t>
  </si>
  <si>
    <t>CANOAS</t>
  </si>
  <si>
    <t>RS</t>
  </si>
  <si>
    <t>Coeficiente de assimetria</t>
  </si>
  <si>
    <t>Assimet. Forte</t>
  </si>
  <si>
    <t>Geral</t>
  </si>
  <si>
    <t>58 87 99</t>
  </si>
  <si>
    <t>Erro relativo</t>
  </si>
  <si>
    <t>59 59 74 74 79 79 89</t>
  </si>
  <si>
    <t>PORTO ALEGRE</t>
  </si>
  <si>
    <t>99 99</t>
  </si>
  <si>
    <t>CAMPO MOURAO</t>
  </si>
  <si>
    <t>4.99</t>
  </si>
  <si>
    <t>TOLEDO</t>
  </si>
  <si>
    <t>PONTA GROSSA</t>
  </si>
  <si>
    <t>SAO JOSE DOS PINHAIS</t>
  </si>
  <si>
    <t>GRAVATAI</t>
  </si>
  <si>
    <t>PASSO FUNDO</t>
  </si>
  <si>
    <t>SANTA MARIA</t>
  </si>
  <si>
    <t>CASTRO</t>
  </si>
  <si>
    <t>LONDRINA</t>
  </si>
  <si>
    <t>CACHOEIRINHA</t>
  </si>
  <si>
    <t>GUAIBA</t>
  </si>
  <si>
    <t>Estado Rio Grande do Sul x Paraná:</t>
  </si>
  <si>
    <t>OSORIO</t>
  </si>
  <si>
    <t>Quartis</t>
  </si>
  <si>
    <t>Q0</t>
  </si>
  <si>
    <t>Q1</t>
  </si>
  <si>
    <t>Q3</t>
  </si>
  <si>
    <t>Q4</t>
  </si>
  <si>
    <t>IQR</t>
  </si>
  <si>
    <t>MARINGA</t>
  </si>
  <si>
    <t>Rio Grande do Sul</t>
  </si>
  <si>
    <t>Paraná</t>
  </si>
  <si>
    <t>LAJEADO</t>
  </si>
  <si>
    <t>NOVO HAMBURGO</t>
  </si>
  <si>
    <t>SAO LEOPOLDO</t>
  </si>
  <si>
    <t>GUARAPUAVA</t>
  </si>
  <si>
    <t>CACHOEIRA DO SUL</t>
  </si>
  <si>
    <t>Região Metropolitana x Interior:</t>
  </si>
  <si>
    <t>Metropolitana</t>
  </si>
  <si>
    <t>Interior</t>
  </si>
  <si>
    <t>SAPIRANGA</t>
  </si>
  <si>
    <t>SAPUCAIA DO SUL</t>
  </si>
  <si>
    <t>Tipo Bandeira Nacional x Outras e branca</t>
  </si>
  <si>
    <t>UNIAO DA VITORIA</t>
  </si>
  <si>
    <t>Nacional</t>
  </si>
  <si>
    <t>Outras e branca</t>
  </si>
  <si>
    <t>5.14</t>
  </si>
  <si>
    <t>ALVORADA</t>
  </si>
  <si>
    <t>TORRES</t>
  </si>
  <si>
    <t>5.15</t>
  </si>
  <si>
    <t>PARANAGUA</t>
  </si>
  <si>
    <t>CAXIAS DO SUL</t>
  </si>
  <si>
    <t>CIANORTE</t>
  </si>
  <si>
    <t>5.17</t>
  </si>
  <si>
    <t>BENTO GONCALVES</t>
  </si>
  <si>
    <t>5.18</t>
  </si>
  <si>
    <t>CASCAVEL</t>
  </si>
  <si>
    <t>5.19</t>
  </si>
  <si>
    <t>VIAMAO</t>
  </si>
  <si>
    <t>PELOTAS</t>
  </si>
  <si>
    <t>UMUARAMA</t>
  </si>
  <si>
    <t>5.21</t>
  </si>
  <si>
    <t>5.23</t>
  </si>
  <si>
    <t>CAMBE</t>
  </si>
  <si>
    <t>5.24</t>
  </si>
  <si>
    <t>5.25</t>
  </si>
  <si>
    <t>ESTEIO</t>
  </si>
  <si>
    <t>5.27</t>
  </si>
  <si>
    <t>5.28</t>
  </si>
  <si>
    <t>APUCARANA</t>
  </si>
  <si>
    <t>5.29</t>
  </si>
  <si>
    <t>CORNELIO PROCOPIO</t>
  </si>
  <si>
    <t>PARANAVAI</t>
  </si>
  <si>
    <t>UNI</t>
  </si>
  <si>
    <t>SANTA CRUZ DO SUL</t>
  </si>
  <si>
    <t>URUGUAIANA</t>
  </si>
  <si>
    <t>SANTA ROSA</t>
  </si>
  <si>
    <t>5.31</t>
  </si>
  <si>
    <t>5.32</t>
  </si>
  <si>
    <t>SANTO ANGELO</t>
  </si>
  <si>
    <t>5.34</t>
  </si>
  <si>
    <t>IJUI</t>
  </si>
  <si>
    <t>5.35</t>
  </si>
  <si>
    <t>SAO LUIZ GONZAGA</t>
  </si>
  <si>
    <t>5.36</t>
  </si>
  <si>
    <t>5.37</t>
  </si>
  <si>
    <t>5.38</t>
  </si>
  <si>
    <t>5.39</t>
  </si>
  <si>
    <t>SAO GABRIEL</t>
  </si>
  <si>
    <t>5.41</t>
  </si>
  <si>
    <t>5.42</t>
  </si>
  <si>
    <t>ALEGRETE</t>
  </si>
  <si>
    <t>5.44</t>
  </si>
  <si>
    <t>5.45</t>
  </si>
  <si>
    <t>5.47</t>
  </si>
  <si>
    <t>5.48</t>
  </si>
  <si>
    <t>5.49</t>
  </si>
  <si>
    <t>SANTANA DO LIVRAMENTO</t>
  </si>
  <si>
    <t>5.52</t>
  </si>
  <si>
    <t>5.56</t>
  </si>
  <si>
    <t>5.57</t>
  </si>
  <si>
    <t>5.59</t>
  </si>
  <si>
    <t>5.69</t>
  </si>
  <si>
    <t>5.75</t>
  </si>
  <si>
    <t>BAGE</t>
  </si>
  <si>
    <t>Folha(s)</t>
  </si>
  <si>
    <t>4,890 |- 4,986</t>
  </si>
  <si>
    <t>4,986 |- 5,082</t>
  </si>
  <si>
    <t>5,082 |- 5,178</t>
  </si>
  <si>
    <t>9 (Arredond)</t>
  </si>
  <si>
    <t>5,178 |- 5,274</t>
  </si>
  <si>
    <t>0,096 (Arredond)</t>
  </si>
  <si>
    <t>5,274 |- 5,37</t>
  </si>
  <si>
    <t>5,37 |- 5,466</t>
  </si>
  <si>
    <t>5,466 |- 5,562</t>
  </si>
  <si>
    <t>5,562 |- 5,658</t>
  </si>
  <si>
    <t>5,658 |- 5,754</t>
  </si>
  <si>
    <t>Assim. Muito Forte</t>
  </si>
  <si>
    <t>Média</t>
  </si>
  <si>
    <t>Estado PR</t>
  </si>
  <si>
    <t>Região</t>
  </si>
  <si>
    <t>Tipo Bandeira Nacional x Outras e branca (PR)</t>
  </si>
  <si>
    <t>Outros e branca</t>
  </si>
  <si>
    <t>4,949 |- 5,077</t>
  </si>
  <si>
    <t>5,077 |- 5,205</t>
  </si>
  <si>
    <t>5,205 |- 5,333</t>
  </si>
  <si>
    <t>5,333 |- 5,461</t>
  </si>
  <si>
    <t>0,128 (Arredond)</t>
  </si>
  <si>
    <t>5,461 |- 5,589</t>
  </si>
  <si>
    <t>5,589 |- 5,717</t>
  </si>
  <si>
    <t>5,717 |- 5,845</t>
  </si>
  <si>
    <t>5,845 |- 5,973</t>
  </si>
  <si>
    <t>5,973 |- 6,101</t>
  </si>
  <si>
    <t>Assim. Moderada</t>
  </si>
  <si>
    <t>Estado RS</t>
  </si>
  <si>
    <t>Tipo Bandeira Nacional x Outras e branca (RS)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</si>
</sst>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dd.mm"/>
    <numFmt numFmtId="166" formatCode="d.m"/>
  </numFmts>
  <fonts count="14">
    <font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>
      <sz val="11.0"/>
      <color rgb="FFFFFFFF"/>
      <name val="Calibri"/>
    </font>
    <font>
      <sz val="11.0"/>
      <color theme="1"/>
      <name val="Calibri"/>
    </font>
    <font>
      <color rgb="FFFFFFFF"/>
      <name val="Arial"/>
    </font>
    <font>
      <color theme="0"/>
      <name val="Arial"/>
    </font>
    <font>
      <sz val="14.0"/>
      <color rgb="FF333333"/>
      <name val="Lato"/>
    </font>
    <font>
      <sz val="11.0"/>
      <color theme="0"/>
      <name val="Calibri"/>
    </font>
    <font>
      <sz val="11.0"/>
      <color rgb="FF000000"/>
      <name val="Calibri"/>
    </font>
    <font>
      <b/>
      <color theme="1"/>
      <name val="Calibri"/>
    </font>
    <font>
      <b/>
      <sz val="11.0"/>
      <color theme="1"/>
      <name val="Calibri"/>
    </font>
    <font>
      <b/>
      <color theme="1"/>
      <name val="Arial"/>
    </font>
    <font>
      <sz val="11.0"/>
      <color rgb="FF000000"/>
      <name val="Inconsolata"/>
    </font>
  </fonts>
  <fills count="1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2F5496"/>
        <bgColor rgb="FF2F5496"/>
      </patternFill>
    </fill>
    <fill>
      <patternFill patternType="solid">
        <fgColor rgb="FFB4C6E7"/>
        <bgColor rgb="FFB4C6E7"/>
      </patternFill>
    </fill>
    <fill>
      <patternFill patternType="solid">
        <fgColor rgb="FFCFE2F3"/>
        <bgColor rgb="FFCFE2F3"/>
      </patternFill>
    </fill>
    <fill>
      <patternFill patternType="solid">
        <fgColor rgb="FF00B0F0"/>
        <bgColor rgb="FF00B0F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6E44FF"/>
        <bgColor rgb="FF6E44FF"/>
      </patternFill>
    </fill>
    <fill>
      <patternFill patternType="solid">
        <fgColor rgb="FF936BFF"/>
        <bgColor rgb="FF936BFF"/>
      </patternFill>
    </fill>
    <fill>
      <patternFill patternType="solid">
        <fgColor rgb="FFB892FF"/>
        <bgColor rgb="FFB892FF"/>
      </patternFill>
    </fill>
    <fill>
      <patternFill patternType="solid">
        <fgColor rgb="FFFFC2E2"/>
        <bgColor rgb="FFFFC2E2"/>
      </patternFill>
    </fill>
    <fill>
      <patternFill patternType="solid">
        <fgColor rgb="FFFF90B3"/>
        <bgColor rgb="FFFF90B3"/>
      </patternFill>
    </fill>
    <fill>
      <patternFill patternType="solid">
        <fgColor rgb="FFEF7A85"/>
        <bgColor rgb="FFEF7A85"/>
      </patternFill>
    </fill>
    <fill>
      <patternFill patternType="solid">
        <fgColor rgb="FFC63847"/>
        <bgColor rgb="FFC63847"/>
      </patternFill>
    </fill>
    <fill>
      <patternFill patternType="solid">
        <fgColor rgb="FF9C2E39"/>
        <bgColor rgb="FF9C2E39"/>
      </patternFill>
    </fill>
    <fill>
      <patternFill patternType="solid">
        <fgColor rgb="FF6B0913"/>
        <bgColor rgb="FF6B0913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top style="thick">
        <color rgb="FFFF0000"/>
      </top>
      <bottom style="thick">
        <color rgb="FFFF0000"/>
      </bottom>
    </border>
    <border>
      <left style="thick">
        <color rgb="FFFF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1" fillId="3" fontId="3" numFmtId="0" xfId="0" applyAlignment="1" applyBorder="1" applyFill="1" applyFont="1">
      <alignment shrinkToFit="0" vertical="bottom" wrapText="1"/>
    </xf>
    <xf borderId="1" fillId="4" fontId="4" numFmtId="0" xfId="0" applyAlignment="1" applyBorder="1" applyFill="1" applyFont="1">
      <alignment horizontal="right" vertical="bottom"/>
    </xf>
    <xf borderId="1" fillId="5" fontId="4" numFmtId="0" xfId="0" applyAlignment="1" applyBorder="1" applyFill="1" applyFont="1">
      <alignment vertical="bottom"/>
    </xf>
    <xf borderId="0" fillId="6" fontId="3" numFmtId="0" xfId="0" applyAlignment="1" applyFill="1" applyFont="1">
      <alignment horizontal="center" shrinkToFit="0" vertical="bottom" wrapText="1"/>
    </xf>
    <xf borderId="0" fillId="6" fontId="3" numFmtId="0" xfId="0" applyAlignment="1" applyFont="1">
      <alignment horizontal="center" vertical="bottom"/>
    </xf>
    <xf borderId="0" fillId="6" fontId="3" numFmtId="0" xfId="0" applyAlignment="1" applyFont="1">
      <alignment horizontal="center" readingOrder="0" vertical="bottom"/>
    </xf>
    <xf borderId="2" fillId="6" fontId="3" numFmtId="0" xfId="0" applyAlignment="1" applyBorder="1" applyFont="1">
      <alignment horizontal="center" vertical="bottom"/>
    </xf>
    <xf borderId="0" fillId="6" fontId="5" numFmtId="0" xfId="0" applyAlignment="1" applyFont="1">
      <alignment horizontal="center" vertical="bottom"/>
    </xf>
    <xf borderId="3" fillId="6" fontId="5" numFmtId="0" xfId="0" applyAlignment="1" applyBorder="1" applyFont="1">
      <alignment readingOrder="0" vertical="bottom"/>
    </xf>
    <xf borderId="3" fillId="6" fontId="5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4" fillId="7" fontId="6" numFmtId="0" xfId="0" applyAlignment="1" applyBorder="1" applyFill="1" applyFont="1">
      <alignment horizontal="center" readingOrder="0" vertical="bottom"/>
    </xf>
    <xf borderId="0" fillId="8" fontId="7" numFmtId="0" xfId="0" applyAlignment="1" applyFill="1" applyFont="1">
      <alignment horizontal="left" readingOrder="0"/>
    </xf>
    <xf borderId="1" fillId="4" fontId="4" numFmtId="164" xfId="0" applyAlignment="1" applyBorder="1" applyFont="1" applyNumberFormat="1">
      <alignment horizontal="right" vertical="bottom"/>
    </xf>
    <xf borderId="1" fillId="5" fontId="4" numFmtId="164" xfId="0" applyAlignment="1" applyBorder="1" applyFont="1" applyNumberFormat="1">
      <alignment vertical="bottom"/>
    </xf>
    <xf borderId="5" fillId="7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4" numFmtId="2" xfId="0" applyAlignment="1" applyFont="1" applyNumberFormat="1">
      <alignment horizontal="center" vertical="bottom"/>
    </xf>
    <xf borderId="0" fillId="0" fontId="4" numFmtId="2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4" fillId="7" fontId="6" numFmtId="3" xfId="0" applyAlignment="1" applyBorder="1" applyFont="1" applyNumberFormat="1">
      <alignment horizontal="center" readingOrder="0" vertical="bottom"/>
    </xf>
    <xf borderId="6" fillId="9" fontId="3" numFmtId="0" xfId="0" applyAlignment="1" applyBorder="1" applyFill="1" applyFont="1">
      <alignment horizontal="center" readingOrder="0" shrinkToFit="0" vertical="bottom" wrapText="1"/>
    </xf>
    <xf borderId="6" fillId="10" fontId="3" numFmtId="0" xfId="0" applyAlignment="1" applyBorder="1" applyFill="1" applyFont="1">
      <alignment horizontal="center" readingOrder="0" shrinkToFit="0" vertical="bottom" wrapText="1"/>
    </xf>
    <xf borderId="1" fillId="5" fontId="4" numFmtId="0" xfId="0" applyAlignment="1" applyBorder="1" applyFont="1">
      <alignment horizontal="right" readingOrder="0" vertical="bottom"/>
    </xf>
    <xf borderId="6" fillId="11" fontId="3" numFmtId="0" xfId="0" applyAlignment="1" applyBorder="1" applyFill="1" applyFont="1">
      <alignment horizontal="center" readingOrder="0" shrinkToFit="0" vertical="bottom" wrapText="1"/>
    </xf>
    <xf borderId="0" fillId="0" fontId="2" numFmtId="0" xfId="0" applyAlignment="1" applyFont="1">
      <alignment horizontal="center" vertical="bottom"/>
    </xf>
    <xf borderId="6" fillId="12" fontId="3" numFmtId="0" xfId="0" applyAlignment="1" applyBorder="1" applyFill="1" applyFont="1">
      <alignment horizontal="center" readingOrder="0" shrinkToFit="0" vertical="bottom" wrapText="1"/>
    </xf>
    <xf borderId="1" fillId="3" fontId="8" numFmtId="0" xfId="0" applyAlignment="1" applyBorder="1" applyFont="1">
      <alignment readingOrder="0"/>
    </xf>
    <xf borderId="1" fillId="4" fontId="9" numFmtId="0" xfId="0" applyAlignment="1" applyBorder="1" applyFont="1">
      <alignment horizontal="right"/>
    </xf>
    <xf borderId="1" fillId="5" fontId="4" numFmtId="0" xfId="0" applyBorder="1" applyFont="1"/>
    <xf borderId="6" fillId="13" fontId="3" numFmtId="0" xfId="0" applyAlignment="1" applyBorder="1" applyFill="1" applyFont="1">
      <alignment horizontal="center" readingOrder="0" shrinkToFit="0" vertical="bottom" wrapText="1"/>
    </xf>
    <xf borderId="6" fillId="14" fontId="3" numFmtId="0" xfId="0" applyAlignment="1" applyBorder="1" applyFill="1" applyFont="1">
      <alignment horizontal="center" readingOrder="0" shrinkToFit="0" vertical="bottom" wrapText="1"/>
    </xf>
    <xf borderId="1" fillId="3" fontId="8" numFmtId="0" xfId="0" applyAlignment="1" applyBorder="1" applyFont="1">
      <alignment readingOrder="0" vertical="bottom"/>
    </xf>
    <xf borderId="6" fillId="15" fontId="3" numFmtId="0" xfId="0" applyAlignment="1" applyBorder="1" applyFill="1" applyFont="1">
      <alignment horizontal="center" readingOrder="0" shrinkToFit="0" vertical="bottom" wrapText="1"/>
    </xf>
    <xf borderId="1" fillId="4" fontId="4" numFmtId="0" xfId="0" applyBorder="1" applyFont="1"/>
    <xf borderId="6" fillId="16" fontId="3" numFmtId="0" xfId="0" applyAlignment="1" applyBorder="1" applyFill="1" applyFont="1">
      <alignment horizontal="center" readingOrder="0" shrinkToFit="0" vertical="bottom" wrapText="1"/>
    </xf>
    <xf borderId="1" fillId="4" fontId="4" numFmtId="0" xfId="0" applyAlignment="1" applyBorder="1" applyFont="1">
      <alignment readingOrder="0"/>
    </xf>
    <xf borderId="6" fillId="17" fontId="3" numFmtId="0" xfId="0" applyAlignment="1" applyBorder="1" applyFill="1" applyFont="1">
      <alignment horizontal="center" readingOrder="0" shrinkToFit="0" vertical="bottom" wrapText="1"/>
    </xf>
    <xf borderId="5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left" vertical="bottom"/>
    </xf>
    <xf borderId="1" fillId="5" fontId="4" numFmtId="0" xfId="0" applyAlignment="1" applyBorder="1" applyFont="1">
      <alignment horizontal="right" readingOrder="0"/>
    </xf>
    <xf borderId="1" fillId="0" fontId="10" numFmtId="0" xfId="0" applyAlignment="1" applyBorder="1" applyFont="1">
      <alignment horizontal="center" shrinkToFit="0" vertical="bottom" wrapText="1"/>
    </xf>
    <xf borderId="1" fillId="0" fontId="11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center" readingOrder="0"/>
    </xf>
    <xf borderId="1" fillId="0" fontId="11" numFmtId="2" xfId="0" applyAlignment="1" applyBorder="1" applyFont="1" applyNumberFormat="1">
      <alignment horizontal="center" vertical="bottom"/>
    </xf>
    <xf borderId="1" fillId="0" fontId="11" numFmtId="164" xfId="0" applyAlignment="1" applyBorder="1" applyFont="1" applyNumberFormat="1">
      <alignment horizontal="center" vertical="bottom"/>
    </xf>
    <xf borderId="7" fillId="0" fontId="12" numFmtId="0" xfId="0" applyAlignment="1" applyBorder="1" applyFont="1">
      <alignment horizontal="center" vertical="bottom"/>
    </xf>
    <xf borderId="1" fillId="3" fontId="3" numFmtId="0" xfId="0" applyAlignment="1" applyBorder="1" applyFont="1">
      <alignment readingOrder="0"/>
    </xf>
    <xf borderId="1" fillId="4" fontId="4" numFmtId="164" xfId="0" applyBorder="1" applyFont="1" applyNumberFormat="1"/>
    <xf borderId="0" fillId="8" fontId="13" numFmtId="0" xfId="0" applyFont="1"/>
    <xf borderId="4" fillId="9" fontId="6" numFmtId="3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8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4" fillId="9" fontId="6" numFmtId="165" xfId="0" applyAlignment="1" applyBorder="1" applyFont="1" applyNumberFormat="1">
      <alignment horizontal="center" readingOrder="0" vertical="bottom"/>
    </xf>
    <xf borderId="0" fillId="4" fontId="2" numFmtId="0" xfId="0" applyAlignment="1" applyFont="1">
      <alignment readingOrder="0"/>
    </xf>
    <xf borderId="0" fillId="4" fontId="4" numFmtId="0" xfId="0" applyAlignment="1" applyFont="1">
      <alignment horizontal="right" readingOrder="0" vertical="bottom"/>
    </xf>
    <xf borderId="0" fillId="4" fontId="4" numFmtId="0" xfId="0" applyAlignment="1" applyFont="1">
      <alignment horizontal="right" vertical="bottom"/>
    </xf>
    <xf borderId="0" fillId="4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4" fillId="9" fontId="6" numFmtId="166" xfId="0" applyAlignment="1" applyBorder="1" applyFont="1" applyNumberFormat="1">
      <alignment horizontal="center" readingOrder="0" vertical="bottom"/>
    </xf>
    <xf borderId="0" fillId="3" fontId="5" numFmtId="0" xfId="0" applyAlignment="1" applyFont="1">
      <alignment readingOrder="0"/>
    </xf>
    <xf borderId="4" fillId="10" fontId="6" numFmtId="3" xfId="0" applyAlignment="1" applyBorder="1" applyFont="1" applyNumberFormat="1">
      <alignment horizontal="center" readingOrder="0" vertical="bottom"/>
    </xf>
    <xf borderId="4" fillId="10" fontId="6" numFmtId="0" xfId="0" applyAlignment="1" applyBorder="1" applyFont="1">
      <alignment horizontal="center" readingOrder="0" vertical="bottom"/>
    </xf>
    <xf borderId="0" fillId="10" fontId="6" numFmtId="0" xfId="0" applyAlignment="1" applyFont="1">
      <alignment horizontal="center" readingOrder="0" vertical="bottom"/>
    </xf>
    <xf borderId="0" fillId="10" fontId="6" numFmtId="3" xfId="0" applyAlignment="1" applyFont="1" applyNumberFormat="1">
      <alignment horizontal="center" readingOrder="0" vertical="bottom"/>
    </xf>
    <xf borderId="0" fillId="10" fontId="6" numFmtId="166" xfId="0" applyAlignment="1" applyFont="1" applyNumberFormat="1">
      <alignment horizontal="center" readingOrder="0" vertical="bottom"/>
    </xf>
    <xf borderId="0" fillId="11" fontId="2" numFmtId="3" xfId="0" applyAlignment="1" applyFont="1" applyNumberFormat="1">
      <alignment horizontal="center" readingOrder="0" vertical="bottom"/>
    </xf>
    <xf borderId="0" fillId="11" fontId="2" numFmtId="0" xfId="0" applyAlignment="1" applyFont="1">
      <alignment horizontal="center" readingOrder="0" vertical="bottom"/>
    </xf>
    <xf borderId="0" fillId="11" fontId="2" numFmtId="166" xfId="0" applyAlignment="1" applyFont="1" applyNumberFormat="1">
      <alignment horizontal="center" readingOrder="0" vertical="bottom"/>
    </xf>
    <xf borderId="0" fillId="12" fontId="2" numFmtId="3" xfId="0" applyAlignment="1" applyFont="1" applyNumberFormat="1">
      <alignment horizontal="center" readingOrder="0" vertical="bottom"/>
    </xf>
    <xf borderId="0" fillId="12" fontId="2" numFmtId="0" xfId="0" applyAlignment="1" applyFont="1">
      <alignment horizontal="center" readingOrder="0" vertical="bottom"/>
    </xf>
    <xf borderId="0" fillId="12" fontId="2" numFmtId="166" xfId="0" applyAlignment="1" applyFont="1" applyNumberFormat="1">
      <alignment horizontal="center" readingOrder="0" vertical="bottom"/>
    </xf>
    <xf borderId="0" fillId="13" fontId="2" numFmtId="3" xfId="0" applyAlignment="1" applyFont="1" applyNumberFormat="1">
      <alignment horizontal="center" readingOrder="0" vertical="bottom"/>
    </xf>
    <xf borderId="0" fillId="13" fontId="2" numFmtId="0" xfId="0" applyAlignment="1" applyFont="1">
      <alignment horizontal="center" readingOrder="0" vertical="bottom"/>
    </xf>
    <xf borderId="0" fillId="14" fontId="2" numFmtId="3" xfId="0" applyAlignment="1" applyFont="1" applyNumberFormat="1">
      <alignment horizontal="center" readingOrder="0" vertical="bottom"/>
    </xf>
    <xf borderId="0" fillId="14" fontId="2" numFmtId="0" xfId="0" applyAlignment="1" applyFont="1">
      <alignment horizontal="center" readingOrder="0" vertical="bottom"/>
    </xf>
    <xf borderId="0" fillId="15" fontId="6" numFmtId="0" xfId="0" applyAlignment="1" applyFont="1">
      <alignment horizontal="center" readingOrder="0" vertical="bottom"/>
    </xf>
    <xf borderId="4" fillId="15" fontId="6" numFmtId="3" xfId="0" applyAlignment="1" applyBorder="1" applyFont="1" applyNumberFormat="1">
      <alignment horizontal="center" readingOrder="0" vertical="bottom"/>
    </xf>
    <xf borderId="4" fillId="16" fontId="6" numFmtId="3" xfId="0" applyAlignment="1" applyBorder="1" applyFont="1" applyNumberFormat="1">
      <alignment horizontal="center" readingOrder="0" vertical="bottom"/>
    </xf>
    <xf borderId="4" fillId="17" fontId="6" numFmtId="3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horizontal="center"/>
    </xf>
    <xf borderId="0" fillId="2" fontId="12" numFmtId="0" xfId="0" applyAlignment="1" applyFont="1">
      <alignment horizontal="center" vertical="bottom"/>
    </xf>
    <xf borderId="3" fillId="2" fontId="12" numFmtId="0" xfId="0" applyAlignment="1" applyBorder="1" applyFont="1">
      <alignment horizontal="center" vertical="bottom"/>
    </xf>
    <xf borderId="0" fillId="0" fontId="2" numFmtId="0" xfId="0" applyAlignment="1" applyFont="1">
      <alignment horizontal="center"/>
    </xf>
    <xf borderId="1" fillId="3" fontId="3" numFmtId="0" xfId="0" applyAlignment="1" applyBorder="1" applyFont="1">
      <alignment shrinkToFit="0" vertical="bottom" wrapText="1"/>
    </xf>
    <xf borderId="1" fillId="4" fontId="4" numFmtId="0" xfId="0" applyAlignment="1" applyBorder="1" applyFont="1">
      <alignment horizontal="right" vertical="bottom"/>
    </xf>
    <xf borderId="0" fillId="5" fontId="2" numFmtId="0" xfId="0" applyFont="1"/>
    <xf borderId="8" fillId="6" fontId="3" numFmtId="0" xfId="0" applyAlignment="1" applyBorder="1" applyFont="1">
      <alignment horizontal="center" shrinkToFit="0" wrapText="1"/>
    </xf>
    <xf borderId="0" fillId="6" fontId="3" numFmtId="0" xfId="0" applyAlignment="1" applyFont="1">
      <alignment horizontal="center"/>
    </xf>
    <xf borderId="2" fillId="6" fontId="3" numFmtId="0" xfId="0" applyAlignment="1" applyBorder="1" applyFont="1">
      <alignment horizontal="center" vertical="bottom"/>
    </xf>
    <xf borderId="9" fillId="6" fontId="6" numFmtId="0" xfId="0" applyAlignment="1" applyBorder="1" applyFont="1">
      <alignment horizontal="center"/>
    </xf>
    <xf borderId="1" fillId="6" fontId="6" numFmtId="0" xfId="0" applyBorder="1" applyFont="1"/>
    <xf borderId="1" fillId="6" fontId="6" numFmtId="0" xfId="0" applyAlignment="1" applyBorder="1" applyFont="1">
      <alignment horizontal="center"/>
    </xf>
    <xf borderId="0" fillId="18" fontId="2" numFmtId="0" xfId="0" applyAlignment="1" applyFill="1" applyFont="1">
      <alignment horizontal="center" vertical="bottom"/>
    </xf>
    <xf borderId="10" fillId="9" fontId="6" numFmtId="0" xfId="0" applyAlignment="1" applyBorder="1" applyFont="1">
      <alignment horizontal="center" readingOrder="0" vertical="bottom"/>
    </xf>
    <xf borderId="11" fillId="8" fontId="2" numFmtId="0" xfId="0" applyAlignment="1" applyBorder="1" applyFont="1">
      <alignment horizontal="center" vertical="bottom"/>
    </xf>
    <xf borderId="1" fillId="5" fontId="4" numFmtId="164" xfId="0" applyAlignment="1" applyBorder="1" applyFont="1" applyNumberFormat="1">
      <alignment horizontal="right" vertical="bottom"/>
    </xf>
    <xf borderId="7" fillId="9" fontId="3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Font="1"/>
    <xf borderId="10" fillId="9" fontId="6" numFmtId="3" xfId="0" applyAlignment="1" applyBorder="1" applyFont="1" applyNumberFormat="1">
      <alignment horizontal="center" readingOrder="0" vertical="bottom"/>
    </xf>
    <xf borderId="11" fillId="8" fontId="2" numFmtId="0" xfId="0" applyAlignment="1" applyBorder="1" applyFont="1">
      <alignment horizontal="center" shrinkToFit="0" vertical="bottom" wrapText="0"/>
    </xf>
    <xf borderId="1" fillId="10" fontId="3" numFmtId="0" xfId="0" applyAlignment="1" applyBorder="1" applyFont="1">
      <alignment horizontal="center" shrinkToFit="0" wrapText="1"/>
    </xf>
    <xf borderId="1" fillId="5" fontId="4" numFmtId="0" xfId="0" applyAlignment="1" applyBorder="1" applyFont="1">
      <alignment horizontal="right" vertical="bottom"/>
    </xf>
    <xf borderId="1" fillId="11" fontId="3" numFmtId="0" xfId="0" applyAlignment="1" applyBorder="1" applyFont="1">
      <alignment horizontal="center" shrinkToFit="0" wrapText="1"/>
    </xf>
    <xf borderId="1" fillId="12" fontId="3" numFmtId="0" xfId="0" applyAlignment="1" applyBorder="1" applyFont="1">
      <alignment horizontal="center" shrinkToFit="0" wrapText="1"/>
    </xf>
    <xf borderId="1" fillId="13" fontId="3" numFmtId="0" xfId="0" applyAlignment="1" applyBorder="1" applyFont="1">
      <alignment horizontal="center" shrinkToFit="0" wrapText="1"/>
    </xf>
    <xf borderId="0" fillId="3" fontId="3" numFmtId="0" xfId="0" applyAlignment="1" applyFont="1">
      <alignment vertical="bottom"/>
    </xf>
    <xf borderId="1" fillId="5" fontId="2" numFmtId="0" xfId="0" applyAlignment="1" applyBorder="1" applyFont="1">
      <alignment vertical="bottom"/>
    </xf>
    <xf borderId="1" fillId="14" fontId="3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vertical="bottom"/>
    </xf>
    <xf borderId="1" fillId="15" fontId="3" numFmtId="0" xfId="0" applyAlignment="1" applyBorder="1" applyFont="1">
      <alignment horizontal="center" shrinkToFit="0" wrapText="1"/>
    </xf>
    <xf borderId="1" fillId="16" fontId="3" numFmtId="0" xfId="0" applyAlignment="1" applyBorder="1" applyFont="1">
      <alignment horizontal="center" shrinkToFit="0" wrapText="1"/>
    </xf>
    <xf borderId="1" fillId="17" fontId="3" numFmtId="0" xfId="0" applyAlignment="1" applyBorder="1" applyFont="1">
      <alignment horizontal="center" shrinkToFit="0" wrapText="1"/>
    </xf>
    <xf borderId="1" fillId="0" fontId="10" numFmtId="0" xfId="0" applyAlignment="1" applyBorder="1" applyFont="1">
      <alignment horizontal="center" shrinkToFit="0" wrapText="1"/>
    </xf>
    <xf borderId="1" fillId="0" fontId="11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center" vertical="bottom"/>
    </xf>
    <xf borderId="0" fillId="0" fontId="2" numFmtId="0" xfId="0" applyAlignment="1" applyFont="1">
      <alignment horizontal="left"/>
    </xf>
    <xf borderId="10" fillId="10" fontId="6" numFmtId="0" xfId="0" applyAlignment="1" applyBorder="1" applyFont="1">
      <alignment horizontal="center" readingOrder="0" vertical="bottom"/>
    </xf>
    <xf borderId="1" fillId="4" fontId="4" numFmtId="164" xfId="0" applyAlignment="1" applyBorder="1" applyFont="1" applyNumberFormat="1">
      <alignment horizontal="right" readingOrder="0" vertical="bottom"/>
    </xf>
    <xf borderId="1" fillId="3" fontId="3" numFmtId="0" xfId="0" applyAlignment="1" applyBorder="1" applyFont="1">
      <alignment readingOrder="0" vertical="bottom"/>
    </xf>
    <xf borderId="9" fillId="4" fontId="4" numFmtId="0" xfId="0" applyAlignment="1" applyBorder="1" applyFont="1">
      <alignment horizontal="right" vertical="bottom"/>
    </xf>
    <xf borderId="9" fillId="5" fontId="2" numFmtId="0" xfId="0" applyAlignment="1" applyBorder="1" applyFont="1">
      <alignment vertical="bottom"/>
    </xf>
    <xf borderId="10" fillId="10" fontId="6" numFmtId="3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horizontal="right" vertical="bottom"/>
    </xf>
    <xf borderId="0" fillId="3" fontId="6" numFmtId="0" xfId="0" applyFont="1"/>
    <xf borderId="0" fillId="3" fontId="8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10" fillId="10" fontId="6" numFmtId="165" xfId="0" applyAlignment="1" applyBorder="1" applyFont="1" applyNumberFormat="1">
      <alignment horizontal="center" readingOrder="0" vertical="bottom"/>
    </xf>
    <xf borderId="10" fillId="11" fontId="2" numFmtId="165" xfId="0" applyAlignment="1" applyBorder="1" applyFont="1" applyNumberFormat="1">
      <alignment horizontal="center" readingOrder="0" vertical="bottom"/>
    </xf>
    <xf borderId="10" fillId="11" fontId="2" numFmtId="3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11" fontId="2" numFmtId="166" xfId="0" applyAlignment="1" applyFont="1" applyNumberFormat="1">
      <alignment horizontal="center" readingOrder="0" vertical="bottom"/>
    </xf>
    <xf borderId="0" fillId="8" fontId="2" numFmtId="0" xfId="0" applyAlignment="1" applyFont="1">
      <alignment horizontal="center" vertical="bottom"/>
    </xf>
    <xf borderId="0" fillId="11" fontId="2" numFmtId="3" xfId="0" applyAlignment="1" applyFont="1" applyNumberFormat="1">
      <alignment horizontal="center" readingOrder="0" vertical="bottom"/>
    </xf>
    <xf borderId="0" fillId="8" fontId="2" numFmtId="0" xfId="0" applyAlignment="1" applyFont="1">
      <alignment horizontal="center" shrinkToFit="0" vertical="bottom" wrapText="0"/>
    </xf>
    <xf borderId="0" fillId="11" fontId="2" numFmtId="0" xfId="0" applyAlignment="1" applyFont="1">
      <alignment horizontal="center" readingOrder="0" vertical="bottom"/>
    </xf>
    <xf borderId="0" fillId="12" fontId="2" numFmtId="3" xfId="0" applyAlignment="1" applyFont="1" applyNumberFormat="1">
      <alignment horizontal="center" readingOrder="0" vertical="bottom"/>
    </xf>
    <xf borderId="0" fillId="12" fontId="2" numFmtId="0" xfId="0" applyAlignment="1" applyFont="1">
      <alignment horizontal="center" readingOrder="0" vertical="bottom"/>
    </xf>
    <xf borderId="0" fillId="12" fontId="2" numFmtId="166" xfId="0" applyAlignment="1" applyFont="1" applyNumberFormat="1">
      <alignment horizontal="center" readingOrder="0" vertical="bottom"/>
    </xf>
    <xf borderId="0" fillId="13" fontId="2" numFmtId="0" xfId="0" applyAlignment="1" applyFont="1">
      <alignment horizontal="center" readingOrder="0" vertical="bottom"/>
    </xf>
    <xf borderId="0" fillId="13" fontId="2" numFmtId="3" xfId="0" applyAlignment="1" applyFont="1" applyNumberFormat="1">
      <alignment horizontal="center" readingOrder="0" vertical="bottom"/>
    </xf>
    <xf borderId="0" fillId="13" fontId="2" numFmtId="166" xfId="0" applyAlignment="1" applyFont="1" applyNumberFormat="1">
      <alignment horizontal="center" readingOrder="0" vertical="bottom"/>
    </xf>
    <xf borderId="0" fillId="14" fontId="2" numFmtId="0" xfId="0" applyAlignment="1" applyFont="1">
      <alignment horizontal="center" readingOrder="0" vertical="bottom"/>
    </xf>
    <xf borderId="0" fillId="14" fontId="2" numFmtId="3" xfId="0" applyAlignment="1" applyFont="1" applyNumberFormat="1">
      <alignment horizontal="center" readingOrder="0" vertical="bottom"/>
    </xf>
    <xf borderId="0" fillId="14" fontId="2" numFmtId="166" xfId="0" applyAlignment="1" applyFont="1" applyNumberFormat="1">
      <alignment horizontal="center" readingOrder="0" vertical="bottom"/>
    </xf>
    <xf borderId="0" fillId="15" fontId="6" numFmtId="0" xfId="0" applyAlignment="1" applyFont="1">
      <alignment horizontal="center" readingOrder="0" vertical="bottom"/>
    </xf>
    <xf borderId="0" fillId="15" fontId="6" numFmtId="3" xfId="0" applyAlignment="1" applyFont="1" applyNumberFormat="1">
      <alignment horizontal="center" readingOrder="0" vertical="bottom"/>
    </xf>
    <xf borderId="0" fillId="16" fontId="6" numFmtId="0" xfId="0" applyAlignment="1" applyFont="1">
      <alignment horizontal="center" readingOrder="0" vertical="bottom"/>
    </xf>
    <xf borderId="0" fillId="17" fontId="6" numFmtId="0" xfId="0" applyAlignment="1" applyFont="1">
      <alignment horizontal="center" readingOrder="0" vertical="bottom"/>
    </xf>
    <xf borderId="1" fillId="3" fontId="3" numFmtId="0" xfId="0" applyAlignment="1" applyBorder="1" applyFont="1">
      <alignment shrinkToFit="0" wrapText="1"/>
    </xf>
    <xf borderId="12" fillId="5" fontId="2" numFmtId="0" xfId="0" applyAlignment="1" applyBorder="1" applyFont="1">
      <alignment vertical="bottom"/>
    </xf>
    <xf borderId="8" fillId="6" fontId="3" numFmtId="0" xfId="0" applyAlignment="1" applyBorder="1" applyFont="1">
      <alignment horizontal="center" shrinkToFit="0" vertical="bottom" wrapText="1"/>
    </xf>
    <xf borderId="0" fillId="6" fontId="3" numFmtId="0" xfId="0" applyAlignment="1" applyFont="1">
      <alignment horizontal="center" vertical="bottom"/>
    </xf>
    <xf borderId="0" fillId="6" fontId="5" numFmtId="0" xfId="0" applyAlignment="1" applyFont="1">
      <alignment horizontal="center" vertical="bottom"/>
    </xf>
    <xf borderId="1" fillId="6" fontId="5" numFmtId="0" xfId="0" applyAlignment="1" applyBorder="1" applyFont="1">
      <alignment vertical="bottom"/>
    </xf>
    <xf borderId="1" fillId="6" fontId="5" numFmtId="0" xfId="0" applyAlignment="1" applyBorder="1" applyFont="1">
      <alignment horizontal="center" vertical="bottom"/>
    </xf>
    <xf borderId="4" fillId="9" fontId="6" numFmtId="3" xfId="0" applyAlignment="1" applyBorder="1" applyFont="1" applyNumberFormat="1">
      <alignment horizontal="center" readingOrder="0" vertical="bottom"/>
    </xf>
    <xf borderId="1" fillId="5" fontId="2" numFmtId="164" xfId="0" applyAlignment="1" applyBorder="1" applyFont="1" applyNumberFormat="1">
      <alignment vertical="bottom"/>
    </xf>
    <xf borderId="7" fillId="9" fontId="3" numFmtId="0" xfId="0" applyAlignment="1" applyBorder="1" applyFont="1">
      <alignment horizontal="center" shrinkToFit="0" vertical="bottom" wrapText="1"/>
    </xf>
    <xf borderId="1" fillId="10" fontId="3" numFmtId="0" xfId="0" applyAlignment="1" applyBorder="1" applyFont="1">
      <alignment horizontal="center" shrinkToFit="0" vertical="bottom" wrapText="1"/>
    </xf>
    <xf borderId="1" fillId="11" fontId="3" numFmtId="0" xfId="0" applyAlignment="1" applyBorder="1" applyFont="1">
      <alignment horizontal="center" shrinkToFit="0" vertical="bottom" wrapText="1"/>
    </xf>
    <xf borderId="1" fillId="12" fontId="3" numFmtId="0" xfId="0" applyAlignment="1" applyBorder="1" applyFont="1">
      <alignment horizontal="center" shrinkToFit="0" vertical="bottom" wrapText="1"/>
    </xf>
    <xf borderId="1" fillId="13" fontId="3" numFmtId="0" xfId="0" applyAlignment="1" applyBorder="1" applyFont="1">
      <alignment horizontal="center" shrinkToFit="0" vertical="bottom" wrapText="1"/>
    </xf>
    <xf borderId="1" fillId="4" fontId="4" numFmtId="3" xfId="0" applyAlignment="1" applyBorder="1" applyFont="1" applyNumberFormat="1">
      <alignment horizontal="right" vertical="bottom"/>
    </xf>
    <xf borderId="1" fillId="14" fontId="3" numFmtId="0" xfId="0" applyAlignment="1" applyBorder="1" applyFont="1">
      <alignment horizontal="center" shrinkToFit="0" vertical="bottom" wrapText="1"/>
    </xf>
    <xf borderId="1" fillId="15" fontId="3" numFmtId="0" xfId="0" applyAlignment="1" applyBorder="1" applyFont="1">
      <alignment horizontal="center" shrinkToFit="0" vertical="bottom" wrapText="1"/>
    </xf>
    <xf borderId="1" fillId="16" fontId="3" numFmtId="0" xfId="0" applyAlignment="1" applyBorder="1" applyFont="1">
      <alignment horizontal="center" shrinkToFit="0" vertical="bottom" wrapText="1"/>
    </xf>
    <xf borderId="1" fillId="17" fontId="3" numFmtId="0" xfId="0" applyAlignment="1" applyBorder="1" applyFont="1">
      <alignment horizontal="center" shrinkToFit="0" vertical="bottom" wrapText="1"/>
    </xf>
    <xf borderId="1" fillId="0" fontId="10" numFmtId="0" xfId="0" applyAlignment="1" applyBorder="1" applyFont="1">
      <alignment horizontal="center" shrinkToFit="0" vertical="bottom" wrapText="1"/>
    </xf>
    <xf borderId="1" fillId="0" fontId="12" numFmtId="0" xfId="0" applyAlignment="1" applyBorder="1" applyFont="1">
      <alignment horizontal="center"/>
    </xf>
    <xf borderId="4" fillId="10" fontId="6" numFmtId="3" xfId="0" applyAlignment="1" applyBorder="1" applyFont="1" applyNumberFormat="1">
      <alignment horizontal="center" readingOrder="0" vertical="bottom"/>
    </xf>
    <xf borderId="4" fillId="10" fontId="5" numFmtId="3" xfId="0" applyAlignment="1" applyBorder="1" applyFont="1" applyNumberFormat="1">
      <alignment horizontal="center" readingOrder="0" vertical="bottom"/>
    </xf>
    <xf borderId="0" fillId="4" fontId="4" numFmtId="3" xfId="0" applyAlignment="1" applyFont="1" applyNumberFormat="1">
      <alignment horizontal="right" vertical="bottom"/>
    </xf>
    <xf borderId="0" fillId="10" fontId="6" numFmtId="3" xfId="0" applyAlignment="1" applyFont="1" applyNumberFormat="1">
      <alignment horizontal="center" readingOrder="0" vertical="bottom"/>
    </xf>
    <xf borderId="0" fillId="3" fontId="3" numFmtId="0" xfId="0" applyAlignment="1" applyFont="1">
      <alignment readingOrder="0" vertical="bottom"/>
    </xf>
    <xf borderId="4" fillId="16" fontId="6" numFmtId="3" xfId="0" applyAlignment="1" applyBorder="1" applyFont="1" applyNumberFormat="1">
      <alignment horizontal="center" readingOrder="0" vertical="bottom"/>
    </xf>
    <xf borderId="4" fillId="17" fontId="6" numFmtId="3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png"/><Relationship Id="rId10" Type="http://schemas.openxmlformats.org/officeDocument/2006/relationships/image" Target="../media/image4.png"/><Relationship Id="rId13" Type="http://schemas.openxmlformats.org/officeDocument/2006/relationships/image" Target="../media/image16.png"/><Relationship Id="rId12" Type="http://schemas.openxmlformats.org/officeDocument/2006/relationships/image" Target="../media/image11.png"/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17.png"/><Relationship Id="rId4" Type="http://schemas.openxmlformats.org/officeDocument/2006/relationships/image" Target="../media/image8.png"/><Relationship Id="rId9" Type="http://schemas.openxmlformats.org/officeDocument/2006/relationships/image" Target="../media/image2.png"/><Relationship Id="rId14" Type="http://schemas.openxmlformats.org/officeDocument/2006/relationships/image" Target="../media/image9.png"/><Relationship Id="rId5" Type="http://schemas.openxmlformats.org/officeDocument/2006/relationships/image" Target="../media/image7.png"/><Relationship Id="rId6" Type="http://schemas.openxmlformats.org/officeDocument/2006/relationships/image" Target="../media/image5.png"/><Relationship Id="rId7" Type="http://schemas.openxmlformats.org/officeDocument/2006/relationships/image" Target="../media/image6.png"/><Relationship Id="rId8" Type="http://schemas.openxmlformats.org/officeDocument/2006/relationships/image" Target="../media/image1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22.png"/><Relationship Id="rId4" Type="http://schemas.openxmlformats.org/officeDocument/2006/relationships/image" Target="../media/image1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18.png"/><Relationship Id="rId3" Type="http://schemas.openxmlformats.org/officeDocument/2006/relationships/image" Target="../media/image23.png"/><Relationship Id="rId4" Type="http://schemas.openxmlformats.org/officeDocument/2006/relationships/image" Target="../media/image15.png"/><Relationship Id="rId5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60</xdr:row>
      <xdr:rowOff>95250</xdr:rowOff>
    </xdr:from>
    <xdr:ext cx="6048375" cy="42957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933450</xdr:colOff>
      <xdr:row>112</xdr:row>
      <xdr:rowOff>171450</xdr:rowOff>
    </xdr:from>
    <xdr:ext cx="6048375" cy="429577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933450</xdr:colOff>
      <xdr:row>85</xdr:row>
      <xdr:rowOff>133350</xdr:rowOff>
    </xdr:from>
    <xdr:ext cx="6048375" cy="4829175"/>
    <xdr:pic>
      <xdr:nvPicPr>
        <xdr:cNvPr id="0" name="image17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60</xdr:row>
      <xdr:rowOff>19050</xdr:rowOff>
    </xdr:from>
    <xdr:ext cx="6724650" cy="4600575"/>
    <xdr:pic>
      <xdr:nvPicPr>
        <xdr:cNvPr id="0" name="image8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57150</xdr:colOff>
      <xdr:row>60</xdr:row>
      <xdr:rowOff>95250</xdr:rowOff>
    </xdr:from>
    <xdr:ext cx="6724650" cy="4600575"/>
    <xdr:pic>
      <xdr:nvPicPr>
        <xdr:cNvPr id="0" name="image7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14</xdr:row>
      <xdr:rowOff>133350</xdr:rowOff>
    </xdr:from>
    <xdr:ext cx="5143500" cy="4505325"/>
    <xdr:pic>
      <xdr:nvPicPr>
        <xdr:cNvPr id="0" name="image5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35</xdr:row>
      <xdr:rowOff>85725</xdr:rowOff>
    </xdr:from>
    <xdr:ext cx="5143500" cy="4505325"/>
    <xdr:pic>
      <xdr:nvPicPr>
        <xdr:cNvPr id="0" name="image6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628650</xdr:colOff>
      <xdr:row>15</xdr:row>
      <xdr:rowOff>66675</xdr:rowOff>
    </xdr:from>
    <xdr:ext cx="5067300" cy="4352925"/>
    <xdr:pic>
      <xdr:nvPicPr>
        <xdr:cNvPr id="0" name="image12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942975</xdr:colOff>
      <xdr:row>35</xdr:row>
      <xdr:rowOff>85725</xdr:rowOff>
    </xdr:from>
    <xdr:ext cx="5143500" cy="4505325"/>
    <xdr:pic>
      <xdr:nvPicPr>
        <xdr:cNvPr id="0" name="image2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942975</xdr:colOff>
      <xdr:row>14</xdr:row>
      <xdr:rowOff>133350</xdr:rowOff>
    </xdr:from>
    <xdr:ext cx="5191125" cy="4505325"/>
    <xdr:pic>
      <xdr:nvPicPr>
        <xdr:cNvPr id="0" name="image4.pn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2733675</xdr:colOff>
      <xdr:row>14</xdr:row>
      <xdr:rowOff>142875</xdr:rowOff>
    </xdr:from>
    <xdr:ext cx="5191125" cy="4505325"/>
    <xdr:pic>
      <xdr:nvPicPr>
        <xdr:cNvPr id="0" name="image10.png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2733675</xdr:colOff>
      <xdr:row>35</xdr:row>
      <xdr:rowOff>114300</xdr:rowOff>
    </xdr:from>
    <xdr:ext cx="5143500" cy="4505325"/>
    <xdr:pic>
      <xdr:nvPicPr>
        <xdr:cNvPr id="0" name="image11.png" title="Imagem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7972425</xdr:colOff>
      <xdr:row>14</xdr:row>
      <xdr:rowOff>152400</xdr:rowOff>
    </xdr:from>
    <xdr:ext cx="5191125" cy="4505325"/>
    <xdr:pic>
      <xdr:nvPicPr>
        <xdr:cNvPr id="0" name="image16.png" title="Imagem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7886700</xdr:colOff>
      <xdr:row>35</xdr:row>
      <xdr:rowOff>95250</xdr:rowOff>
    </xdr:from>
    <xdr:ext cx="5286375" cy="4505325"/>
    <xdr:pic>
      <xdr:nvPicPr>
        <xdr:cNvPr id="0" name="image9.png" title="Imagem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962025</xdr:colOff>
      <xdr:row>37</xdr:row>
      <xdr:rowOff>219075</xdr:rowOff>
    </xdr:from>
    <xdr:ext cx="6877050" cy="4800600"/>
    <xdr:pic>
      <xdr:nvPicPr>
        <xdr:cNvPr id="0" name="image19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64</xdr:row>
      <xdr:rowOff>200025</xdr:rowOff>
    </xdr:from>
    <xdr:ext cx="6877050" cy="4895850"/>
    <xdr:pic>
      <xdr:nvPicPr>
        <xdr:cNvPr id="0" name="image20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93</xdr:row>
      <xdr:rowOff>152400</xdr:rowOff>
    </xdr:from>
    <xdr:ext cx="6877050" cy="4200525"/>
    <xdr:pic>
      <xdr:nvPicPr>
        <xdr:cNvPr id="0" name="image2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15</xdr:row>
      <xdr:rowOff>142875</xdr:rowOff>
    </xdr:from>
    <xdr:ext cx="4486275" cy="3924300"/>
    <xdr:pic>
      <xdr:nvPicPr>
        <xdr:cNvPr id="0" name="image13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38</xdr:row>
      <xdr:rowOff>219075</xdr:rowOff>
    </xdr:from>
    <xdr:ext cx="6772275" cy="4752975"/>
    <xdr:pic>
      <xdr:nvPicPr>
        <xdr:cNvPr id="0" name="image2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933450</xdr:colOff>
      <xdr:row>94</xdr:row>
      <xdr:rowOff>190500</xdr:rowOff>
    </xdr:from>
    <xdr:ext cx="6734175" cy="4752975"/>
    <xdr:pic>
      <xdr:nvPicPr>
        <xdr:cNvPr id="0" name="image18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933450</xdr:colOff>
      <xdr:row>67</xdr:row>
      <xdr:rowOff>-200025</xdr:rowOff>
    </xdr:from>
    <xdr:ext cx="6677025" cy="4752975"/>
    <xdr:pic>
      <xdr:nvPicPr>
        <xdr:cNvPr id="0" name="image2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269</xdr:row>
      <xdr:rowOff>152400</xdr:rowOff>
    </xdr:from>
    <xdr:ext cx="3648075" cy="3190875"/>
    <xdr:pic>
      <xdr:nvPicPr>
        <xdr:cNvPr id="0" name="image15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933450</xdr:colOff>
      <xdr:row>15</xdr:row>
      <xdr:rowOff>209550</xdr:rowOff>
    </xdr:from>
    <xdr:ext cx="4686300" cy="4105275"/>
    <xdr:pic>
      <xdr:nvPicPr>
        <xdr:cNvPr id="0" name="image14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9.14"/>
    <col customWidth="1" min="5" max="5" width="29.43"/>
    <col customWidth="1" min="7" max="7" width="29.14"/>
    <col customWidth="1" min="9" max="9" width="29.29"/>
    <col customWidth="1" min="11" max="11" width="17.86"/>
    <col customWidth="1" min="21" max="21" width="138.29"/>
    <col customWidth="1" min="22" max="22" width="14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/>
      <c r="I1" s="4" t="s">
        <v>7</v>
      </c>
      <c r="J1" s="5">
        <f>LARGE(F2:F494,1)</f>
        <v>44809</v>
      </c>
      <c r="K1" s="6"/>
      <c r="L1" s="7" t="s">
        <v>8</v>
      </c>
      <c r="M1" s="8" t="s">
        <v>9</v>
      </c>
      <c r="N1" s="9" t="s">
        <v>10</v>
      </c>
      <c r="O1" s="8" t="s">
        <v>11</v>
      </c>
      <c r="P1" s="9" t="s">
        <v>12</v>
      </c>
      <c r="Q1" s="8" t="s">
        <v>13</v>
      </c>
      <c r="R1" s="8" t="s">
        <v>14</v>
      </c>
      <c r="S1" s="10" t="s">
        <v>15</v>
      </c>
      <c r="T1" s="11" t="s">
        <v>16</v>
      </c>
      <c r="U1" s="12" t="s">
        <v>17</v>
      </c>
      <c r="V1" s="12" t="s">
        <v>18</v>
      </c>
      <c r="W1" s="13" t="s">
        <v>19</v>
      </c>
      <c r="X1" s="13" t="s">
        <v>20</v>
      </c>
    </row>
    <row r="2">
      <c r="A2" s="14">
        <v>1.0</v>
      </c>
      <c r="B2" s="3" t="s">
        <v>21</v>
      </c>
      <c r="C2" s="3" t="s">
        <v>22</v>
      </c>
      <c r="D2" s="3" t="s">
        <v>23</v>
      </c>
      <c r="E2" s="15" t="s">
        <v>24</v>
      </c>
      <c r="F2" s="16" t="s">
        <v>25</v>
      </c>
      <c r="G2" s="3" t="s">
        <v>26</v>
      </c>
      <c r="H2" s="17"/>
      <c r="I2" s="4" t="s">
        <v>27</v>
      </c>
      <c r="J2" s="18">
        <f>SMALL(F2:F494,1)</f>
        <v>4899</v>
      </c>
      <c r="K2" s="19"/>
      <c r="L2" s="20" t="s">
        <v>28</v>
      </c>
      <c r="M2" s="21">
        <f>COUNT(F2:F51)</f>
        <v>42</v>
      </c>
      <c r="N2" s="22">
        <v>4.95</v>
      </c>
      <c r="O2" s="23">
        <f>M2/M12*100</f>
        <v>11.79775281</v>
      </c>
      <c r="P2" s="24">
        <v>10.14</v>
      </c>
      <c r="Q2" s="21">
        <f>MODE(F2:F51)</f>
        <v>4999</v>
      </c>
      <c r="R2" s="25">
        <f>AVERAGE(F1:F27)</f>
        <v>4954</v>
      </c>
      <c r="S2" s="3">
        <f t="shared" ref="S2:S11" si="1">TRUNC((N2*(O2/100)),3)</f>
        <v>0.583</v>
      </c>
      <c r="T2" s="3">
        <v>4.8</v>
      </c>
      <c r="U2" s="26" t="s">
        <v>29</v>
      </c>
      <c r="V2" s="26"/>
      <c r="W2" s="3">
        <v>6.0</v>
      </c>
      <c r="X2" s="22">
        <v>0.0</v>
      </c>
    </row>
    <row r="3">
      <c r="A3" s="14">
        <v>2.0</v>
      </c>
      <c r="B3" s="3" t="s">
        <v>30</v>
      </c>
      <c r="C3" s="3" t="s">
        <v>22</v>
      </c>
      <c r="D3" s="3" t="s">
        <v>23</v>
      </c>
      <c r="E3" s="15" t="s">
        <v>24</v>
      </c>
      <c r="F3" s="27">
        <v>4899.0</v>
      </c>
      <c r="G3" s="3" t="s">
        <v>31</v>
      </c>
      <c r="H3" s="26"/>
      <c r="I3" s="4" t="s">
        <v>32</v>
      </c>
      <c r="J3" s="18">
        <f>J1-J2</f>
        <v>39910</v>
      </c>
      <c r="K3" s="19"/>
      <c r="L3" s="28" t="s">
        <v>33</v>
      </c>
      <c r="M3" s="21">
        <f>COUNT(F52:F112)</f>
        <v>61</v>
      </c>
      <c r="N3" s="22">
        <v>5.071</v>
      </c>
      <c r="O3" s="23">
        <f>M3/M12*100</f>
        <v>17.13483146</v>
      </c>
      <c r="P3" s="22">
        <v>22.51</v>
      </c>
      <c r="Q3" s="21">
        <f>MODE(F52:F112)</f>
        <v>5099</v>
      </c>
      <c r="R3" s="25">
        <f>AVERAGE(F52:F112)</f>
        <v>8990.639344</v>
      </c>
      <c r="S3" s="3">
        <f t="shared" si="1"/>
        <v>0.868</v>
      </c>
      <c r="T3" s="3">
        <v>4.9</v>
      </c>
      <c r="U3" s="26" t="s">
        <v>34</v>
      </c>
      <c r="V3" s="26" t="s">
        <v>35</v>
      </c>
      <c r="W3" s="3">
        <v>35.0</v>
      </c>
      <c r="X3" s="3">
        <v>8.0</v>
      </c>
    </row>
    <row r="4">
      <c r="A4" s="14">
        <v>3.0</v>
      </c>
      <c r="B4" s="3" t="s">
        <v>36</v>
      </c>
      <c r="C4" s="3" t="s">
        <v>22</v>
      </c>
      <c r="D4" s="3" t="s">
        <v>23</v>
      </c>
      <c r="E4" s="15" t="s">
        <v>24</v>
      </c>
      <c r="F4" s="27">
        <v>4899.0</v>
      </c>
      <c r="G4" s="3" t="s">
        <v>31</v>
      </c>
      <c r="H4" s="26"/>
      <c r="I4" s="4" t="s">
        <v>37</v>
      </c>
      <c r="J4" s="5">
        <f>COUNT(F2:F494)</f>
        <v>356</v>
      </c>
      <c r="K4" s="6"/>
      <c r="L4" s="29" t="s">
        <v>38</v>
      </c>
      <c r="M4" s="21">
        <f>COUNT(F113:F232)</f>
        <v>88</v>
      </c>
      <c r="N4" s="22">
        <v>5.192</v>
      </c>
      <c r="O4" s="23">
        <f>M4/M12*100</f>
        <v>24.71910112</v>
      </c>
      <c r="P4" s="22">
        <v>46.85</v>
      </c>
      <c r="Q4" s="21">
        <f>MODE(F113:F232)</f>
        <v>5199</v>
      </c>
      <c r="R4" s="25">
        <f>AVERAGE(F113:F232)</f>
        <v>6079.181818</v>
      </c>
      <c r="S4" s="3">
        <f t="shared" si="1"/>
        <v>1.283</v>
      </c>
      <c r="T4" s="3">
        <v>5.0</v>
      </c>
      <c r="U4" s="26" t="s">
        <v>39</v>
      </c>
      <c r="V4" s="26" t="s">
        <v>40</v>
      </c>
      <c r="W4" s="3">
        <v>25.0</v>
      </c>
      <c r="X4" s="3">
        <v>33.0</v>
      </c>
    </row>
    <row r="5">
      <c r="A5" s="14">
        <v>4.0</v>
      </c>
      <c r="B5" s="3" t="s">
        <v>36</v>
      </c>
      <c r="C5" s="3" t="s">
        <v>22</v>
      </c>
      <c r="D5" s="3" t="s">
        <v>23</v>
      </c>
      <c r="E5" s="15" t="s">
        <v>41</v>
      </c>
      <c r="F5" s="27">
        <v>4899.0</v>
      </c>
      <c r="G5" s="3" t="s">
        <v>31</v>
      </c>
      <c r="H5" s="26"/>
      <c r="I5" s="4" t="s">
        <v>42</v>
      </c>
      <c r="J5" s="5">
        <f>TRUNC(1+(3.32*LOG(J4, 10)),3)</f>
        <v>9.47</v>
      </c>
      <c r="K5" s="30" t="s">
        <v>43</v>
      </c>
      <c r="L5" s="31" t="s">
        <v>44</v>
      </c>
      <c r="M5" s="21">
        <f>COUNT(F233:F339)</f>
        <v>66</v>
      </c>
      <c r="N5" s="22">
        <v>5.313</v>
      </c>
      <c r="O5" s="23">
        <f>M5/M12*100</f>
        <v>18.53932584</v>
      </c>
      <c r="P5" s="22">
        <v>68.55</v>
      </c>
      <c r="Q5" s="21">
        <f>MODE(F233:F339)</f>
        <v>5299</v>
      </c>
      <c r="R5" s="25">
        <f>AVERAGE(F233:F339)</f>
        <v>5902.757576</v>
      </c>
      <c r="S5" s="3">
        <f t="shared" si="1"/>
        <v>0.984</v>
      </c>
      <c r="T5" s="3">
        <v>5.1</v>
      </c>
      <c r="U5" s="26" t="s">
        <v>45</v>
      </c>
      <c r="V5" s="26" t="s">
        <v>46</v>
      </c>
      <c r="W5" s="3">
        <v>50.0</v>
      </c>
      <c r="X5" s="3">
        <v>56.0</v>
      </c>
    </row>
    <row r="6">
      <c r="A6" s="14">
        <v>5.0</v>
      </c>
      <c r="B6" s="3" t="s">
        <v>36</v>
      </c>
      <c r="C6" s="3" t="s">
        <v>22</v>
      </c>
      <c r="D6" s="3" t="s">
        <v>23</v>
      </c>
      <c r="E6" s="32" t="s">
        <v>41</v>
      </c>
      <c r="F6" s="27">
        <v>4899.0</v>
      </c>
      <c r="G6" s="3" t="s">
        <v>31</v>
      </c>
      <c r="H6" s="26"/>
      <c r="I6" s="4" t="s">
        <v>47</v>
      </c>
      <c r="J6" s="5">
        <f>TRUNC(J3/ROUNDUP(J5, 0),3)</f>
        <v>3991</v>
      </c>
      <c r="K6" s="30" t="s">
        <v>48</v>
      </c>
      <c r="L6" s="33" t="s">
        <v>49</v>
      </c>
      <c r="M6" s="21">
        <f>COUNT(F340:F436)</f>
        <v>51</v>
      </c>
      <c r="N6" s="22">
        <v>5.434</v>
      </c>
      <c r="O6" s="23">
        <f>M6/M12*100</f>
        <v>14.3258427</v>
      </c>
      <c r="P6" s="22">
        <v>88.23</v>
      </c>
      <c r="Q6" s="21">
        <f>MODE(F340:F436)</f>
        <v>5399</v>
      </c>
      <c r="R6" s="25">
        <f>AVERAGE(F340:F436)</f>
        <v>8495.254902</v>
      </c>
      <c r="S6" s="3">
        <f t="shared" si="1"/>
        <v>0.778</v>
      </c>
      <c r="T6" s="3">
        <v>5.2</v>
      </c>
      <c r="U6" s="26" t="s">
        <v>50</v>
      </c>
      <c r="V6" s="26" t="s">
        <v>51</v>
      </c>
      <c r="W6" s="3">
        <v>52.0</v>
      </c>
      <c r="X6" s="3">
        <v>40.0</v>
      </c>
    </row>
    <row r="7">
      <c r="A7" s="14">
        <v>6.0</v>
      </c>
      <c r="B7" s="3" t="s">
        <v>52</v>
      </c>
      <c r="C7" s="3" t="s">
        <v>22</v>
      </c>
      <c r="D7" s="3" t="s">
        <v>23</v>
      </c>
      <c r="E7" s="15" t="s">
        <v>24</v>
      </c>
      <c r="F7" s="27">
        <v>4899.0</v>
      </c>
      <c r="G7" s="3" t="s">
        <v>31</v>
      </c>
      <c r="H7" s="26"/>
      <c r="I7" s="34" t="s">
        <v>53</v>
      </c>
      <c r="J7" s="35">
        <f>(MEDIAN(F2:F494))</f>
        <v>5199</v>
      </c>
      <c r="K7" s="36"/>
      <c r="L7" s="37" t="s">
        <v>54</v>
      </c>
      <c r="M7" s="21">
        <f>COUNT(F437:F470)</f>
        <v>27</v>
      </c>
      <c r="N7" s="22">
        <v>5.555</v>
      </c>
      <c r="O7" s="23">
        <f>M7/M12*100</f>
        <v>7.584269663</v>
      </c>
      <c r="P7" s="22">
        <v>95.13</v>
      </c>
      <c r="Q7" s="21">
        <f>MODE(F437:F470)</f>
        <v>5499</v>
      </c>
      <c r="R7" s="25">
        <f>AVERAGE(F437:F470)</f>
        <v>5519.185185</v>
      </c>
      <c r="S7" s="3">
        <f t="shared" si="1"/>
        <v>0.421</v>
      </c>
      <c r="T7" s="3">
        <v>5.3</v>
      </c>
      <c r="U7" s="26" t="s">
        <v>55</v>
      </c>
      <c r="V7" s="26" t="s">
        <v>56</v>
      </c>
      <c r="W7" s="3">
        <v>42.0</v>
      </c>
      <c r="X7" s="3">
        <v>47.0</v>
      </c>
    </row>
    <row r="8">
      <c r="A8" s="14">
        <v>7.0</v>
      </c>
      <c r="B8" s="3" t="s">
        <v>57</v>
      </c>
      <c r="C8" s="3" t="s">
        <v>22</v>
      </c>
      <c r="D8" s="3" t="s">
        <v>23</v>
      </c>
      <c r="E8" s="15" t="s">
        <v>24</v>
      </c>
      <c r="F8" s="16" t="s">
        <v>58</v>
      </c>
      <c r="G8" s="3" t="s">
        <v>26</v>
      </c>
      <c r="H8" s="26"/>
      <c r="I8" s="34" t="s">
        <v>59</v>
      </c>
      <c r="J8" s="5">
        <f>TRUNC(VAR(F2:F494),3)</f>
        <v>54881737.59</v>
      </c>
      <c r="K8" s="36"/>
      <c r="L8" s="38" t="s">
        <v>60</v>
      </c>
      <c r="M8" s="21">
        <f>COUNT(F471:F479)</f>
        <v>7</v>
      </c>
      <c r="N8" s="22">
        <v>5.676</v>
      </c>
      <c r="O8" s="23">
        <f>M8/M12*100</f>
        <v>1.966292135</v>
      </c>
      <c r="P8" s="22">
        <v>96.96</v>
      </c>
      <c r="Q8" s="21">
        <f>MODE(F471:F479)</f>
        <v>5699</v>
      </c>
      <c r="R8" s="25">
        <f>AVERAGE(F204:F220)</f>
        <v>10827.28571</v>
      </c>
      <c r="S8" s="3">
        <f t="shared" si="1"/>
        <v>0.111</v>
      </c>
      <c r="T8" s="3">
        <v>5.4</v>
      </c>
      <c r="U8" s="26" t="s">
        <v>61</v>
      </c>
      <c r="V8" s="26" t="s">
        <v>62</v>
      </c>
      <c r="W8" s="3">
        <v>20.0</v>
      </c>
      <c r="X8" s="3">
        <v>40.0</v>
      </c>
    </row>
    <row r="9">
      <c r="A9" s="14">
        <v>8.0</v>
      </c>
      <c r="B9" s="3" t="s">
        <v>30</v>
      </c>
      <c r="C9" s="3" t="s">
        <v>22</v>
      </c>
      <c r="D9" s="3" t="s">
        <v>23</v>
      </c>
      <c r="E9" s="15" t="s">
        <v>24</v>
      </c>
      <c r="F9" s="27">
        <v>4939.0</v>
      </c>
      <c r="G9" s="3" t="s">
        <v>31</v>
      </c>
      <c r="H9" s="26"/>
      <c r="I9" s="39" t="s">
        <v>63</v>
      </c>
      <c r="J9" s="5">
        <f>TRUNC(STDEV(F2:F494),3)</f>
        <v>7408.22</v>
      </c>
      <c r="K9" s="36"/>
      <c r="L9" s="40" t="s">
        <v>64</v>
      </c>
      <c r="M9" s="21">
        <f>COUNT(F480:F482)</f>
        <v>2</v>
      </c>
      <c r="N9" s="22">
        <v>5.797</v>
      </c>
      <c r="O9" s="23">
        <f>M9/M12*100</f>
        <v>0.5617977528</v>
      </c>
      <c r="P9" s="22">
        <v>97.57</v>
      </c>
      <c r="Q9" s="21">
        <f>MODE(F221:F238)</f>
        <v>5259</v>
      </c>
      <c r="R9" s="25">
        <f>AVERAGE(F471:F479)</f>
        <v>5680.285714</v>
      </c>
      <c r="S9" s="3">
        <f t="shared" si="1"/>
        <v>0.032</v>
      </c>
      <c r="T9" s="3">
        <v>5.5</v>
      </c>
      <c r="U9" s="26" t="s">
        <v>65</v>
      </c>
      <c r="V9" s="26" t="s">
        <v>66</v>
      </c>
      <c r="W9" s="3">
        <v>4.0</v>
      </c>
      <c r="X9" s="3">
        <v>11.0</v>
      </c>
    </row>
    <row r="10">
      <c r="A10" s="14">
        <v>9.0</v>
      </c>
      <c r="B10" s="3" t="s">
        <v>36</v>
      </c>
      <c r="C10" s="3" t="s">
        <v>22</v>
      </c>
      <c r="D10" s="3" t="s">
        <v>23</v>
      </c>
      <c r="E10" s="15" t="s">
        <v>41</v>
      </c>
      <c r="F10" s="27">
        <v>4939.0</v>
      </c>
      <c r="G10" s="3" t="s">
        <v>31</v>
      </c>
      <c r="H10" s="26"/>
      <c r="I10" s="34" t="s">
        <v>67</v>
      </c>
      <c r="J10" s="41">
        <f>TRUNC((J9/SQRT(J4)),3)</f>
        <v>392.634</v>
      </c>
      <c r="K10" s="36"/>
      <c r="L10" s="42" t="s">
        <v>68</v>
      </c>
      <c r="M10" s="21">
        <f>COUNT(F483:F489)</f>
        <v>7</v>
      </c>
      <c r="N10" s="22">
        <v>5.918</v>
      </c>
      <c r="O10" s="23">
        <f>M10/M12*100</f>
        <v>1.966292135</v>
      </c>
      <c r="P10" s="22">
        <v>98.99</v>
      </c>
      <c r="Q10" s="21">
        <f>MODE(F483:F489)</f>
        <v>5959</v>
      </c>
      <c r="R10" s="25">
        <f>AVERAGE(F483:F489)</f>
        <v>5930</v>
      </c>
      <c r="S10" s="3">
        <f t="shared" si="1"/>
        <v>0.116</v>
      </c>
      <c r="T10" s="3">
        <v>5.6</v>
      </c>
      <c r="U10" s="26" t="s">
        <v>69</v>
      </c>
      <c r="V10" s="26" t="s">
        <v>70</v>
      </c>
      <c r="W10" s="3">
        <v>2.0</v>
      </c>
      <c r="X10" s="3">
        <v>7.0</v>
      </c>
    </row>
    <row r="11">
      <c r="A11" s="14">
        <v>10.0</v>
      </c>
      <c r="B11" s="3" t="s">
        <v>30</v>
      </c>
      <c r="C11" s="3" t="s">
        <v>22</v>
      </c>
      <c r="D11" s="3" t="s">
        <v>23</v>
      </c>
      <c r="E11" s="15" t="s">
        <v>24</v>
      </c>
      <c r="F11" s="27">
        <v>4949.0</v>
      </c>
      <c r="G11" s="3" t="s">
        <v>31</v>
      </c>
      <c r="H11" s="26"/>
      <c r="I11" s="34" t="s">
        <v>71</v>
      </c>
      <c r="J11" s="43">
        <f>TRUNC((J9/R12),3)</f>
        <v>1.104</v>
      </c>
      <c r="K11" s="36"/>
      <c r="L11" s="44" t="s">
        <v>72</v>
      </c>
      <c r="M11" s="21">
        <f>COUNT(F490:F494)</f>
        <v>5</v>
      </c>
      <c r="N11" s="22">
        <v>6.039</v>
      </c>
      <c r="O11" s="23">
        <f>M11/M12*100</f>
        <v>1.404494382</v>
      </c>
      <c r="P11" s="22">
        <v>100.0</v>
      </c>
      <c r="Q11" s="21">
        <f>MODE(F490:F494)</f>
        <v>5979</v>
      </c>
      <c r="R11" s="25">
        <f>AVERAGE(F490:F494)</f>
        <v>6029</v>
      </c>
      <c r="S11" s="45">
        <f t="shared" si="1"/>
        <v>0.084</v>
      </c>
      <c r="T11" s="3">
        <v>5.7</v>
      </c>
      <c r="U11" s="46">
        <v>50.0</v>
      </c>
      <c r="V11" s="26" t="s">
        <v>73</v>
      </c>
      <c r="W11" s="3">
        <v>1.0</v>
      </c>
      <c r="X11" s="3">
        <v>2.0</v>
      </c>
    </row>
    <row r="12">
      <c r="A12" s="14">
        <v>11.0</v>
      </c>
      <c r="B12" s="3" t="s">
        <v>74</v>
      </c>
      <c r="C12" s="3" t="s">
        <v>75</v>
      </c>
      <c r="D12" s="3" t="s">
        <v>23</v>
      </c>
      <c r="E12" s="32" t="s">
        <v>24</v>
      </c>
      <c r="F12" s="27">
        <v>4949.0</v>
      </c>
      <c r="G12" s="3" t="s">
        <v>31</v>
      </c>
      <c r="H12" s="26"/>
      <c r="I12" s="34" t="s">
        <v>76</v>
      </c>
      <c r="J12" s="41">
        <f>TRUNC(((R12-Q12)/J9),3)</f>
        <v>0.216</v>
      </c>
      <c r="K12" s="47" t="s">
        <v>77</v>
      </c>
      <c r="L12" s="48" t="s">
        <v>78</v>
      </c>
      <c r="M12" s="49">
        <f>SUM(M2:M11)</f>
        <v>356</v>
      </c>
      <c r="N12" s="50">
        <v>5.495</v>
      </c>
      <c r="O12" s="51">
        <v>100.0</v>
      </c>
      <c r="P12" s="51">
        <v>100.0</v>
      </c>
      <c r="Q12" s="49">
        <f>MODE(F2:F494)</f>
        <v>5099</v>
      </c>
      <c r="R12" s="52">
        <f>AVERAGE(F2:F494)</f>
        <v>6706.230337</v>
      </c>
      <c r="S12" s="53">
        <f>SUM(S2:S11)</f>
        <v>5.26</v>
      </c>
      <c r="T12" s="3">
        <v>5.8</v>
      </c>
      <c r="V12" s="26" t="s">
        <v>79</v>
      </c>
      <c r="W12" s="22">
        <v>0.0</v>
      </c>
      <c r="X12" s="3">
        <v>3.0</v>
      </c>
    </row>
    <row r="13">
      <c r="A13" s="14">
        <v>12.0</v>
      </c>
      <c r="B13" s="3" t="s">
        <v>74</v>
      </c>
      <c r="C13" s="3" t="s">
        <v>75</v>
      </c>
      <c r="D13" s="3" t="s">
        <v>23</v>
      </c>
      <c r="E13" s="15" t="s">
        <v>41</v>
      </c>
      <c r="F13" s="27">
        <v>4959.0</v>
      </c>
      <c r="G13" s="3" t="s">
        <v>31</v>
      </c>
      <c r="H13" s="26"/>
      <c r="I13" s="54" t="s">
        <v>80</v>
      </c>
      <c r="J13" s="41">
        <f>TRUNC(((R12-J7)/R12)*100,3)</f>
        <v>22.475</v>
      </c>
      <c r="K13" s="36"/>
      <c r="T13" s="3">
        <v>5.9</v>
      </c>
      <c r="V13" s="26" t="s">
        <v>81</v>
      </c>
      <c r="W13" s="22">
        <v>0.0</v>
      </c>
      <c r="X13" s="3">
        <v>7.0</v>
      </c>
    </row>
    <row r="14">
      <c r="A14" s="14">
        <v>13.0</v>
      </c>
      <c r="B14" s="3" t="s">
        <v>82</v>
      </c>
      <c r="C14" s="3" t="s">
        <v>75</v>
      </c>
      <c r="D14" s="3" t="s">
        <v>23</v>
      </c>
      <c r="E14" s="32" t="s">
        <v>24</v>
      </c>
      <c r="F14" s="27">
        <v>4969.0</v>
      </c>
      <c r="G14" s="3" t="s">
        <v>31</v>
      </c>
      <c r="H14" s="26"/>
      <c r="I14" s="54" t="s">
        <v>14</v>
      </c>
      <c r="J14" s="55">
        <f>R12</f>
        <v>6706.230337</v>
      </c>
      <c r="K14" s="36"/>
      <c r="M14" s="56"/>
      <c r="T14" s="3">
        <v>6.0</v>
      </c>
      <c r="V14" s="26" t="s">
        <v>83</v>
      </c>
      <c r="W14" s="22">
        <v>0.0</v>
      </c>
      <c r="X14" s="3">
        <v>2.0</v>
      </c>
    </row>
    <row r="15">
      <c r="A15" s="14">
        <v>14.0</v>
      </c>
      <c r="B15" s="3" t="s">
        <v>36</v>
      </c>
      <c r="C15" s="3" t="s">
        <v>22</v>
      </c>
      <c r="D15" s="3" t="s">
        <v>23</v>
      </c>
      <c r="E15" s="32" t="s">
        <v>41</v>
      </c>
      <c r="F15" s="27">
        <v>4979.0</v>
      </c>
      <c r="G15" s="3" t="s">
        <v>31</v>
      </c>
      <c r="H15" s="26"/>
      <c r="I15" s="54" t="s">
        <v>13</v>
      </c>
      <c r="J15" s="41">
        <f>Q12</f>
        <v>5099</v>
      </c>
      <c r="K15" s="36"/>
    </row>
    <row r="16">
      <c r="A16" s="14">
        <v>15.0</v>
      </c>
      <c r="B16" s="3" t="s">
        <v>84</v>
      </c>
      <c r="C16" s="3" t="s">
        <v>22</v>
      </c>
      <c r="D16" s="3" t="s">
        <v>23</v>
      </c>
      <c r="E16" s="15" t="s">
        <v>24</v>
      </c>
      <c r="F16" s="16" t="s">
        <v>85</v>
      </c>
      <c r="G16" s="3" t="s">
        <v>26</v>
      </c>
      <c r="H16" s="26"/>
    </row>
    <row r="17">
      <c r="A17" s="14">
        <v>16.0</v>
      </c>
      <c r="B17" s="3" t="s">
        <v>30</v>
      </c>
      <c r="C17" s="3" t="s">
        <v>22</v>
      </c>
      <c r="D17" s="3" t="s">
        <v>23</v>
      </c>
      <c r="E17" s="15" t="s">
        <v>24</v>
      </c>
      <c r="F17" s="16" t="s">
        <v>85</v>
      </c>
      <c r="G17" s="3" t="s">
        <v>31</v>
      </c>
      <c r="H17" s="26"/>
    </row>
    <row r="18">
      <c r="A18" s="14">
        <v>17.0</v>
      </c>
      <c r="B18" s="3" t="s">
        <v>36</v>
      </c>
      <c r="C18" s="3" t="s">
        <v>22</v>
      </c>
      <c r="D18" s="3" t="s">
        <v>23</v>
      </c>
      <c r="E18" s="32" t="s">
        <v>24</v>
      </c>
      <c r="F18" s="16" t="s">
        <v>85</v>
      </c>
      <c r="G18" s="3" t="s">
        <v>31</v>
      </c>
      <c r="H18" s="26"/>
    </row>
    <row r="19">
      <c r="A19" s="14">
        <v>18.0</v>
      </c>
      <c r="B19" s="3" t="s">
        <v>21</v>
      </c>
      <c r="C19" s="3" t="s">
        <v>22</v>
      </c>
      <c r="D19" s="3" t="s">
        <v>23</v>
      </c>
      <c r="E19" s="15" t="s">
        <v>24</v>
      </c>
      <c r="F19" s="16" t="s">
        <v>85</v>
      </c>
      <c r="G19" s="3" t="s">
        <v>26</v>
      </c>
      <c r="H19" s="26"/>
    </row>
    <row r="20">
      <c r="A20" s="14">
        <v>19.0</v>
      </c>
      <c r="B20" s="3" t="s">
        <v>57</v>
      </c>
      <c r="C20" s="3" t="s">
        <v>22</v>
      </c>
      <c r="D20" s="3" t="s">
        <v>23</v>
      </c>
      <c r="E20" s="32" t="s">
        <v>24</v>
      </c>
      <c r="F20" s="16" t="s">
        <v>85</v>
      </c>
      <c r="G20" s="3" t="s">
        <v>26</v>
      </c>
      <c r="H20" s="26"/>
    </row>
    <row r="21">
      <c r="A21" s="14">
        <v>20.0</v>
      </c>
      <c r="B21" s="3" t="s">
        <v>86</v>
      </c>
      <c r="C21" s="3" t="s">
        <v>22</v>
      </c>
      <c r="D21" s="3" t="s">
        <v>23</v>
      </c>
      <c r="E21" s="15" t="s">
        <v>24</v>
      </c>
      <c r="F21" s="16" t="s">
        <v>85</v>
      </c>
      <c r="G21" s="3" t="s">
        <v>26</v>
      </c>
      <c r="H21" s="26"/>
    </row>
    <row r="22">
      <c r="A22" s="14">
        <v>21.0</v>
      </c>
      <c r="B22" s="3" t="s">
        <v>30</v>
      </c>
      <c r="C22" s="3" t="s">
        <v>22</v>
      </c>
      <c r="D22" s="3" t="s">
        <v>23</v>
      </c>
      <c r="E22" s="15" t="s">
        <v>41</v>
      </c>
      <c r="F22" s="27">
        <v>4999.0</v>
      </c>
      <c r="G22" s="3" t="s">
        <v>31</v>
      </c>
      <c r="H22" s="26"/>
    </row>
    <row r="23">
      <c r="A23" s="14">
        <v>22.0</v>
      </c>
      <c r="B23" s="3" t="s">
        <v>30</v>
      </c>
      <c r="C23" s="3" t="s">
        <v>22</v>
      </c>
      <c r="D23" s="3" t="s">
        <v>23</v>
      </c>
      <c r="E23" s="15" t="s">
        <v>41</v>
      </c>
      <c r="F23" s="27">
        <v>4999.0</v>
      </c>
      <c r="G23" s="3" t="s">
        <v>31</v>
      </c>
      <c r="H23" s="26"/>
    </row>
    <row r="24">
      <c r="A24" s="14">
        <v>23.0</v>
      </c>
      <c r="B24" s="3" t="s">
        <v>30</v>
      </c>
      <c r="C24" s="3" t="s">
        <v>22</v>
      </c>
      <c r="D24" s="3" t="s">
        <v>23</v>
      </c>
      <c r="E24" s="15" t="s">
        <v>24</v>
      </c>
      <c r="F24" s="27">
        <v>4999.0</v>
      </c>
      <c r="G24" s="3" t="s">
        <v>31</v>
      </c>
      <c r="H24" s="26"/>
    </row>
    <row r="25">
      <c r="A25" s="14">
        <v>24.0</v>
      </c>
      <c r="B25" s="3" t="s">
        <v>30</v>
      </c>
      <c r="C25" s="3" t="s">
        <v>22</v>
      </c>
      <c r="D25" s="3" t="s">
        <v>23</v>
      </c>
      <c r="E25" s="15" t="s">
        <v>24</v>
      </c>
      <c r="F25" s="27">
        <v>4999.0</v>
      </c>
      <c r="G25" s="3" t="s">
        <v>31</v>
      </c>
      <c r="H25" s="26"/>
    </row>
    <row r="26">
      <c r="A26" s="14">
        <v>25.0</v>
      </c>
      <c r="B26" s="3" t="s">
        <v>30</v>
      </c>
      <c r="C26" s="3" t="s">
        <v>22</v>
      </c>
      <c r="D26" s="3" t="s">
        <v>23</v>
      </c>
      <c r="E26" s="32" t="s">
        <v>24</v>
      </c>
      <c r="F26" s="27">
        <v>4999.0</v>
      </c>
      <c r="G26" s="3" t="s">
        <v>31</v>
      </c>
      <c r="H26" s="26"/>
    </row>
    <row r="27">
      <c r="A27" s="14">
        <v>26.0</v>
      </c>
      <c r="B27" s="3" t="s">
        <v>30</v>
      </c>
      <c r="C27" s="3" t="s">
        <v>22</v>
      </c>
      <c r="D27" s="3" t="s">
        <v>23</v>
      </c>
      <c r="E27" s="15" t="s">
        <v>24</v>
      </c>
      <c r="F27" s="27">
        <v>4999.0</v>
      </c>
      <c r="G27" s="3" t="s">
        <v>31</v>
      </c>
      <c r="H27" s="26"/>
    </row>
    <row r="28">
      <c r="A28" s="14">
        <v>27.0</v>
      </c>
      <c r="B28" s="3" t="s">
        <v>36</v>
      </c>
      <c r="C28" s="3" t="s">
        <v>22</v>
      </c>
      <c r="D28" s="3" t="s">
        <v>23</v>
      </c>
      <c r="E28" s="15" t="s">
        <v>24</v>
      </c>
      <c r="F28" s="27">
        <v>4999.0</v>
      </c>
      <c r="G28" s="3" t="s">
        <v>31</v>
      </c>
      <c r="H28" s="26"/>
    </row>
    <row r="29">
      <c r="A29" s="14">
        <v>28.0</v>
      </c>
      <c r="B29" s="3" t="s">
        <v>36</v>
      </c>
      <c r="C29" s="3" t="s">
        <v>22</v>
      </c>
      <c r="D29" s="3" t="s">
        <v>23</v>
      </c>
      <c r="E29" s="15" t="s">
        <v>24</v>
      </c>
      <c r="F29" s="27">
        <v>4999.0</v>
      </c>
      <c r="G29" s="3" t="s">
        <v>31</v>
      </c>
      <c r="H29" s="26"/>
    </row>
    <row r="30">
      <c r="A30" s="14">
        <v>29.0</v>
      </c>
      <c r="B30" s="3" t="s">
        <v>36</v>
      </c>
      <c r="C30" s="3" t="s">
        <v>22</v>
      </c>
      <c r="D30" s="3" t="s">
        <v>23</v>
      </c>
      <c r="E30" s="15" t="s">
        <v>24</v>
      </c>
      <c r="F30" s="27">
        <v>4999.0</v>
      </c>
      <c r="G30" s="3" t="s">
        <v>31</v>
      </c>
      <c r="H30" s="26"/>
    </row>
    <row r="31">
      <c r="A31" s="14">
        <v>30.0</v>
      </c>
      <c r="B31" s="3" t="s">
        <v>36</v>
      </c>
      <c r="C31" s="3" t="s">
        <v>22</v>
      </c>
      <c r="D31" s="3" t="s">
        <v>23</v>
      </c>
      <c r="E31" s="32" t="s">
        <v>24</v>
      </c>
      <c r="F31" s="27">
        <v>4999.0</v>
      </c>
      <c r="G31" s="3" t="s">
        <v>31</v>
      </c>
      <c r="H31" s="26"/>
    </row>
    <row r="32">
      <c r="A32" s="14">
        <v>31.0</v>
      </c>
      <c r="B32" s="3" t="s">
        <v>36</v>
      </c>
      <c r="C32" s="3" t="s">
        <v>22</v>
      </c>
      <c r="D32" s="3" t="s">
        <v>23</v>
      </c>
      <c r="E32" s="15" t="s">
        <v>41</v>
      </c>
      <c r="F32" s="27">
        <v>4999.0</v>
      </c>
      <c r="G32" s="3" t="s">
        <v>31</v>
      </c>
      <c r="H32" s="26"/>
    </row>
    <row r="33">
      <c r="A33" s="14">
        <v>32.0</v>
      </c>
      <c r="B33" s="3" t="s">
        <v>36</v>
      </c>
      <c r="C33" s="3" t="s">
        <v>22</v>
      </c>
      <c r="D33" s="3" t="s">
        <v>23</v>
      </c>
      <c r="E33" s="15" t="s">
        <v>24</v>
      </c>
      <c r="F33" s="27">
        <v>4999.0</v>
      </c>
      <c r="G33" s="3" t="s">
        <v>31</v>
      </c>
      <c r="H33" s="26"/>
    </row>
    <row r="34">
      <c r="A34" s="14">
        <v>33.0</v>
      </c>
      <c r="B34" s="3" t="s">
        <v>36</v>
      </c>
      <c r="C34" s="3" t="s">
        <v>22</v>
      </c>
      <c r="D34" s="3" t="s">
        <v>23</v>
      </c>
      <c r="E34" s="15" t="s">
        <v>41</v>
      </c>
      <c r="F34" s="27">
        <v>4999.0</v>
      </c>
      <c r="G34" s="3" t="s">
        <v>31</v>
      </c>
      <c r="H34" s="26"/>
    </row>
    <row r="35">
      <c r="A35" s="14">
        <v>34.0</v>
      </c>
      <c r="B35" s="3" t="s">
        <v>36</v>
      </c>
      <c r="C35" s="3" t="s">
        <v>22</v>
      </c>
      <c r="D35" s="3" t="s">
        <v>23</v>
      </c>
      <c r="E35" s="32" t="s">
        <v>24</v>
      </c>
      <c r="F35" s="27">
        <v>4999.0</v>
      </c>
      <c r="G35" s="3" t="s">
        <v>31</v>
      </c>
      <c r="H35" s="26"/>
    </row>
    <row r="36">
      <c r="A36" s="14">
        <v>35.0</v>
      </c>
      <c r="B36" s="3" t="s">
        <v>36</v>
      </c>
      <c r="C36" s="3" t="s">
        <v>22</v>
      </c>
      <c r="D36" s="3" t="s">
        <v>23</v>
      </c>
      <c r="E36" s="15" t="s">
        <v>41</v>
      </c>
      <c r="F36" s="27">
        <v>4999.0</v>
      </c>
      <c r="G36" s="3" t="s">
        <v>31</v>
      </c>
      <c r="H36" s="26"/>
    </row>
    <row r="37">
      <c r="A37" s="14">
        <v>36.0</v>
      </c>
      <c r="B37" s="3" t="s">
        <v>36</v>
      </c>
      <c r="C37" s="3" t="s">
        <v>22</v>
      </c>
      <c r="D37" s="3" t="s">
        <v>23</v>
      </c>
      <c r="E37" s="15" t="s">
        <v>24</v>
      </c>
      <c r="F37" s="27">
        <v>4999.0</v>
      </c>
      <c r="G37" s="3" t="s">
        <v>31</v>
      </c>
      <c r="H37" s="26"/>
    </row>
    <row r="38">
      <c r="A38" s="14">
        <v>37.0</v>
      </c>
      <c r="B38" s="3" t="s">
        <v>36</v>
      </c>
      <c r="C38" s="3" t="s">
        <v>22</v>
      </c>
      <c r="D38" s="3" t="s">
        <v>23</v>
      </c>
      <c r="E38" s="15" t="s">
        <v>24</v>
      </c>
      <c r="F38" s="27">
        <v>4999.0</v>
      </c>
      <c r="G38" s="3" t="s">
        <v>31</v>
      </c>
      <c r="H38" s="26"/>
    </row>
    <row r="39">
      <c r="A39" s="14">
        <v>38.0</v>
      </c>
      <c r="B39" s="3" t="s">
        <v>36</v>
      </c>
      <c r="C39" s="3" t="s">
        <v>22</v>
      </c>
      <c r="D39" s="3" t="s">
        <v>23</v>
      </c>
      <c r="E39" s="32" t="s">
        <v>24</v>
      </c>
      <c r="F39" s="27">
        <v>4999.0</v>
      </c>
      <c r="G39" s="3" t="s">
        <v>31</v>
      </c>
      <c r="H39" s="26"/>
    </row>
    <row r="40">
      <c r="A40" s="14">
        <v>39.0</v>
      </c>
      <c r="B40" s="3" t="s">
        <v>52</v>
      </c>
      <c r="C40" s="3" t="s">
        <v>22</v>
      </c>
      <c r="D40" s="3" t="s">
        <v>23</v>
      </c>
      <c r="E40" s="32" t="s">
        <v>24</v>
      </c>
      <c r="F40" s="27">
        <v>4999.0</v>
      </c>
      <c r="G40" s="3" t="s">
        <v>31</v>
      </c>
      <c r="H40" s="26"/>
    </row>
    <row r="41">
      <c r="A41" s="14">
        <v>40.0</v>
      </c>
      <c r="B41" s="3" t="s">
        <v>52</v>
      </c>
      <c r="C41" s="3" t="s">
        <v>22</v>
      </c>
      <c r="D41" s="3" t="s">
        <v>23</v>
      </c>
      <c r="E41" s="15" t="s">
        <v>41</v>
      </c>
      <c r="F41" s="27">
        <v>4999.0</v>
      </c>
      <c r="G41" s="3" t="s">
        <v>31</v>
      </c>
      <c r="H41" s="26"/>
    </row>
    <row r="42">
      <c r="A42" s="14">
        <v>41.0</v>
      </c>
      <c r="B42" s="3" t="s">
        <v>87</v>
      </c>
      <c r="C42" s="3" t="s">
        <v>22</v>
      </c>
      <c r="D42" s="3" t="s">
        <v>23</v>
      </c>
      <c r="E42" s="15" t="s">
        <v>24</v>
      </c>
      <c r="F42" s="27">
        <v>4999.0</v>
      </c>
      <c r="G42" s="3" t="s">
        <v>26</v>
      </c>
      <c r="H42" s="26"/>
    </row>
    <row r="43">
      <c r="A43" s="14">
        <v>42.0</v>
      </c>
      <c r="B43" s="3" t="s">
        <v>88</v>
      </c>
      <c r="C43" s="3" t="s">
        <v>22</v>
      </c>
      <c r="D43" s="3" t="s">
        <v>23</v>
      </c>
      <c r="E43" s="15" t="s">
        <v>41</v>
      </c>
      <c r="F43" s="27">
        <v>4999.0</v>
      </c>
      <c r="G43" s="3" t="s">
        <v>31</v>
      </c>
      <c r="H43" s="26"/>
    </row>
    <row r="44">
      <c r="A44" s="14">
        <v>43.0</v>
      </c>
      <c r="B44" s="3" t="s">
        <v>88</v>
      </c>
      <c r="C44" s="3" t="s">
        <v>22</v>
      </c>
      <c r="D44" s="3" t="s">
        <v>23</v>
      </c>
      <c r="E44" s="15" t="s">
        <v>24</v>
      </c>
      <c r="F44" s="27">
        <v>4999.0</v>
      </c>
      <c r="G44" s="3" t="s">
        <v>31</v>
      </c>
      <c r="H44" s="26"/>
    </row>
    <row r="45">
      <c r="A45" s="14">
        <v>44.0</v>
      </c>
      <c r="B45" s="3" t="s">
        <v>88</v>
      </c>
      <c r="C45" s="3" t="s">
        <v>22</v>
      </c>
      <c r="D45" s="3" t="s">
        <v>23</v>
      </c>
      <c r="E45" s="15" t="s">
        <v>24</v>
      </c>
      <c r="F45" s="27">
        <v>4999.0</v>
      </c>
      <c r="G45" s="3" t="s">
        <v>31</v>
      </c>
      <c r="H45" s="26"/>
    </row>
    <row r="46">
      <c r="A46" s="14">
        <v>45.0</v>
      </c>
      <c r="B46" s="3" t="s">
        <v>88</v>
      </c>
      <c r="C46" s="3" t="s">
        <v>22</v>
      </c>
      <c r="D46" s="3" t="s">
        <v>23</v>
      </c>
      <c r="E46" s="15" t="s">
        <v>24</v>
      </c>
      <c r="F46" s="27">
        <v>4999.0</v>
      </c>
      <c r="G46" s="3" t="s">
        <v>31</v>
      </c>
      <c r="H46" s="26"/>
    </row>
    <row r="47">
      <c r="A47" s="14">
        <v>46.0</v>
      </c>
      <c r="B47" s="3" t="s">
        <v>74</v>
      </c>
      <c r="C47" s="3" t="s">
        <v>75</v>
      </c>
      <c r="D47" s="3" t="s">
        <v>23</v>
      </c>
      <c r="E47" s="15" t="s">
        <v>24</v>
      </c>
      <c r="F47" s="27">
        <v>4999.0</v>
      </c>
      <c r="G47" s="3" t="s">
        <v>31</v>
      </c>
      <c r="H47" s="26"/>
    </row>
    <row r="48">
      <c r="A48" s="14">
        <v>47.0</v>
      </c>
      <c r="B48" s="3" t="s">
        <v>89</v>
      </c>
      <c r="C48" s="3" t="s">
        <v>75</v>
      </c>
      <c r="D48" s="3" t="s">
        <v>23</v>
      </c>
      <c r="E48" s="32" t="s">
        <v>24</v>
      </c>
      <c r="F48" s="27">
        <v>4999.0</v>
      </c>
      <c r="G48" s="3" t="s">
        <v>31</v>
      </c>
      <c r="H48" s="26"/>
    </row>
    <row r="49">
      <c r="A49" s="14">
        <v>48.0</v>
      </c>
      <c r="B49" s="3" t="s">
        <v>90</v>
      </c>
      <c r="C49" s="3" t="s">
        <v>75</v>
      </c>
      <c r="D49" s="3" t="s">
        <v>23</v>
      </c>
      <c r="E49" s="32" t="s">
        <v>24</v>
      </c>
      <c r="F49" s="27">
        <v>4999.0</v>
      </c>
      <c r="G49" s="3" t="s">
        <v>26</v>
      </c>
      <c r="H49" s="26"/>
    </row>
    <row r="50">
      <c r="A50" s="14">
        <v>49.0</v>
      </c>
      <c r="B50" s="3" t="s">
        <v>82</v>
      </c>
      <c r="C50" s="3" t="s">
        <v>75</v>
      </c>
      <c r="D50" s="3" t="s">
        <v>23</v>
      </c>
      <c r="E50" s="15" t="s">
        <v>24</v>
      </c>
      <c r="F50" s="27">
        <v>4999.0</v>
      </c>
      <c r="G50" s="3" t="s">
        <v>31</v>
      </c>
      <c r="H50" s="26"/>
    </row>
    <row r="51">
      <c r="A51" s="14">
        <v>50.0</v>
      </c>
      <c r="B51" s="3" t="s">
        <v>91</v>
      </c>
      <c r="C51" s="3" t="s">
        <v>75</v>
      </c>
      <c r="D51" s="3" t="s">
        <v>23</v>
      </c>
      <c r="E51" s="15" t="s">
        <v>24</v>
      </c>
      <c r="F51" s="27">
        <v>4999.0</v>
      </c>
      <c r="G51" s="3" t="s">
        <v>26</v>
      </c>
      <c r="H51" s="26"/>
    </row>
    <row r="52">
      <c r="A52" s="14">
        <v>51.0</v>
      </c>
      <c r="B52" s="3" t="s">
        <v>82</v>
      </c>
      <c r="C52" s="3" t="s">
        <v>75</v>
      </c>
      <c r="D52" s="3" t="s">
        <v>23</v>
      </c>
      <c r="E52" s="15" t="s">
        <v>24</v>
      </c>
      <c r="F52" s="57">
        <v>5048.0</v>
      </c>
      <c r="G52" s="3" t="s">
        <v>31</v>
      </c>
      <c r="H52" s="26"/>
    </row>
    <row r="53">
      <c r="A53" s="14">
        <v>52.0</v>
      </c>
      <c r="B53" s="3" t="s">
        <v>92</v>
      </c>
      <c r="C53" s="3" t="s">
        <v>22</v>
      </c>
      <c r="D53" s="3" t="s">
        <v>23</v>
      </c>
      <c r="E53" s="32" t="s">
        <v>24</v>
      </c>
      <c r="F53" s="57">
        <v>5049.0</v>
      </c>
      <c r="G53" s="3" t="s">
        <v>26</v>
      </c>
      <c r="H53" s="26"/>
    </row>
    <row r="54">
      <c r="A54" s="14">
        <v>53.0</v>
      </c>
      <c r="B54" s="3" t="s">
        <v>93</v>
      </c>
      <c r="C54" s="3" t="s">
        <v>22</v>
      </c>
      <c r="D54" s="3" t="s">
        <v>23</v>
      </c>
      <c r="E54" s="15" t="s">
        <v>24</v>
      </c>
      <c r="F54" s="57">
        <v>5049.0</v>
      </c>
      <c r="G54" s="3" t="s">
        <v>26</v>
      </c>
      <c r="H54" s="26"/>
    </row>
    <row r="55">
      <c r="A55" s="14">
        <v>54.0</v>
      </c>
      <c r="B55" s="3" t="s">
        <v>87</v>
      </c>
      <c r="C55" s="3" t="s">
        <v>22</v>
      </c>
      <c r="D55" s="3" t="s">
        <v>23</v>
      </c>
      <c r="E55" s="15" t="s">
        <v>41</v>
      </c>
      <c r="F55" s="57">
        <v>5049.0</v>
      </c>
      <c r="G55" s="3" t="s">
        <v>26</v>
      </c>
      <c r="H55" s="26"/>
    </row>
    <row r="56">
      <c r="A56" s="14">
        <v>55.0</v>
      </c>
      <c r="B56" s="3" t="s">
        <v>94</v>
      </c>
      <c r="C56" s="3" t="s">
        <v>75</v>
      </c>
      <c r="D56" s="3" t="s">
        <v>23</v>
      </c>
      <c r="E56" s="15" t="s">
        <v>24</v>
      </c>
      <c r="F56" s="57">
        <v>5049.0</v>
      </c>
      <c r="G56" s="3" t="s">
        <v>31</v>
      </c>
      <c r="H56" s="26"/>
    </row>
    <row r="57">
      <c r="A57" s="14">
        <v>56.0</v>
      </c>
      <c r="B57" s="3" t="s">
        <v>95</v>
      </c>
      <c r="C57" s="3" t="s">
        <v>75</v>
      </c>
      <c r="D57" s="3" t="s">
        <v>23</v>
      </c>
      <c r="E57" s="15" t="s">
        <v>24</v>
      </c>
      <c r="F57" s="57">
        <v>5049.0</v>
      </c>
      <c r="G57" s="3" t="s">
        <v>31</v>
      </c>
      <c r="H57" s="26"/>
      <c r="I57" s="58" t="s">
        <v>96</v>
      </c>
    </row>
    <row r="58">
      <c r="A58" s="14">
        <v>57.0</v>
      </c>
      <c r="B58" s="3" t="s">
        <v>97</v>
      </c>
      <c r="C58" s="3" t="s">
        <v>75</v>
      </c>
      <c r="D58" s="3" t="s">
        <v>23</v>
      </c>
      <c r="E58" s="32" t="s">
        <v>24</v>
      </c>
      <c r="F58" s="57">
        <v>5049.0</v>
      </c>
      <c r="G58" s="3" t="s">
        <v>26</v>
      </c>
      <c r="H58" s="26"/>
      <c r="I58" s="59" t="s">
        <v>98</v>
      </c>
      <c r="J58" s="60" t="s">
        <v>99</v>
      </c>
      <c r="K58" s="61" t="s">
        <v>100</v>
      </c>
      <c r="L58" s="62" t="s">
        <v>53</v>
      </c>
      <c r="M58" s="61" t="s">
        <v>101</v>
      </c>
      <c r="N58" s="61" t="s">
        <v>102</v>
      </c>
      <c r="O58" s="61" t="s">
        <v>103</v>
      </c>
    </row>
    <row r="59">
      <c r="A59" s="14">
        <v>58.0</v>
      </c>
      <c r="B59" s="3" t="s">
        <v>104</v>
      </c>
      <c r="C59" s="3" t="s">
        <v>22</v>
      </c>
      <c r="D59" s="3" t="s">
        <v>23</v>
      </c>
      <c r="E59" s="32" t="s">
        <v>24</v>
      </c>
      <c r="F59" s="63">
        <v>44717.0</v>
      </c>
      <c r="G59" s="3" t="s">
        <v>26</v>
      </c>
      <c r="H59" s="26"/>
      <c r="I59" s="64" t="s">
        <v>105</v>
      </c>
      <c r="J59" s="65">
        <v>4.949</v>
      </c>
      <c r="K59" s="65">
        <v>5.181</v>
      </c>
      <c r="L59" s="65">
        <v>5.298</v>
      </c>
      <c r="M59" s="65">
        <v>5.432</v>
      </c>
      <c r="N59" s="66">
        <f>MAX(F2:F494)</f>
        <v>44809</v>
      </c>
      <c r="O59" s="67">
        <f t="shared" ref="O59:O60" si="2">(M59-K59)</f>
        <v>0.251</v>
      </c>
    </row>
    <row r="60">
      <c r="A60" s="14">
        <v>59.0</v>
      </c>
      <c r="B60" s="3" t="s">
        <v>94</v>
      </c>
      <c r="C60" s="3" t="s">
        <v>75</v>
      </c>
      <c r="D60" s="3" t="s">
        <v>23</v>
      </c>
      <c r="E60" s="15" t="s">
        <v>24</v>
      </c>
      <c r="F60" s="57">
        <v>5069.0</v>
      </c>
      <c r="G60" s="3" t="s">
        <v>31</v>
      </c>
      <c r="H60" s="26"/>
      <c r="I60" s="64" t="s">
        <v>106</v>
      </c>
      <c r="J60" s="65">
        <v>4.89</v>
      </c>
      <c r="K60" s="65">
        <v>5.099</v>
      </c>
      <c r="L60" s="65">
        <v>5.2</v>
      </c>
      <c r="M60" s="65">
        <v>5.369</v>
      </c>
      <c r="N60" s="65">
        <v>5.75</v>
      </c>
      <c r="O60" s="67">
        <f t="shared" si="2"/>
        <v>0.27</v>
      </c>
    </row>
    <row r="61">
      <c r="A61" s="14">
        <v>60.0</v>
      </c>
      <c r="B61" s="3" t="s">
        <v>89</v>
      </c>
      <c r="C61" s="3" t="s">
        <v>75</v>
      </c>
      <c r="D61" s="3" t="s">
        <v>23</v>
      </c>
      <c r="E61" s="15" t="s">
        <v>24</v>
      </c>
      <c r="F61" s="57">
        <v>5069.0</v>
      </c>
      <c r="G61" s="3" t="s">
        <v>31</v>
      </c>
      <c r="H61" s="26"/>
    </row>
    <row r="62">
      <c r="A62" s="14">
        <v>61.0</v>
      </c>
      <c r="B62" s="3" t="s">
        <v>89</v>
      </c>
      <c r="C62" s="3" t="s">
        <v>75</v>
      </c>
      <c r="D62" s="3" t="s">
        <v>23</v>
      </c>
      <c r="E62" s="15" t="s">
        <v>41</v>
      </c>
      <c r="F62" s="57">
        <v>5069.0</v>
      </c>
      <c r="G62" s="3" t="s">
        <v>31</v>
      </c>
      <c r="H62" s="26"/>
    </row>
    <row r="63">
      <c r="A63" s="14">
        <v>62.0</v>
      </c>
      <c r="B63" s="3" t="s">
        <v>89</v>
      </c>
      <c r="C63" s="3" t="s">
        <v>75</v>
      </c>
      <c r="D63" s="3" t="s">
        <v>23</v>
      </c>
      <c r="E63" s="15" t="s">
        <v>24</v>
      </c>
      <c r="F63" s="57">
        <v>5069.0</v>
      </c>
      <c r="G63" s="3" t="s">
        <v>31</v>
      </c>
      <c r="H63" s="26"/>
    </row>
    <row r="64">
      <c r="A64" s="14">
        <v>63.0</v>
      </c>
      <c r="B64" s="3" t="s">
        <v>92</v>
      </c>
      <c r="C64" s="3" t="s">
        <v>22</v>
      </c>
      <c r="D64" s="3" t="s">
        <v>23</v>
      </c>
      <c r="E64" s="15" t="s">
        <v>24</v>
      </c>
      <c r="F64" s="57">
        <v>5079.0</v>
      </c>
      <c r="G64" s="3" t="s">
        <v>26</v>
      </c>
      <c r="H64" s="26"/>
    </row>
    <row r="65">
      <c r="A65" s="14">
        <v>64.0</v>
      </c>
      <c r="B65" s="3" t="s">
        <v>88</v>
      </c>
      <c r="C65" s="3" t="s">
        <v>22</v>
      </c>
      <c r="D65" s="3" t="s">
        <v>23</v>
      </c>
      <c r="E65" s="15" t="s">
        <v>24</v>
      </c>
      <c r="F65" s="57">
        <v>5079.0</v>
      </c>
      <c r="G65" s="3" t="s">
        <v>31</v>
      </c>
      <c r="H65" s="26"/>
    </row>
    <row r="66">
      <c r="A66" s="14">
        <v>65.0</v>
      </c>
      <c r="B66" s="3" t="s">
        <v>97</v>
      </c>
      <c r="C66" s="3" t="s">
        <v>75</v>
      </c>
      <c r="D66" s="3" t="s">
        <v>23</v>
      </c>
      <c r="E66" s="15" t="s">
        <v>24</v>
      </c>
      <c r="F66" s="57">
        <v>5079.0</v>
      </c>
      <c r="G66" s="3" t="s">
        <v>26</v>
      </c>
      <c r="H66" s="26"/>
      <c r="J66" s="68"/>
    </row>
    <row r="67">
      <c r="A67" s="14">
        <v>66.0</v>
      </c>
      <c r="B67" s="3" t="s">
        <v>107</v>
      </c>
      <c r="C67" s="3" t="s">
        <v>75</v>
      </c>
      <c r="D67" s="3" t="s">
        <v>23</v>
      </c>
      <c r="E67" s="32" t="s">
        <v>24</v>
      </c>
      <c r="F67" s="57">
        <v>5089.0</v>
      </c>
      <c r="G67" s="3" t="s">
        <v>26</v>
      </c>
      <c r="H67" s="26"/>
      <c r="J67" s="68"/>
    </row>
    <row r="68">
      <c r="A68" s="14">
        <v>67.0</v>
      </c>
      <c r="B68" s="3" t="s">
        <v>108</v>
      </c>
      <c r="C68" s="3" t="s">
        <v>75</v>
      </c>
      <c r="D68" s="3" t="s">
        <v>23</v>
      </c>
      <c r="E68" s="15" t="s">
        <v>24</v>
      </c>
      <c r="F68" s="57">
        <v>5089.0</v>
      </c>
      <c r="G68" s="3" t="s">
        <v>31</v>
      </c>
      <c r="H68" s="26"/>
      <c r="J68" s="68"/>
    </row>
    <row r="69">
      <c r="A69" s="14">
        <v>68.0</v>
      </c>
      <c r="B69" s="3" t="s">
        <v>109</v>
      </c>
      <c r="C69" s="3" t="s">
        <v>75</v>
      </c>
      <c r="D69" s="3" t="s">
        <v>23</v>
      </c>
      <c r="E69" s="32" t="s">
        <v>24</v>
      </c>
      <c r="F69" s="57">
        <v>5089.0</v>
      </c>
      <c r="G69" s="3" t="s">
        <v>31</v>
      </c>
      <c r="H69" s="26"/>
      <c r="O69" s="69"/>
    </row>
    <row r="70">
      <c r="A70" s="14">
        <v>69.0</v>
      </c>
      <c r="B70" s="3" t="s">
        <v>84</v>
      </c>
      <c r="C70" s="3" t="s">
        <v>22</v>
      </c>
      <c r="D70" s="3" t="s">
        <v>23</v>
      </c>
      <c r="E70" s="15" t="s">
        <v>41</v>
      </c>
      <c r="F70" s="63">
        <v>44809.0</v>
      </c>
      <c r="G70" s="3" t="s">
        <v>26</v>
      </c>
      <c r="H70" s="26"/>
    </row>
    <row r="71">
      <c r="A71" s="14">
        <v>70.0</v>
      </c>
      <c r="B71" s="3" t="s">
        <v>110</v>
      </c>
      <c r="C71" s="3" t="s">
        <v>22</v>
      </c>
      <c r="D71" s="3" t="s">
        <v>23</v>
      </c>
      <c r="E71" s="15" t="s">
        <v>24</v>
      </c>
      <c r="F71" s="63">
        <v>44809.0</v>
      </c>
      <c r="G71" s="3" t="s">
        <v>26</v>
      </c>
      <c r="H71" s="26"/>
    </row>
    <row r="72">
      <c r="A72" s="14">
        <v>71.0</v>
      </c>
      <c r="B72" s="3" t="s">
        <v>110</v>
      </c>
      <c r="C72" s="3" t="s">
        <v>22</v>
      </c>
      <c r="D72" s="3" t="s">
        <v>23</v>
      </c>
      <c r="E72" s="32" t="s">
        <v>24</v>
      </c>
      <c r="F72" s="63">
        <v>44809.0</v>
      </c>
      <c r="G72" s="3" t="s">
        <v>26</v>
      </c>
      <c r="H72" s="26"/>
    </row>
    <row r="73">
      <c r="A73" s="14">
        <v>72.0</v>
      </c>
      <c r="B73" s="3" t="s">
        <v>111</v>
      </c>
      <c r="C73" s="3" t="s">
        <v>75</v>
      </c>
      <c r="D73" s="3" t="s">
        <v>23</v>
      </c>
      <c r="E73" s="32" t="s">
        <v>24</v>
      </c>
      <c r="F73" s="63">
        <v>44809.0</v>
      </c>
      <c r="G73" s="3" t="s">
        <v>26</v>
      </c>
      <c r="H73" s="26"/>
    </row>
    <row r="74">
      <c r="A74" s="14">
        <v>73.0</v>
      </c>
      <c r="B74" s="3" t="s">
        <v>109</v>
      </c>
      <c r="C74" s="3" t="s">
        <v>75</v>
      </c>
      <c r="D74" s="3" t="s">
        <v>23</v>
      </c>
      <c r="E74" s="32" t="s">
        <v>41</v>
      </c>
      <c r="F74" s="57">
        <v>5095.0</v>
      </c>
      <c r="G74" s="3" t="s">
        <v>31</v>
      </c>
      <c r="H74" s="26"/>
    </row>
    <row r="75">
      <c r="A75" s="14">
        <v>74.0</v>
      </c>
      <c r="B75" s="3" t="s">
        <v>30</v>
      </c>
      <c r="C75" s="3" t="s">
        <v>22</v>
      </c>
      <c r="D75" s="3" t="s">
        <v>23</v>
      </c>
      <c r="E75" s="32" t="s">
        <v>24</v>
      </c>
      <c r="F75" s="57">
        <v>5099.0</v>
      </c>
      <c r="G75" s="3" t="s">
        <v>31</v>
      </c>
      <c r="H75" s="26"/>
    </row>
    <row r="76">
      <c r="A76" s="14">
        <v>75.0</v>
      </c>
      <c r="B76" s="3" t="s">
        <v>30</v>
      </c>
      <c r="C76" s="3" t="s">
        <v>22</v>
      </c>
      <c r="D76" s="3" t="s">
        <v>23</v>
      </c>
      <c r="E76" s="15" t="s">
        <v>24</v>
      </c>
      <c r="F76" s="57">
        <v>5099.0</v>
      </c>
      <c r="G76" s="3" t="s">
        <v>31</v>
      </c>
      <c r="H76" s="26"/>
    </row>
    <row r="77">
      <c r="A77" s="14">
        <v>76.0</v>
      </c>
      <c r="B77" s="3" t="s">
        <v>30</v>
      </c>
      <c r="C77" s="3" t="s">
        <v>22</v>
      </c>
      <c r="D77" s="3" t="s">
        <v>23</v>
      </c>
      <c r="E77" s="15" t="s">
        <v>24</v>
      </c>
      <c r="F77" s="57">
        <v>5099.0</v>
      </c>
      <c r="G77" s="3" t="s">
        <v>31</v>
      </c>
      <c r="H77" s="26"/>
    </row>
    <row r="78">
      <c r="A78" s="14">
        <v>77.0</v>
      </c>
      <c r="B78" s="3" t="s">
        <v>36</v>
      </c>
      <c r="C78" s="3" t="s">
        <v>22</v>
      </c>
      <c r="D78" s="3" t="s">
        <v>23</v>
      </c>
      <c r="E78" s="15" t="s">
        <v>24</v>
      </c>
      <c r="F78" s="57">
        <v>5099.0</v>
      </c>
      <c r="G78" s="3" t="s">
        <v>31</v>
      </c>
      <c r="H78" s="26"/>
    </row>
    <row r="79">
      <c r="A79" s="14">
        <v>78.0</v>
      </c>
      <c r="B79" s="3" t="s">
        <v>36</v>
      </c>
      <c r="C79" s="3" t="s">
        <v>22</v>
      </c>
      <c r="D79" s="3" t="s">
        <v>23</v>
      </c>
      <c r="E79" s="15" t="s">
        <v>24</v>
      </c>
      <c r="F79" s="57">
        <v>5099.0</v>
      </c>
      <c r="G79" s="3" t="s">
        <v>31</v>
      </c>
      <c r="H79" s="26"/>
    </row>
    <row r="80">
      <c r="A80" s="14">
        <v>79.0</v>
      </c>
      <c r="B80" s="3" t="s">
        <v>36</v>
      </c>
      <c r="C80" s="3" t="s">
        <v>22</v>
      </c>
      <c r="D80" s="3" t="s">
        <v>23</v>
      </c>
      <c r="E80" s="15" t="s">
        <v>24</v>
      </c>
      <c r="F80" s="57">
        <v>5099.0</v>
      </c>
      <c r="G80" s="3" t="s">
        <v>31</v>
      </c>
      <c r="H80" s="26"/>
    </row>
    <row r="81">
      <c r="A81" s="14">
        <v>80.0</v>
      </c>
      <c r="B81" s="3" t="s">
        <v>36</v>
      </c>
      <c r="C81" s="3" t="s">
        <v>22</v>
      </c>
      <c r="D81" s="3" t="s">
        <v>23</v>
      </c>
      <c r="E81" s="32" t="s">
        <v>24</v>
      </c>
      <c r="F81" s="57">
        <v>5099.0</v>
      </c>
      <c r="G81" s="3" t="s">
        <v>31</v>
      </c>
      <c r="H81" s="26"/>
      <c r="I81" s="58" t="s">
        <v>112</v>
      </c>
    </row>
    <row r="82">
      <c r="A82" s="14">
        <v>81.0</v>
      </c>
      <c r="B82" s="3" t="s">
        <v>110</v>
      </c>
      <c r="C82" s="3" t="s">
        <v>22</v>
      </c>
      <c r="D82" s="3" t="s">
        <v>23</v>
      </c>
      <c r="E82" s="15" t="s">
        <v>24</v>
      </c>
      <c r="F82" s="57">
        <v>5099.0</v>
      </c>
      <c r="G82" s="3" t="s">
        <v>26</v>
      </c>
      <c r="H82" s="26"/>
      <c r="I82" s="59" t="s">
        <v>98</v>
      </c>
      <c r="J82" s="60" t="s">
        <v>99</v>
      </c>
      <c r="K82" s="61" t="s">
        <v>100</v>
      </c>
      <c r="L82" s="62" t="s">
        <v>53</v>
      </c>
      <c r="M82" s="61" t="s">
        <v>101</v>
      </c>
      <c r="N82" s="61" t="s">
        <v>102</v>
      </c>
      <c r="O82" s="61" t="s">
        <v>103</v>
      </c>
    </row>
    <row r="83">
      <c r="A83" s="14">
        <v>82.0</v>
      </c>
      <c r="B83" s="3" t="s">
        <v>110</v>
      </c>
      <c r="C83" s="3" t="s">
        <v>22</v>
      </c>
      <c r="D83" s="3" t="s">
        <v>23</v>
      </c>
      <c r="E83" s="32" t="s">
        <v>24</v>
      </c>
      <c r="F83" s="57">
        <v>5099.0</v>
      </c>
      <c r="G83" s="3" t="s">
        <v>26</v>
      </c>
      <c r="H83" s="26"/>
      <c r="I83" s="64" t="s">
        <v>113</v>
      </c>
      <c r="J83" s="65">
        <v>4.899</v>
      </c>
      <c r="K83" s="65">
        <v>5.069</v>
      </c>
      <c r="L83" s="65">
        <v>5.149</v>
      </c>
      <c r="M83" s="65">
        <v>5.249</v>
      </c>
      <c r="N83" s="65">
        <v>5.899</v>
      </c>
      <c r="O83" s="67">
        <f t="shared" ref="O83:O84" si="3">(M83-K83)</f>
        <v>0.18</v>
      </c>
    </row>
    <row r="84">
      <c r="A84" s="14">
        <v>83.0</v>
      </c>
      <c r="B84" s="3" t="s">
        <v>110</v>
      </c>
      <c r="C84" s="3" t="s">
        <v>22</v>
      </c>
      <c r="D84" s="3" t="s">
        <v>23</v>
      </c>
      <c r="E84" s="15" t="s">
        <v>24</v>
      </c>
      <c r="F84" s="57">
        <v>5099.0</v>
      </c>
      <c r="G84" s="3" t="s">
        <v>26</v>
      </c>
      <c r="H84" s="26"/>
      <c r="I84" s="64" t="s">
        <v>114</v>
      </c>
      <c r="J84" s="65">
        <v>4.89</v>
      </c>
      <c r="K84" s="65">
        <v>5.202</v>
      </c>
      <c r="L84" s="65">
        <v>5.343</v>
      </c>
      <c r="M84" s="65">
        <v>5.42</v>
      </c>
      <c r="N84" s="65">
        <v>6.099</v>
      </c>
      <c r="O84" s="67">
        <f t="shared" si="3"/>
        <v>0.218</v>
      </c>
    </row>
    <row r="85">
      <c r="A85" s="14">
        <v>84.0</v>
      </c>
      <c r="B85" s="3" t="s">
        <v>110</v>
      </c>
      <c r="C85" s="3" t="s">
        <v>22</v>
      </c>
      <c r="D85" s="3" t="s">
        <v>23</v>
      </c>
      <c r="E85" s="32" t="s">
        <v>41</v>
      </c>
      <c r="F85" s="57">
        <v>5099.0</v>
      </c>
      <c r="G85" s="3" t="s">
        <v>26</v>
      </c>
      <c r="H85" s="26"/>
      <c r="I85" s="26"/>
      <c r="J85" s="70"/>
    </row>
    <row r="86">
      <c r="A86" s="14">
        <v>85.0</v>
      </c>
      <c r="B86" s="3" t="s">
        <v>87</v>
      </c>
      <c r="C86" s="3" t="s">
        <v>22</v>
      </c>
      <c r="D86" s="3" t="s">
        <v>23</v>
      </c>
      <c r="E86" s="15" t="s">
        <v>41</v>
      </c>
      <c r="F86" s="57">
        <v>5099.0</v>
      </c>
      <c r="G86" s="3" t="s">
        <v>26</v>
      </c>
      <c r="H86" s="26"/>
      <c r="J86" s="70"/>
    </row>
    <row r="87">
      <c r="A87" s="14">
        <v>86.0</v>
      </c>
      <c r="B87" s="3" t="s">
        <v>87</v>
      </c>
      <c r="C87" s="3" t="s">
        <v>22</v>
      </c>
      <c r="D87" s="3" t="s">
        <v>23</v>
      </c>
      <c r="E87" s="15" t="s">
        <v>24</v>
      </c>
      <c r="F87" s="57">
        <v>5099.0</v>
      </c>
      <c r="G87" s="3" t="s">
        <v>26</v>
      </c>
      <c r="H87" s="26"/>
    </row>
    <row r="88">
      <c r="A88" s="14">
        <v>87.0</v>
      </c>
      <c r="B88" s="3" t="s">
        <v>88</v>
      </c>
      <c r="C88" s="3" t="s">
        <v>22</v>
      </c>
      <c r="D88" s="3" t="s">
        <v>23</v>
      </c>
      <c r="E88" s="15" t="s">
        <v>24</v>
      </c>
      <c r="F88" s="57">
        <v>5099.0</v>
      </c>
      <c r="G88" s="3" t="s">
        <v>31</v>
      </c>
      <c r="H88" s="26"/>
    </row>
    <row r="89">
      <c r="A89" s="14">
        <v>88.0</v>
      </c>
      <c r="B89" s="3" t="s">
        <v>88</v>
      </c>
      <c r="C89" s="3" t="s">
        <v>22</v>
      </c>
      <c r="D89" s="3" t="s">
        <v>23</v>
      </c>
      <c r="E89" s="15" t="s">
        <v>24</v>
      </c>
      <c r="F89" s="57">
        <v>5099.0</v>
      </c>
      <c r="G89" s="3" t="s">
        <v>31</v>
      </c>
      <c r="H89" s="26"/>
    </row>
    <row r="90">
      <c r="A90" s="14">
        <v>89.0</v>
      </c>
      <c r="B90" s="3" t="s">
        <v>88</v>
      </c>
      <c r="C90" s="3" t="s">
        <v>22</v>
      </c>
      <c r="D90" s="3" t="s">
        <v>23</v>
      </c>
      <c r="E90" s="15" t="s">
        <v>24</v>
      </c>
      <c r="F90" s="57">
        <v>5099.0</v>
      </c>
      <c r="G90" s="3" t="s">
        <v>31</v>
      </c>
      <c r="H90" s="26"/>
    </row>
    <row r="91">
      <c r="A91" s="14">
        <v>90.0</v>
      </c>
      <c r="B91" s="3" t="s">
        <v>94</v>
      </c>
      <c r="C91" s="3" t="s">
        <v>75</v>
      </c>
      <c r="D91" s="3" t="s">
        <v>23</v>
      </c>
      <c r="E91" s="15" t="s">
        <v>24</v>
      </c>
      <c r="F91" s="57">
        <v>5099.0</v>
      </c>
      <c r="G91" s="3" t="s">
        <v>31</v>
      </c>
      <c r="H91" s="26"/>
    </row>
    <row r="92">
      <c r="A92" s="14">
        <v>91.0</v>
      </c>
      <c r="B92" s="3" t="s">
        <v>94</v>
      </c>
      <c r="C92" s="3" t="s">
        <v>75</v>
      </c>
      <c r="D92" s="3" t="s">
        <v>23</v>
      </c>
      <c r="E92" s="15" t="s">
        <v>41</v>
      </c>
      <c r="F92" s="57">
        <v>5099.0</v>
      </c>
      <c r="G92" s="3" t="s">
        <v>31</v>
      </c>
      <c r="H92" s="26"/>
      <c r="I92" s="71"/>
      <c r="J92" s="72"/>
      <c r="K92" s="73"/>
      <c r="L92" s="74"/>
      <c r="M92" s="73"/>
      <c r="N92" s="73"/>
      <c r="O92" s="73"/>
    </row>
    <row r="93">
      <c r="A93" s="14">
        <v>92.0</v>
      </c>
      <c r="B93" s="3" t="s">
        <v>74</v>
      </c>
      <c r="C93" s="3" t="s">
        <v>75</v>
      </c>
      <c r="D93" s="3" t="s">
        <v>23</v>
      </c>
      <c r="E93" s="15" t="s">
        <v>41</v>
      </c>
      <c r="F93" s="57">
        <v>5099.0</v>
      </c>
      <c r="G93" s="3" t="s">
        <v>31</v>
      </c>
      <c r="H93" s="26"/>
      <c r="I93" s="58"/>
      <c r="J93" s="75"/>
      <c r="K93" s="75"/>
      <c r="L93" s="75"/>
      <c r="M93" s="75"/>
      <c r="N93" s="75"/>
      <c r="O93" s="70"/>
    </row>
    <row r="94">
      <c r="A94" s="14">
        <v>93.0</v>
      </c>
      <c r="B94" s="3" t="s">
        <v>74</v>
      </c>
      <c r="C94" s="3" t="s">
        <v>75</v>
      </c>
      <c r="D94" s="3" t="s">
        <v>23</v>
      </c>
      <c r="E94" s="15" t="s">
        <v>41</v>
      </c>
      <c r="F94" s="57">
        <v>5099.0</v>
      </c>
      <c r="G94" s="3" t="s">
        <v>31</v>
      </c>
      <c r="H94" s="26"/>
      <c r="I94" s="58"/>
      <c r="J94" s="75"/>
      <c r="K94" s="75"/>
      <c r="L94" s="75"/>
      <c r="M94" s="75"/>
      <c r="N94" s="75"/>
      <c r="O94" s="70"/>
    </row>
    <row r="95">
      <c r="A95" s="14">
        <v>94.0</v>
      </c>
      <c r="B95" s="3" t="s">
        <v>89</v>
      </c>
      <c r="C95" s="3" t="s">
        <v>75</v>
      </c>
      <c r="D95" s="3" t="s">
        <v>23</v>
      </c>
      <c r="E95" s="32" t="s">
        <v>41</v>
      </c>
      <c r="F95" s="57">
        <v>5099.0</v>
      </c>
      <c r="G95" s="3" t="s">
        <v>31</v>
      </c>
      <c r="H95" s="26"/>
    </row>
    <row r="96">
      <c r="A96" s="14">
        <v>95.0</v>
      </c>
      <c r="B96" s="3" t="s">
        <v>89</v>
      </c>
      <c r="C96" s="3" t="s">
        <v>75</v>
      </c>
      <c r="D96" s="3" t="s">
        <v>23</v>
      </c>
      <c r="E96" s="32" t="s">
        <v>24</v>
      </c>
      <c r="F96" s="57">
        <v>5099.0</v>
      </c>
      <c r="G96" s="3" t="s">
        <v>31</v>
      </c>
      <c r="H96" s="26"/>
    </row>
    <row r="97">
      <c r="A97" s="14">
        <v>96.0</v>
      </c>
      <c r="B97" s="3" t="s">
        <v>89</v>
      </c>
      <c r="C97" s="3" t="s">
        <v>75</v>
      </c>
      <c r="D97" s="3" t="s">
        <v>23</v>
      </c>
      <c r="E97" s="15" t="s">
        <v>24</v>
      </c>
      <c r="F97" s="57">
        <v>5099.0</v>
      </c>
      <c r="G97" s="3" t="s">
        <v>31</v>
      </c>
      <c r="H97" s="26"/>
    </row>
    <row r="98">
      <c r="A98" s="14">
        <v>97.0</v>
      </c>
      <c r="B98" s="3" t="s">
        <v>89</v>
      </c>
      <c r="C98" s="3" t="s">
        <v>75</v>
      </c>
      <c r="D98" s="3" t="s">
        <v>23</v>
      </c>
      <c r="E98" s="32" t="s">
        <v>24</v>
      </c>
      <c r="F98" s="57">
        <v>5099.0</v>
      </c>
      <c r="G98" s="3" t="s">
        <v>31</v>
      </c>
      <c r="H98" s="26"/>
    </row>
    <row r="99">
      <c r="A99" s="14">
        <v>98.0</v>
      </c>
      <c r="B99" s="3" t="s">
        <v>108</v>
      </c>
      <c r="C99" s="3" t="s">
        <v>75</v>
      </c>
      <c r="D99" s="3" t="s">
        <v>23</v>
      </c>
      <c r="E99" s="15" t="s">
        <v>41</v>
      </c>
      <c r="F99" s="57">
        <v>5099.0</v>
      </c>
      <c r="G99" s="3" t="s">
        <v>31</v>
      </c>
      <c r="H99" s="26"/>
    </row>
    <row r="100">
      <c r="A100" s="14">
        <v>99.0</v>
      </c>
      <c r="B100" s="3" t="s">
        <v>108</v>
      </c>
      <c r="C100" s="3" t="s">
        <v>75</v>
      </c>
      <c r="D100" s="3" t="s">
        <v>23</v>
      </c>
      <c r="E100" s="15" t="s">
        <v>24</v>
      </c>
      <c r="F100" s="57">
        <v>5099.0</v>
      </c>
      <c r="G100" s="3" t="s">
        <v>31</v>
      </c>
      <c r="H100" s="26"/>
    </row>
    <row r="101">
      <c r="A101" s="14">
        <v>100.0</v>
      </c>
      <c r="B101" s="3" t="s">
        <v>108</v>
      </c>
      <c r="C101" s="3" t="s">
        <v>75</v>
      </c>
      <c r="D101" s="3" t="s">
        <v>23</v>
      </c>
      <c r="E101" s="15" t="s">
        <v>41</v>
      </c>
      <c r="F101" s="57">
        <v>5099.0</v>
      </c>
      <c r="G101" s="3" t="s">
        <v>31</v>
      </c>
      <c r="H101" s="26"/>
    </row>
    <row r="102">
      <c r="A102" s="14">
        <v>101.0</v>
      </c>
      <c r="B102" s="3" t="s">
        <v>108</v>
      </c>
      <c r="C102" s="3" t="s">
        <v>75</v>
      </c>
      <c r="D102" s="3" t="s">
        <v>23</v>
      </c>
      <c r="E102" s="15" t="s">
        <v>41</v>
      </c>
      <c r="F102" s="57">
        <v>5099.0</v>
      </c>
      <c r="G102" s="3" t="s">
        <v>31</v>
      </c>
      <c r="H102" s="26"/>
    </row>
    <row r="103">
      <c r="A103" s="14">
        <v>102.0</v>
      </c>
      <c r="B103" s="3" t="s">
        <v>97</v>
      </c>
      <c r="C103" s="3" t="s">
        <v>75</v>
      </c>
      <c r="D103" s="3" t="s">
        <v>23</v>
      </c>
      <c r="E103" s="15" t="s">
        <v>24</v>
      </c>
      <c r="F103" s="57">
        <v>5099.0</v>
      </c>
      <c r="G103" s="3" t="s">
        <v>26</v>
      </c>
      <c r="H103" s="26"/>
    </row>
    <row r="104">
      <c r="A104" s="14">
        <v>103.0</v>
      </c>
      <c r="B104" s="3" t="s">
        <v>109</v>
      </c>
      <c r="C104" s="3" t="s">
        <v>75</v>
      </c>
      <c r="D104" s="3" t="s">
        <v>23</v>
      </c>
      <c r="E104" s="15" t="s">
        <v>24</v>
      </c>
      <c r="F104" s="57">
        <v>5099.0</v>
      </c>
      <c r="G104" s="3" t="s">
        <v>31</v>
      </c>
      <c r="H104" s="26"/>
    </row>
    <row r="105">
      <c r="A105" s="14">
        <v>104.0</v>
      </c>
      <c r="B105" s="3" t="s">
        <v>109</v>
      </c>
      <c r="C105" s="3" t="s">
        <v>75</v>
      </c>
      <c r="D105" s="3" t="s">
        <v>23</v>
      </c>
      <c r="E105" s="32" t="s">
        <v>24</v>
      </c>
      <c r="F105" s="57">
        <v>5099.0</v>
      </c>
      <c r="G105" s="3" t="s">
        <v>31</v>
      </c>
      <c r="H105" s="26"/>
    </row>
    <row r="106">
      <c r="A106" s="14">
        <v>105.0</v>
      </c>
      <c r="B106" s="3" t="s">
        <v>109</v>
      </c>
      <c r="C106" s="3" t="s">
        <v>75</v>
      </c>
      <c r="D106" s="3" t="s">
        <v>23</v>
      </c>
      <c r="E106" s="15" t="s">
        <v>24</v>
      </c>
      <c r="F106" s="57">
        <v>5099.0</v>
      </c>
      <c r="G106" s="3" t="s">
        <v>31</v>
      </c>
      <c r="H106" s="26"/>
    </row>
    <row r="107">
      <c r="A107" s="14">
        <v>106.0</v>
      </c>
      <c r="B107" s="3" t="s">
        <v>115</v>
      </c>
      <c r="C107" s="3" t="s">
        <v>75</v>
      </c>
      <c r="D107" s="3" t="s">
        <v>23</v>
      </c>
      <c r="E107" s="15" t="s">
        <v>41</v>
      </c>
      <c r="F107" s="57">
        <v>5099.0</v>
      </c>
      <c r="G107" s="3" t="s">
        <v>31</v>
      </c>
      <c r="H107" s="26"/>
    </row>
    <row r="108">
      <c r="A108" s="14">
        <v>107.0</v>
      </c>
      <c r="B108" s="3" t="s">
        <v>116</v>
      </c>
      <c r="C108" s="3" t="s">
        <v>75</v>
      </c>
      <c r="D108" s="3" t="s">
        <v>23</v>
      </c>
      <c r="E108" s="32" t="s">
        <v>24</v>
      </c>
      <c r="F108" s="57">
        <v>5099.0</v>
      </c>
      <c r="G108" s="3" t="s">
        <v>31</v>
      </c>
      <c r="H108" s="26"/>
    </row>
    <row r="109">
      <c r="A109" s="14">
        <v>108.0</v>
      </c>
      <c r="B109" s="3" t="s">
        <v>116</v>
      </c>
      <c r="C109" s="3" t="s">
        <v>75</v>
      </c>
      <c r="D109" s="3" t="s">
        <v>23</v>
      </c>
      <c r="E109" s="32" t="s">
        <v>24</v>
      </c>
      <c r="F109" s="57">
        <v>5099.0</v>
      </c>
      <c r="G109" s="3" t="s">
        <v>31</v>
      </c>
      <c r="H109" s="26"/>
      <c r="I109" s="58" t="s">
        <v>117</v>
      </c>
    </row>
    <row r="110">
      <c r="A110" s="14">
        <v>109.0</v>
      </c>
      <c r="B110" s="3" t="s">
        <v>118</v>
      </c>
      <c r="C110" s="3" t="s">
        <v>22</v>
      </c>
      <c r="D110" s="3" t="s">
        <v>23</v>
      </c>
      <c r="E110" s="32" t="s">
        <v>41</v>
      </c>
      <c r="F110" s="76">
        <v>44566.0</v>
      </c>
      <c r="G110" s="3" t="s">
        <v>26</v>
      </c>
      <c r="H110" s="26"/>
      <c r="I110" s="77" t="s">
        <v>98</v>
      </c>
      <c r="J110" s="60" t="s">
        <v>99</v>
      </c>
      <c r="K110" s="61" t="s">
        <v>100</v>
      </c>
      <c r="L110" s="62" t="s">
        <v>53</v>
      </c>
      <c r="M110" s="61" t="s">
        <v>101</v>
      </c>
      <c r="N110" s="61" t="s">
        <v>102</v>
      </c>
      <c r="O110" s="61" t="s">
        <v>103</v>
      </c>
    </row>
    <row r="111">
      <c r="A111" s="14">
        <v>110.0</v>
      </c>
      <c r="B111" s="3" t="s">
        <v>110</v>
      </c>
      <c r="C111" s="3" t="s">
        <v>22</v>
      </c>
      <c r="D111" s="3" t="s">
        <v>23</v>
      </c>
      <c r="E111" s="15" t="s">
        <v>24</v>
      </c>
      <c r="F111" s="57">
        <v>5109.0</v>
      </c>
      <c r="G111" s="3" t="s">
        <v>26</v>
      </c>
      <c r="H111" s="26"/>
      <c r="I111" s="64" t="s">
        <v>119</v>
      </c>
      <c r="J111" s="65">
        <v>4.89</v>
      </c>
      <c r="K111" s="65">
        <v>5.149</v>
      </c>
      <c r="L111" s="65">
        <v>5.279</v>
      </c>
      <c r="M111" s="65">
        <v>5.399</v>
      </c>
      <c r="N111" s="65">
        <v>6.099</v>
      </c>
      <c r="O111" s="67">
        <f t="shared" ref="O111:O112" si="4">(M111-K111)</f>
        <v>0.25</v>
      </c>
    </row>
    <row r="112">
      <c r="A112" s="14">
        <v>111.0</v>
      </c>
      <c r="B112" s="3" t="s">
        <v>88</v>
      </c>
      <c r="C112" s="3" t="s">
        <v>22</v>
      </c>
      <c r="D112" s="3" t="s">
        <v>23</v>
      </c>
      <c r="E112" s="15" t="s">
        <v>41</v>
      </c>
      <c r="F112" s="57">
        <v>5119.0</v>
      </c>
      <c r="G112" s="3" t="s">
        <v>31</v>
      </c>
      <c r="H112" s="26"/>
      <c r="I112" s="64" t="s">
        <v>120</v>
      </c>
      <c r="J112" s="65">
        <v>4.89</v>
      </c>
      <c r="K112" s="65">
        <v>5.099</v>
      </c>
      <c r="L112" s="65">
        <v>5.2</v>
      </c>
      <c r="M112" s="65">
        <v>5.369</v>
      </c>
      <c r="N112" s="65">
        <v>5.75</v>
      </c>
      <c r="O112" s="67">
        <f t="shared" si="4"/>
        <v>0.27</v>
      </c>
    </row>
    <row r="113">
      <c r="A113" s="14">
        <v>112.0</v>
      </c>
      <c r="B113" s="3" t="s">
        <v>74</v>
      </c>
      <c r="C113" s="3" t="s">
        <v>75</v>
      </c>
      <c r="D113" s="3" t="s">
        <v>23</v>
      </c>
      <c r="E113" s="15" t="s">
        <v>41</v>
      </c>
      <c r="F113" s="78">
        <v>5139.0</v>
      </c>
      <c r="G113" s="3" t="s">
        <v>31</v>
      </c>
      <c r="H113" s="26"/>
    </row>
    <row r="114">
      <c r="A114" s="14">
        <v>113.0</v>
      </c>
      <c r="B114" s="3" t="s">
        <v>36</v>
      </c>
      <c r="C114" s="3" t="s">
        <v>22</v>
      </c>
      <c r="D114" s="3" t="s">
        <v>23</v>
      </c>
      <c r="E114" s="32" t="s">
        <v>24</v>
      </c>
      <c r="F114" s="79" t="s">
        <v>121</v>
      </c>
      <c r="G114" s="3" t="s">
        <v>31</v>
      </c>
      <c r="H114" s="26"/>
    </row>
    <row r="115">
      <c r="A115" s="14">
        <v>114.0</v>
      </c>
      <c r="B115" s="3" t="s">
        <v>57</v>
      </c>
      <c r="C115" s="3" t="s">
        <v>22</v>
      </c>
      <c r="D115" s="3" t="s">
        <v>23</v>
      </c>
      <c r="E115" s="15" t="s">
        <v>24</v>
      </c>
      <c r="F115" s="79" t="s">
        <v>121</v>
      </c>
      <c r="G115" s="3" t="s">
        <v>26</v>
      </c>
      <c r="H115" s="26"/>
    </row>
    <row r="116">
      <c r="A116" s="14">
        <v>115.0</v>
      </c>
      <c r="B116" s="3" t="s">
        <v>110</v>
      </c>
      <c r="C116" s="3" t="s">
        <v>22</v>
      </c>
      <c r="D116" s="3" t="s">
        <v>23</v>
      </c>
      <c r="E116" s="32" t="s">
        <v>41</v>
      </c>
      <c r="F116" s="78">
        <v>5149.0</v>
      </c>
      <c r="G116" s="3" t="s">
        <v>26</v>
      </c>
      <c r="H116" s="26"/>
    </row>
    <row r="117">
      <c r="A117" s="14">
        <v>116.0</v>
      </c>
      <c r="B117" s="3" t="s">
        <v>87</v>
      </c>
      <c r="C117" s="3" t="s">
        <v>22</v>
      </c>
      <c r="D117" s="3" t="s">
        <v>23</v>
      </c>
      <c r="E117" s="32" t="s">
        <v>24</v>
      </c>
      <c r="F117" s="78">
        <v>5149.0</v>
      </c>
      <c r="G117" s="3" t="s">
        <v>26</v>
      </c>
      <c r="H117" s="26"/>
    </row>
    <row r="118">
      <c r="A118" s="14">
        <v>117.0</v>
      </c>
      <c r="B118" s="3" t="s">
        <v>87</v>
      </c>
      <c r="C118" s="3" t="s">
        <v>22</v>
      </c>
      <c r="D118" s="3" t="s">
        <v>23</v>
      </c>
      <c r="E118" s="15" t="s">
        <v>24</v>
      </c>
      <c r="F118" s="78">
        <v>5149.0</v>
      </c>
      <c r="G118" s="3" t="s">
        <v>26</v>
      </c>
      <c r="H118" s="26"/>
    </row>
    <row r="119">
      <c r="A119" s="14">
        <v>118.0</v>
      </c>
      <c r="B119" s="3" t="s">
        <v>88</v>
      </c>
      <c r="C119" s="3" t="s">
        <v>22</v>
      </c>
      <c r="D119" s="3" t="s">
        <v>23</v>
      </c>
      <c r="E119" s="32" t="s">
        <v>24</v>
      </c>
      <c r="F119" s="78">
        <v>5149.0</v>
      </c>
      <c r="G119" s="3" t="s">
        <v>31</v>
      </c>
      <c r="H119" s="26"/>
    </row>
    <row r="120">
      <c r="A120" s="14">
        <v>119.0</v>
      </c>
      <c r="B120" s="3" t="s">
        <v>88</v>
      </c>
      <c r="C120" s="3" t="s">
        <v>22</v>
      </c>
      <c r="D120" s="3" t="s">
        <v>23</v>
      </c>
      <c r="E120" s="15" t="s">
        <v>24</v>
      </c>
      <c r="F120" s="78">
        <v>5149.0</v>
      </c>
      <c r="G120" s="3" t="s">
        <v>31</v>
      </c>
      <c r="H120" s="26"/>
    </row>
    <row r="121">
      <c r="A121" s="14">
        <v>120.0</v>
      </c>
      <c r="B121" s="3" t="s">
        <v>122</v>
      </c>
      <c r="C121" s="3" t="s">
        <v>75</v>
      </c>
      <c r="D121" s="3" t="s">
        <v>23</v>
      </c>
      <c r="E121" s="15" t="s">
        <v>24</v>
      </c>
      <c r="F121" s="78">
        <v>5149.0</v>
      </c>
      <c r="G121" s="3" t="s">
        <v>31</v>
      </c>
      <c r="H121" s="26"/>
    </row>
    <row r="122">
      <c r="A122" s="14">
        <v>121.0</v>
      </c>
      <c r="B122" s="3" t="s">
        <v>94</v>
      </c>
      <c r="C122" s="3" t="s">
        <v>75</v>
      </c>
      <c r="D122" s="3" t="s">
        <v>23</v>
      </c>
      <c r="E122" s="15" t="s">
        <v>41</v>
      </c>
      <c r="F122" s="78">
        <v>5149.0</v>
      </c>
      <c r="G122" s="3" t="s">
        <v>31</v>
      </c>
      <c r="H122" s="26"/>
    </row>
    <row r="123">
      <c r="A123" s="14">
        <v>122.0</v>
      </c>
      <c r="B123" s="3" t="s">
        <v>107</v>
      </c>
      <c r="C123" s="3" t="s">
        <v>75</v>
      </c>
      <c r="D123" s="3" t="s">
        <v>23</v>
      </c>
      <c r="E123" s="15" t="s">
        <v>24</v>
      </c>
      <c r="F123" s="78">
        <v>5149.0</v>
      </c>
      <c r="G123" s="3" t="s">
        <v>26</v>
      </c>
      <c r="H123" s="26"/>
    </row>
    <row r="124">
      <c r="A124" s="14">
        <v>123.0</v>
      </c>
      <c r="B124" s="3" t="s">
        <v>108</v>
      </c>
      <c r="C124" s="3" t="s">
        <v>75</v>
      </c>
      <c r="D124" s="3" t="s">
        <v>23</v>
      </c>
      <c r="E124" s="15" t="s">
        <v>24</v>
      </c>
      <c r="F124" s="78">
        <v>5149.0</v>
      </c>
      <c r="G124" s="3" t="s">
        <v>31</v>
      </c>
      <c r="H124" s="26"/>
    </row>
    <row r="125">
      <c r="A125" s="14">
        <v>124.0</v>
      </c>
      <c r="B125" s="3" t="s">
        <v>82</v>
      </c>
      <c r="C125" s="3" t="s">
        <v>75</v>
      </c>
      <c r="D125" s="3" t="s">
        <v>23</v>
      </c>
      <c r="E125" s="32" t="s">
        <v>24</v>
      </c>
      <c r="F125" s="78">
        <v>5149.0</v>
      </c>
      <c r="G125" s="3" t="s">
        <v>31</v>
      </c>
      <c r="H125" s="26"/>
    </row>
    <row r="126">
      <c r="A126" s="14">
        <v>125.0</v>
      </c>
      <c r="B126" s="3" t="s">
        <v>115</v>
      </c>
      <c r="C126" s="3" t="s">
        <v>75</v>
      </c>
      <c r="D126" s="3" t="s">
        <v>23</v>
      </c>
      <c r="E126" s="15" t="s">
        <v>24</v>
      </c>
      <c r="F126" s="78">
        <v>5149.0</v>
      </c>
      <c r="G126" s="3" t="s">
        <v>31</v>
      </c>
      <c r="H126" s="26"/>
    </row>
    <row r="127">
      <c r="A127" s="14">
        <v>126.0</v>
      </c>
      <c r="B127" s="3" t="s">
        <v>115</v>
      </c>
      <c r="C127" s="3" t="s">
        <v>75</v>
      </c>
      <c r="D127" s="3" t="s">
        <v>23</v>
      </c>
      <c r="E127" s="15" t="s">
        <v>24</v>
      </c>
      <c r="F127" s="78">
        <v>5149.0</v>
      </c>
      <c r="G127" s="3" t="s">
        <v>31</v>
      </c>
      <c r="H127" s="26"/>
    </row>
    <row r="128">
      <c r="A128" s="14">
        <v>127.0</v>
      </c>
      <c r="B128" s="3" t="s">
        <v>115</v>
      </c>
      <c r="C128" s="3" t="s">
        <v>75</v>
      </c>
      <c r="D128" s="3" t="s">
        <v>23</v>
      </c>
      <c r="E128" s="15" t="s">
        <v>24</v>
      </c>
      <c r="F128" s="78">
        <v>5149.0</v>
      </c>
      <c r="G128" s="3" t="s">
        <v>31</v>
      </c>
      <c r="H128" s="26"/>
    </row>
    <row r="129">
      <c r="A129" s="14">
        <v>128.0</v>
      </c>
      <c r="B129" s="3" t="s">
        <v>115</v>
      </c>
      <c r="C129" s="3" t="s">
        <v>75</v>
      </c>
      <c r="D129" s="3" t="s">
        <v>23</v>
      </c>
      <c r="E129" s="15" t="s">
        <v>24</v>
      </c>
      <c r="F129" s="78">
        <v>5149.0</v>
      </c>
      <c r="G129" s="3" t="s">
        <v>31</v>
      </c>
      <c r="H129" s="26"/>
    </row>
    <row r="130">
      <c r="A130" s="14">
        <v>129.0</v>
      </c>
      <c r="B130" s="3" t="s">
        <v>115</v>
      </c>
      <c r="C130" s="3" t="s">
        <v>75</v>
      </c>
      <c r="D130" s="3" t="s">
        <v>23</v>
      </c>
      <c r="E130" s="15" t="s">
        <v>24</v>
      </c>
      <c r="F130" s="78">
        <v>5149.0</v>
      </c>
      <c r="G130" s="3" t="s">
        <v>31</v>
      </c>
      <c r="H130" s="26"/>
    </row>
    <row r="131">
      <c r="A131" s="14">
        <v>130.0</v>
      </c>
      <c r="B131" s="3" t="s">
        <v>123</v>
      </c>
      <c r="C131" s="3" t="s">
        <v>75</v>
      </c>
      <c r="D131" s="3" t="s">
        <v>23</v>
      </c>
      <c r="E131" s="32" t="s">
        <v>41</v>
      </c>
      <c r="F131" s="78">
        <v>5149.0</v>
      </c>
      <c r="G131" s="3" t="s">
        <v>26</v>
      </c>
      <c r="H131" s="26"/>
    </row>
    <row r="132">
      <c r="A132" s="14">
        <v>131.0</v>
      </c>
      <c r="B132" s="3" t="s">
        <v>84</v>
      </c>
      <c r="C132" s="3" t="s">
        <v>22</v>
      </c>
      <c r="D132" s="3" t="s">
        <v>23</v>
      </c>
      <c r="E132" s="15" t="s">
        <v>24</v>
      </c>
      <c r="F132" s="80" t="s">
        <v>124</v>
      </c>
      <c r="G132" s="3" t="s">
        <v>26</v>
      </c>
      <c r="H132" s="26"/>
    </row>
    <row r="133">
      <c r="A133" s="14">
        <v>132.0</v>
      </c>
      <c r="B133" s="3" t="s">
        <v>86</v>
      </c>
      <c r="C133" s="3" t="s">
        <v>22</v>
      </c>
      <c r="D133" s="3" t="s">
        <v>23</v>
      </c>
      <c r="E133" s="32" t="s">
        <v>24</v>
      </c>
      <c r="F133" s="80" t="s">
        <v>124</v>
      </c>
      <c r="G133" s="3" t="s">
        <v>26</v>
      </c>
      <c r="H133" s="26"/>
    </row>
    <row r="134">
      <c r="A134" s="14">
        <v>133.0</v>
      </c>
      <c r="B134" s="3" t="s">
        <v>125</v>
      </c>
      <c r="C134" s="3" t="s">
        <v>22</v>
      </c>
      <c r="D134" s="3" t="s">
        <v>23</v>
      </c>
      <c r="E134" s="15" t="s">
        <v>24</v>
      </c>
      <c r="F134" s="81">
        <v>5159.0</v>
      </c>
      <c r="G134" s="3" t="s">
        <v>26</v>
      </c>
      <c r="H134" s="26"/>
    </row>
    <row r="135">
      <c r="A135" s="14">
        <v>134.0</v>
      </c>
      <c r="B135" s="3" t="s">
        <v>52</v>
      </c>
      <c r="C135" s="3" t="s">
        <v>22</v>
      </c>
      <c r="D135" s="3" t="s">
        <v>23</v>
      </c>
      <c r="E135" s="15" t="s">
        <v>24</v>
      </c>
      <c r="F135" s="81">
        <v>5159.0</v>
      </c>
      <c r="G135" s="3" t="s">
        <v>31</v>
      </c>
      <c r="H135" s="26"/>
    </row>
    <row r="136">
      <c r="A136" s="14">
        <v>135.0</v>
      </c>
      <c r="B136" s="3" t="s">
        <v>87</v>
      </c>
      <c r="C136" s="3" t="s">
        <v>22</v>
      </c>
      <c r="D136" s="3" t="s">
        <v>23</v>
      </c>
      <c r="E136" s="15" t="s">
        <v>24</v>
      </c>
      <c r="F136" s="81">
        <v>5159.0</v>
      </c>
      <c r="G136" s="3" t="s">
        <v>26</v>
      </c>
      <c r="H136" s="26"/>
    </row>
    <row r="137">
      <c r="A137" s="14">
        <v>136.0</v>
      </c>
      <c r="B137" s="3" t="s">
        <v>87</v>
      </c>
      <c r="C137" s="3" t="s">
        <v>22</v>
      </c>
      <c r="D137" s="3" t="s">
        <v>23</v>
      </c>
      <c r="E137" s="32" t="s">
        <v>24</v>
      </c>
      <c r="F137" s="81">
        <v>5159.0</v>
      </c>
      <c r="G137" s="3" t="s">
        <v>26</v>
      </c>
      <c r="H137" s="26"/>
    </row>
    <row r="138">
      <c r="A138" s="14">
        <v>137.0</v>
      </c>
      <c r="B138" s="3" t="s">
        <v>74</v>
      </c>
      <c r="C138" s="3" t="s">
        <v>75</v>
      </c>
      <c r="D138" s="3" t="s">
        <v>23</v>
      </c>
      <c r="E138" s="15" t="s">
        <v>24</v>
      </c>
      <c r="F138" s="81">
        <v>5159.0</v>
      </c>
      <c r="G138" s="3" t="s">
        <v>31</v>
      </c>
      <c r="H138" s="26"/>
    </row>
    <row r="139">
      <c r="A139" s="14">
        <v>138.0</v>
      </c>
      <c r="B139" s="3" t="s">
        <v>126</v>
      </c>
      <c r="C139" s="3" t="s">
        <v>75</v>
      </c>
      <c r="D139" s="3" t="s">
        <v>23</v>
      </c>
      <c r="E139" s="15" t="s">
        <v>24</v>
      </c>
      <c r="F139" s="81">
        <v>5159.0</v>
      </c>
      <c r="G139" s="3" t="s">
        <v>26</v>
      </c>
      <c r="H139" s="26"/>
    </row>
    <row r="140">
      <c r="A140" s="14">
        <v>139.0</v>
      </c>
      <c r="B140" s="3" t="s">
        <v>108</v>
      </c>
      <c r="C140" s="3" t="s">
        <v>75</v>
      </c>
      <c r="D140" s="3" t="s">
        <v>23</v>
      </c>
      <c r="E140" s="32" t="s">
        <v>24</v>
      </c>
      <c r="F140" s="81">
        <v>5159.0</v>
      </c>
      <c r="G140" s="3" t="s">
        <v>31</v>
      </c>
      <c r="H140" s="26"/>
    </row>
    <row r="141">
      <c r="A141" s="14">
        <v>140.0</v>
      </c>
      <c r="B141" s="3" t="s">
        <v>108</v>
      </c>
      <c r="C141" s="3" t="s">
        <v>75</v>
      </c>
      <c r="D141" s="3" t="s">
        <v>23</v>
      </c>
      <c r="E141" s="15" t="s">
        <v>41</v>
      </c>
      <c r="F141" s="81">
        <v>5159.0</v>
      </c>
      <c r="G141" s="3" t="s">
        <v>31</v>
      </c>
      <c r="H141" s="26"/>
    </row>
    <row r="142">
      <c r="A142" s="14">
        <v>141.0</v>
      </c>
      <c r="B142" s="3" t="s">
        <v>97</v>
      </c>
      <c r="C142" s="3" t="s">
        <v>75</v>
      </c>
      <c r="D142" s="3" t="s">
        <v>23</v>
      </c>
      <c r="E142" s="32" t="s">
        <v>41</v>
      </c>
      <c r="F142" s="81">
        <v>5159.0</v>
      </c>
      <c r="G142" s="3" t="s">
        <v>26</v>
      </c>
      <c r="H142" s="26"/>
    </row>
    <row r="143">
      <c r="A143" s="14">
        <v>142.0</v>
      </c>
      <c r="B143" s="3" t="s">
        <v>109</v>
      </c>
      <c r="C143" s="3" t="s">
        <v>75</v>
      </c>
      <c r="D143" s="3" t="s">
        <v>23</v>
      </c>
      <c r="E143" s="15" t="s">
        <v>24</v>
      </c>
      <c r="F143" s="81">
        <v>5159.0</v>
      </c>
      <c r="G143" s="3" t="s">
        <v>31</v>
      </c>
      <c r="H143" s="26"/>
    </row>
    <row r="144">
      <c r="A144" s="14">
        <v>143.0</v>
      </c>
      <c r="B144" s="3" t="s">
        <v>92</v>
      </c>
      <c r="C144" s="3" t="s">
        <v>22</v>
      </c>
      <c r="D144" s="3" t="s">
        <v>23</v>
      </c>
      <c r="E144" s="32" t="s">
        <v>24</v>
      </c>
      <c r="F144" s="81">
        <v>5169.0</v>
      </c>
      <c r="G144" s="3" t="s">
        <v>26</v>
      </c>
      <c r="H144" s="26"/>
    </row>
    <row r="145">
      <c r="A145" s="14">
        <v>144.0</v>
      </c>
      <c r="B145" s="3" t="s">
        <v>107</v>
      </c>
      <c r="C145" s="3" t="s">
        <v>75</v>
      </c>
      <c r="D145" s="3" t="s">
        <v>23</v>
      </c>
      <c r="E145" s="15" t="s">
        <v>24</v>
      </c>
      <c r="F145" s="81">
        <v>5169.0</v>
      </c>
      <c r="G145" s="3" t="s">
        <v>26</v>
      </c>
      <c r="H145" s="26"/>
    </row>
    <row r="146">
      <c r="A146" s="14">
        <v>145.0</v>
      </c>
      <c r="B146" s="3" t="s">
        <v>115</v>
      </c>
      <c r="C146" s="3" t="s">
        <v>75</v>
      </c>
      <c r="D146" s="3" t="s">
        <v>23</v>
      </c>
      <c r="E146" s="15" t="s">
        <v>41</v>
      </c>
      <c r="F146" s="81">
        <v>5169.0</v>
      </c>
      <c r="G146" s="3" t="s">
        <v>31</v>
      </c>
      <c r="H146" s="26"/>
    </row>
    <row r="147">
      <c r="A147" s="14">
        <v>146.0</v>
      </c>
      <c r="B147" s="3" t="s">
        <v>127</v>
      </c>
      <c r="C147" s="3" t="s">
        <v>22</v>
      </c>
      <c r="D147" s="3" t="s">
        <v>23</v>
      </c>
      <c r="E147" s="15" t="s">
        <v>24</v>
      </c>
      <c r="F147" s="80" t="s">
        <v>128</v>
      </c>
      <c r="G147" s="3" t="s">
        <v>26</v>
      </c>
      <c r="H147" s="26"/>
    </row>
    <row r="148">
      <c r="A148" s="14">
        <v>147.0</v>
      </c>
      <c r="B148" s="3" t="s">
        <v>127</v>
      </c>
      <c r="C148" s="3" t="s">
        <v>22</v>
      </c>
      <c r="D148" s="3" t="s">
        <v>23</v>
      </c>
      <c r="E148" s="15" t="s">
        <v>24</v>
      </c>
      <c r="F148" s="80" t="s">
        <v>128</v>
      </c>
      <c r="G148" s="3" t="s">
        <v>26</v>
      </c>
      <c r="H148" s="26"/>
    </row>
    <row r="149">
      <c r="A149" s="14">
        <v>148.0</v>
      </c>
      <c r="B149" s="3" t="s">
        <v>127</v>
      </c>
      <c r="C149" s="3" t="s">
        <v>22</v>
      </c>
      <c r="D149" s="3" t="s">
        <v>23</v>
      </c>
      <c r="E149" s="15" t="s">
        <v>41</v>
      </c>
      <c r="F149" s="80" t="s">
        <v>128</v>
      </c>
      <c r="G149" s="3" t="s">
        <v>26</v>
      </c>
      <c r="H149" s="26"/>
    </row>
    <row r="150">
      <c r="A150" s="14">
        <v>149.0</v>
      </c>
      <c r="B150" s="3" t="s">
        <v>127</v>
      </c>
      <c r="C150" s="3" t="s">
        <v>22</v>
      </c>
      <c r="D150" s="3" t="s">
        <v>23</v>
      </c>
      <c r="E150" s="15" t="s">
        <v>41</v>
      </c>
      <c r="F150" s="80" t="s">
        <v>128</v>
      </c>
      <c r="G150" s="3" t="s">
        <v>26</v>
      </c>
      <c r="H150" s="26"/>
    </row>
    <row r="151">
      <c r="A151" s="14">
        <v>150.0</v>
      </c>
      <c r="B151" s="3" t="s">
        <v>93</v>
      </c>
      <c r="C151" s="3" t="s">
        <v>22</v>
      </c>
      <c r="D151" s="3" t="s">
        <v>23</v>
      </c>
      <c r="E151" s="15" t="s">
        <v>41</v>
      </c>
      <c r="F151" s="81">
        <v>5179.0</v>
      </c>
      <c r="G151" s="3" t="s">
        <v>26</v>
      </c>
      <c r="H151" s="26"/>
    </row>
    <row r="152">
      <c r="A152" s="14">
        <v>151.0</v>
      </c>
      <c r="B152" s="3" t="s">
        <v>129</v>
      </c>
      <c r="C152" s="3" t="s">
        <v>75</v>
      </c>
      <c r="D152" s="3" t="s">
        <v>23</v>
      </c>
      <c r="E152" s="32" t="s">
        <v>24</v>
      </c>
      <c r="F152" s="81">
        <v>5179.0</v>
      </c>
      <c r="G152" s="3" t="s">
        <v>26</v>
      </c>
      <c r="H152" s="26"/>
    </row>
    <row r="153">
      <c r="A153" s="14">
        <v>152.0</v>
      </c>
      <c r="B153" s="3" t="s">
        <v>129</v>
      </c>
      <c r="C153" s="3" t="s">
        <v>75</v>
      </c>
      <c r="D153" s="3" t="s">
        <v>23</v>
      </c>
      <c r="E153" s="15" t="s">
        <v>24</v>
      </c>
      <c r="F153" s="81">
        <v>5179.0</v>
      </c>
      <c r="G153" s="3" t="s">
        <v>26</v>
      </c>
      <c r="H153" s="26"/>
    </row>
    <row r="154">
      <c r="A154" s="14">
        <v>153.0</v>
      </c>
      <c r="B154" s="3" t="s">
        <v>94</v>
      </c>
      <c r="C154" s="3" t="s">
        <v>75</v>
      </c>
      <c r="D154" s="3" t="s">
        <v>23</v>
      </c>
      <c r="E154" s="32" t="s">
        <v>24</v>
      </c>
      <c r="F154" s="81">
        <v>5179.0</v>
      </c>
      <c r="G154" s="3" t="s">
        <v>31</v>
      </c>
      <c r="H154" s="26"/>
    </row>
    <row r="155">
      <c r="A155" s="14">
        <v>154.0</v>
      </c>
      <c r="B155" s="3" t="s">
        <v>52</v>
      </c>
      <c r="C155" s="3" t="s">
        <v>22</v>
      </c>
      <c r="D155" s="3" t="s">
        <v>23</v>
      </c>
      <c r="E155" s="15" t="s">
        <v>41</v>
      </c>
      <c r="F155" s="80" t="s">
        <v>130</v>
      </c>
      <c r="G155" s="3" t="s">
        <v>31</v>
      </c>
      <c r="H155" s="26"/>
    </row>
    <row r="156">
      <c r="A156" s="14">
        <v>155.0</v>
      </c>
      <c r="B156" s="3" t="s">
        <v>82</v>
      </c>
      <c r="C156" s="3" t="s">
        <v>75</v>
      </c>
      <c r="D156" s="3" t="s">
        <v>23</v>
      </c>
      <c r="E156" s="32" t="s">
        <v>24</v>
      </c>
      <c r="F156" s="81">
        <v>5183.0</v>
      </c>
      <c r="G156" s="3" t="s">
        <v>31</v>
      </c>
      <c r="H156" s="26"/>
    </row>
    <row r="157">
      <c r="A157" s="14">
        <v>156.0</v>
      </c>
      <c r="B157" s="3" t="s">
        <v>74</v>
      </c>
      <c r="C157" s="3" t="s">
        <v>75</v>
      </c>
      <c r="D157" s="3" t="s">
        <v>23</v>
      </c>
      <c r="E157" s="15" t="s">
        <v>41</v>
      </c>
      <c r="F157" s="81">
        <v>5189.0</v>
      </c>
      <c r="G157" s="3" t="s">
        <v>31</v>
      </c>
      <c r="H157" s="26"/>
    </row>
    <row r="158">
      <c r="A158" s="14">
        <v>157.0</v>
      </c>
      <c r="B158" s="3" t="s">
        <v>107</v>
      </c>
      <c r="C158" s="3" t="s">
        <v>75</v>
      </c>
      <c r="D158" s="3" t="s">
        <v>23</v>
      </c>
      <c r="E158" s="32" t="s">
        <v>24</v>
      </c>
      <c r="F158" s="81">
        <v>5189.0</v>
      </c>
      <c r="G158" s="3" t="s">
        <v>26</v>
      </c>
      <c r="H158" s="26"/>
    </row>
    <row r="159">
      <c r="A159" s="14">
        <v>158.0</v>
      </c>
      <c r="B159" s="3" t="s">
        <v>108</v>
      </c>
      <c r="C159" s="3" t="s">
        <v>75</v>
      </c>
      <c r="D159" s="3" t="s">
        <v>23</v>
      </c>
      <c r="E159" s="15" t="s">
        <v>24</v>
      </c>
      <c r="F159" s="81">
        <v>5189.0</v>
      </c>
      <c r="G159" s="3" t="s">
        <v>31</v>
      </c>
      <c r="H159" s="26"/>
    </row>
    <row r="160">
      <c r="A160" s="14">
        <v>159.0</v>
      </c>
      <c r="B160" s="3" t="s">
        <v>131</v>
      </c>
      <c r="C160" s="3" t="s">
        <v>22</v>
      </c>
      <c r="D160" s="3" t="s">
        <v>23</v>
      </c>
      <c r="E160" s="15" t="s">
        <v>24</v>
      </c>
      <c r="F160" s="80" t="s">
        <v>132</v>
      </c>
      <c r="G160" s="3" t="s">
        <v>26</v>
      </c>
      <c r="H160" s="26"/>
    </row>
    <row r="161">
      <c r="A161" s="14">
        <v>160.0</v>
      </c>
      <c r="B161" s="3" t="s">
        <v>131</v>
      </c>
      <c r="C161" s="3" t="s">
        <v>22</v>
      </c>
      <c r="D161" s="3" t="s">
        <v>23</v>
      </c>
      <c r="E161" s="15" t="s">
        <v>41</v>
      </c>
      <c r="F161" s="80" t="s">
        <v>132</v>
      </c>
      <c r="G161" s="3" t="s">
        <v>26</v>
      </c>
      <c r="H161" s="26"/>
    </row>
    <row r="162">
      <c r="A162" s="14">
        <v>161.0</v>
      </c>
      <c r="B162" s="3" t="s">
        <v>131</v>
      </c>
      <c r="C162" s="3" t="s">
        <v>22</v>
      </c>
      <c r="D162" s="3" t="s">
        <v>23</v>
      </c>
      <c r="E162" s="15" t="s">
        <v>24</v>
      </c>
      <c r="F162" s="80" t="s">
        <v>132</v>
      </c>
      <c r="G162" s="3" t="s">
        <v>26</v>
      </c>
      <c r="H162" s="26"/>
    </row>
    <row r="163">
      <c r="A163" s="14">
        <v>162.0</v>
      </c>
      <c r="B163" s="3" t="s">
        <v>30</v>
      </c>
      <c r="C163" s="3" t="s">
        <v>22</v>
      </c>
      <c r="D163" s="3" t="s">
        <v>23</v>
      </c>
      <c r="E163" s="15" t="s">
        <v>41</v>
      </c>
      <c r="F163" s="80" t="s">
        <v>132</v>
      </c>
      <c r="G163" s="3" t="s">
        <v>31</v>
      </c>
      <c r="H163" s="26"/>
    </row>
    <row r="164">
      <c r="A164" s="14">
        <v>163.0</v>
      </c>
      <c r="B164" s="3" t="s">
        <v>36</v>
      </c>
      <c r="C164" s="3" t="s">
        <v>22</v>
      </c>
      <c r="D164" s="3" t="s">
        <v>23</v>
      </c>
      <c r="E164" s="15" t="s">
        <v>24</v>
      </c>
      <c r="F164" s="80" t="s">
        <v>132</v>
      </c>
      <c r="G164" s="3" t="s">
        <v>31</v>
      </c>
      <c r="H164" s="26"/>
    </row>
    <row r="165">
      <c r="A165" s="14">
        <v>164.0</v>
      </c>
      <c r="B165" s="3" t="s">
        <v>93</v>
      </c>
      <c r="C165" s="3" t="s">
        <v>22</v>
      </c>
      <c r="D165" s="3" t="s">
        <v>23</v>
      </c>
      <c r="E165" s="15" t="s">
        <v>24</v>
      </c>
      <c r="F165" s="80" t="s">
        <v>132</v>
      </c>
      <c r="G165" s="3" t="s">
        <v>26</v>
      </c>
      <c r="H165" s="26"/>
    </row>
    <row r="166">
      <c r="A166" s="14">
        <v>165.0</v>
      </c>
      <c r="B166" s="3" t="s">
        <v>87</v>
      </c>
      <c r="C166" s="3" t="s">
        <v>22</v>
      </c>
      <c r="D166" s="3" t="s">
        <v>23</v>
      </c>
      <c r="E166" s="15" t="s">
        <v>41</v>
      </c>
      <c r="F166" s="80" t="s">
        <v>132</v>
      </c>
      <c r="G166" s="3" t="s">
        <v>26</v>
      </c>
      <c r="H166" s="26"/>
    </row>
    <row r="167">
      <c r="A167" s="14">
        <v>166.0</v>
      </c>
      <c r="B167" s="3" t="s">
        <v>86</v>
      </c>
      <c r="C167" s="3" t="s">
        <v>22</v>
      </c>
      <c r="D167" s="3" t="s">
        <v>23</v>
      </c>
      <c r="E167" s="32" t="s">
        <v>41</v>
      </c>
      <c r="F167" s="80" t="s">
        <v>132</v>
      </c>
      <c r="G167" s="3" t="s">
        <v>26</v>
      </c>
      <c r="H167" s="26"/>
    </row>
    <row r="168">
      <c r="A168" s="14">
        <v>167.0</v>
      </c>
      <c r="B168" s="3" t="s">
        <v>86</v>
      </c>
      <c r="C168" s="3" t="s">
        <v>22</v>
      </c>
      <c r="D168" s="3" t="s">
        <v>23</v>
      </c>
      <c r="E168" s="32" t="s">
        <v>24</v>
      </c>
      <c r="F168" s="80" t="s">
        <v>132</v>
      </c>
      <c r="G168" s="3" t="s">
        <v>26</v>
      </c>
      <c r="H168" s="26"/>
    </row>
    <row r="169">
      <c r="A169" s="14">
        <v>168.0</v>
      </c>
      <c r="B169" s="3" t="s">
        <v>86</v>
      </c>
      <c r="C169" s="3" t="s">
        <v>22</v>
      </c>
      <c r="D169" s="3" t="s">
        <v>23</v>
      </c>
      <c r="E169" s="15" t="s">
        <v>24</v>
      </c>
      <c r="F169" s="80" t="s">
        <v>132</v>
      </c>
      <c r="G169" s="3" t="s">
        <v>26</v>
      </c>
      <c r="H169" s="26"/>
    </row>
    <row r="170">
      <c r="A170" s="14">
        <v>169.0</v>
      </c>
      <c r="B170" s="3" t="s">
        <v>86</v>
      </c>
      <c r="C170" s="3" t="s">
        <v>22</v>
      </c>
      <c r="D170" s="3" t="s">
        <v>23</v>
      </c>
      <c r="E170" s="15" t="s">
        <v>24</v>
      </c>
      <c r="F170" s="80" t="s">
        <v>132</v>
      </c>
      <c r="G170" s="3" t="s">
        <v>26</v>
      </c>
      <c r="H170" s="26"/>
    </row>
    <row r="171">
      <c r="A171" s="14">
        <v>170.0</v>
      </c>
      <c r="B171" s="3" t="s">
        <v>109</v>
      </c>
      <c r="C171" s="3" t="s">
        <v>75</v>
      </c>
      <c r="D171" s="3" t="s">
        <v>23</v>
      </c>
      <c r="E171" s="15" t="s">
        <v>24</v>
      </c>
      <c r="F171" s="81">
        <v>5195.0</v>
      </c>
      <c r="G171" s="3" t="s">
        <v>31</v>
      </c>
      <c r="H171" s="26"/>
    </row>
    <row r="172">
      <c r="A172" s="14">
        <v>171.0</v>
      </c>
      <c r="B172" s="3" t="s">
        <v>82</v>
      </c>
      <c r="C172" s="3" t="s">
        <v>75</v>
      </c>
      <c r="D172" s="3" t="s">
        <v>23</v>
      </c>
      <c r="E172" s="32" t="s">
        <v>24</v>
      </c>
      <c r="F172" s="81">
        <v>5197.0</v>
      </c>
      <c r="G172" s="3" t="s">
        <v>31</v>
      </c>
      <c r="H172" s="26"/>
    </row>
    <row r="173">
      <c r="A173" s="14">
        <v>172.0</v>
      </c>
      <c r="B173" s="3" t="s">
        <v>36</v>
      </c>
      <c r="C173" s="3" t="s">
        <v>22</v>
      </c>
      <c r="D173" s="3" t="s">
        <v>23</v>
      </c>
      <c r="E173" s="32" t="s">
        <v>41</v>
      </c>
      <c r="F173" s="81">
        <v>5198.0</v>
      </c>
      <c r="G173" s="3" t="s">
        <v>31</v>
      </c>
      <c r="H173" s="26"/>
    </row>
    <row r="174">
      <c r="A174" s="14">
        <v>173.0</v>
      </c>
      <c r="B174" s="3" t="s">
        <v>36</v>
      </c>
      <c r="C174" s="3" t="s">
        <v>22</v>
      </c>
      <c r="D174" s="3" t="s">
        <v>23</v>
      </c>
      <c r="E174" s="32" t="s">
        <v>41</v>
      </c>
      <c r="F174" s="81">
        <v>5198.0</v>
      </c>
      <c r="G174" s="3" t="s">
        <v>31</v>
      </c>
      <c r="H174" s="26"/>
    </row>
    <row r="175">
      <c r="A175" s="14">
        <v>174.0</v>
      </c>
      <c r="B175" s="3" t="s">
        <v>129</v>
      </c>
      <c r="C175" s="3" t="s">
        <v>75</v>
      </c>
      <c r="D175" s="3" t="s">
        <v>23</v>
      </c>
      <c r="E175" s="15" t="s">
        <v>24</v>
      </c>
      <c r="F175" s="81">
        <v>5198.0</v>
      </c>
      <c r="G175" s="3" t="s">
        <v>26</v>
      </c>
      <c r="H175" s="26"/>
    </row>
    <row r="176">
      <c r="A176" s="14">
        <v>175.0</v>
      </c>
      <c r="B176" s="3" t="s">
        <v>94</v>
      </c>
      <c r="C176" s="3" t="s">
        <v>75</v>
      </c>
      <c r="D176" s="3" t="s">
        <v>23</v>
      </c>
      <c r="E176" s="15" t="s">
        <v>41</v>
      </c>
      <c r="F176" s="81">
        <v>5198.0</v>
      </c>
      <c r="G176" s="3" t="s">
        <v>31</v>
      </c>
      <c r="H176" s="26"/>
    </row>
    <row r="177">
      <c r="A177" s="14">
        <v>176.0</v>
      </c>
      <c r="B177" s="3" t="s">
        <v>126</v>
      </c>
      <c r="C177" s="3" t="s">
        <v>75</v>
      </c>
      <c r="D177" s="3" t="s">
        <v>23</v>
      </c>
      <c r="E177" s="15" t="s">
        <v>24</v>
      </c>
      <c r="F177" s="81">
        <v>5198.0</v>
      </c>
      <c r="G177" s="3" t="s">
        <v>26</v>
      </c>
      <c r="H177" s="26"/>
    </row>
    <row r="178">
      <c r="A178" s="14">
        <v>177.0</v>
      </c>
      <c r="B178" s="3" t="s">
        <v>82</v>
      </c>
      <c r="C178" s="3" t="s">
        <v>75</v>
      </c>
      <c r="D178" s="3" t="s">
        <v>23</v>
      </c>
      <c r="E178" s="15" t="s">
        <v>24</v>
      </c>
      <c r="F178" s="81">
        <v>5198.0</v>
      </c>
      <c r="G178" s="3" t="s">
        <v>31</v>
      </c>
      <c r="H178" s="26"/>
    </row>
    <row r="179">
      <c r="A179" s="14">
        <v>178.0</v>
      </c>
      <c r="B179" s="3" t="s">
        <v>82</v>
      </c>
      <c r="C179" s="3" t="s">
        <v>75</v>
      </c>
      <c r="D179" s="3" t="s">
        <v>23</v>
      </c>
      <c r="E179" s="15" t="s">
        <v>24</v>
      </c>
      <c r="F179" s="81">
        <v>5198.0</v>
      </c>
      <c r="G179" s="3" t="s">
        <v>31</v>
      </c>
      <c r="H179" s="26"/>
    </row>
    <row r="180">
      <c r="A180" s="14">
        <v>179.0</v>
      </c>
      <c r="B180" s="3" t="s">
        <v>133</v>
      </c>
      <c r="C180" s="3" t="s">
        <v>75</v>
      </c>
      <c r="D180" s="3" t="s">
        <v>23</v>
      </c>
      <c r="E180" s="15" t="s">
        <v>24</v>
      </c>
      <c r="F180" s="81">
        <v>5198.0</v>
      </c>
      <c r="G180" s="3" t="s">
        <v>31</v>
      </c>
      <c r="H180" s="26"/>
    </row>
    <row r="181">
      <c r="A181" s="14">
        <v>180.0</v>
      </c>
      <c r="B181" s="3" t="s">
        <v>30</v>
      </c>
      <c r="C181" s="3" t="s">
        <v>22</v>
      </c>
      <c r="D181" s="3" t="s">
        <v>23</v>
      </c>
      <c r="E181" s="32" t="s">
        <v>24</v>
      </c>
      <c r="F181" s="81">
        <v>5199.0</v>
      </c>
      <c r="G181" s="3" t="s">
        <v>31</v>
      </c>
      <c r="H181" s="26"/>
    </row>
    <row r="182">
      <c r="A182" s="14">
        <v>181.0</v>
      </c>
      <c r="B182" s="3" t="s">
        <v>36</v>
      </c>
      <c r="C182" s="3" t="s">
        <v>22</v>
      </c>
      <c r="D182" s="3" t="s">
        <v>23</v>
      </c>
      <c r="E182" s="15" t="s">
        <v>24</v>
      </c>
      <c r="F182" s="81">
        <v>5199.0</v>
      </c>
      <c r="G182" s="3" t="s">
        <v>31</v>
      </c>
      <c r="H182" s="26"/>
    </row>
    <row r="183">
      <c r="A183" s="14">
        <v>182.0</v>
      </c>
      <c r="B183" s="3" t="s">
        <v>36</v>
      </c>
      <c r="C183" s="3" t="s">
        <v>22</v>
      </c>
      <c r="D183" s="3" t="s">
        <v>23</v>
      </c>
      <c r="E183" s="32" t="s">
        <v>41</v>
      </c>
      <c r="F183" s="81">
        <v>5199.0</v>
      </c>
      <c r="G183" s="3" t="s">
        <v>31</v>
      </c>
      <c r="H183" s="26"/>
    </row>
    <row r="184">
      <c r="A184" s="14">
        <v>183.0</v>
      </c>
      <c r="B184" s="3" t="s">
        <v>36</v>
      </c>
      <c r="C184" s="3" t="s">
        <v>22</v>
      </c>
      <c r="D184" s="3" t="s">
        <v>23</v>
      </c>
      <c r="E184" s="15" t="s">
        <v>24</v>
      </c>
      <c r="F184" s="81">
        <v>5199.0</v>
      </c>
      <c r="G184" s="3" t="s">
        <v>31</v>
      </c>
      <c r="H184" s="26"/>
    </row>
    <row r="185">
      <c r="A185" s="14">
        <v>184.0</v>
      </c>
      <c r="B185" s="3" t="s">
        <v>36</v>
      </c>
      <c r="C185" s="3" t="s">
        <v>22</v>
      </c>
      <c r="D185" s="3" t="s">
        <v>23</v>
      </c>
      <c r="E185" s="15" t="s">
        <v>24</v>
      </c>
      <c r="F185" s="81">
        <v>5199.0</v>
      </c>
      <c r="G185" s="3" t="s">
        <v>31</v>
      </c>
      <c r="H185" s="26"/>
    </row>
    <row r="186">
      <c r="A186" s="14">
        <v>185.0</v>
      </c>
      <c r="B186" s="3" t="s">
        <v>110</v>
      </c>
      <c r="C186" s="3" t="s">
        <v>22</v>
      </c>
      <c r="D186" s="3" t="s">
        <v>23</v>
      </c>
      <c r="E186" s="32" t="s">
        <v>24</v>
      </c>
      <c r="F186" s="81">
        <v>5199.0</v>
      </c>
      <c r="G186" s="3" t="s">
        <v>26</v>
      </c>
      <c r="H186" s="26"/>
    </row>
    <row r="187">
      <c r="A187" s="14">
        <v>186.0</v>
      </c>
      <c r="B187" s="3" t="s">
        <v>110</v>
      </c>
      <c r="C187" s="3" t="s">
        <v>22</v>
      </c>
      <c r="D187" s="3" t="s">
        <v>23</v>
      </c>
      <c r="E187" s="15" t="s">
        <v>24</v>
      </c>
      <c r="F187" s="81">
        <v>5199.0</v>
      </c>
      <c r="G187" s="3" t="s">
        <v>26</v>
      </c>
      <c r="H187" s="26"/>
    </row>
    <row r="188">
      <c r="A188" s="14">
        <v>187.0</v>
      </c>
      <c r="B188" s="3" t="s">
        <v>93</v>
      </c>
      <c r="C188" s="3" t="s">
        <v>22</v>
      </c>
      <c r="D188" s="3" t="s">
        <v>23</v>
      </c>
      <c r="E188" s="32" t="s">
        <v>41</v>
      </c>
      <c r="F188" s="81">
        <v>5199.0</v>
      </c>
      <c r="G188" s="3" t="s">
        <v>26</v>
      </c>
      <c r="H188" s="26"/>
    </row>
    <row r="189">
      <c r="A189" s="14">
        <v>188.0</v>
      </c>
      <c r="B189" s="3" t="s">
        <v>93</v>
      </c>
      <c r="C189" s="3" t="s">
        <v>22</v>
      </c>
      <c r="D189" s="3" t="s">
        <v>23</v>
      </c>
      <c r="E189" s="32" t="s">
        <v>24</v>
      </c>
      <c r="F189" s="81">
        <v>5199.0</v>
      </c>
      <c r="G189" s="3" t="s">
        <v>26</v>
      </c>
      <c r="H189" s="26"/>
    </row>
    <row r="190">
      <c r="A190" s="14">
        <v>189.0</v>
      </c>
      <c r="B190" s="3" t="s">
        <v>125</v>
      </c>
      <c r="C190" s="3" t="s">
        <v>22</v>
      </c>
      <c r="D190" s="3" t="s">
        <v>23</v>
      </c>
      <c r="E190" s="15" t="s">
        <v>24</v>
      </c>
      <c r="F190" s="81">
        <v>5199.0</v>
      </c>
      <c r="G190" s="3" t="s">
        <v>26</v>
      </c>
      <c r="H190" s="26"/>
    </row>
    <row r="191">
      <c r="A191" s="14">
        <v>190.0</v>
      </c>
      <c r="B191" s="3" t="s">
        <v>125</v>
      </c>
      <c r="C191" s="3" t="s">
        <v>22</v>
      </c>
      <c r="D191" s="3" t="s">
        <v>23</v>
      </c>
      <c r="E191" s="15" t="s">
        <v>24</v>
      </c>
      <c r="F191" s="81">
        <v>5199.0</v>
      </c>
      <c r="G191" s="3" t="s">
        <v>26</v>
      </c>
      <c r="H191" s="26"/>
    </row>
    <row r="192">
      <c r="A192" s="14">
        <v>191.0</v>
      </c>
      <c r="B192" s="3" t="s">
        <v>52</v>
      </c>
      <c r="C192" s="3" t="s">
        <v>22</v>
      </c>
      <c r="D192" s="3" t="s">
        <v>23</v>
      </c>
      <c r="E192" s="15" t="s">
        <v>24</v>
      </c>
      <c r="F192" s="81">
        <v>5199.0</v>
      </c>
      <c r="G192" s="3" t="s">
        <v>31</v>
      </c>
      <c r="H192" s="26"/>
    </row>
    <row r="193">
      <c r="A193" s="14">
        <v>192.0</v>
      </c>
      <c r="B193" s="3" t="s">
        <v>52</v>
      </c>
      <c r="C193" s="3" t="s">
        <v>22</v>
      </c>
      <c r="D193" s="3" t="s">
        <v>23</v>
      </c>
      <c r="E193" s="15" t="s">
        <v>24</v>
      </c>
      <c r="F193" s="81">
        <v>5199.0</v>
      </c>
      <c r="G193" s="3" t="s">
        <v>31</v>
      </c>
      <c r="H193" s="26"/>
    </row>
    <row r="194">
      <c r="A194" s="14">
        <v>193.0</v>
      </c>
      <c r="B194" s="3" t="s">
        <v>88</v>
      </c>
      <c r="C194" s="3" t="s">
        <v>22</v>
      </c>
      <c r="D194" s="3" t="s">
        <v>23</v>
      </c>
      <c r="E194" s="15" t="s">
        <v>24</v>
      </c>
      <c r="F194" s="81">
        <v>5199.0</v>
      </c>
      <c r="G194" s="3" t="s">
        <v>31</v>
      </c>
      <c r="H194" s="26"/>
    </row>
    <row r="195">
      <c r="A195" s="14">
        <v>194.0</v>
      </c>
      <c r="B195" s="3" t="s">
        <v>129</v>
      </c>
      <c r="C195" s="3" t="s">
        <v>75</v>
      </c>
      <c r="D195" s="3" t="s">
        <v>23</v>
      </c>
      <c r="E195" s="32" t="s">
        <v>41</v>
      </c>
      <c r="F195" s="81">
        <v>5199.0</v>
      </c>
      <c r="G195" s="3" t="s">
        <v>26</v>
      </c>
      <c r="H195" s="26"/>
    </row>
    <row r="196">
      <c r="A196" s="14">
        <v>195.0</v>
      </c>
      <c r="B196" s="3" t="s">
        <v>74</v>
      </c>
      <c r="C196" s="3" t="s">
        <v>75</v>
      </c>
      <c r="D196" s="3" t="s">
        <v>23</v>
      </c>
      <c r="E196" s="32" t="s">
        <v>24</v>
      </c>
      <c r="F196" s="81">
        <v>5199.0</v>
      </c>
      <c r="G196" s="3" t="s">
        <v>31</v>
      </c>
      <c r="H196" s="26"/>
    </row>
    <row r="197">
      <c r="A197" s="14">
        <v>196.0</v>
      </c>
      <c r="B197" s="3" t="s">
        <v>89</v>
      </c>
      <c r="C197" s="3" t="s">
        <v>75</v>
      </c>
      <c r="D197" s="3" t="s">
        <v>23</v>
      </c>
      <c r="E197" s="32" t="s">
        <v>24</v>
      </c>
      <c r="F197" s="81">
        <v>5199.0</v>
      </c>
      <c r="G197" s="3" t="s">
        <v>31</v>
      </c>
      <c r="H197" s="26"/>
    </row>
    <row r="198">
      <c r="A198" s="14">
        <v>197.0</v>
      </c>
      <c r="B198" s="3" t="s">
        <v>107</v>
      </c>
      <c r="C198" s="3" t="s">
        <v>75</v>
      </c>
      <c r="D198" s="3" t="s">
        <v>23</v>
      </c>
      <c r="E198" s="32" t="s">
        <v>24</v>
      </c>
      <c r="F198" s="81">
        <v>5199.0</v>
      </c>
      <c r="G198" s="3" t="s">
        <v>26</v>
      </c>
      <c r="H198" s="26"/>
    </row>
    <row r="199">
      <c r="A199" s="14">
        <v>198.0</v>
      </c>
      <c r="B199" s="3" t="s">
        <v>108</v>
      </c>
      <c r="C199" s="3" t="s">
        <v>75</v>
      </c>
      <c r="D199" s="3" t="s">
        <v>23</v>
      </c>
      <c r="E199" s="15" t="s">
        <v>24</v>
      </c>
      <c r="F199" s="81">
        <v>5199.0</v>
      </c>
      <c r="G199" s="3" t="s">
        <v>31</v>
      </c>
      <c r="H199" s="26"/>
    </row>
    <row r="200">
      <c r="A200" s="14">
        <v>199.0</v>
      </c>
      <c r="B200" s="3" t="s">
        <v>97</v>
      </c>
      <c r="C200" s="3" t="s">
        <v>75</v>
      </c>
      <c r="D200" s="3" t="s">
        <v>23</v>
      </c>
      <c r="E200" s="15" t="s">
        <v>24</v>
      </c>
      <c r="F200" s="81">
        <v>5199.0</v>
      </c>
      <c r="G200" s="3" t="s">
        <v>26</v>
      </c>
      <c r="H200" s="26"/>
    </row>
    <row r="201">
      <c r="A201" s="14">
        <v>200.0</v>
      </c>
      <c r="B201" s="3" t="s">
        <v>134</v>
      </c>
      <c r="C201" s="3" t="s">
        <v>75</v>
      </c>
      <c r="D201" s="3" t="s">
        <v>23</v>
      </c>
      <c r="E201" s="15" t="s">
        <v>24</v>
      </c>
      <c r="F201" s="81">
        <v>5199.0</v>
      </c>
      <c r="G201" s="3" t="s">
        <v>26</v>
      </c>
      <c r="H201" s="26"/>
    </row>
    <row r="202">
      <c r="A202" s="14">
        <v>201.0</v>
      </c>
      <c r="B202" s="3" t="s">
        <v>82</v>
      </c>
      <c r="C202" s="3" t="s">
        <v>75</v>
      </c>
      <c r="D202" s="3" t="s">
        <v>23</v>
      </c>
      <c r="E202" s="15" t="s">
        <v>41</v>
      </c>
      <c r="F202" s="81">
        <v>5199.0</v>
      </c>
      <c r="G202" s="3" t="s">
        <v>31</v>
      </c>
      <c r="H202" s="26"/>
    </row>
    <row r="203">
      <c r="A203" s="14">
        <v>202.0</v>
      </c>
      <c r="B203" s="3" t="s">
        <v>82</v>
      </c>
      <c r="C203" s="3" t="s">
        <v>75</v>
      </c>
      <c r="D203" s="3" t="s">
        <v>23</v>
      </c>
      <c r="E203" s="15" t="s">
        <v>24</v>
      </c>
      <c r="F203" s="81">
        <v>5199.0</v>
      </c>
      <c r="G203" s="3" t="s">
        <v>31</v>
      </c>
      <c r="H203" s="26"/>
    </row>
    <row r="204">
      <c r="A204" s="14">
        <v>203.0</v>
      </c>
      <c r="B204" s="3" t="s">
        <v>82</v>
      </c>
      <c r="C204" s="3" t="s">
        <v>75</v>
      </c>
      <c r="D204" s="3" t="s">
        <v>23</v>
      </c>
      <c r="E204" s="15" t="s">
        <v>24</v>
      </c>
      <c r="F204" s="81">
        <v>5199.0</v>
      </c>
      <c r="G204" s="3" t="s">
        <v>31</v>
      </c>
      <c r="H204" s="26"/>
    </row>
    <row r="205">
      <c r="A205" s="14">
        <v>204.0</v>
      </c>
      <c r="B205" s="3" t="s">
        <v>82</v>
      </c>
      <c r="C205" s="3" t="s">
        <v>75</v>
      </c>
      <c r="D205" s="3" t="s">
        <v>23</v>
      </c>
      <c r="E205" s="15" t="s">
        <v>24</v>
      </c>
      <c r="F205" s="81">
        <v>5199.0</v>
      </c>
      <c r="G205" s="3" t="s">
        <v>31</v>
      </c>
      <c r="H205" s="26"/>
    </row>
    <row r="206">
      <c r="A206" s="14">
        <v>205.0</v>
      </c>
      <c r="B206" s="3" t="s">
        <v>82</v>
      </c>
      <c r="C206" s="3" t="s">
        <v>75</v>
      </c>
      <c r="D206" s="3" t="s">
        <v>23</v>
      </c>
      <c r="E206" s="32" t="s">
        <v>24</v>
      </c>
      <c r="F206" s="81">
        <v>5199.0</v>
      </c>
      <c r="G206" s="3" t="s">
        <v>31</v>
      </c>
      <c r="H206" s="26"/>
    </row>
    <row r="207">
      <c r="A207" s="14">
        <v>206.0</v>
      </c>
      <c r="B207" s="3" t="s">
        <v>109</v>
      </c>
      <c r="C207" s="3" t="s">
        <v>75</v>
      </c>
      <c r="D207" s="3" t="s">
        <v>23</v>
      </c>
      <c r="E207" s="15" t="s">
        <v>24</v>
      </c>
      <c r="F207" s="81">
        <v>5199.0</v>
      </c>
      <c r="G207" s="3" t="s">
        <v>31</v>
      </c>
      <c r="H207" s="26"/>
    </row>
    <row r="208">
      <c r="A208" s="14">
        <v>207.0</v>
      </c>
      <c r="B208" s="3" t="s">
        <v>109</v>
      </c>
      <c r="C208" s="3" t="s">
        <v>75</v>
      </c>
      <c r="D208" s="3" t="s">
        <v>23</v>
      </c>
      <c r="E208" s="15" t="s">
        <v>24</v>
      </c>
      <c r="F208" s="81">
        <v>5199.0</v>
      </c>
      <c r="G208" s="3" t="s">
        <v>31</v>
      </c>
      <c r="H208" s="26"/>
    </row>
    <row r="209">
      <c r="A209" s="14">
        <v>208.0</v>
      </c>
      <c r="B209" s="3" t="s">
        <v>109</v>
      </c>
      <c r="C209" s="3" t="s">
        <v>75</v>
      </c>
      <c r="D209" s="3" t="s">
        <v>23</v>
      </c>
      <c r="E209" s="15" t="s">
        <v>24</v>
      </c>
      <c r="F209" s="81">
        <v>5199.0</v>
      </c>
      <c r="G209" s="3" t="s">
        <v>31</v>
      </c>
      <c r="H209" s="26"/>
    </row>
    <row r="210">
      <c r="A210" s="14">
        <v>209.0</v>
      </c>
      <c r="B210" s="3" t="s">
        <v>109</v>
      </c>
      <c r="C210" s="3" t="s">
        <v>75</v>
      </c>
      <c r="D210" s="3" t="s">
        <v>23</v>
      </c>
      <c r="E210" s="15" t="s">
        <v>41</v>
      </c>
      <c r="F210" s="81">
        <v>5199.0</v>
      </c>
      <c r="G210" s="3" t="s">
        <v>31</v>
      </c>
      <c r="H210" s="26"/>
    </row>
    <row r="211">
      <c r="A211" s="14">
        <v>210.0</v>
      </c>
      <c r="B211" s="3" t="s">
        <v>116</v>
      </c>
      <c r="C211" s="3" t="s">
        <v>75</v>
      </c>
      <c r="D211" s="3" t="s">
        <v>23</v>
      </c>
      <c r="E211" s="15" t="s">
        <v>24</v>
      </c>
      <c r="F211" s="81">
        <v>5199.0</v>
      </c>
      <c r="G211" s="3" t="s">
        <v>31</v>
      </c>
      <c r="H211" s="26"/>
    </row>
    <row r="212">
      <c r="A212" s="14">
        <v>211.0</v>
      </c>
      <c r="B212" s="3" t="s">
        <v>116</v>
      </c>
      <c r="C212" s="3" t="s">
        <v>75</v>
      </c>
      <c r="D212" s="3" t="s">
        <v>23</v>
      </c>
      <c r="E212" s="15" t="s">
        <v>41</v>
      </c>
      <c r="F212" s="81">
        <v>5199.0</v>
      </c>
      <c r="G212" s="3" t="s">
        <v>31</v>
      </c>
      <c r="H212" s="26"/>
    </row>
    <row r="213">
      <c r="A213" s="14">
        <v>212.0</v>
      </c>
      <c r="B213" s="3" t="s">
        <v>116</v>
      </c>
      <c r="C213" s="3" t="s">
        <v>75</v>
      </c>
      <c r="D213" s="3" t="s">
        <v>23</v>
      </c>
      <c r="E213" s="32" t="s">
        <v>41</v>
      </c>
      <c r="F213" s="81">
        <v>5199.0</v>
      </c>
      <c r="G213" s="3" t="s">
        <v>31</v>
      </c>
      <c r="H213" s="26"/>
    </row>
    <row r="214">
      <c r="A214" s="14">
        <v>213.0</v>
      </c>
      <c r="B214" s="3" t="s">
        <v>123</v>
      </c>
      <c r="C214" s="3" t="s">
        <v>75</v>
      </c>
      <c r="D214" s="3" t="s">
        <v>23</v>
      </c>
      <c r="E214" s="15" t="s">
        <v>24</v>
      </c>
      <c r="F214" s="81">
        <v>5199.0</v>
      </c>
      <c r="G214" s="3" t="s">
        <v>26</v>
      </c>
      <c r="H214" s="26"/>
    </row>
    <row r="215">
      <c r="A215" s="14">
        <v>214.0</v>
      </c>
      <c r="B215" s="3" t="s">
        <v>133</v>
      </c>
      <c r="C215" s="3" t="s">
        <v>75</v>
      </c>
      <c r="D215" s="3" t="s">
        <v>23</v>
      </c>
      <c r="E215" s="15" t="s">
        <v>24</v>
      </c>
      <c r="F215" s="81">
        <v>5199.0</v>
      </c>
      <c r="G215" s="3" t="s">
        <v>31</v>
      </c>
      <c r="H215" s="26"/>
    </row>
    <row r="216">
      <c r="A216" s="14">
        <v>215.0</v>
      </c>
      <c r="B216" s="3" t="s">
        <v>104</v>
      </c>
      <c r="C216" s="3" t="s">
        <v>22</v>
      </c>
      <c r="D216" s="3" t="s">
        <v>23</v>
      </c>
      <c r="E216" s="15" t="s">
        <v>41</v>
      </c>
      <c r="F216" s="82">
        <v>44597.0</v>
      </c>
      <c r="G216" s="3" t="s">
        <v>26</v>
      </c>
      <c r="H216" s="26"/>
    </row>
    <row r="217">
      <c r="A217" s="14">
        <v>216.0</v>
      </c>
      <c r="B217" s="3" t="s">
        <v>86</v>
      </c>
      <c r="C217" s="3" t="s">
        <v>22</v>
      </c>
      <c r="D217" s="3" t="s">
        <v>23</v>
      </c>
      <c r="E217" s="32" t="s">
        <v>41</v>
      </c>
      <c r="F217" s="82">
        <v>44597.0</v>
      </c>
      <c r="G217" s="3" t="s">
        <v>26</v>
      </c>
      <c r="H217" s="26"/>
    </row>
    <row r="218">
      <c r="A218" s="14">
        <v>217.0</v>
      </c>
      <c r="B218" s="3" t="s">
        <v>135</v>
      </c>
      <c r="C218" s="3" t="s">
        <v>22</v>
      </c>
      <c r="D218" s="3" t="s">
        <v>23</v>
      </c>
      <c r="E218" s="32" t="s">
        <v>41</v>
      </c>
      <c r="F218" s="80" t="s">
        <v>136</v>
      </c>
      <c r="G218" s="3" t="s">
        <v>26</v>
      </c>
      <c r="H218" s="26"/>
    </row>
    <row r="219">
      <c r="A219" s="14">
        <v>218.0</v>
      </c>
      <c r="B219" s="3" t="s">
        <v>135</v>
      </c>
      <c r="C219" s="3" t="s">
        <v>22</v>
      </c>
      <c r="D219" s="3" t="s">
        <v>23</v>
      </c>
      <c r="E219" s="15" t="s">
        <v>41</v>
      </c>
      <c r="F219" s="80" t="s">
        <v>136</v>
      </c>
      <c r="G219" s="3" t="s">
        <v>26</v>
      </c>
      <c r="H219" s="26"/>
    </row>
    <row r="220">
      <c r="A220" s="14">
        <v>219.0</v>
      </c>
      <c r="B220" s="3" t="s">
        <v>131</v>
      </c>
      <c r="C220" s="3" t="s">
        <v>22</v>
      </c>
      <c r="D220" s="3" t="s">
        <v>23</v>
      </c>
      <c r="E220" s="15" t="s">
        <v>24</v>
      </c>
      <c r="F220" s="80" t="s">
        <v>137</v>
      </c>
      <c r="G220" s="3" t="s">
        <v>26</v>
      </c>
      <c r="H220" s="26"/>
    </row>
    <row r="221">
      <c r="A221" s="14">
        <v>220.0</v>
      </c>
      <c r="B221" s="3" t="s">
        <v>138</v>
      </c>
      <c r="C221" s="3" t="s">
        <v>22</v>
      </c>
      <c r="D221" s="3" t="s">
        <v>23</v>
      </c>
      <c r="E221" s="15" t="s">
        <v>24</v>
      </c>
      <c r="F221" s="80" t="s">
        <v>139</v>
      </c>
      <c r="G221" s="3" t="s">
        <v>26</v>
      </c>
      <c r="H221" s="26"/>
    </row>
    <row r="222">
      <c r="A222" s="14">
        <v>221.0</v>
      </c>
      <c r="B222" s="3" t="s">
        <v>86</v>
      </c>
      <c r="C222" s="3" t="s">
        <v>22</v>
      </c>
      <c r="D222" s="3" t="s">
        <v>23</v>
      </c>
      <c r="E222" s="32" t="s">
        <v>41</v>
      </c>
      <c r="F222" s="80" t="s">
        <v>139</v>
      </c>
      <c r="G222" s="3" t="s">
        <v>26</v>
      </c>
      <c r="H222" s="26"/>
    </row>
    <row r="223">
      <c r="A223" s="14">
        <v>222.0</v>
      </c>
      <c r="B223" s="3" t="s">
        <v>135</v>
      </c>
      <c r="C223" s="3" t="s">
        <v>22</v>
      </c>
      <c r="D223" s="3" t="s">
        <v>23</v>
      </c>
      <c r="E223" s="15" t="s">
        <v>24</v>
      </c>
      <c r="F223" s="80" t="s">
        <v>139</v>
      </c>
      <c r="G223" s="3" t="s">
        <v>26</v>
      </c>
      <c r="H223" s="26"/>
    </row>
    <row r="224">
      <c r="A224" s="14">
        <v>223.0</v>
      </c>
      <c r="B224" s="3" t="s">
        <v>93</v>
      </c>
      <c r="C224" s="3" t="s">
        <v>22</v>
      </c>
      <c r="D224" s="3" t="s">
        <v>23</v>
      </c>
      <c r="E224" s="32" t="s">
        <v>41</v>
      </c>
      <c r="F224" s="81">
        <v>5249.0</v>
      </c>
      <c r="G224" s="3" t="s">
        <v>26</v>
      </c>
      <c r="H224" s="26"/>
    </row>
    <row r="225">
      <c r="A225" s="14">
        <v>224.0</v>
      </c>
      <c r="B225" s="3" t="s">
        <v>129</v>
      </c>
      <c r="C225" s="3" t="s">
        <v>75</v>
      </c>
      <c r="D225" s="3" t="s">
        <v>23</v>
      </c>
      <c r="E225" s="32" t="s">
        <v>24</v>
      </c>
      <c r="F225" s="81">
        <v>5249.0</v>
      </c>
      <c r="G225" s="3" t="s">
        <v>26</v>
      </c>
      <c r="H225" s="26"/>
    </row>
    <row r="226">
      <c r="A226" s="14">
        <v>225.0</v>
      </c>
      <c r="B226" s="3" t="s">
        <v>133</v>
      </c>
      <c r="C226" s="3" t="s">
        <v>75</v>
      </c>
      <c r="D226" s="3" t="s">
        <v>23</v>
      </c>
      <c r="E226" s="32" t="s">
        <v>24</v>
      </c>
      <c r="F226" s="81">
        <v>5249.0</v>
      </c>
      <c r="G226" s="3" t="s">
        <v>31</v>
      </c>
      <c r="H226" s="26"/>
    </row>
    <row r="227">
      <c r="A227" s="14">
        <v>226.0</v>
      </c>
      <c r="B227" s="3" t="s">
        <v>84</v>
      </c>
      <c r="C227" s="3" t="s">
        <v>22</v>
      </c>
      <c r="D227" s="3" t="s">
        <v>23</v>
      </c>
      <c r="E227" s="32" t="s">
        <v>41</v>
      </c>
      <c r="F227" s="80" t="s">
        <v>140</v>
      </c>
      <c r="G227" s="3" t="s">
        <v>26</v>
      </c>
      <c r="H227" s="26"/>
    </row>
    <row r="228">
      <c r="A228" s="14">
        <v>227.0</v>
      </c>
      <c r="B228" s="3" t="s">
        <v>84</v>
      </c>
      <c r="C228" s="3" t="s">
        <v>22</v>
      </c>
      <c r="D228" s="3" t="s">
        <v>23</v>
      </c>
      <c r="E228" s="15" t="s">
        <v>24</v>
      </c>
      <c r="F228" s="80" t="s">
        <v>140</v>
      </c>
      <c r="G228" s="3" t="s">
        <v>26</v>
      </c>
      <c r="H228" s="26"/>
    </row>
    <row r="229">
      <c r="A229" s="14">
        <v>228.0</v>
      </c>
      <c r="B229" s="3" t="s">
        <v>131</v>
      </c>
      <c r="C229" s="3" t="s">
        <v>22</v>
      </c>
      <c r="D229" s="3" t="s">
        <v>23</v>
      </c>
      <c r="E229" s="32" t="s">
        <v>24</v>
      </c>
      <c r="F229" s="80" t="s">
        <v>140</v>
      </c>
      <c r="G229" s="3" t="s">
        <v>26</v>
      </c>
      <c r="H229" s="26"/>
    </row>
    <row r="230">
      <c r="A230" s="14">
        <v>229.0</v>
      </c>
      <c r="B230" s="3" t="s">
        <v>93</v>
      </c>
      <c r="C230" s="3" t="s">
        <v>22</v>
      </c>
      <c r="D230" s="3" t="s">
        <v>23</v>
      </c>
      <c r="E230" s="32" t="s">
        <v>24</v>
      </c>
      <c r="F230" s="80" t="s">
        <v>140</v>
      </c>
      <c r="G230" s="3" t="s">
        <v>26</v>
      </c>
      <c r="H230" s="26"/>
    </row>
    <row r="231">
      <c r="A231" s="14">
        <v>230.0</v>
      </c>
      <c r="B231" s="3" t="s">
        <v>135</v>
      </c>
      <c r="C231" s="3" t="s">
        <v>22</v>
      </c>
      <c r="D231" s="3" t="s">
        <v>23</v>
      </c>
      <c r="E231" s="15" t="s">
        <v>41</v>
      </c>
      <c r="F231" s="80" t="s">
        <v>140</v>
      </c>
      <c r="G231" s="3" t="s">
        <v>26</v>
      </c>
      <c r="H231" s="26"/>
    </row>
    <row r="232">
      <c r="A232" s="14">
        <v>231.0</v>
      </c>
      <c r="B232" s="3" t="s">
        <v>95</v>
      </c>
      <c r="C232" s="3" t="s">
        <v>75</v>
      </c>
      <c r="D232" s="3" t="s">
        <v>23</v>
      </c>
      <c r="E232" s="32" t="s">
        <v>24</v>
      </c>
      <c r="F232" s="80" t="s">
        <v>140</v>
      </c>
      <c r="G232" s="3" t="s">
        <v>31</v>
      </c>
      <c r="H232" s="26"/>
    </row>
    <row r="233">
      <c r="A233" s="14">
        <v>232.0</v>
      </c>
      <c r="B233" s="3" t="s">
        <v>92</v>
      </c>
      <c r="C233" s="3" t="s">
        <v>22</v>
      </c>
      <c r="D233" s="3" t="s">
        <v>23</v>
      </c>
      <c r="E233" s="15" t="s">
        <v>24</v>
      </c>
      <c r="F233" s="83">
        <v>5259.0</v>
      </c>
      <c r="G233" s="3" t="s">
        <v>26</v>
      </c>
      <c r="H233" s="26"/>
    </row>
    <row r="234">
      <c r="A234" s="14">
        <v>233.0</v>
      </c>
      <c r="B234" s="3" t="s">
        <v>92</v>
      </c>
      <c r="C234" s="3" t="s">
        <v>22</v>
      </c>
      <c r="D234" s="3" t="s">
        <v>23</v>
      </c>
      <c r="E234" s="15" t="s">
        <v>24</v>
      </c>
      <c r="F234" s="83">
        <v>5259.0</v>
      </c>
      <c r="G234" s="3" t="s">
        <v>26</v>
      </c>
      <c r="H234" s="26"/>
    </row>
    <row r="235">
      <c r="A235" s="14">
        <v>234.0</v>
      </c>
      <c r="B235" s="3" t="s">
        <v>93</v>
      </c>
      <c r="C235" s="3" t="s">
        <v>22</v>
      </c>
      <c r="D235" s="3" t="s">
        <v>23</v>
      </c>
      <c r="E235" s="32" t="s">
        <v>24</v>
      </c>
      <c r="F235" s="83">
        <v>5259.0</v>
      </c>
      <c r="G235" s="3" t="s">
        <v>26</v>
      </c>
      <c r="H235" s="26"/>
    </row>
    <row r="236">
      <c r="A236" s="14">
        <v>235.0</v>
      </c>
      <c r="B236" s="3" t="s">
        <v>97</v>
      </c>
      <c r="C236" s="3" t="s">
        <v>75</v>
      </c>
      <c r="D236" s="3" t="s">
        <v>23</v>
      </c>
      <c r="E236" s="15" t="s">
        <v>24</v>
      </c>
      <c r="F236" s="83">
        <v>5259.0</v>
      </c>
      <c r="G236" s="3" t="s">
        <v>26</v>
      </c>
      <c r="H236" s="26"/>
    </row>
    <row r="237">
      <c r="A237" s="14">
        <v>236.0</v>
      </c>
      <c r="B237" s="3" t="s">
        <v>93</v>
      </c>
      <c r="C237" s="3" t="s">
        <v>22</v>
      </c>
      <c r="D237" s="3" t="s">
        <v>23</v>
      </c>
      <c r="E237" s="32" t="s">
        <v>24</v>
      </c>
      <c r="F237" s="83">
        <v>5269.0</v>
      </c>
      <c r="G237" s="3" t="s">
        <v>26</v>
      </c>
      <c r="H237" s="26"/>
    </row>
    <row r="238">
      <c r="A238" s="14">
        <v>237.0</v>
      </c>
      <c r="B238" s="3" t="s">
        <v>141</v>
      </c>
      <c r="C238" s="3" t="s">
        <v>75</v>
      </c>
      <c r="D238" s="3" t="s">
        <v>23</v>
      </c>
      <c r="E238" s="15" t="s">
        <v>41</v>
      </c>
      <c r="F238" s="83">
        <v>5269.0</v>
      </c>
      <c r="G238" s="3" t="s">
        <v>31</v>
      </c>
      <c r="H238" s="26"/>
    </row>
    <row r="239">
      <c r="A239" s="14">
        <v>238.0</v>
      </c>
      <c r="B239" s="3" t="s">
        <v>95</v>
      </c>
      <c r="C239" s="3" t="s">
        <v>75</v>
      </c>
      <c r="D239" s="3" t="s">
        <v>23</v>
      </c>
      <c r="E239" s="15" t="s">
        <v>24</v>
      </c>
      <c r="F239" s="83">
        <v>5269.0</v>
      </c>
      <c r="G239" s="3" t="s">
        <v>31</v>
      </c>
      <c r="H239" s="26"/>
    </row>
    <row r="240">
      <c r="A240" s="14">
        <v>239.0</v>
      </c>
      <c r="B240" s="3" t="s">
        <v>95</v>
      </c>
      <c r="C240" s="3" t="s">
        <v>75</v>
      </c>
      <c r="D240" s="3" t="s">
        <v>23</v>
      </c>
      <c r="E240" s="15" t="s">
        <v>24</v>
      </c>
      <c r="F240" s="84" t="s">
        <v>142</v>
      </c>
      <c r="G240" s="3" t="s">
        <v>31</v>
      </c>
      <c r="H240" s="26"/>
    </row>
    <row r="241">
      <c r="A241" s="14">
        <v>240.0</v>
      </c>
      <c r="B241" s="3" t="s">
        <v>129</v>
      </c>
      <c r="C241" s="3" t="s">
        <v>75</v>
      </c>
      <c r="D241" s="3" t="s">
        <v>23</v>
      </c>
      <c r="E241" s="15" t="s">
        <v>24</v>
      </c>
      <c r="F241" s="83">
        <v>5279.0</v>
      </c>
      <c r="G241" s="3" t="s">
        <v>26</v>
      </c>
      <c r="H241" s="26"/>
    </row>
    <row r="242">
      <c r="A242" s="14">
        <v>241.0</v>
      </c>
      <c r="B242" s="3" t="s">
        <v>94</v>
      </c>
      <c r="C242" s="3" t="s">
        <v>75</v>
      </c>
      <c r="D242" s="3" t="s">
        <v>23</v>
      </c>
      <c r="E242" s="15" t="s">
        <v>24</v>
      </c>
      <c r="F242" s="83">
        <v>5279.0</v>
      </c>
      <c r="G242" s="3" t="s">
        <v>31</v>
      </c>
      <c r="H242" s="26"/>
    </row>
    <row r="243">
      <c r="A243" s="14">
        <v>242.0</v>
      </c>
      <c r="B243" s="3" t="s">
        <v>95</v>
      </c>
      <c r="C243" s="3" t="s">
        <v>75</v>
      </c>
      <c r="D243" s="3" t="s">
        <v>23</v>
      </c>
      <c r="E243" s="15" t="s">
        <v>24</v>
      </c>
      <c r="F243" s="83">
        <v>5279.0</v>
      </c>
      <c r="G243" s="3" t="s">
        <v>31</v>
      </c>
      <c r="H243" s="26"/>
    </row>
    <row r="244">
      <c r="A244" s="14">
        <v>243.0</v>
      </c>
      <c r="B244" s="3" t="s">
        <v>95</v>
      </c>
      <c r="C244" s="3" t="s">
        <v>75</v>
      </c>
      <c r="D244" s="3" t="s">
        <v>23</v>
      </c>
      <c r="E244" s="15" t="s">
        <v>24</v>
      </c>
      <c r="F244" s="83">
        <v>5279.0</v>
      </c>
      <c r="G244" s="3" t="s">
        <v>31</v>
      </c>
      <c r="H244" s="26"/>
    </row>
    <row r="245">
      <c r="A245" s="14">
        <v>244.0</v>
      </c>
      <c r="B245" s="3" t="s">
        <v>95</v>
      </c>
      <c r="C245" s="3" t="s">
        <v>75</v>
      </c>
      <c r="D245" s="3" t="s">
        <v>23</v>
      </c>
      <c r="E245" s="15" t="s">
        <v>24</v>
      </c>
      <c r="F245" s="83">
        <v>5279.0</v>
      </c>
      <c r="G245" s="3" t="s">
        <v>31</v>
      </c>
      <c r="H245" s="26"/>
    </row>
    <row r="246">
      <c r="A246" s="14">
        <v>245.0</v>
      </c>
      <c r="B246" s="3" t="s">
        <v>116</v>
      </c>
      <c r="C246" s="3" t="s">
        <v>75</v>
      </c>
      <c r="D246" s="3" t="s">
        <v>23</v>
      </c>
      <c r="E246" s="15" t="s">
        <v>24</v>
      </c>
      <c r="F246" s="83">
        <v>5279.0</v>
      </c>
      <c r="G246" s="3" t="s">
        <v>31</v>
      </c>
      <c r="H246" s="26"/>
    </row>
    <row r="247">
      <c r="A247" s="14">
        <v>246.0</v>
      </c>
      <c r="B247" s="3" t="s">
        <v>131</v>
      </c>
      <c r="C247" s="3" t="s">
        <v>22</v>
      </c>
      <c r="D247" s="3" t="s">
        <v>23</v>
      </c>
      <c r="E247" s="15" t="s">
        <v>24</v>
      </c>
      <c r="F247" s="84" t="s">
        <v>143</v>
      </c>
      <c r="G247" s="3" t="s">
        <v>26</v>
      </c>
      <c r="H247" s="26"/>
    </row>
    <row r="248">
      <c r="A248" s="14">
        <v>247.0</v>
      </c>
      <c r="B248" s="3" t="s">
        <v>36</v>
      </c>
      <c r="C248" s="3" t="s">
        <v>22</v>
      </c>
      <c r="D248" s="3" t="s">
        <v>23</v>
      </c>
      <c r="E248" s="15" t="s">
        <v>24</v>
      </c>
      <c r="F248" s="84" t="s">
        <v>143</v>
      </c>
      <c r="G248" s="3" t="s">
        <v>31</v>
      </c>
      <c r="H248" s="26"/>
    </row>
    <row r="249">
      <c r="A249" s="14">
        <v>248.0</v>
      </c>
      <c r="B249" s="3" t="s">
        <v>118</v>
      </c>
      <c r="C249" s="3" t="s">
        <v>22</v>
      </c>
      <c r="D249" s="3" t="s">
        <v>23</v>
      </c>
      <c r="E249" s="15" t="s">
        <v>24</v>
      </c>
      <c r="F249" s="84" t="s">
        <v>143</v>
      </c>
      <c r="G249" s="3" t="s">
        <v>26</v>
      </c>
      <c r="H249" s="26"/>
    </row>
    <row r="250">
      <c r="A250" s="14">
        <v>249.0</v>
      </c>
      <c r="B250" s="3" t="s">
        <v>93</v>
      </c>
      <c r="C250" s="3" t="s">
        <v>22</v>
      </c>
      <c r="D250" s="3" t="s">
        <v>23</v>
      </c>
      <c r="E250" s="15" t="s">
        <v>24</v>
      </c>
      <c r="F250" s="83">
        <v>5288.0</v>
      </c>
      <c r="G250" s="3" t="s">
        <v>26</v>
      </c>
      <c r="H250" s="26"/>
    </row>
    <row r="251">
      <c r="A251" s="14">
        <v>250.0</v>
      </c>
      <c r="B251" s="3" t="s">
        <v>36</v>
      </c>
      <c r="C251" s="3" t="s">
        <v>22</v>
      </c>
      <c r="D251" s="3" t="s">
        <v>23</v>
      </c>
      <c r="E251" s="15" t="s">
        <v>24</v>
      </c>
      <c r="F251" s="83">
        <v>5289.0</v>
      </c>
      <c r="G251" s="3" t="s">
        <v>31</v>
      </c>
      <c r="H251" s="26"/>
    </row>
    <row r="252">
      <c r="A252" s="14">
        <v>251.0</v>
      </c>
      <c r="B252" s="3" t="s">
        <v>90</v>
      </c>
      <c r="C252" s="3" t="s">
        <v>75</v>
      </c>
      <c r="D252" s="3" t="s">
        <v>23</v>
      </c>
      <c r="E252" s="15" t="s">
        <v>24</v>
      </c>
      <c r="F252" s="83">
        <v>5289.0</v>
      </c>
      <c r="G252" s="3" t="s">
        <v>26</v>
      </c>
      <c r="H252" s="26"/>
    </row>
    <row r="253">
      <c r="A253" s="14">
        <v>252.0</v>
      </c>
      <c r="B253" s="3" t="s">
        <v>116</v>
      </c>
      <c r="C253" s="3" t="s">
        <v>75</v>
      </c>
      <c r="D253" s="3" t="s">
        <v>23</v>
      </c>
      <c r="E253" s="32" t="s">
        <v>24</v>
      </c>
      <c r="F253" s="83">
        <v>5289.0</v>
      </c>
      <c r="G253" s="3" t="s">
        <v>31</v>
      </c>
      <c r="H253" s="26"/>
    </row>
    <row r="254">
      <c r="A254" s="14">
        <v>253.0</v>
      </c>
      <c r="B254" s="3" t="s">
        <v>144</v>
      </c>
      <c r="C254" s="3" t="s">
        <v>22</v>
      </c>
      <c r="D254" s="3" t="s">
        <v>23</v>
      </c>
      <c r="E254" s="15" t="s">
        <v>24</v>
      </c>
      <c r="F254" s="84" t="s">
        <v>145</v>
      </c>
      <c r="G254" s="3" t="s">
        <v>26</v>
      </c>
      <c r="H254" s="26"/>
    </row>
    <row r="255">
      <c r="A255" s="14">
        <v>254.0</v>
      </c>
      <c r="B255" s="3" t="s">
        <v>144</v>
      </c>
      <c r="C255" s="3" t="s">
        <v>22</v>
      </c>
      <c r="D255" s="3" t="s">
        <v>23</v>
      </c>
      <c r="E255" s="15" t="s">
        <v>24</v>
      </c>
      <c r="F255" s="84" t="s">
        <v>145</v>
      </c>
      <c r="G255" s="3" t="s">
        <v>26</v>
      </c>
      <c r="H255" s="26"/>
    </row>
    <row r="256">
      <c r="A256" s="14">
        <v>255.0</v>
      </c>
      <c r="B256" s="3" t="s">
        <v>144</v>
      </c>
      <c r="C256" s="3" t="s">
        <v>22</v>
      </c>
      <c r="D256" s="3" t="s">
        <v>23</v>
      </c>
      <c r="E256" s="15" t="s">
        <v>24</v>
      </c>
      <c r="F256" s="84" t="s">
        <v>145</v>
      </c>
      <c r="G256" s="3" t="s">
        <v>26</v>
      </c>
      <c r="H256" s="26"/>
    </row>
    <row r="257">
      <c r="A257" s="14">
        <v>256.0</v>
      </c>
      <c r="B257" s="3" t="s">
        <v>138</v>
      </c>
      <c r="C257" s="3" t="s">
        <v>22</v>
      </c>
      <c r="D257" s="3" t="s">
        <v>23</v>
      </c>
      <c r="E257" s="15" t="s">
        <v>24</v>
      </c>
      <c r="F257" s="84" t="s">
        <v>145</v>
      </c>
      <c r="G257" s="3" t="s">
        <v>26</v>
      </c>
      <c r="H257" s="26"/>
    </row>
    <row r="258">
      <c r="A258" s="14">
        <v>257.0</v>
      </c>
      <c r="B258" s="3" t="s">
        <v>84</v>
      </c>
      <c r="C258" s="3" t="s">
        <v>22</v>
      </c>
      <c r="D258" s="3" t="s">
        <v>23</v>
      </c>
      <c r="E258" s="32" t="s">
        <v>24</v>
      </c>
      <c r="F258" s="84" t="s">
        <v>145</v>
      </c>
      <c r="G258" s="3" t="s">
        <v>26</v>
      </c>
      <c r="H258" s="26"/>
    </row>
    <row r="259">
      <c r="A259" s="14">
        <v>258.0</v>
      </c>
      <c r="B259" s="3" t="s">
        <v>84</v>
      </c>
      <c r="C259" s="3" t="s">
        <v>22</v>
      </c>
      <c r="D259" s="3" t="s">
        <v>23</v>
      </c>
      <c r="E259" s="15" t="s">
        <v>24</v>
      </c>
      <c r="F259" s="84" t="s">
        <v>145</v>
      </c>
      <c r="G259" s="3" t="s">
        <v>26</v>
      </c>
      <c r="H259" s="26"/>
    </row>
    <row r="260">
      <c r="A260" s="14">
        <v>259.0</v>
      </c>
      <c r="B260" s="3" t="s">
        <v>131</v>
      </c>
      <c r="C260" s="3" t="s">
        <v>22</v>
      </c>
      <c r="D260" s="3" t="s">
        <v>23</v>
      </c>
      <c r="E260" s="15" t="s">
        <v>41</v>
      </c>
      <c r="F260" s="84" t="s">
        <v>145</v>
      </c>
      <c r="G260" s="3" t="s">
        <v>26</v>
      </c>
      <c r="H260" s="26"/>
    </row>
    <row r="261">
      <c r="A261" s="14">
        <v>260.0</v>
      </c>
      <c r="B261" s="3" t="s">
        <v>131</v>
      </c>
      <c r="C261" s="3" t="s">
        <v>22</v>
      </c>
      <c r="D261" s="3" t="s">
        <v>23</v>
      </c>
      <c r="E261" s="15" t="s">
        <v>24</v>
      </c>
      <c r="F261" s="84" t="s">
        <v>145</v>
      </c>
      <c r="G261" s="3" t="s">
        <v>26</v>
      </c>
      <c r="H261" s="26"/>
    </row>
    <row r="262">
      <c r="A262" s="14">
        <v>261.0</v>
      </c>
      <c r="B262" s="3" t="s">
        <v>131</v>
      </c>
      <c r="C262" s="3" t="s">
        <v>22</v>
      </c>
      <c r="D262" s="3" t="s">
        <v>23</v>
      </c>
      <c r="E262" s="32" t="s">
        <v>24</v>
      </c>
      <c r="F262" s="84" t="s">
        <v>145</v>
      </c>
      <c r="G262" s="3" t="s">
        <v>26</v>
      </c>
      <c r="H262" s="26"/>
    </row>
    <row r="263">
      <c r="A263" s="14">
        <v>262.0</v>
      </c>
      <c r="B263" s="3" t="s">
        <v>131</v>
      </c>
      <c r="C263" s="3" t="s">
        <v>22</v>
      </c>
      <c r="D263" s="3" t="s">
        <v>23</v>
      </c>
      <c r="E263" s="15" t="s">
        <v>24</v>
      </c>
      <c r="F263" s="84" t="s">
        <v>145</v>
      </c>
      <c r="G263" s="3" t="s">
        <v>26</v>
      </c>
      <c r="H263" s="26"/>
    </row>
    <row r="264">
      <c r="A264" s="14">
        <v>263.0</v>
      </c>
      <c r="B264" s="3" t="s">
        <v>131</v>
      </c>
      <c r="C264" s="3" t="s">
        <v>22</v>
      </c>
      <c r="D264" s="3" t="s">
        <v>23</v>
      </c>
      <c r="E264" s="15" t="s">
        <v>41</v>
      </c>
      <c r="F264" s="84" t="s">
        <v>145</v>
      </c>
      <c r="G264" s="3" t="s">
        <v>26</v>
      </c>
      <c r="H264" s="26"/>
    </row>
    <row r="265">
      <c r="A265" s="14">
        <v>264.0</v>
      </c>
      <c r="B265" s="3" t="s">
        <v>127</v>
      </c>
      <c r="C265" s="3" t="s">
        <v>22</v>
      </c>
      <c r="D265" s="3" t="s">
        <v>23</v>
      </c>
      <c r="E265" s="15" t="s">
        <v>24</v>
      </c>
      <c r="F265" s="84" t="s">
        <v>145</v>
      </c>
      <c r="G265" s="3" t="s">
        <v>26</v>
      </c>
      <c r="H265" s="26"/>
    </row>
    <row r="266">
      <c r="A266" s="14">
        <v>265.0</v>
      </c>
      <c r="B266" s="3" t="s">
        <v>146</v>
      </c>
      <c r="C266" s="3" t="s">
        <v>22</v>
      </c>
      <c r="D266" s="3" t="s">
        <v>23</v>
      </c>
      <c r="E266" s="15" t="s">
        <v>41</v>
      </c>
      <c r="F266" s="84" t="s">
        <v>145</v>
      </c>
      <c r="G266" s="3" t="s">
        <v>26</v>
      </c>
      <c r="H266" s="26"/>
    </row>
    <row r="267">
      <c r="A267" s="14">
        <v>266.0</v>
      </c>
      <c r="B267" s="3" t="s">
        <v>57</v>
      </c>
      <c r="C267" s="3" t="s">
        <v>22</v>
      </c>
      <c r="D267" s="3" t="s">
        <v>23</v>
      </c>
      <c r="E267" s="15" t="s">
        <v>24</v>
      </c>
      <c r="F267" s="84" t="s">
        <v>145</v>
      </c>
      <c r="G267" s="3" t="s">
        <v>26</v>
      </c>
      <c r="H267" s="26"/>
    </row>
    <row r="268">
      <c r="A268" s="14">
        <v>267.0</v>
      </c>
      <c r="B268" s="3" t="s">
        <v>57</v>
      </c>
      <c r="C268" s="3" t="s">
        <v>22</v>
      </c>
      <c r="D268" s="3" t="s">
        <v>23</v>
      </c>
      <c r="E268" s="15" t="s">
        <v>24</v>
      </c>
      <c r="F268" s="84" t="s">
        <v>145</v>
      </c>
      <c r="G268" s="3" t="s">
        <v>26</v>
      </c>
      <c r="H268" s="26"/>
    </row>
    <row r="269">
      <c r="A269" s="14">
        <v>268.0</v>
      </c>
      <c r="B269" s="3" t="s">
        <v>57</v>
      </c>
      <c r="C269" s="3" t="s">
        <v>22</v>
      </c>
      <c r="D269" s="3" t="s">
        <v>23</v>
      </c>
      <c r="E269" s="15" t="s">
        <v>41</v>
      </c>
      <c r="F269" s="84" t="s">
        <v>145</v>
      </c>
      <c r="G269" s="3" t="s">
        <v>26</v>
      </c>
      <c r="H269" s="26"/>
    </row>
    <row r="270">
      <c r="A270" s="14">
        <v>269.0</v>
      </c>
      <c r="B270" s="3" t="s">
        <v>104</v>
      </c>
      <c r="C270" s="3" t="s">
        <v>22</v>
      </c>
      <c r="D270" s="3" t="s">
        <v>23</v>
      </c>
      <c r="E270" s="15" t="s">
        <v>24</v>
      </c>
      <c r="F270" s="84" t="s">
        <v>145</v>
      </c>
      <c r="G270" s="3" t="s">
        <v>26</v>
      </c>
      <c r="H270" s="26"/>
    </row>
    <row r="271">
      <c r="A271" s="14">
        <v>270.0</v>
      </c>
      <c r="B271" s="3" t="s">
        <v>125</v>
      </c>
      <c r="C271" s="3" t="s">
        <v>22</v>
      </c>
      <c r="D271" s="3" t="s">
        <v>23</v>
      </c>
      <c r="E271" s="15" t="s">
        <v>41</v>
      </c>
      <c r="F271" s="84" t="s">
        <v>145</v>
      </c>
      <c r="G271" s="3" t="s">
        <v>26</v>
      </c>
      <c r="H271" s="26"/>
    </row>
    <row r="272">
      <c r="A272" s="14">
        <v>271.0</v>
      </c>
      <c r="B272" s="3" t="s">
        <v>147</v>
      </c>
      <c r="C272" s="3" t="s">
        <v>22</v>
      </c>
      <c r="D272" s="3" t="s">
        <v>23</v>
      </c>
      <c r="E272" s="15" t="s">
        <v>41</v>
      </c>
      <c r="F272" s="84" t="s">
        <v>145</v>
      </c>
      <c r="G272" s="3" t="s">
        <v>26</v>
      </c>
      <c r="H272" s="26"/>
    </row>
    <row r="273">
      <c r="A273" s="14">
        <v>272.0</v>
      </c>
      <c r="B273" s="3" t="s">
        <v>147</v>
      </c>
      <c r="C273" s="3" t="s">
        <v>22</v>
      </c>
      <c r="D273" s="3" t="s">
        <v>23</v>
      </c>
      <c r="E273" s="15" t="s">
        <v>41</v>
      </c>
      <c r="F273" s="84" t="s">
        <v>145</v>
      </c>
      <c r="G273" s="3" t="s">
        <v>26</v>
      </c>
      <c r="H273" s="26"/>
    </row>
    <row r="274">
      <c r="A274" s="14">
        <v>273.0</v>
      </c>
      <c r="B274" s="3" t="s">
        <v>52</v>
      </c>
      <c r="C274" s="3" t="s">
        <v>22</v>
      </c>
      <c r="D274" s="3" t="s">
        <v>23</v>
      </c>
      <c r="E274" s="15" t="s">
        <v>148</v>
      </c>
      <c r="F274" s="84" t="s">
        <v>145</v>
      </c>
      <c r="G274" s="3" t="s">
        <v>31</v>
      </c>
      <c r="H274" s="26"/>
    </row>
    <row r="275">
      <c r="A275" s="14">
        <v>274.0</v>
      </c>
      <c r="B275" s="3" t="s">
        <v>86</v>
      </c>
      <c r="C275" s="3" t="s">
        <v>22</v>
      </c>
      <c r="D275" s="3" t="s">
        <v>23</v>
      </c>
      <c r="E275" s="32" t="s">
        <v>24</v>
      </c>
      <c r="F275" s="84" t="s">
        <v>145</v>
      </c>
      <c r="G275" s="3" t="s">
        <v>26</v>
      </c>
      <c r="H275" s="26"/>
    </row>
    <row r="276">
      <c r="A276" s="14">
        <v>275.0</v>
      </c>
      <c r="B276" s="3" t="s">
        <v>86</v>
      </c>
      <c r="C276" s="3" t="s">
        <v>22</v>
      </c>
      <c r="D276" s="3" t="s">
        <v>23</v>
      </c>
      <c r="E276" s="32" t="s">
        <v>24</v>
      </c>
      <c r="F276" s="84" t="s">
        <v>145</v>
      </c>
      <c r="G276" s="3" t="s">
        <v>26</v>
      </c>
      <c r="H276" s="26"/>
    </row>
    <row r="277">
      <c r="A277" s="14">
        <v>276.0</v>
      </c>
      <c r="B277" s="3" t="s">
        <v>86</v>
      </c>
      <c r="C277" s="3" t="s">
        <v>22</v>
      </c>
      <c r="D277" s="3" t="s">
        <v>23</v>
      </c>
      <c r="E277" s="15" t="s">
        <v>24</v>
      </c>
      <c r="F277" s="84" t="s">
        <v>145</v>
      </c>
      <c r="G277" s="3" t="s">
        <v>26</v>
      </c>
      <c r="H277" s="26"/>
    </row>
    <row r="278">
      <c r="A278" s="14">
        <v>277.0</v>
      </c>
      <c r="B278" s="3" t="s">
        <v>86</v>
      </c>
      <c r="C278" s="3" t="s">
        <v>22</v>
      </c>
      <c r="D278" s="3" t="s">
        <v>23</v>
      </c>
      <c r="E278" s="32" t="s">
        <v>41</v>
      </c>
      <c r="F278" s="84" t="s">
        <v>145</v>
      </c>
      <c r="G278" s="3" t="s">
        <v>26</v>
      </c>
      <c r="H278" s="26"/>
    </row>
    <row r="279">
      <c r="A279" s="14">
        <v>278.0</v>
      </c>
      <c r="B279" s="3" t="s">
        <v>36</v>
      </c>
      <c r="C279" s="3" t="s">
        <v>22</v>
      </c>
      <c r="D279" s="3" t="s">
        <v>23</v>
      </c>
      <c r="E279" s="15" t="s">
        <v>24</v>
      </c>
      <c r="F279" s="83">
        <v>5299.0</v>
      </c>
      <c r="G279" s="3" t="s">
        <v>31</v>
      </c>
      <c r="H279" s="26"/>
    </row>
    <row r="280">
      <c r="A280" s="14">
        <v>279.0</v>
      </c>
      <c r="B280" s="3" t="s">
        <v>110</v>
      </c>
      <c r="C280" s="3" t="s">
        <v>22</v>
      </c>
      <c r="D280" s="3" t="s">
        <v>23</v>
      </c>
      <c r="E280" s="15" t="s">
        <v>24</v>
      </c>
      <c r="F280" s="83">
        <v>5299.0</v>
      </c>
      <c r="G280" s="3" t="s">
        <v>26</v>
      </c>
      <c r="H280" s="26"/>
    </row>
    <row r="281">
      <c r="A281" s="14">
        <v>280.0</v>
      </c>
      <c r="B281" s="3" t="s">
        <v>110</v>
      </c>
      <c r="C281" s="3" t="s">
        <v>22</v>
      </c>
      <c r="D281" s="3" t="s">
        <v>23</v>
      </c>
      <c r="E281" s="32" t="s">
        <v>41</v>
      </c>
      <c r="F281" s="83">
        <v>5299.0</v>
      </c>
      <c r="G281" s="3" t="s">
        <v>26</v>
      </c>
      <c r="H281" s="26"/>
    </row>
    <row r="282">
      <c r="A282" s="14">
        <v>281.0</v>
      </c>
      <c r="B282" s="3" t="s">
        <v>129</v>
      </c>
      <c r="C282" s="3" t="s">
        <v>75</v>
      </c>
      <c r="D282" s="3" t="s">
        <v>23</v>
      </c>
      <c r="E282" s="15" t="s">
        <v>24</v>
      </c>
      <c r="F282" s="83">
        <v>5299.0</v>
      </c>
      <c r="G282" s="3" t="s">
        <v>26</v>
      </c>
      <c r="H282" s="26"/>
    </row>
    <row r="283">
      <c r="A283" s="14">
        <v>282.0</v>
      </c>
      <c r="B283" s="3" t="s">
        <v>129</v>
      </c>
      <c r="C283" s="3" t="s">
        <v>75</v>
      </c>
      <c r="D283" s="3" t="s">
        <v>23</v>
      </c>
      <c r="E283" s="32" t="s">
        <v>41</v>
      </c>
      <c r="F283" s="83">
        <v>5299.0</v>
      </c>
      <c r="G283" s="3" t="s">
        <v>26</v>
      </c>
      <c r="H283" s="26"/>
    </row>
    <row r="284">
      <c r="A284" s="14">
        <v>283.0</v>
      </c>
      <c r="B284" s="3" t="s">
        <v>129</v>
      </c>
      <c r="C284" s="3" t="s">
        <v>75</v>
      </c>
      <c r="D284" s="3" t="s">
        <v>23</v>
      </c>
      <c r="E284" s="32" t="s">
        <v>24</v>
      </c>
      <c r="F284" s="83">
        <v>5299.0</v>
      </c>
      <c r="G284" s="3" t="s">
        <v>26</v>
      </c>
      <c r="H284" s="26"/>
    </row>
    <row r="285">
      <c r="A285" s="14">
        <v>284.0</v>
      </c>
      <c r="B285" s="3" t="s">
        <v>111</v>
      </c>
      <c r="C285" s="3" t="s">
        <v>75</v>
      </c>
      <c r="D285" s="3" t="s">
        <v>23</v>
      </c>
      <c r="E285" s="32" t="s">
        <v>24</v>
      </c>
      <c r="F285" s="83">
        <v>5299.0</v>
      </c>
      <c r="G285" s="3" t="s">
        <v>26</v>
      </c>
      <c r="H285" s="26"/>
    </row>
    <row r="286">
      <c r="A286" s="14">
        <v>285.0</v>
      </c>
      <c r="B286" s="3" t="s">
        <v>111</v>
      </c>
      <c r="C286" s="3" t="s">
        <v>75</v>
      </c>
      <c r="D286" s="3" t="s">
        <v>23</v>
      </c>
      <c r="E286" s="15" t="s">
        <v>24</v>
      </c>
      <c r="F286" s="83">
        <v>5299.0</v>
      </c>
      <c r="G286" s="3" t="s">
        <v>26</v>
      </c>
      <c r="H286" s="26"/>
    </row>
    <row r="287">
      <c r="A287" s="14">
        <v>286.0</v>
      </c>
      <c r="B287" s="3" t="s">
        <v>111</v>
      </c>
      <c r="C287" s="3" t="s">
        <v>75</v>
      </c>
      <c r="D287" s="3" t="s">
        <v>23</v>
      </c>
      <c r="E287" s="32" t="s">
        <v>24</v>
      </c>
      <c r="F287" s="83">
        <v>5299.0</v>
      </c>
      <c r="G287" s="3" t="s">
        <v>26</v>
      </c>
      <c r="H287" s="26"/>
    </row>
    <row r="288">
      <c r="A288" s="14">
        <v>287.0</v>
      </c>
      <c r="B288" s="3" t="s">
        <v>74</v>
      </c>
      <c r="C288" s="3" t="s">
        <v>75</v>
      </c>
      <c r="D288" s="3" t="s">
        <v>23</v>
      </c>
      <c r="E288" s="15" t="s">
        <v>41</v>
      </c>
      <c r="F288" s="83">
        <v>5299.0</v>
      </c>
      <c r="G288" s="3" t="s">
        <v>31</v>
      </c>
      <c r="H288" s="26"/>
    </row>
    <row r="289">
      <c r="A289" s="14">
        <v>288.0</v>
      </c>
      <c r="B289" s="3" t="s">
        <v>74</v>
      </c>
      <c r="C289" s="3" t="s">
        <v>75</v>
      </c>
      <c r="D289" s="3" t="s">
        <v>23</v>
      </c>
      <c r="E289" s="32" t="s">
        <v>24</v>
      </c>
      <c r="F289" s="83">
        <v>5299.0</v>
      </c>
      <c r="G289" s="3" t="s">
        <v>31</v>
      </c>
      <c r="H289" s="26"/>
    </row>
    <row r="290">
      <c r="A290" s="14">
        <v>289.0</v>
      </c>
      <c r="B290" s="3" t="s">
        <v>126</v>
      </c>
      <c r="C290" s="3" t="s">
        <v>75</v>
      </c>
      <c r="D290" s="3" t="s">
        <v>23</v>
      </c>
      <c r="E290" s="15" t="s">
        <v>41</v>
      </c>
      <c r="F290" s="83">
        <v>5299.0</v>
      </c>
      <c r="G290" s="3" t="s">
        <v>26</v>
      </c>
      <c r="H290" s="26"/>
    </row>
    <row r="291">
      <c r="A291" s="14">
        <v>290.0</v>
      </c>
      <c r="B291" s="3" t="s">
        <v>126</v>
      </c>
      <c r="C291" s="3" t="s">
        <v>75</v>
      </c>
      <c r="D291" s="3" t="s">
        <v>23</v>
      </c>
      <c r="E291" s="32" t="s">
        <v>41</v>
      </c>
      <c r="F291" s="83">
        <v>5299.0</v>
      </c>
      <c r="G291" s="3" t="s">
        <v>26</v>
      </c>
      <c r="H291" s="26"/>
    </row>
    <row r="292">
      <c r="A292" s="14">
        <v>291.0</v>
      </c>
      <c r="B292" s="3" t="s">
        <v>141</v>
      </c>
      <c r="C292" s="3" t="s">
        <v>75</v>
      </c>
      <c r="D292" s="3" t="s">
        <v>23</v>
      </c>
      <c r="E292" s="15" t="s">
        <v>41</v>
      </c>
      <c r="F292" s="83">
        <v>5299.0</v>
      </c>
      <c r="G292" s="3" t="s">
        <v>31</v>
      </c>
      <c r="H292" s="26"/>
    </row>
    <row r="293">
      <c r="A293" s="14">
        <v>292.0</v>
      </c>
      <c r="B293" s="3" t="s">
        <v>141</v>
      </c>
      <c r="C293" s="3" t="s">
        <v>75</v>
      </c>
      <c r="D293" s="3" t="s">
        <v>23</v>
      </c>
      <c r="E293" s="15" t="s">
        <v>41</v>
      </c>
      <c r="F293" s="83">
        <v>5299.0</v>
      </c>
      <c r="G293" s="3" t="s">
        <v>31</v>
      </c>
      <c r="H293" s="26"/>
    </row>
    <row r="294">
      <c r="A294" s="14">
        <v>293.0</v>
      </c>
      <c r="B294" s="3" t="s">
        <v>89</v>
      </c>
      <c r="C294" s="3" t="s">
        <v>75</v>
      </c>
      <c r="D294" s="3" t="s">
        <v>23</v>
      </c>
      <c r="E294" s="15" t="s">
        <v>24</v>
      </c>
      <c r="F294" s="83">
        <v>5299.0</v>
      </c>
      <c r="G294" s="3" t="s">
        <v>31</v>
      </c>
      <c r="H294" s="26"/>
    </row>
    <row r="295">
      <c r="A295" s="14">
        <v>294.0</v>
      </c>
      <c r="B295" s="3" t="s">
        <v>90</v>
      </c>
      <c r="C295" s="3" t="s">
        <v>75</v>
      </c>
      <c r="D295" s="3" t="s">
        <v>23</v>
      </c>
      <c r="E295" s="15" t="s">
        <v>24</v>
      </c>
      <c r="F295" s="83">
        <v>5299.0</v>
      </c>
      <c r="G295" s="3" t="s">
        <v>26</v>
      </c>
      <c r="H295" s="26"/>
    </row>
    <row r="296">
      <c r="A296" s="14">
        <v>295.0</v>
      </c>
      <c r="B296" s="3" t="s">
        <v>90</v>
      </c>
      <c r="C296" s="3" t="s">
        <v>75</v>
      </c>
      <c r="D296" s="3" t="s">
        <v>23</v>
      </c>
      <c r="E296" s="15" t="s">
        <v>24</v>
      </c>
      <c r="F296" s="83">
        <v>5299.0</v>
      </c>
      <c r="G296" s="3" t="s">
        <v>26</v>
      </c>
      <c r="H296" s="26"/>
    </row>
    <row r="297">
      <c r="A297" s="14">
        <v>296.0</v>
      </c>
      <c r="B297" s="3" t="s">
        <v>90</v>
      </c>
      <c r="C297" s="3" t="s">
        <v>75</v>
      </c>
      <c r="D297" s="3" t="s">
        <v>23</v>
      </c>
      <c r="E297" s="32" t="s">
        <v>24</v>
      </c>
      <c r="F297" s="83">
        <v>5299.0</v>
      </c>
      <c r="G297" s="3" t="s">
        <v>26</v>
      </c>
      <c r="H297" s="26"/>
    </row>
    <row r="298">
      <c r="A298" s="14">
        <v>297.0</v>
      </c>
      <c r="B298" s="3" t="s">
        <v>90</v>
      </c>
      <c r="C298" s="3" t="s">
        <v>75</v>
      </c>
      <c r="D298" s="3" t="s">
        <v>23</v>
      </c>
      <c r="E298" s="32" t="s">
        <v>24</v>
      </c>
      <c r="F298" s="83">
        <v>5299.0</v>
      </c>
      <c r="G298" s="3" t="s">
        <v>26</v>
      </c>
      <c r="H298" s="26"/>
    </row>
    <row r="299">
      <c r="A299" s="14">
        <v>298.0</v>
      </c>
      <c r="B299" s="3" t="s">
        <v>134</v>
      </c>
      <c r="C299" s="3" t="s">
        <v>75</v>
      </c>
      <c r="D299" s="3" t="s">
        <v>23</v>
      </c>
      <c r="E299" s="15" t="s">
        <v>24</v>
      </c>
      <c r="F299" s="83">
        <v>5299.0</v>
      </c>
      <c r="G299" s="3" t="s">
        <v>26</v>
      </c>
      <c r="H299" s="26"/>
    </row>
    <row r="300">
      <c r="A300" s="14">
        <v>299.0</v>
      </c>
      <c r="B300" s="3" t="s">
        <v>134</v>
      </c>
      <c r="C300" s="3" t="s">
        <v>75</v>
      </c>
      <c r="D300" s="3" t="s">
        <v>23</v>
      </c>
      <c r="E300" s="32" t="s">
        <v>24</v>
      </c>
      <c r="F300" s="83">
        <v>5299.0</v>
      </c>
      <c r="G300" s="3" t="s">
        <v>26</v>
      </c>
      <c r="H300" s="26"/>
    </row>
    <row r="301">
      <c r="A301" s="14">
        <v>300.0</v>
      </c>
      <c r="B301" s="3" t="s">
        <v>82</v>
      </c>
      <c r="C301" s="3" t="s">
        <v>75</v>
      </c>
      <c r="D301" s="3" t="s">
        <v>23</v>
      </c>
      <c r="E301" s="15" t="s">
        <v>24</v>
      </c>
      <c r="F301" s="83">
        <v>5299.0</v>
      </c>
      <c r="G301" s="3" t="s">
        <v>31</v>
      </c>
      <c r="H301" s="26"/>
    </row>
    <row r="302">
      <c r="A302" s="14">
        <v>301.0</v>
      </c>
      <c r="B302" s="3" t="s">
        <v>82</v>
      </c>
      <c r="C302" s="3" t="s">
        <v>75</v>
      </c>
      <c r="D302" s="3" t="s">
        <v>23</v>
      </c>
      <c r="E302" s="15" t="s">
        <v>41</v>
      </c>
      <c r="F302" s="83">
        <v>5299.0</v>
      </c>
      <c r="G302" s="3" t="s">
        <v>31</v>
      </c>
      <c r="H302" s="26"/>
    </row>
    <row r="303">
      <c r="A303" s="14">
        <v>302.0</v>
      </c>
      <c r="B303" s="3" t="s">
        <v>149</v>
      </c>
      <c r="C303" s="3" t="s">
        <v>75</v>
      </c>
      <c r="D303" s="3" t="s">
        <v>23</v>
      </c>
      <c r="E303" s="15" t="s">
        <v>24</v>
      </c>
      <c r="F303" s="83">
        <v>5299.0</v>
      </c>
      <c r="G303" s="3" t="s">
        <v>26</v>
      </c>
      <c r="H303" s="26"/>
    </row>
    <row r="304">
      <c r="A304" s="14">
        <v>303.0</v>
      </c>
      <c r="B304" s="3" t="s">
        <v>123</v>
      </c>
      <c r="C304" s="3" t="s">
        <v>75</v>
      </c>
      <c r="D304" s="3" t="s">
        <v>23</v>
      </c>
      <c r="E304" s="32" t="s">
        <v>24</v>
      </c>
      <c r="F304" s="83">
        <v>5299.0</v>
      </c>
      <c r="G304" s="3" t="s">
        <v>26</v>
      </c>
      <c r="H304" s="26"/>
    </row>
    <row r="305">
      <c r="A305" s="14">
        <v>304.0</v>
      </c>
      <c r="B305" s="3" t="s">
        <v>123</v>
      </c>
      <c r="C305" s="3" t="s">
        <v>75</v>
      </c>
      <c r="D305" s="3" t="s">
        <v>23</v>
      </c>
      <c r="E305" s="15" t="s">
        <v>24</v>
      </c>
      <c r="F305" s="83">
        <v>5299.0</v>
      </c>
      <c r="G305" s="3" t="s">
        <v>26</v>
      </c>
      <c r="H305" s="26"/>
    </row>
    <row r="306">
      <c r="A306" s="14">
        <v>305.0</v>
      </c>
      <c r="B306" s="3" t="s">
        <v>133</v>
      </c>
      <c r="C306" s="3" t="s">
        <v>75</v>
      </c>
      <c r="D306" s="3" t="s">
        <v>23</v>
      </c>
      <c r="E306" s="15" t="s">
        <v>24</v>
      </c>
      <c r="F306" s="83">
        <v>5299.0</v>
      </c>
      <c r="G306" s="3" t="s">
        <v>31</v>
      </c>
      <c r="H306" s="26"/>
    </row>
    <row r="307">
      <c r="A307" s="14">
        <v>306.0</v>
      </c>
      <c r="B307" s="3" t="s">
        <v>144</v>
      </c>
      <c r="C307" s="3" t="s">
        <v>22</v>
      </c>
      <c r="D307" s="3" t="s">
        <v>23</v>
      </c>
      <c r="E307" s="15" t="s">
        <v>24</v>
      </c>
      <c r="F307" s="85">
        <v>44625.0</v>
      </c>
      <c r="G307" s="3" t="s">
        <v>26</v>
      </c>
      <c r="H307" s="26"/>
    </row>
    <row r="308">
      <c r="A308" s="14">
        <v>307.0</v>
      </c>
      <c r="B308" s="3" t="s">
        <v>150</v>
      </c>
      <c r="C308" s="3" t="s">
        <v>75</v>
      </c>
      <c r="D308" s="3" t="s">
        <v>23</v>
      </c>
      <c r="E308" s="15" t="s">
        <v>24</v>
      </c>
      <c r="F308" s="83">
        <v>5309.0</v>
      </c>
      <c r="G308" s="3" t="s">
        <v>26</v>
      </c>
      <c r="H308" s="26"/>
    </row>
    <row r="309">
      <c r="A309" s="14">
        <v>308.0</v>
      </c>
      <c r="B309" s="3" t="s">
        <v>151</v>
      </c>
      <c r="C309" s="3" t="s">
        <v>75</v>
      </c>
      <c r="D309" s="3" t="s">
        <v>23</v>
      </c>
      <c r="E309" s="15" t="s">
        <v>41</v>
      </c>
      <c r="F309" s="84" t="s">
        <v>152</v>
      </c>
      <c r="G309" s="3" t="s">
        <v>26</v>
      </c>
      <c r="H309" s="26"/>
    </row>
    <row r="310">
      <c r="A310" s="14">
        <v>309.0</v>
      </c>
      <c r="B310" s="3" t="s">
        <v>131</v>
      </c>
      <c r="C310" s="3" t="s">
        <v>22</v>
      </c>
      <c r="D310" s="3" t="s">
        <v>23</v>
      </c>
      <c r="E310" s="32" t="s">
        <v>24</v>
      </c>
      <c r="F310" s="84" t="s">
        <v>153</v>
      </c>
      <c r="G310" s="3" t="s">
        <v>26</v>
      </c>
      <c r="H310" s="26"/>
    </row>
    <row r="311">
      <c r="A311" s="14">
        <v>310.0</v>
      </c>
      <c r="B311" s="3" t="s">
        <v>154</v>
      </c>
      <c r="C311" s="3" t="s">
        <v>75</v>
      </c>
      <c r="D311" s="3" t="s">
        <v>23</v>
      </c>
      <c r="E311" s="32" t="s">
        <v>41</v>
      </c>
      <c r="F311" s="84" t="s">
        <v>153</v>
      </c>
      <c r="G311" s="3" t="s">
        <v>26</v>
      </c>
      <c r="H311" s="26"/>
    </row>
    <row r="312">
      <c r="A312" s="14">
        <v>311.0</v>
      </c>
      <c r="B312" s="3" t="s">
        <v>118</v>
      </c>
      <c r="C312" s="3" t="s">
        <v>22</v>
      </c>
      <c r="D312" s="3" t="s">
        <v>23</v>
      </c>
      <c r="E312" s="32" t="s">
        <v>24</v>
      </c>
      <c r="F312" s="83">
        <v>5325.0</v>
      </c>
      <c r="G312" s="3" t="s">
        <v>26</v>
      </c>
      <c r="H312" s="26"/>
    </row>
    <row r="313">
      <c r="A313" s="14">
        <v>312.0</v>
      </c>
      <c r="B313" s="3" t="s">
        <v>149</v>
      </c>
      <c r="C313" s="3" t="s">
        <v>75</v>
      </c>
      <c r="D313" s="3" t="s">
        <v>23</v>
      </c>
      <c r="E313" s="15" t="s">
        <v>24</v>
      </c>
      <c r="F313" s="83">
        <v>5329.0</v>
      </c>
      <c r="G313" s="3" t="s">
        <v>26</v>
      </c>
      <c r="H313" s="26"/>
    </row>
    <row r="314">
      <c r="A314" s="14">
        <v>313.0</v>
      </c>
      <c r="B314" s="3" t="s">
        <v>74</v>
      </c>
      <c r="C314" s="3" t="s">
        <v>75</v>
      </c>
      <c r="D314" s="3" t="s">
        <v>23</v>
      </c>
      <c r="E314" s="15" t="s">
        <v>41</v>
      </c>
      <c r="F314" s="83">
        <v>5339.0</v>
      </c>
      <c r="G314" s="3" t="s">
        <v>31</v>
      </c>
      <c r="H314" s="26"/>
    </row>
    <row r="315">
      <c r="A315" s="14">
        <v>314.0</v>
      </c>
      <c r="B315" s="3" t="s">
        <v>91</v>
      </c>
      <c r="C315" s="3" t="s">
        <v>75</v>
      </c>
      <c r="D315" s="3" t="s">
        <v>23</v>
      </c>
      <c r="E315" s="32" t="s">
        <v>24</v>
      </c>
      <c r="F315" s="83">
        <v>5339.0</v>
      </c>
      <c r="G315" s="3" t="s">
        <v>26</v>
      </c>
      <c r="H315" s="26"/>
    </row>
    <row r="316">
      <c r="A316" s="14">
        <v>315.0</v>
      </c>
      <c r="B316" s="3" t="s">
        <v>144</v>
      </c>
      <c r="C316" s="3" t="s">
        <v>22</v>
      </c>
      <c r="D316" s="3" t="s">
        <v>23</v>
      </c>
      <c r="E316" s="15" t="s">
        <v>41</v>
      </c>
      <c r="F316" s="84" t="s">
        <v>155</v>
      </c>
      <c r="G316" s="3" t="s">
        <v>26</v>
      </c>
      <c r="H316" s="26"/>
    </row>
    <row r="317">
      <c r="A317" s="14">
        <v>316.0</v>
      </c>
      <c r="B317" s="3" t="s">
        <v>151</v>
      </c>
      <c r="C317" s="3" t="s">
        <v>75</v>
      </c>
      <c r="D317" s="3" t="s">
        <v>23</v>
      </c>
      <c r="E317" s="15" t="s">
        <v>24</v>
      </c>
      <c r="F317" s="84" t="s">
        <v>155</v>
      </c>
      <c r="G317" s="3" t="s">
        <v>26</v>
      </c>
      <c r="H317" s="26"/>
    </row>
    <row r="318">
      <c r="A318" s="14">
        <v>317.0</v>
      </c>
      <c r="B318" s="3" t="s">
        <v>133</v>
      </c>
      <c r="C318" s="3" t="s">
        <v>75</v>
      </c>
      <c r="D318" s="3" t="s">
        <v>23</v>
      </c>
      <c r="E318" s="32" t="s">
        <v>24</v>
      </c>
      <c r="F318" s="83">
        <v>5347.0</v>
      </c>
      <c r="G318" s="3" t="s">
        <v>31</v>
      </c>
      <c r="H318" s="26"/>
    </row>
    <row r="319">
      <c r="A319" s="14">
        <v>318.0</v>
      </c>
      <c r="B319" s="3" t="s">
        <v>149</v>
      </c>
      <c r="C319" s="3" t="s">
        <v>75</v>
      </c>
      <c r="D319" s="3" t="s">
        <v>23</v>
      </c>
      <c r="E319" s="15" t="s">
        <v>41</v>
      </c>
      <c r="F319" s="83">
        <v>5348.0</v>
      </c>
      <c r="G319" s="3" t="s">
        <v>26</v>
      </c>
      <c r="H319" s="26"/>
    </row>
    <row r="320">
      <c r="A320" s="14">
        <v>319.0</v>
      </c>
      <c r="B320" s="3" t="s">
        <v>110</v>
      </c>
      <c r="C320" s="3" t="s">
        <v>22</v>
      </c>
      <c r="D320" s="3" t="s">
        <v>23</v>
      </c>
      <c r="E320" s="32" t="s">
        <v>24</v>
      </c>
      <c r="F320" s="83">
        <v>5349.0</v>
      </c>
      <c r="G320" s="3" t="s">
        <v>26</v>
      </c>
      <c r="H320" s="26"/>
    </row>
    <row r="321">
      <c r="A321" s="14">
        <v>320.0</v>
      </c>
      <c r="B321" s="3" t="s">
        <v>118</v>
      </c>
      <c r="C321" s="3" t="s">
        <v>22</v>
      </c>
      <c r="D321" s="3" t="s">
        <v>23</v>
      </c>
      <c r="E321" s="15" t="s">
        <v>41</v>
      </c>
      <c r="F321" s="83">
        <v>5349.0</v>
      </c>
      <c r="G321" s="3" t="s">
        <v>26</v>
      </c>
      <c r="H321" s="26"/>
    </row>
    <row r="322">
      <c r="A322" s="14">
        <v>321.0</v>
      </c>
      <c r="B322" s="3" t="s">
        <v>74</v>
      </c>
      <c r="C322" s="3" t="s">
        <v>75</v>
      </c>
      <c r="D322" s="3" t="s">
        <v>23</v>
      </c>
      <c r="E322" s="15" t="s">
        <v>24</v>
      </c>
      <c r="F322" s="83">
        <v>5349.0</v>
      </c>
      <c r="G322" s="3" t="s">
        <v>31</v>
      </c>
      <c r="H322" s="26"/>
    </row>
    <row r="323">
      <c r="A323" s="14">
        <v>322.0</v>
      </c>
      <c r="B323" s="3" t="s">
        <v>126</v>
      </c>
      <c r="C323" s="3" t="s">
        <v>75</v>
      </c>
      <c r="D323" s="3" t="s">
        <v>23</v>
      </c>
      <c r="E323" s="15" t="s">
        <v>24</v>
      </c>
      <c r="F323" s="83">
        <v>5349.0</v>
      </c>
      <c r="G323" s="3" t="s">
        <v>26</v>
      </c>
      <c r="H323" s="26"/>
    </row>
    <row r="324">
      <c r="A324" s="14">
        <v>323.0</v>
      </c>
      <c r="B324" s="3" t="s">
        <v>156</v>
      </c>
      <c r="C324" s="3" t="s">
        <v>75</v>
      </c>
      <c r="D324" s="3" t="s">
        <v>23</v>
      </c>
      <c r="E324" s="15" t="s">
        <v>41</v>
      </c>
      <c r="F324" s="83">
        <v>5349.0</v>
      </c>
      <c r="G324" s="3" t="s">
        <v>26</v>
      </c>
      <c r="H324" s="26"/>
    </row>
    <row r="325">
      <c r="A325" s="14">
        <v>324.0</v>
      </c>
      <c r="B325" s="3" t="s">
        <v>156</v>
      </c>
      <c r="C325" s="3" t="s">
        <v>75</v>
      </c>
      <c r="D325" s="3" t="s">
        <v>23</v>
      </c>
      <c r="E325" s="15" t="s">
        <v>41</v>
      </c>
      <c r="F325" s="83">
        <v>5349.0</v>
      </c>
      <c r="G325" s="3" t="s">
        <v>26</v>
      </c>
      <c r="H325" s="26"/>
    </row>
    <row r="326">
      <c r="A326" s="14">
        <v>325.0</v>
      </c>
      <c r="B326" s="3" t="s">
        <v>156</v>
      </c>
      <c r="C326" s="3" t="s">
        <v>75</v>
      </c>
      <c r="D326" s="3" t="s">
        <v>23</v>
      </c>
      <c r="E326" s="15" t="s">
        <v>41</v>
      </c>
      <c r="F326" s="83">
        <v>5349.0</v>
      </c>
      <c r="G326" s="3" t="s">
        <v>26</v>
      </c>
      <c r="H326" s="26"/>
    </row>
    <row r="327">
      <c r="A327" s="14">
        <v>326.0</v>
      </c>
      <c r="B327" s="3" t="s">
        <v>134</v>
      </c>
      <c r="C327" s="3" t="s">
        <v>75</v>
      </c>
      <c r="D327" s="3" t="s">
        <v>23</v>
      </c>
      <c r="E327" s="15" t="s">
        <v>24</v>
      </c>
      <c r="F327" s="83">
        <v>5349.0</v>
      </c>
      <c r="G327" s="3" t="s">
        <v>26</v>
      </c>
      <c r="H327" s="26"/>
    </row>
    <row r="328">
      <c r="A328" s="14">
        <v>327.0</v>
      </c>
      <c r="B328" s="3" t="s">
        <v>149</v>
      </c>
      <c r="C328" s="3" t="s">
        <v>75</v>
      </c>
      <c r="D328" s="3" t="s">
        <v>23</v>
      </c>
      <c r="E328" s="15" t="s">
        <v>24</v>
      </c>
      <c r="F328" s="83">
        <v>5349.0</v>
      </c>
      <c r="G328" s="3" t="s">
        <v>26</v>
      </c>
      <c r="H328" s="26"/>
    </row>
    <row r="329">
      <c r="A329" s="14">
        <v>328.0</v>
      </c>
      <c r="B329" s="3" t="s">
        <v>151</v>
      </c>
      <c r="C329" s="3" t="s">
        <v>75</v>
      </c>
      <c r="D329" s="3" t="s">
        <v>23</v>
      </c>
      <c r="E329" s="15" t="s">
        <v>24</v>
      </c>
      <c r="F329" s="83">
        <v>5349.0</v>
      </c>
      <c r="G329" s="3" t="s">
        <v>26</v>
      </c>
      <c r="H329" s="26"/>
    </row>
    <row r="330">
      <c r="A330" s="14">
        <v>329.0</v>
      </c>
      <c r="B330" s="3" t="s">
        <v>84</v>
      </c>
      <c r="C330" s="3" t="s">
        <v>22</v>
      </c>
      <c r="D330" s="3" t="s">
        <v>23</v>
      </c>
      <c r="E330" s="15" t="s">
        <v>24</v>
      </c>
      <c r="F330" s="84" t="s">
        <v>157</v>
      </c>
      <c r="G330" s="3" t="s">
        <v>26</v>
      </c>
      <c r="H330" s="26"/>
    </row>
    <row r="331">
      <c r="A331" s="14">
        <v>330.0</v>
      </c>
      <c r="B331" s="3" t="s">
        <v>21</v>
      </c>
      <c r="C331" s="3" t="s">
        <v>22</v>
      </c>
      <c r="D331" s="3" t="s">
        <v>23</v>
      </c>
      <c r="E331" s="15" t="s">
        <v>41</v>
      </c>
      <c r="F331" s="84" t="s">
        <v>157</v>
      </c>
      <c r="G331" s="3" t="s">
        <v>26</v>
      </c>
      <c r="H331" s="26"/>
    </row>
    <row r="332">
      <c r="A332" s="14">
        <v>331.0</v>
      </c>
      <c r="B332" s="3" t="s">
        <v>158</v>
      </c>
      <c r="C332" s="3" t="s">
        <v>75</v>
      </c>
      <c r="D332" s="3" t="s">
        <v>23</v>
      </c>
      <c r="E332" s="15" t="s">
        <v>24</v>
      </c>
      <c r="F332" s="84" t="s">
        <v>157</v>
      </c>
      <c r="G332" s="3" t="s">
        <v>26</v>
      </c>
      <c r="H332" s="26"/>
    </row>
    <row r="333">
      <c r="A333" s="14">
        <v>332.0</v>
      </c>
      <c r="B333" s="3" t="s">
        <v>158</v>
      </c>
      <c r="C333" s="3" t="s">
        <v>75</v>
      </c>
      <c r="D333" s="3" t="s">
        <v>23</v>
      </c>
      <c r="E333" s="15" t="s">
        <v>24</v>
      </c>
      <c r="F333" s="84" t="s">
        <v>157</v>
      </c>
      <c r="G333" s="3" t="s">
        <v>26</v>
      </c>
      <c r="H333" s="26"/>
    </row>
    <row r="334">
      <c r="A334" s="14">
        <v>333.0</v>
      </c>
      <c r="B334" s="3" t="s">
        <v>122</v>
      </c>
      <c r="C334" s="3" t="s">
        <v>75</v>
      </c>
      <c r="D334" s="3" t="s">
        <v>23</v>
      </c>
      <c r="E334" s="32" t="s">
        <v>24</v>
      </c>
      <c r="F334" s="83">
        <v>5359.0</v>
      </c>
      <c r="G334" s="3" t="s">
        <v>31</v>
      </c>
      <c r="H334" s="26"/>
    </row>
    <row r="335">
      <c r="A335" s="14">
        <v>334.0</v>
      </c>
      <c r="B335" s="3" t="s">
        <v>129</v>
      </c>
      <c r="C335" s="3" t="s">
        <v>75</v>
      </c>
      <c r="D335" s="3" t="s">
        <v>23</v>
      </c>
      <c r="E335" s="32" t="s">
        <v>24</v>
      </c>
      <c r="F335" s="83">
        <v>5359.0</v>
      </c>
      <c r="G335" s="3" t="s">
        <v>26</v>
      </c>
      <c r="H335" s="26"/>
    </row>
    <row r="336">
      <c r="A336" s="14">
        <v>335.0</v>
      </c>
      <c r="B336" s="3" t="s">
        <v>93</v>
      </c>
      <c r="C336" s="3" t="s">
        <v>22</v>
      </c>
      <c r="D336" s="3" t="s">
        <v>23</v>
      </c>
      <c r="E336" s="32" t="s">
        <v>24</v>
      </c>
      <c r="F336" s="84" t="s">
        <v>159</v>
      </c>
      <c r="G336" s="3" t="s">
        <v>26</v>
      </c>
      <c r="H336" s="26"/>
    </row>
    <row r="337">
      <c r="A337" s="14">
        <v>336.0</v>
      </c>
      <c r="B337" s="3" t="s">
        <v>36</v>
      </c>
      <c r="C337" s="3" t="s">
        <v>22</v>
      </c>
      <c r="D337" s="3" t="s">
        <v>23</v>
      </c>
      <c r="E337" s="32" t="s">
        <v>24</v>
      </c>
      <c r="F337" s="83">
        <v>5369.0</v>
      </c>
      <c r="G337" s="3" t="s">
        <v>31</v>
      </c>
      <c r="H337" s="26"/>
    </row>
    <row r="338">
      <c r="A338" s="14">
        <v>337.0</v>
      </c>
      <c r="B338" s="3" t="s">
        <v>138</v>
      </c>
      <c r="C338" s="3" t="s">
        <v>22</v>
      </c>
      <c r="D338" s="3" t="s">
        <v>23</v>
      </c>
      <c r="E338" s="32" t="s">
        <v>41</v>
      </c>
      <c r="F338" s="84" t="s">
        <v>160</v>
      </c>
      <c r="G338" s="3" t="s">
        <v>26</v>
      </c>
      <c r="H338" s="26"/>
    </row>
    <row r="339">
      <c r="A339" s="14">
        <v>338.0</v>
      </c>
      <c r="B339" s="3" t="s">
        <v>118</v>
      </c>
      <c r="C339" s="3" t="s">
        <v>22</v>
      </c>
      <c r="D339" s="3" t="s">
        <v>23</v>
      </c>
      <c r="E339" s="15" t="s">
        <v>24</v>
      </c>
      <c r="F339" s="84" t="s">
        <v>160</v>
      </c>
      <c r="G339" s="3" t="s">
        <v>26</v>
      </c>
      <c r="H339" s="26"/>
    </row>
    <row r="340">
      <c r="A340" s="14">
        <v>339.0</v>
      </c>
      <c r="B340" s="3" t="s">
        <v>126</v>
      </c>
      <c r="C340" s="3" t="s">
        <v>75</v>
      </c>
      <c r="D340" s="3" t="s">
        <v>23</v>
      </c>
      <c r="E340" s="15" t="s">
        <v>41</v>
      </c>
      <c r="F340" s="86">
        <v>5377.0</v>
      </c>
      <c r="G340" s="3" t="s">
        <v>26</v>
      </c>
      <c r="H340" s="26"/>
    </row>
    <row r="341">
      <c r="A341" s="14">
        <v>340.0</v>
      </c>
      <c r="B341" s="3" t="s">
        <v>151</v>
      </c>
      <c r="C341" s="3" t="s">
        <v>75</v>
      </c>
      <c r="D341" s="3" t="s">
        <v>23</v>
      </c>
      <c r="E341" s="15" t="s">
        <v>24</v>
      </c>
      <c r="F341" s="87" t="s">
        <v>161</v>
      </c>
      <c r="G341" s="3" t="s">
        <v>26</v>
      </c>
      <c r="H341" s="26"/>
    </row>
    <row r="342">
      <c r="A342" s="14">
        <v>341.0</v>
      </c>
      <c r="B342" s="3" t="s">
        <v>144</v>
      </c>
      <c r="C342" s="3" t="s">
        <v>22</v>
      </c>
      <c r="D342" s="3" t="s">
        <v>23</v>
      </c>
      <c r="E342" s="15" t="s">
        <v>24</v>
      </c>
      <c r="F342" s="87" t="s">
        <v>162</v>
      </c>
      <c r="G342" s="3" t="s">
        <v>26</v>
      </c>
      <c r="H342" s="26"/>
    </row>
    <row r="343">
      <c r="A343" s="14">
        <v>342.0</v>
      </c>
      <c r="B343" s="3" t="s">
        <v>144</v>
      </c>
      <c r="C343" s="3" t="s">
        <v>22</v>
      </c>
      <c r="D343" s="3" t="s">
        <v>23</v>
      </c>
      <c r="E343" s="15" t="s">
        <v>24</v>
      </c>
      <c r="F343" s="87" t="s">
        <v>162</v>
      </c>
      <c r="G343" s="3" t="s">
        <v>26</v>
      </c>
      <c r="H343" s="26"/>
    </row>
    <row r="344">
      <c r="A344" s="14">
        <v>343.0</v>
      </c>
      <c r="B344" s="3" t="s">
        <v>144</v>
      </c>
      <c r="C344" s="3" t="s">
        <v>22</v>
      </c>
      <c r="D344" s="3" t="s">
        <v>23</v>
      </c>
      <c r="E344" s="15" t="s">
        <v>24</v>
      </c>
      <c r="F344" s="87" t="s">
        <v>162</v>
      </c>
      <c r="G344" s="3" t="s">
        <v>26</v>
      </c>
      <c r="H344" s="26"/>
    </row>
    <row r="345">
      <c r="A345" s="14">
        <v>344.0</v>
      </c>
      <c r="B345" s="3" t="s">
        <v>138</v>
      </c>
      <c r="C345" s="3" t="s">
        <v>22</v>
      </c>
      <c r="D345" s="3" t="s">
        <v>23</v>
      </c>
      <c r="E345" s="15" t="s">
        <v>24</v>
      </c>
      <c r="F345" s="87" t="s">
        <v>162</v>
      </c>
      <c r="G345" s="3" t="s">
        <v>26</v>
      </c>
      <c r="H345" s="26"/>
    </row>
    <row r="346">
      <c r="A346" s="14">
        <v>345.0</v>
      </c>
      <c r="B346" s="3" t="s">
        <v>138</v>
      </c>
      <c r="C346" s="3" t="s">
        <v>22</v>
      </c>
      <c r="D346" s="3" t="s">
        <v>23</v>
      </c>
      <c r="E346" s="15" t="s">
        <v>41</v>
      </c>
      <c r="F346" s="87" t="s">
        <v>162</v>
      </c>
      <c r="G346" s="3" t="s">
        <v>26</v>
      </c>
      <c r="H346" s="26"/>
    </row>
    <row r="347">
      <c r="A347" s="14">
        <v>346.0</v>
      </c>
      <c r="B347" s="3" t="s">
        <v>127</v>
      </c>
      <c r="C347" s="3" t="s">
        <v>22</v>
      </c>
      <c r="D347" s="3" t="s">
        <v>23</v>
      </c>
      <c r="E347" s="15" t="s">
        <v>24</v>
      </c>
      <c r="F347" s="87" t="s">
        <v>162</v>
      </c>
      <c r="G347" s="3" t="s">
        <v>26</v>
      </c>
      <c r="H347" s="26"/>
    </row>
    <row r="348">
      <c r="A348" s="14">
        <v>347.0</v>
      </c>
      <c r="B348" s="3" t="s">
        <v>127</v>
      </c>
      <c r="C348" s="3" t="s">
        <v>22</v>
      </c>
      <c r="D348" s="3" t="s">
        <v>23</v>
      </c>
      <c r="E348" s="32" t="s">
        <v>24</v>
      </c>
      <c r="F348" s="87" t="s">
        <v>162</v>
      </c>
      <c r="G348" s="3" t="s">
        <v>26</v>
      </c>
      <c r="H348" s="26"/>
    </row>
    <row r="349">
      <c r="A349" s="14">
        <v>348.0</v>
      </c>
      <c r="B349" s="3" t="s">
        <v>146</v>
      </c>
      <c r="C349" s="3" t="s">
        <v>22</v>
      </c>
      <c r="D349" s="3" t="s">
        <v>23</v>
      </c>
      <c r="E349" s="15" t="s">
        <v>24</v>
      </c>
      <c r="F349" s="87" t="s">
        <v>162</v>
      </c>
      <c r="G349" s="3" t="s">
        <v>26</v>
      </c>
      <c r="H349" s="26"/>
    </row>
    <row r="350">
      <c r="A350" s="14">
        <v>349.0</v>
      </c>
      <c r="B350" s="3" t="s">
        <v>21</v>
      </c>
      <c r="C350" s="3" t="s">
        <v>22</v>
      </c>
      <c r="D350" s="3" t="s">
        <v>23</v>
      </c>
      <c r="E350" s="32" t="s">
        <v>41</v>
      </c>
      <c r="F350" s="87" t="s">
        <v>162</v>
      </c>
      <c r="G350" s="3" t="s">
        <v>26</v>
      </c>
      <c r="H350" s="26"/>
    </row>
    <row r="351">
      <c r="A351" s="14">
        <v>350.0</v>
      </c>
      <c r="B351" s="3" t="s">
        <v>21</v>
      </c>
      <c r="C351" s="3" t="s">
        <v>22</v>
      </c>
      <c r="D351" s="3" t="s">
        <v>23</v>
      </c>
      <c r="E351" s="32" t="s">
        <v>41</v>
      </c>
      <c r="F351" s="87" t="s">
        <v>162</v>
      </c>
      <c r="G351" s="3" t="s">
        <v>26</v>
      </c>
      <c r="H351" s="26"/>
    </row>
    <row r="352">
      <c r="A352" s="14">
        <v>351.0</v>
      </c>
      <c r="B352" s="3" t="s">
        <v>21</v>
      </c>
      <c r="C352" s="3" t="s">
        <v>22</v>
      </c>
      <c r="D352" s="3" t="s">
        <v>23</v>
      </c>
      <c r="E352" s="15" t="s">
        <v>24</v>
      </c>
      <c r="F352" s="87" t="s">
        <v>162</v>
      </c>
      <c r="G352" s="3" t="s">
        <v>26</v>
      </c>
      <c r="H352" s="26"/>
    </row>
    <row r="353">
      <c r="A353" s="14">
        <v>352.0</v>
      </c>
      <c r="B353" s="3" t="s">
        <v>21</v>
      </c>
      <c r="C353" s="3" t="s">
        <v>22</v>
      </c>
      <c r="D353" s="3" t="s">
        <v>23</v>
      </c>
      <c r="E353" s="15" t="s">
        <v>24</v>
      </c>
      <c r="F353" s="87" t="s">
        <v>162</v>
      </c>
      <c r="G353" s="3" t="s">
        <v>26</v>
      </c>
      <c r="H353" s="26"/>
    </row>
    <row r="354">
      <c r="A354" s="14">
        <v>353.0</v>
      </c>
      <c r="B354" s="3" t="s">
        <v>21</v>
      </c>
      <c r="C354" s="3" t="s">
        <v>22</v>
      </c>
      <c r="D354" s="3" t="s">
        <v>23</v>
      </c>
      <c r="E354" s="32" t="s">
        <v>24</v>
      </c>
      <c r="F354" s="87" t="s">
        <v>162</v>
      </c>
      <c r="G354" s="3" t="s">
        <v>26</v>
      </c>
      <c r="H354" s="26"/>
    </row>
    <row r="355">
      <c r="A355" s="14">
        <v>354.0</v>
      </c>
      <c r="B355" s="3" t="s">
        <v>21</v>
      </c>
      <c r="C355" s="3" t="s">
        <v>22</v>
      </c>
      <c r="D355" s="3" t="s">
        <v>23</v>
      </c>
      <c r="E355" s="15" t="s">
        <v>41</v>
      </c>
      <c r="F355" s="87" t="s">
        <v>162</v>
      </c>
      <c r="G355" s="3" t="s">
        <v>26</v>
      </c>
      <c r="H355" s="26"/>
    </row>
    <row r="356">
      <c r="A356" s="14">
        <v>355.0</v>
      </c>
      <c r="B356" s="3" t="s">
        <v>21</v>
      </c>
      <c r="C356" s="3" t="s">
        <v>22</v>
      </c>
      <c r="D356" s="3" t="s">
        <v>23</v>
      </c>
      <c r="E356" s="15" t="s">
        <v>24</v>
      </c>
      <c r="F356" s="87" t="s">
        <v>162</v>
      </c>
      <c r="G356" s="3" t="s">
        <v>26</v>
      </c>
      <c r="H356" s="26"/>
    </row>
    <row r="357">
      <c r="A357" s="14">
        <v>356.0</v>
      </c>
      <c r="B357" s="3" t="s">
        <v>93</v>
      </c>
      <c r="C357" s="3" t="s">
        <v>22</v>
      </c>
      <c r="D357" s="3" t="s">
        <v>23</v>
      </c>
      <c r="E357" s="15" t="s">
        <v>24</v>
      </c>
      <c r="F357" s="87" t="s">
        <v>162</v>
      </c>
      <c r="G357" s="3" t="s">
        <v>26</v>
      </c>
      <c r="H357" s="26"/>
    </row>
    <row r="358">
      <c r="A358" s="14">
        <v>357.0</v>
      </c>
      <c r="B358" s="3" t="s">
        <v>104</v>
      </c>
      <c r="C358" s="3" t="s">
        <v>22</v>
      </c>
      <c r="D358" s="3" t="s">
        <v>23</v>
      </c>
      <c r="E358" s="15" t="s">
        <v>24</v>
      </c>
      <c r="F358" s="87" t="s">
        <v>162</v>
      </c>
      <c r="G358" s="3" t="s">
        <v>26</v>
      </c>
      <c r="H358" s="26"/>
    </row>
    <row r="359">
      <c r="A359" s="14">
        <v>358.0</v>
      </c>
      <c r="B359" s="3" t="s">
        <v>104</v>
      </c>
      <c r="C359" s="3" t="s">
        <v>22</v>
      </c>
      <c r="D359" s="3" t="s">
        <v>23</v>
      </c>
      <c r="E359" s="15" t="s">
        <v>24</v>
      </c>
      <c r="F359" s="87" t="s">
        <v>162</v>
      </c>
      <c r="G359" s="3" t="s">
        <v>26</v>
      </c>
      <c r="H359" s="26"/>
    </row>
    <row r="360">
      <c r="A360" s="14">
        <v>359.0</v>
      </c>
      <c r="B360" s="3" t="s">
        <v>104</v>
      </c>
      <c r="C360" s="3" t="s">
        <v>22</v>
      </c>
      <c r="D360" s="3" t="s">
        <v>23</v>
      </c>
      <c r="E360" s="15" t="s">
        <v>24</v>
      </c>
      <c r="F360" s="87" t="s">
        <v>162</v>
      </c>
      <c r="G360" s="3" t="s">
        <v>26</v>
      </c>
      <c r="H360" s="26"/>
    </row>
    <row r="361">
      <c r="A361" s="14">
        <v>360.0</v>
      </c>
      <c r="B361" s="3" t="s">
        <v>104</v>
      </c>
      <c r="C361" s="3" t="s">
        <v>22</v>
      </c>
      <c r="D361" s="3" t="s">
        <v>23</v>
      </c>
      <c r="E361" s="32" t="s">
        <v>24</v>
      </c>
      <c r="F361" s="87" t="s">
        <v>162</v>
      </c>
      <c r="G361" s="3" t="s">
        <v>26</v>
      </c>
      <c r="H361" s="26"/>
    </row>
    <row r="362">
      <c r="A362" s="14">
        <v>361.0</v>
      </c>
      <c r="B362" s="3" t="s">
        <v>125</v>
      </c>
      <c r="C362" s="3" t="s">
        <v>22</v>
      </c>
      <c r="D362" s="3" t="s">
        <v>23</v>
      </c>
      <c r="E362" s="15" t="s">
        <v>41</v>
      </c>
      <c r="F362" s="87" t="s">
        <v>162</v>
      </c>
      <c r="G362" s="3" t="s">
        <v>26</v>
      </c>
      <c r="H362" s="26"/>
    </row>
    <row r="363">
      <c r="A363" s="14">
        <v>362.0</v>
      </c>
      <c r="B363" s="3" t="s">
        <v>147</v>
      </c>
      <c r="C363" s="3" t="s">
        <v>22</v>
      </c>
      <c r="D363" s="3" t="s">
        <v>23</v>
      </c>
      <c r="E363" s="15" t="s">
        <v>41</v>
      </c>
      <c r="F363" s="87" t="s">
        <v>162</v>
      </c>
      <c r="G363" s="3" t="s">
        <v>26</v>
      </c>
      <c r="H363" s="26"/>
    </row>
    <row r="364">
      <c r="A364" s="14">
        <v>363.0</v>
      </c>
      <c r="B364" s="3" t="s">
        <v>86</v>
      </c>
      <c r="C364" s="3" t="s">
        <v>22</v>
      </c>
      <c r="D364" s="3" t="s">
        <v>23</v>
      </c>
      <c r="E364" s="15" t="s">
        <v>24</v>
      </c>
      <c r="F364" s="87" t="s">
        <v>162</v>
      </c>
      <c r="G364" s="3" t="s">
        <v>26</v>
      </c>
      <c r="H364" s="26"/>
    </row>
    <row r="365">
      <c r="A365" s="14">
        <v>364.0</v>
      </c>
      <c r="B365" s="3" t="s">
        <v>86</v>
      </c>
      <c r="C365" s="3" t="s">
        <v>22</v>
      </c>
      <c r="D365" s="3" t="s">
        <v>23</v>
      </c>
      <c r="E365" s="15" t="s">
        <v>41</v>
      </c>
      <c r="F365" s="87" t="s">
        <v>162</v>
      </c>
      <c r="G365" s="3" t="s">
        <v>26</v>
      </c>
      <c r="H365" s="26"/>
    </row>
    <row r="366">
      <c r="A366" s="14">
        <v>365.0</v>
      </c>
      <c r="B366" s="3" t="s">
        <v>118</v>
      </c>
      <c r="C366" s="3" t="s">
        <v>22</v>
      </c>
      <c r="D366" s="3" t="s">
        <v>23</v>
      </c>
      <c r="E366" s="15" t="s">
        <v>41</v>
      </c>
      <c r="F366" s="87" t="s">
        <v>162</v>
      </c>
      <c r="G366" s="3" t="s">
        <v>26</v>
      </c>
      <c r="H366" s="26"/>
    </row>
    <row r="367">
      <c r="A367" s="14">
        <v>366.0</v>
      </c>
      <c r="B367" s="3" t="s">
        <v>158</v>
      </c>
      <c r="C367" s="3" t="s">
        <v>75</v>
      </c>
      <c r="D367" s="3" t="s">
        <v>23</v>
      </c>
      <c r="E367" s="15" t="s">
        <v>24</v>
      </c>
      <c r="F367" s="87" t="s">
        <v>162</v>
      </c>
      <c r="G367" s="3" t="s">
        <v>26</v>
      </c>
      <c r="H367" s="26"/>
    </row>
    <row r="368">
      <c r="A368" s="14">
        <v>367.0</v>
      </c>
      <c r="B368" s="3" t="s">
        <v>126</v>
      </c>
      <c r="C368" s="3" t="s">
        <v>75</v>
      </c>
      <c r="D368" s="3" t="s">
        <v>23</v>
      </c>
      <c r="E368" s="15" t="s">
        <v>24</v>
      </c>
      <c r="F368" s="86">
        <v>5397.0</v>
      </c>
      <c r="G368" s="3" t="s">
        <v>26</v>
      </c>
      <c r="H368" s="26"/>
    </row>
    <row r="369">
      <c r="A369" s="14">
        <v>368.0</v>
      </c>
      <c r="B369" s="3" t="s">
        <v>93</v>
      </c>
      <c r="C369" s="3" t="s">
        <v>22</v>
      </c>
      <c r="D369" s="3" t="s">
        <v>23</v>
      </c>
      <c r="E369" s="15" t="s">
        <v>24</v>
      </c>
      <c r="F369" s="86">
        <v>5399.0</v>
      </c>
      <c r="G369" s="3" t="s">
        <v>26</v>
      </c>
      <c r="H369" s="26"/>
    </row>
    <row r="370">
      <c r="A370" s="14">
        <v>369.0</v>
      </c>
      <c r="B370" s="3" t="s">
        <v>93</v>
      </c>
      <c r="C370" s="3" t="s">
        <v>22</v>
      </c>
      <c r="D370" s="3" t="s">
        <v>23</v>
      </c>
      <c r="E370" s="32" t="s">
        <v>41</v>
      </c>
      <c r="F370" s="86">
        <v>5399.0</v>
      </c>
      <c r="G370" s="3" t="s">
        <v>26</v>
      </c>
      <c r="H370" s="26"/>
    </row>
    <row r="371">
      <c r="A371" s="14">
        <v>370.0</v>
      </c>
      <c r="B371" s="3" t="s">
        <v>93</v>
      </c>
      <c r="C371" s="3" t="s">
        <v>22</v>
      </c>
      <c r="D371" s="3" t="s">
        <v>23</v>
      </c>
      <c r="E371" s="15" t="s">
        <v>24</v>
      </c>
      <c r="F371" s="86">
        <v>5399.0</v>
      </c>
      <c r="G371" s="3" t="s">
        <v>26</v>
      </c>
      <c r="H371" s="26"/>
    </row>
    <row r="372">
      <c r="A372" s="14">
        <v>371.0</v>
      </c>
      <c r="B372" s="3" t="s">
        <v>87</v>
      </c>
      <c r="C372" s="3" t="s">
        <v>22</v>
      </c>
      <c r="D372" s="3" t="s">
        <v>23</v>
      </c>
      <c r="E372" s="32" t="s">
        <v>41</v>
      </c>
      <c r="F372" s="86">
        <v>5399.0</v>
      </c>
      <c r="G372" s="3" t="s">
        <v>26</v>
      </c>
      <c r="H372" s="26"/>
    </row>
    <row r="373">
      <c r="A373" s="14">
        <v>372.0</v>
      </c>
      <c r="B373" s="3" t="s">
        <v>87</v>
      </c>
      <c r="C373" s="3" t="s">
        <v>22</v>
      </c>
      <c r="D373" s="3" t="s">
        <v>23</v>
      </c>
      <c r="E373" s="15" t="s">
        <v>41</v>
      </c>
      <c r="F373" s="86">
        <v>5399.0</v>
      </c>
      <c r="G373" s="3" t="s">
        <v>26</v>
      </c>
      <c r="H373" s="26"/>
    </row>
    <row r="374">
      <c r="A374" s="14">
        <v>373.0</v>
      </c>
      <c r="B374" s="3" t="s">
        <v>74</v>
      </c>
      <c r="C374" s="3" t="s">
        <v>75</v>
      </c>
      <c r="D374" s="3" t="s">
        <v>23</v>
      </c>
      <c r="E374" s="15" t="s">
        <v>24</v>
      </c>
      <c r="F374" s="86">
        <v>5399.0</v>
      </c>
      <c r="G374" s="3" t="s">
        <v>31</v>
      </c>
      <c r="H374" s="26"/>
    </row>
    <row r="375">
      <c r="A375" s="14">
        <v>374.0</v>
      </c>
      <c r="B375" s="3" t="s">
        <v>74</v>
      </c>
      <c r="C375" s="3" t="s">
        <v>75</v>
      </c>
      <c r="D375" s="3" t="s">
        <v>23</v>
      </c>
      <c r="E375" s="15" t="s">
        <v>24</v>
      </c>
      <c r="F375" s="86">
        <v>5399.0</v>
      </c>
      <c r="G375" s="3" t="s">
        <v>31</v>
      </c>
      <c r="H375" s="26"/>
    </row>
    <row r="376">
      <c r="A376" s="14">
        <v>375.0</v>
      </c>
      <c r="B376" s="3" t="s">
        <v>141</v>
      </c>
      <c r="C376" s="3" t="s">
        <v>75</v>
      </c>
      <c r="D376" s="3" t="s">
        <v>23</v>
      </c>
      <c r="E376" s="15" t="s">
        <v>24</v>
      </c>
      <c r="F376" s="86">
        <v>5399.0</v>
      </c>
      <c r="G376" s="3" t="s">
        <v>31</v>
      </c>
      <c r="H376" s="26"/>
    </row>
    <row r="377">
      <c r="A377" s="14">
        <v>376.0</v>
      </c>
      <c r="B377" s="3" t="s">
        <v>141</v>
      </c>
      <c r="C377" s="3" t="s">
        <v>75</v>
      </c>
      <c r="D377" s="3" t="s">
        <v>23</v>
      </c>
      <c r="E377" s="15" t="s">
        <v>24</v>
      </c>
      <c r="F377" s="86">
        <v>5399.0</v>
      </c>
      <c r="G377" s="3" t="s">
        <v>31</v>
      </c>
      <c r="H377" s="26"/>
    </row>
    <row r="378">
      <c r="A378" s="14">
        <v>377.0</v>
      </c>
      <c r="B378" s="3" t="s">
        <v>90</v>
      </c>
      <c r="C378" s="3" t="s">
        <v>75</v>
      </c>
      <c r="D378" s="3" t="s">
        <v>23</v>
      </c>
      <c r="E378" s="15" t="s">
        <v>41</v>
      </c>
      <c r="F378" s="86">
        <v>5399.0</v>
      </c>
      <c r="G378" s="3" t="s">
        <v>26</v>
      </c>
      <c r="H378" s="26"/>
    </row>
    <row r="379">
      <c r="A379" s="14">
        <v>378.0</v>
      </c>
      <c r="B379" s="3" t="s">
        <v>90</v>
      </c>
      <c r="C379" s="3" t="s">
        <v>75</v>
      </c>
      <c r="D379" s="3" t="s">
        <v>23</v>
      </c>
      <c r="E379" s="15" t="s">
        <v>24</v>
      </c>
      <c r="F379" s="86">
        <v>5399.0</v>
      </c>
      <c r="G379" s="3" t="s">
        <v>26</v>
      </c>
      <c r="H379" s="26"/>
    </row>
    <row r="380">
      <c r="A380" s="14">
        <v>379.0</v>
      </c>
      <c r="B380" s="3" t="s">
        <v>90</v>
      </c>
      <c r="C380" s="3" t="s">
        <v>75</v>
      </c>
      <c r="D380" s="3" t="s">
        <v>23</v>
      </c>
      <c r="E380" s="15" t="s">
        <v>41</v>
      </c>
      <c r="F380" s="86">
        <v>5399.0</v>
      </c>
      <c r="G380" s="3" t="s">
        <v>26</v>
      </c>
      <c r="H380" s="26"/>
    </row>
    <row r="381">
      <c r="A381" s="14">
        <v>380.0</v>
      </c>
      <c r="B381" s="3" t="s">
        <v>90</v>
      </c>
      <c r="C381" s="3" t="s">
        <v>75</v>
      </c>
      <c r="D381" s="3" t="s">
        <v>23</v>
      </c>
      <c r="E381" s="15" t="s">
        <v>24</v>
      </c>
      <c r="F381" s="86">
        <v>5399.0</v>
      </c>
      <c r="G381" s="3" t="s">
        <v>26</v>
      </c>
      <c r="H381" s="26"/>
    </row>
    <row r="382">
      <c r="A382" s="14">
        <v>381.0</v>
      </c>
      <c r="B382" s="3" t="s">
        <v>134</v>
      </c>
      <c r="C382" s="3" t="s">
        <v>75</v>
      </c>
      <c r="D382" s="3" t="s">
        <v>23</v>
      </c>
      <c r="E382" s="15" t="s">
        <v>24</v>
      </c>
      <c r="F382" s="86">
        <v>5399.0</v>
      </c>
      <c r="G382" s="3" t="s">
        <v>26</v>
      </c>
      <c r="H382" s="26"/>
    </row>
    <row r="383">
      <c r="A383" s="14">
        <v>382.0</v>
      </c>
      <c r="B383" s="3" t="s">
        <v>134</v>
      </c>
      <c r="C383" s="3" t="s">
        <v>75</v>
      </c>
      <c r="D383" s="3" t="s">
        <v>23</v>
      </c>
      <c r="E383" s="15" t="s">
        <v>24</v>
      </c>
      <c r="F383" s="86">
        <v>5399.0</v>
      </c>
      <c r="G383" s="3" t="s">
        <v>26</v>
      </c>
      <c r="H383" s="26"/>
    </row>
    <row r="384">
      <c r="A384" s="14">
        <v>383.0</v>
      </c>
      <c r="B384" s="3" t="s">
        <v>134</v>
      </c>
      <c r="C384" s="3" t="s">
        <v>75</v>
      </c>
      <c r="D384" s="3" t="s">
        <v>23</v>
      </c>
      <c r="E384" s="15" t="s">
        <v>24</v>
      </c>
      <c r="F384" s="86">
        <v>5399.0</v>
      </c>
      <c r="G384" s="3" t="s">
        <v>26</v>
      </c>
      <c r="H384" s="26"/>
    </row>
    <row r="385">
      <c r="A385" s="14">
        <v>384.0</v>
      </c>
      <c r="B385" s="3" t="s">
        <v>134</v>
      </c>
      <c r="C385" s="3" t="s">
        <v>75</v>
      </c>
      <c r="D385" s="3" t="s">
        <v>23</v>
      </c>
      <c r="E385" s="15" t="s">
        <v>24</v>
      </c>
      <c r="F385" s="86">
        <v>5399.0</v>
      </c>
      <c r="G385" s="3" t="s">
        <v>26</v>
      </c>
      <c r="H385" s="26"/>
    </row>
    <row r="386">
      <c r="A386" s="14">
        <v>385.0</v>
      </c>
      <c r="B386" s="3" t="s">
        <v>134</v>
      </c>
      <c r="C386" s="3" t="s">
        <v>75</v>
      </c>
      <c r="D386" s="3" t="s">
        <v>23</v>
      </c>
      <c r="E386" s="15" t="s">
        <v>24</v>
      </c>
      <c r="F386" s="86">
        <v>5399.0</v>
      </c>
      <c r="G386" s="3" t="s">
        <v>26</v>
      </c>
      <c r="H386" s="26"/>
    </row>
    <row r="387">
      <c r="A387" s="14">
        <v>386.0</v>
      </c>
      <c r="B387" s="3" t="s">
        <v>82</v>
      </c>
      <c r="C387" s="3" t="s">
        <v>75</v>
      </c>
      <c r="D387" s="3" t="s">
        <v>23</v>
      </c>
      <c r="E387" s="15" t="s">
        <v>41</v>
      </c>
      <c r="F387" s="86">
        <v>5399.0</v>
      </c>
      <c r="G387" s="3" t="s">
        <v>31</v>
      </c>
      <c r="H387" s="26"/>
    </row>
    <row r="388">
      <c r="A388" s="14">
        <v>387.0</v>
      </c>
      <c r="B388" s="3" t="s">
        <v>82</v>
      </c>
      <c r="C388" s="3" t="s">
        <v>75</v>
      </c>
      <c r="D388" s="3" t="s">
        <v>23</v>
      </c>
      <c r="E388" s="15" t="s">
        <v>41</v>
      </c>
      <c r="F388" s="86">
        <v>5399.0</v>
      </c>
      <c r="G388" s="3" t="s">
        <v>31</v>
      </c>
      <c r="H388" s="26"/>
    </row>
    <row r="389">
      <c r="A389" s="14">
        <v>388.0</v>
      </c>
      <c r="B389" s="3" t="s">
        <v>163</v>
      </c>
      <c r="C389" s="3" t="s">
        <v>75</v>
      </c>
      <c r="D389" s="3" t="s">
        <v>23</v>
      </c>
      <c r="E389" s="15" t="s">
        <v>41</v>
      </c>
      <c r="F389" s="86">
        <v>5399.0</v>
      </c>
      <c r="G389" s="3" t="s">
        <v>26</v>
      </c>
      <c r="H389" s="26"/>
    </row>
    <row r="390">
      <c r="A390" s="14">
        <v>389.0</v>
      </c>
      <c r="B390" s="3" t="s">
        <v>163</v>
      </c>
      <c r="C390" s="3" t="s">
        <v>75</v>
      </c>
      <c r="D390" s="3" t="s">
        <v>23</v>
      </c>
      <c r="E390" s="15" t="s">
        <v>24</v>
      </c>
      <c r="F390" s="86">
        <v>5399.0</v>
      </c>
      <c r="G390" s="3" t="s">
        <v>26</v>
      </c>
      <c r="H390" s="26"/>
    </row>
    <row r="391">
      <c r="A391" s="14">
        <v>390.0</v>
      </c>
      <c r="B391" s="3" t="s">
        <v>163</v>
      </c>
      <c r="C391" s="3" t="s">
        <v>75</v>
      </c>
      <c r="D391" s="3" t="s">
        <v>23</v>
      </c>
      <c r="E391" s="15" t="s">
        <v>24</v>
      </c>
      <c r="F391" s="86">
        <v>5399.0</v>
      </c>
      <c r="G391" s="3" t="s">
        <v>26</v>
      </c>
      <c r="H391" s="26"/>
    </row>
    <row r="392">
      <c r="A392" s="14">
        <v>391.0</v>
      </c>
      <c r="B392" s="3" t="s">
        <v>163</v>
      </c>
      <c r="C392" s="3" t="s">
        <v>75</v>
      </c>
      <c r="D392" s="3" t="s">
        <v>23</v>
      </c>
      <c r="E392" s="15" t="s">
        <v>24</v>
      </c>
      <c r="F392" s="86">
        <v>5399.0</v>
      </c>
      <c r="G392" s="3" t="s">
        <v>26</v>
      </c>
      <c r="H392" s="26"/>
    </row>
    <row r="393">
      <c r="A393" s="14">
        <v>392.0</v>
      </c>
      <c r="B393" s="3" t="s">
        <v>163</v>
      </c>
      <c r="C393" s="3" t="s">
        <v>75</v>
      </c>
      <c r="D393" s="3" t="s">
        <v>23</v>
      </c>
      <c r="E393" s="15" t="s">
        <v>41</v>
      </c>
      <c r="F393" s="86">
        <v>5399.0</v>
      </c>
      <c r="G393" s="3" t="s">
        <v>26</v>
      </c>
      <c r="H393" s="26"/>
    </row>
    <row r="394">
      <c r="A394" s="14">
        <v>393.0</v>
      </c>
      <c r="B394" s="3" t="s">
        <v>163</v>
      </c>
      <c r="C394" s="3" t="s">
        <v>75</v>
      </c>
      <c r="D394" s="3" t="s">
        <v>23</v>
      </c>
      <c r="E394" s="32" t="s">
        <v>24</v>
      </c>
      <c r="F394" s="86">
        <v>5399.0</v>
      </c>
      <c r="G394" s="3" t="s">
        <v>26</v>
      </c>
      <c r="H394" s="26"/>
    </row>
    <row r="395">
      <c r="A395" s="14">
        <v>394.0</v>
      </c>
      <c r="B395" s="3" t="s">
        <v>123</v>
      </c>
      <c r="C395" s="3" t="s">
        <v>75</v>
      </c>
      <c r="D395" s="3" t="s">
        <v>23</v>
      </c>
      <c r="E395" s="15" t="s">
        <v>24</v>
      </c>
      <c r="F395" s="86">
        <v>5399.0</v>
      </c>
      <c r="G395" s="3" t="s">
        <v>26</v>
      </c>
      <c r="H395" s="26"/>
    </row>
    <row r="396">
      <c r="A396" s="14">
        <v>395.0</v>
      </c>
      <c r="B396" s="3" t="s">
        <v>138</v>
      </c>
      <c r="C396" s="3" t="s">
        <v>22</v>
      </c>
      <c r="D396" s="3" t="s">
        <v>23</v>
      </c>
      <c r="E396" s="15" t="s">
        <v>41</v>
      </c>
      <c r="F396" s="88">
        <v>44656.0</v>
      </c>
      <c r="G396" s="3" t="s">
        <v>26</v>
      </c>
      <c r="H396" s="26"/>
    </row>
    <row r="397">
      <c r="A397" s="14">
        <v>396.0</v>
      </c>
      <c r="B397" s="3" t="s">
        <v>131</v>
      </c>
      <c r="C397" s="3" t="s">
        <v>22</v>
      </c>
      <c r="D397" s="3" t="s">
        <v>23</v>
      </c>
      <c r="E397" s="15" t="s">
        <v>24</v>
      </c>
      <c r="F397" s="88">
        <v>44656.0</v>
      </c>
      <c r="G397" s="3" t="s">
        <v>26</v>
      </c>
      <c r="H397" s="26"/>
    </row>
    <row r="398">
      <c r="A398" s="14">
        <v>397.0</v>
      </c>
      <c r="B398" s="3" t="s">
        <v>135</v>
      </c>
      <c r="C398" s="3" t="s">
        <v>22</v>
      </c>
      <c r="D398" s="3" t="s">
        <v>23</v>
      </c>
      <c r="E398" s="15" t="s">
        <v>41</v>
      </c>
      <c r="F398" s="88">
        <v>44656.0</v>
      </c>
      <c r="G398" s="3" t="s">
        <v>26</v>
      </c>
      <c r="H398" s="26"/>
    </row>
    <row r="399">
      <c r="A399" s="14">
        <v>398.0</v>
      </c>
      <c r="B399" s="3" t="s">
        <v>118</v>
      </c>
      <c r="C399" s="3" t="s">
        <v>22</v>
      </c>
      <c r="D399" s="3" t="s">
        <v>23</v>
      </c>
      <c r="E399" s="15" t="s">
        <v>24</v>
      </c>
      <c r="F399" s="88">
        <v>44656.0</v>
      </c>
      <c r="G399" s="3" t="s">
        <v>26</v>
      </c>
      <c r="H399" s="26"/>
    </row>
    <row r="400">
      <c r="A400" s="14">
        <v>399.0</v>
      </c>
      <c r="B400" s="3" t="s">
        <v>150</v>
      </c>
      <c r="C400" s="3" t="s">
        <v>75</v>
      </c>
      <c r="D400" s="3" t="s">
        <v>23</v>
      </c>
      <c r="E400" s="32" t="s">
        <v>41</v>
      </c>
      <c r="F400" s="87" t="s">
        <v>164</v>
      </c>
      <c r="G400" s="3" t="s">
        <v>26</v>
      </c>
      <c r="H400" s="26"/>
    </row>
    <row r="401">
      <c r="A401" s="14">
        <v>400.0</v>
      </c>
      <c r="B401" s="3" t="s">
        <v>150</v>
      </c>
      <c r="C401" s="3" t="s">
        <v>75</v>
      </c>
      <c r="D401" s="3" t="s">
        <v>23</v>
      </c>
      <c r="E401" s="32" t="s">
        <v>41</v>
      </c>
      <c r="F401" s="87" t="s">
        <v>164</v>
      </c>
      <c r="G401" s="3" t="s">
        <v>26</v>
      </c>
      <c r="H401" s="26"/>
    </row>
    <row r="402">
      <c r="A402" s="14">
        <v>401.0</v>
      </c>
      <c r="B402" s="3" t="s">
        <v>150</v>
      </c>
      <c r="C402" s="3" t="s">
        <v>75</v>
      </c>
      <c r="D402" s="3" t="s">
        <v>23</v>
      </c>
      <c r="E402" s="32" t="s">
        <v>24</v>
      </c>
      <c r="F402" s="87" t="s">
        <v>164</v>
      </c>
      <c r="G402" s="3" t="s">
        <v>26</v>
      </c>
      <c r="H402" s="26"/>
    </row>
    <row r="403">
      <c r="A403" s="14">
        <v>402.0</v>
      </c>
      <c r="B403" s="3" t="s">
        <v>91</v>
      </c>
      <c r="C403" s="3" t="s">
        <v>75</v>
      </c>
      <c r="D403" s="3" t="s">
        <v>23</v>
      </c>
      <c r="E403" s="15" t="s">
        <v>24</v>
      </c>
      <c r="F403" s="87" t="s">
        <v>165</v>
      </c>
      <c r="G403" s="3" t="s">
        <v>26</v>
      </c>
      <c r="H403" s="26"/>
    </row>
    <row r="404">
      <c r="A404" s="14">
        <v>403.0</v>
      </c>
      <c r="B404" s="3" t="s">
        <v>150</v>
      </c>
      <c r="C404" s="3" t="s">
        <v>75</v>
      </c>
      <c r="D404" s="3" t="s">
        <v>23</v>
      </c>
      <c r="E404" s="15" t="s">
        <v>24</v>
      </c>
      <c r="F404" s="87" t="s">
        <v>165</v>
      </c>
      <c r="G404" s="3" t="s">
        <v>26</v>
      </c>
      <c r="H404" s="26"/>
    </row>
    <row r="405">
      <c r="A405" s="14">
        <v>404.0</v>
      </c>
      <c r="B405" s="3" t="s">
        <v>166</v>
      </c>
      <c r="C405" s="3" t="s">
        <v>75</v>
      </c>
      <c r="D405" s="3" t="s">
        <v>23</v>
      </c>
      <c r="E405" s="15" t="s">
        <v>24</v>
      </c>
      <c r="F405" s="86">
        <v>5427.0</v>
      </c>
      <c r="G405" s="3" t="s">
        <v>26</v>
      </c>
      <c r="H405" s="26"/>
    </row>
    <row r="406">
      <c r="A406" s="14">
        <v>405.0</v>
      </c>
      <c r="B406" s="3" t="s">
        <v>135</v>
      </c>
      <c r="C406" s="3" t="s">
        <v>22</v>
      </c>
      <c r="D406" s="3" t="s">
        <v>23</v>
      </c>
      <c r="E406" s="15" t="s">
        <v>24</v>
      </c>
      <c r="F406" s="86">
        <v>5428.0</v>
      </c>
      <c r="G406" s="3" t="s">
        <v>26</v>
      </c>
      <c r="H406" s="26"/>
    </row>
    <row r="407">
      <c r="A407" s="14">
        <v>406.0</v>
      </c>
      <c r="B407" s="3" t="s">
        <v>90</v>
      </c>
      <c r="C407" s="3" t="s">
        <v>75</v>
      </c>
      <c r="D407" s="3" t="s">
        <v>23</v>
      </c>
      <c r="E407" s="15" t="s">
        <v>24</v>
      </c>
      <c r="F407" s="86">
        <v>5429.0</v>
      </c>
      <c r="G407" s="3" t="s">
        <v>26</v>
      </c>
      <c r="H407" s="26"/>
    </row>
    <row r="408">
      <c r="A408" s="14">
        <v>407.0</v>
      </c>
      <c r="B408" s="3" t="s">
        <v>154</v>
      </c>
      <c r="C408" s="3" t="s">
        <v>75</v>
      </c>
      <c r="D408" s="3" t="s">
        <v>23</v>
      </c>
      <c r="E408" s="32" t="s">
        <v>41</v>
      </c>
      <c r="F408" s="86">
        <v>5429.0</v>
      </c>
      <c r="G408" s="3" t="s">
        <v>26</v>
      </c>
      <c r="H408" s="26"/>
    </row>
    <row r="409">
      <c r="A409" s="14">
        <v>408.0</v>
      </c>
      <c r="B409" s="3" t="s">
        <v>21</v>
      </c>
      <c r="C409" s="3" t="s">
        <v>22</v>
      </c>
      <c r="D409" s="3" t="s">
        <v>23</v>
      </c>
      <c r="E409" s="15" t="s">
        <v>41</v>
      </c>
      <c r="F409" s="87" t="s">
        <v>167</v>
      </c>
      <c r="G409" s="3" t="s">
        <v>26</v>
      </c>
      <c r="H409" s="26"/>
    </row>
    <row r="410">
      <c r="A410" s="14">
        <v>409.0</v>
      </c>
      <c r="B410" s="3" t="s">
        <v>150</v>
      </c>
      <c r="C410" s="3" t="s">
        <v>75</v>
      </c>
      <c r="D410" s="3" t="s">
        <v>23</v>
      </c>
      <c r="E410" s="15" t="s">
        <v>41</v>
      </c>
      <c r="F410" s="86">
        <v>5444.0</v>
      </c>
      <c r="G410" s="3" t="s">
        <v>26</v>
      </c>
      <c r="H410" s="26"/>
    </row>
    <row r="411">
      <c r="A411" s="14">
        <v>410.0</v>
      </c>
      <c r="B411" s="3" t="s">
        <v>88</v>
      </c>
      <c r="C411" s="3" t="s">
        <v>22</v>
      </c>
      <c r="D411" s="3" t="s">
        <v>23</v>
      </c>
      <c r="E411" s="15" t="s">
        <v>24</v>
      </c>
      <c r="F411" s="86">
        <v>5449.0</v>
      </c>
      <c r="G411" s="3" t="s">
        <v>31</v>
      </c>
      <c r="H411" s="26"/>
    </row>
    <row r="412">
      <c r="A412" s="14">
        <v>411.0</v>
      </c>
      <c r="B412" s="3" t="s">
        <v>126</v>
      </c>
      <c r="C412" s="3" t="s">
        <v>75</v>
      </c>
      <c r="D412" s="3" t="s">
        <v>23</v>
      </c>
      <c r="E412" s="15" t="s">
        <v>24</v>
      </c>
      <c r="F412" s="86">
        <v>5449.0</v>
      </c>
      <c r="G412" s="3" t="s">
        <v>26</v>
      </c>
      <c r="H412" s="26"/>
    </row>
    <row r="413">
      <c r="A413" s="14">
        <v>412.0</v>
      </c>
      <c r="B413" s="3" t="s">
        <v>126</v>
      </c>
      <c r="C413" s="3" t="s">
        <v>75</v>
      </c>
      <c r="D413" s="3" t="s">
        <v>23</v>
      </c>
      <c r="E413" s="32" t="s">
        <v>24</v>
      </c>
      <c r="F413" s="86">
        <v>5449.0</v>
      </c>
      <c r="G413" s="3" t="s">
        <v>26</v>
      </c>
      <c r="H413" s="26"/>
    </row>
    <row r="414">
      <c r="A414" s="14">
        <v>413.0</v>
      </c>
      <c r="B414" s="3" t="s">
        <v>126</v>
      </c>
      <c r="C414" s="3" t="s">
        <v>75</v>
      </c>
      <c r="D414" s="3" t="s">
        <v>23</v>
      </c>
      <c r="E414" s="15" t="s">
        <v>41</v>
      </c>
      <c r="F414" s="86">
        <v>5449.0</v>
      </c>
      <c r="G414" s="3" t="s">
        <v>26</v>
      </c>
      <c r="H414" s="26"/>
    </row>
    <row r="415">
      <c r="A415" s="14">
        <v>414.0</v>
      </c>
      <c r="B415" s="3" t="s">
        <v>156</v>
      </c>
      <c r="C415" s="3" t="s">
        <v>75</v>
      </c>
      <c r="D415" s="3" t="s">
        <v>23</v>
      </c>
      <c r="E415" s="15" t="s">
        <v>41</v>
      </c>
      <c r="F415" s="86">
        <v>5449.0</v>
      </c>
      <c r="G415" s="3" t="s">
        <v>26</v>
      </c>
      <c r="H415" s="26"/>
    </row>
    <row r="416">
      <c r="A416" s="14">
        <v>415.0</v>
      </c>
      <c r="B416" s="3" t="s">
        <v>108</v>
      </c>
      <c r="C416" s="3" t="s">
        <v>75</v>
      </c>
      <c r="D416" s="3" t="s">
        <v>23</v>
      </c>
      <c r="E416" s="15" t="s">
        <v>24</v>
      </c>
      <c r="F416" s="86">
        <v>5449.0</v>
      </c>
      <c r="G416" s="3" t="s">
        <v>31</v>
      </c>
      <c r="H416" s="26"/>
    </row>
    <row r="417">
      <c r="A417" s="14">
        <v>416.0</v>
      </c>
      <c r="B417" s="3" t="s">
        <v>91</v>
      </c>
      <c r="C417" s="3" t="s">
        <v>75</v>
      </c>
      <c r="D417" s="3" t="s">
        <v>23</v>
      </c>
      <c r="E417" s="15" t="s">
        <v>24</v>
      </c>
      <c r="F417" s="86">
        <v>5449.0</v>
      </c>
      <c r="G417" s="3" t="s">
        <v>26</v>
      </c>
      <c r="H417" s="26"/>
    </row>
    <row r="418">
      <c r="A418" s="14">
        <v>417.0</v>
      </c>
      <c r="B418" s="3" t="s">
        <v>91</v>
      </c>
      <c r="C418" s="3" t="s">
        <v>75</v>
      </c>
      <c r="D418" s="3" t="s">
        <v>23</v>
      </c>
      <c r="E418" s="15" t="s">
        <v>24</v>
      </c>
      <c r="F418" s="86">
        <v>5449.0</v>
      </c>
      <c r="G418" s="3" t="s">
        <v>26</v>
      </c>
      <c r="H418" s="26"/>
    </row>
    <row r="419">
      <c r="A419" s="14">
        <v>418.0</v>
      </c>
      <c r="B419" s="3" t="s">
        <v>147</v>
      </c>
      <c r="C419" s="3" t="s">
        <v>22</v>
      </c>
      <c r="D419" s="3" t="s">
        <v>23</v>
      </c>
      <c r="E419" s="15" t="s">
        <v>24</v>
      </c>
      <c r="F419" s="87" t="s">
        <v>168</v>
      </c>
      <c r="G419" s="3" t="s">
        <v>26</v>
      </c>
      <c r="H419" s="26"/>
    </row>
    <row r="420">
      <c r="A420" s="14">
        <v>419.0</v>
      </c>
      <c r="B420" s="3" t="s">
        <v>147</v>
      </c>
      <c r="C420" s="3" t="s">
        <v>22</v>
      </c>
      <c r="D420" s="3" t="s">
        <v>23</v>
      </c>
      <c r="E420" s="15" t="s">
        <v>24</v>
      </c>
      <c r="F420" s="87" t="s">
        <v>168</v>
      </c>
      <c r="G420" s="3" t="s">
        <v>26</v>
      </c>
      <c r="H420" s="26"/>
    </row>
    <row r="421">
      <c r="A421" s="14">
        <v>420.0</v>
      </c>
      <c r="B421" s="3" t="s">
        <v>82</v>
      </c>
      <c r="C421" s="3" t="s">
        <v>75</v>
      </c>
      <c r="D421" s="3" t="s">
        <v>23</v>
      </c>
      <c r="E421" s="15" t="s">
        <v>24</v>
      </c>
      <c r="F421" s="86">
        <v>5459.0</v>
      </c>
      <c r="G421" s="3" t="s">
        <v>31</v>
      </c>
      <c r="H421" s="26"/>
    </row>
    <row r="422">
      <c r="A422" s="14">
        <v>421.0</v>
      </c>
      <c r="B422" s="3" t="s">
        <v>91</v>
      </c>
      <c r="C422" s="3" t="s">
        <v>75</v>
      </c>
      <c r="D422" s="3" t="s">
        <v>23</v>
      </c>
      <c r="E422" s="15" t="s">
        <v>24</v>
      </c>
      <c r="F422" s="86">
        <v>5459.0</v>
      </c>
      <c r="G422" s="3" t="s">
        <v>26</v>
      </c>
      <c r="H422" s="26"/>
    </row>
    <row r="423">
      <c r="A423" s="14">
        <v>422.0</v>
      </c>
      <c r="B423" s="3" t="s">
        <v>154</v>
      </c>
      <c r="C423" s="3" t="s">
        <v>75</v>
      </c>
      <c r="D423" s="3" t="s">
        <v>23</v>
      </c>
      <c r="E423" s="15" t="s">
        <v>24</v>
      </c>
      <c r="F423" s="86">
        <v>5459.0</v>
      </c>
      <c r="G423" s="3" t="s">
        <v>26</v>
      </c>
      <c r="H423" s="26"/>
    </row>
    <row r="424">
      <c r="A424" s="14">
        <v>423.0</v>
      </c>
      <c r="B424" s="3" t="s">
        <v>126</v>
      </c>
      <c r="C424" s="3" t="s">
        <v>75</v>
      </c>
      <c r="D424" s="3" t="s">
        <v>23</v>
      </c>
      <c r="E424" s="15" t="s">
        <v>24</v>
      </c>
      <c r="F424" s="86">
        <v>5469.0</v>
      </c>
      <c r="G424" s="3" t="s">
        <v>26</v>
      </c>
      <c r="H424" s="26"/>
    </row>
    <row r="425">
      <c r="A425" s="14">
        <v>424.0</v>
      </c>
      <c r="B425" s="3" t="s">
        <v>131</v>
      </c>
      <c r="C425" s="3" t="s">
        <v>22</v>
      </c>
      <c r="D425" s="3" t="s">
        <v>23</v>
      </c>
      <c r="E425" s="32" t="s">
        <v>24</v>
      </c>
      <c r="F425" s="87" t="s">
        <v>169</v>
      </c>
      <c r="G425" s="3" t="s">
        <v>26</v>
      </c>
      <c r="H425" s="26"/>
    </row>
    <row r="426">
      <c r="A426" s="14">
        <v>425.0</v>
      </c>
      <c r="B426" s="3" t="s">
        <v>21</v>
      </c>
      <c r="C426" s="3" t="s">
        <v>22</v>
      </c>
      <c r="D426" s="3" t="s">
        <v>23</v>
      </c>
      <c r="E426" s="15" t="s">
        <v>41</v>
      </c>
      <c r="F426" s="87" t="s">
        <v>169</v>
      </c>
      <c r="G426" s="3" t="s">
        <v>26</v>
      </c>
      <c r="H426" s="26"/>
    </row>
    <row r="427">
      <c r="A427" s="14">
        <v>426.0</v>
      </c>
      <c r="B427" s="3" t="s">
        <v>154</v>
      </c>
      <c r="C427" s="3" t="s">
        <v>75</v>
      </c>
      <c r="D427" s="3" t="s">
        <v>23</v>
      </c>
      <c r="E427" s="15" t="s">
        <v>24</v>
      </c>
      <c r="F427" s="87" t="s">
        <v>170</v>
      </c>
      <c r="G427" s="3" t="s">
        <v>26</v>
      </c>
      <c r="H427" s="26"/>
    </row>
    <row r="428">
      <c r="A428" s="14">
        <v>427.0</v>
      </c>
      <c r="B428" s="3" t="s">
        <v>138</v>
      </c>
      <c r="C428" s="3" t="s">
        <v>22</v>
      </c>
      <c r="D428" s="3" t="s">
        <v>23</v>
      </c>
      <c r="E428" s="15" t="s">
        <v>24</v>
      </c>
      <c r="F428" s="87" t="s">
        <v>171</v>
      </c>
      <c r="G428" s="3" t="s">
        <v>26</v>
      </c>
      <c r="H428" s="26"/>
    </row>
    <row r="429">
      <c r="A429" s="14">
        <v>428.0</v>
      </c>
      <c r="B429" s="3" t="s">
        <v>131</v>
      </c>
      <c r="C429" s="3" t="s">
        <v>22</v>
      </c>
      <c r="D429" s="3" t="s">
        <v>23</v>
      </c>
      <c r="E429" s="32" t="s">
        <v>41</v>
      </c>
      <c r="F429" s="87" t="s">
        <v>171</v>
      </c>
      <c r="G429" s="3" t="s">
        <v>26</v>
      </c>
      <c r="H429" s="26"/>
    </row>
    <row r="430">
      <c r="A430" s="14">
        <v>429.0</v>
      </c>
      <c r="B430" s="3" t="s">
        <v>21</v>
      </c>
      <c r="C430" s="3" t="s">
        <v>22</v>
      </c>
      <c r="D430" s="3" t="s">
        <v>23</v>
      </c>
      <c r="E430" s="15" t="s">
        <v>24</v>
      </c>
      <c r="F430" s="87" t="s">
        <v>171</v>
      </c>
      <c r="G430" s="3" t="s">
        <v>26</v>
      </c>
      <c r="H430" s="26"/>
    </row>
    <row r="431">
      <c r="A431" s="14">
        <v>430.0</v>
      </c>
      <c r="B431" s="3" t="s">
        <v>93</v>
      </c>
      <c r="C431" s="3" t="s">
        <v>22</v>
      </c>
      <c r="D431" s="3" t="s">
        <v>23</v>
      </c>
      <c r="E431" s="15" t="s">
        <v>41</v>
      </c>
      <c r="F431" s="87" t="s">
        <v>171</v>
      </c>
      <c r="G431" s="3" t="s">
        <v>26</v>
      </c>
      <c r="H431" s="26"/>
    </row>
    <row r="432">
      <c r="A432" s="14">
        <v>431.0</v>
      </c>
      <c r="B432" s="3" t="s">
        <v>125</v>
      </c>
      <c r="C432" s="3" t="s">
        <v>22</v>
      </c>
      <c r="D432" s="3" t="s">
        <v>23</v>
      </c>
      <c r="E432" s="15" t="s">
        <v>24</v>
      </c>
      <c r="F432" s="87" t="s">
        <v>171</v>
      </c>
      <c r="G432" s="3" t="s">
        <v>26</v>
      </c>
      <c r="H432" s="26"/>
    </row>
    <row r="433">
      <c r="A433" s="14">
        <v>432.0</v>
      </c>
      <c r="B433" s="3" t="s">
        <v>147</v>
      </c>
      <c r="C433" s="3" t="s">
        <v>22</v>
      </c>
      <c r="D433" s="3" t="s">
        <v>23</v>
      </c>
      <c r="E433" s="32" t="s">
        <v>24</v>
      </c>
      <c r="F433" s="87" t="s">
        <v>171</v>
      </c>
      <c r="G433" s="3" t="s">
        <v>26</v>
      </c>
      <c r="H433" s="26"/>
    </row>
    <row r="434">
      <c r="A434" s="14">
        <v>433.0</v>
      </c>
      <c r="B434" s="3" t="s">
        <v>166</v>
      </c>
      <c r="C434" s="3" t="s">
        <v>75</v>
      </c>
      <c r="D434" s="3" t="s">
        <v>23</v>
      </c>
      <c r="E434" s="15" t="s">
        <v>24</v>
      </c>
      <c r="F434" s="87" t="s">
        <v>171</v>
      </c>
      <c r="G434" s="3" t="s">
        <v>26</v>
      </c>
      <c r="H434" s="26"/>
    </row>
    <row r="435">
      <c r="A435" s="14">
        <v>434.0</v>
      </c>
      <c r="B435" s="3" t="s">
        <v>151</v>
      </c>
      <c r="C435" s="3" t="s">
        <v>75</v>
      </c>
      <c r="D435" s="3" t="s">
        <v>23</v>
      </c>
      <c r="E435" s="32" t="s">
        <v>41</v>
      </c>
      <c r="F435" s="87" t="s">
        <v>171</v>
      </c>
      <c r="G435" s="3" t="s">
        <v>26</v>
      </c>
      <c r="H435" s="26"/>
    </row>
    <row r="436">
      <c r="A436" s="14">
        <v>435.0</v>
      </c>
      <c r="B436" s="3" t="s">
        <v>156</v>
      </c>
      <c r="C436" s="3" t="s">
        <v>75</v>
      </c>
      <c r="D436" s="3" t="s">
        <v>23</v>
      </c>
      <c r="E436" s="32" t="s">
        <v>41</v>
      </c>
      <c r="F436" s="86">
        <v>5492.0</v>
      </c>
      <c r="G436" s="3" t="s">
        <v>26</v>
      </c>
      <c r="H436" s="26"/>
    </row>
    <row r="437">
      <c r="A437" s="14">
        <v>436.0</v>
      </c>
      <c r="B437" s="3" t="s">
        <v>154</v>
      </c>
      <c r="C437" s="3" t="s">
        <v>75</v>
      </c>
      <c r="D437" s="3" t="s">
        <v>23</v>
      </c>
      <c r="E437" s="15" t="s">
        <v>24</v>
      </c>
      <c r="F437" s="89">
        <v>5498.0</v>
      </c>
      <c r="G437" s="3" t="s">
        <v>26</v>
      </c>
      <c r="H437" s="26"/>
    </row>
    <row r="438">
      <c r="A438" s="14">
        <v>437.0</v>
      </c>
      <c r="B438" s="3" t="s">
        <v>36</v>
      </c>
      <c r="C438" s="3" t="s">
        <v>22</v>
      </c>
      <c r="D438" s="3" t="s">
        <v>23</v>
      </c>
      <c r="E438" s="15" t="s">
        <v>41</v>
      </c>
      <c r="F438" s="89">
        <v>5499.0</v>
      </c>
      <c r="G438" s="3" t="s">
        <v>31</v>
      </c>
      <c r="H438" s="26"/>
    </row>
    <row r="439">
      <c r="A439" s="14">
        <v>438.0</v>
      </c>
      <c r="B439" s="3" t="s">
        <v>125</v>
      </c>
      <c r="C439" s="3" t="s">
        <v>22</v>
      </c>
      <c r="D439" s="3" t="s">
        <v>23</v>
      </c>
      <c r="E439" s="15" t="s">
        <v>24</v>
      </c>
      <c r="F439" s="89">
        <v>5499.0</v>
      </c>
      <c r="G439" s="3" t="s">
        <v>26</v>
      </c>
      <c r="H439" s="26"/>
    </row>
    <row r="440">
      <c r="A440" s="14">
        <v>439.0</v>
      </c>
      <c r="B440" s="3" t="s">
        <v>125</v>
      </c>
      <c r="C440" s="3" t="s">
        <v>22</v>
      </c>
      <c r="D440" s="3" t="s">
        <v>23</v>
      </c>
      <c r="E440" s="32" t="s">
        <v>24</v>
      </c>
      <c r="F440" s="89">
        <v>5499.0</v>
      </c>
      <c r="G440" s="3" t="s">
        <v>26</v>
      </c>
      <c r="H440" s="26"/>
    </row>
    <row r="441">
      <c r="A441" s="14">
        <v>440.0</v>
      </c>
      <c r="B441" s="3" t="s">
        <v>166</v>
      </c>
      <c r="C441" s="3" t="s">
        <v>75</v>
      </c>
      <c r="D441" s="3" t="s">
        <v>23</v>
      </c>
      <c r="E441" s="32" t="s">
        <v>24</v>
      </c>
      <c r="F441" s="89">
        <v>5499.0</v>
      </c>
      <c r="G441" s="3" t="s">
        <v>26</v>
      </c>
      <c r="H441" s="26"/>
    </row>
    <row r="442">
      <c r="A442" s="14">
        <v>441.0</v>
      </c>
      <c r="B442" s="3" t="s">
        <v>111</v>
      </c>
      <c r="C442" s="3" t="s">
        <v>75</v>
      </c>
      <c r="D442" s="3" t="s">
        <v>23</v>
      </c>
      <c r="E442" s="32" t="s">
        <v>24</v>
      </c>
      <c r="F442" s="89">
        <v>5499.0</v>
      </c>
      <c r="G442" s="3" t="s">
        <v>26</v>
      </c>
      <c r="H442" s="26"/>
    </row>
    <row r="443">
      <c r="A443" s="14">
        <v>442.0</v>
      </c>
      <c r="B443" s="3" t="s">
        <v>126</v>
      </c>
      <c r="C443" s="3" t="s">
        <v>75</v>
      </c>
      <c r="D443" s="3" t="s">
        <v>23</v>
      </c>
      <c r="E443" s="15" t="s">
        <v>24</v>
      </c>
      <c r="F443" s="89">
        <v>5499.0</v>
      </c>
      <c r="G443" s="3" t="s">
        <v>26</v>
      </c>
      <c r="H443" s="26"/>
    </row>
    <row r="444">
      <c r="A444" s="14">
        <v>443.0</v>
      </c>
      <c r="B444" s="3" t="s">
        <v>126</v>
      </c>
      <c r="C444" s="3" t="s">
        <v>75</v>
      </c>
      <c r="D444" s="3" t="s">
        <v>23</v>
      </c>
      <c r="E444" s="15" t="s">
        <v>24</v>
      </c>
      <c r="F444" s="89">
        <v>5499.0</v>
      </c>
      <c r="G444" s="3" t="s">
        <v>26</v>
      </c>
      <c r="H444" s="26"/>
    </row>
    <row r="445">
      <c r="A445" s="14">
        <v>444.0</v>
      </c>
      <c r="B445" s="3" t="s">
        <v>126</v>
      </c>
      <c r="C445" s="3" t="s">
        <v>75</v>
      </c>
      <c r="D445" s="3" t="s">
        <v>23</v>
      </c>
      <c r="E445" s="15" t="s">
        <v>24</v>
      </c>
      <c r="F445" s="89">
        <v>5499.0</v>
      </c>
      <c r="G445" s="3" t="s">
        <v>26</v>
      </c>
      <c r="H445" s="26"/>
    </row>
    <row r="446">
      <c r="A446" s="14">
        <v>445.0</v>
      </c>
      <c r="B446" s="3" t="s">
        <v>126</v>
      </c>
      <c r="C446" s="3" t="s">
        <v>75</v>
      </c>
      <c r="D446" s="3" t="s">
        <v>23</v>
      </c>
      <c r="E446" s="32" t="s">
        <v>24</v>
      </c>
      <c r="F446" s="89">
        <v>5499.0</v>
      </c>
      <c r="G446" s="3" t="s">
        <v>26</v>
      </c>
      <c r="H446" s="26"/>
    </row>
    <row r="447">
      <c r="A447" s="14">
        <v>446.0</v>
      </c>
      <c r="B447" s="3" t="s">
        <v>141</v>
      </c>
      <c r="C447" s="3" t="s">
        <v>75</v>
      </c>
      <c r="D447" s="3" t="s">
        <v>23</v>
      </c>
      <c r="E447" s="15" t="s">
        <v>41</v>
      </c>
      <c r="F447" s="89">
        <v>5499.0</v>
      </c>
      <c r="G447" s="3" t="s">
        <v>31</v>
      </c>
      <c r="H447" s="26"/>
    </row>
    <row r="448">
      <c r="A448" s="14">
        <v>447.0</v>
      </c>
      <c r="B448" s="3" t="s">
        <v>156</v>
      </c>
      <c r="C448" s="3" t="s">
        <v>75</v>
      </c>
      <c r="D448" s="3" t="s">
        <v>23</v>
      </c>
      <c r="E448" s="15" t="s">
        <v>24</v>
      </c>
      <c r="F448" s="89">
        <v>5499.0</v>
      </c>
      <c r="G448" s="3" t="s">
        <v>26</v>
      </c>
      <c r="H448" s="26"/>
    </row>
    <row r="449">
      <c r="A449" s="14">
        <v>448.0</v>
      </c>
      <c r="B449" s="3" t="s">
        <v>82</v>
      </c>
      <c r="C449" s="3" t="s">
        <v>75</v>
      </c>
      <c r="D449" s="3" t="s">
        <v>23</v>
      </c>
      <c r="E449" s="15" t="s">
        <v>24</v>
      </c>
      <c r="F449" s="89">
        <v>5499.0</v>
      </c>
      <c r="G449" s="3" t="s">
        <v>31</v>
      </c>
      <c r="H449" s="26"/>
    </row>
    <row r="450">
      <c r="A450" s="14">
        <v>449.0</v>
      </c>
      <c r="B450" s="3" t="s">
        <v>91</v>
      </c>
      <c r="C450" s="3" t="s">
        <v>75</v>
      </c>
      <c r="D450" s="3" t="s">
        <v>23</v>
      </c>
      <c r="E450" s="32" t="s">
        <v>24</v>
      </c>
      <c r="F450" s="89">
        <v>5499.0</v>
      </c>
      <c r="G450" s="3" t="s">
        <v>26</v>
      </c>
      <c r="H450" s="26"/>
    </row>
    <row r="451">
      <c r="A451" s="14">
        <v>450.0</v>
      </c>
      <c r="B451" s="3" t="s">
        <v>151</v>
      </c>
      <c r="C451" s="3" t="s">
        <v>75</v>
      </c>
      <c r="D451" s="3" t="s">
        <v>23</v>
      </c>
      <c r="E451" s="15" t="s">
        <v>24</v>
      </c>
      <c r="F451" s="89">
        <v>5499.0</v>
      </c>
      <c r="G451" s="3" t="s">
        <v>26</v>
      </c>
      <c r="H451" s="26"/>
    </row>
    <row r="452">
      <c r="A452" s="14">
        <v>451.0</v>
      </c>
      <c r="B452" s="3" t="s">
        <v>154</v>
      </c>
      <c r="C452" s="3" t="s">
        <v>75</v>
      </c>
      <c r="D452" s="3" t="s">
        <v>23</v>
      </c>
      <c r="E452" s="15" t="s">
        <v>41</v>
      </c>
      <c r="F452" s="89">
        <v>5499.0</v>
      </c>
      <c r="G452" s="3" t="s">
        <v>26</v>
      </c>
      <c r="H452" s="26"/>
    </row>
    <row r="453">
      <c r="A453" s="14">
        <v>452.0</v>
      </c>
      <c r="B453" s="3" t="s">
        <v>154</v>
      </c>
      <c r="C453" s="3" t="s">
        <v>75</v>
      </c>
      <c r="D453" s="3" t="s">
        <v>23</v>
      </c>
      <c r="E453" s="15" t="s">
        <v>41</v>
      </c>
      <c r="F453" s="89">
        <v>5499.0</v>
      </c>
      <c r="G453" s="3" t="s">
        <v>26</v>
      </c>
      <c r="H453" s="26"/>
    </row>
    <row r="454">
      <c r="A454" s="14">
        <v>453.0</v>
      </c>
      <c r="B454" s="3" t="s">
        <v>163</v>
      </c>
      <c r="C454" s="3" t="s">
        <v>75</v>
      </c>
      <c r="D454" s="3" t="s">
        <v>23</v>
      </c>
      <c r="E454" s="15" t="s">
        <v>24</v>
      </c>
      <c r="F454" s="89">
        <v>5499.0</v>
      </c>
      <c r="G454" s="3" t="s">
        <v>26</v>
      </c>
      <c r="H454" s="26"/>
    </row>
    <row r="455">
      <c r="A455" s="14">
        <v>454.0</v>
      </c>
      <c r="B455" s="3" t="s">
        <v>109</v>
      </c>
      <c r="C455" s="3" t="s">
        <v>75</v>
      </c>
      <c r="D455" s="3" t="s">
        <v>23</v>
      </c>
      <c r="E455" s="15" t="s">
        <v>24</v>
      </c>
      <c r="F455" s="89">
        <v>5499.0</v>
      </c>
      <c r="G455" s="3" t="s">
        <v>31</v>
      </c>
      <c r="H455" s="26"/>
    </row>
    <row r="456">
      <c r="A456" s="14">
        <v>455.0</v>
      </c>
      <c r="B456" s="3" t="s">
        <v>172</v>
      </c>
      <c r="C456" s="3" t="s">
        <v>75</v>
      </c>
      <c r="D456" s="3" t="s">
        <v>23</v>
      </c>
      <c r="E456" s="15" t="s">
        <v>24</v>
      </c>
      <c r="F456" s="89">
        <v>5515.0</v>
      </c>
      <c r="G456" s="3" t="s">
        <v>26</v>
      </c>
      <c r="H456" s="26"/>
    </row>
    <row r="457">
      <c r="A457" s="14">
        <v>456.0</v>
      </c>
      <c r="B457" s="3" t="s">
        <v>172</v>
      </c>
      <c r="C457" s="3" t="s">
        <v>75</v>
      </c>
      <c r="D457" s="3" t="s">
        <v>23</v>
      </c>
      <c r="E457" s="15" t="s">
        <v>41</v>
      </c>
      <c r="F457" s="89">
        <v>5519.0</v>
      </c>
      <c r="G457" s="3" t="s">
        <v>26</v>
      </c>
      <c r="H457" s="26"/>
    </row>
    <row r="458">
      <c r="A458" s="14">
        <v>457.0</v>
      </c>
      <c r="B458" s="3" t="s">
        <v>21</v>
      </c>
      <c r="C458" s="3" t="s">
        <v>22</v>
      </c>
      <c r="D458" s="3" t="s">
        <v>23</v>
      </c>
      <c r="E458" s="15" t="s">
        <v>41</v>
      </c>
      <c r="F458" s="90" t="s">
        <v>173</v>
      </c>
      <c r="G458" s="3" t="s">
        <v>26</v>
      </c>
      <c r="H458" s="26"/>
    </row>
    <row r="459">
      <c r="A459" s="14">
        <v>458.0</v>
      </c>
      <c r="B459" s="3" t="s">
        <v>147</v>
      </c>
      <c r="C459" s="3" t="s">
        <v>22</v>
      </c>
      <c r="D459" s="3" t="s">
        <v>23</v>
      </c>
      <c r="E459" s="32" t="s">
        <v>24</v>
      </c>
      <c r="F459" s="90" t="s">
        <v>173</v>
      </c>
      <c r="G459" s="3" t="s">
        <v>26</v>
      </c>
      <c r="H459" s="26"/>
    </row>
    <row r="460">
      <c r="A460" s="14">
        <v>459.0</v>
      </c>
      <c r="B460" s="3" t="s">
        <v>158</v>
      </c>
      <c r="C460" s="3" t="s">
        <v>75</v>
      </c>
      <c r="D460" s="3" t="s">
        <v>23</v>
      </c>
      <c r="E460" s="15" t="s">
        <v>24</v>
      </c>
      <c r="F460" s="89">
        <v>5549.0</v>
      </c>
      <c r="G460" s="3" t="s">
        <v>26</v>
      </c>
      <c r="H460" s="26"/>
    </row>
    <row r="461">
      <c r="A461" s="14">
        <v>460.0</v>
      </c>
      <c r="B461" s="3" t="s">
        <v>91</v>
      </c>
      <c r="C461" s="3" t="s">
        <v>75</v>
      </c>
      <c r="D461" s="3" t="s">
        <v>23</v>
      </c>
      <c r="E461" s="15" t="s">
        <v>24</v>
      </c>
      <c r="F461" s="89">
        <v>5559.0</v>
      </c>
      <c r="G461" s="3" t="s">
        <v>26</v>
      </c>
      <c r="H461" s="26"/>
    </row>
    <row r="462">
      <c r="A462" s="14">
        <v>461.0</v>
      </c>
      <c r="B462" s="3" t="s">
        <v>156</v>
      </c>
      <c r="C462" s="3" t="s">
        <v>75</v>
      </c>
      <c r="D462" s="3" t="s">
        <v>23</v>
      </c>
      <c r="E462" s="15" t="s">
        <v>24</v>
      </c>
      <c r="F462" s="90" t="s">
        <v>174</v>
      </c>
      <c r="G462" s="3" t="s">
        <v>26</v>
      </c>
      <c r="H462" s="26"/>
    </row>
    <row r="463">
      <c r="A463" s="14">
        <v>462.0</v>
      </c>
      <c r="B463" s="3" t="s">
        <v>172</v>
      </c>
      <c r="C463" s="3" t="s">
        <v>75</v>
      </c>
      <c r="D463" s="3" t="s">
        <v>23</v>
      </c>
      <c r="E463" s="15" t="s">
        <v>24</v>
      </c>
      <c r="F463" s="90" t="s">
        <v>175</v>
      </c>
      <c r="G463" s="3" t="s">
        <v>26</v>
      </c>
      <c r="H463" s="26"/>
    </row>
    <row r="464">
      <c r="A464" s="14">
        <v>463.0</v>
      </c>
      <c r="B464" s="3" t="s">
        <v>131</v>
      </c>
      <c r="C464" s="3" t="s">
        <v>22</v>
      </c>
      <c r="D464" s="3" t="s">
        <v>23</v>
      </c>
      <c r="E464" s="15" t="s">
        <v>41</v>
      </c>
      <c r="F464" s="90" t="s">
        <v>176</v>
      </c>
      <c r="G464" s="3" t="s">
        <v>26</v>
      </c>
      <c r="H464" s="26"/>
    </row>
    <row r="465">
      <c r="A465" s="14">
        <v>464.0</v>
      </c>
      <c r="B465" s="3" t="s">
        <v>93</v>
      </c>
      <c r="C465" s="3" t="s">
        <v>22</v>
      </c>
      <c r="D465" s="3" t="s">
        <v>23</v>
      </c>
      <c r="E465" s="32" t="s">
        <v>24</v>
      </c>
      <c r="F465" s="90" t="s">
        <v>176</v>
      </c>
      <c r="G465" s="3" t="s">
        <v>26</v>
      </c>
      <c r="H465" s="26"/>
    </row>
    <row r="466">
      <c r="A466" s="14">
        <v>465.0</v>
      </c>
      <c r="B466" s="3" t="s">
        <v>82</v>
      </c>
      <c r="C466" s="3" t="s">
        <v>75</v>
      </c>
      <c r="D466" s="3" t="s">
        <v>23</v>
      </c>
      <c r="E466" s="15" t="s">
        <v>24</v>
      </c>
      <c r="F466" s="90" t="s">
        <v>176</v>
      </c>
      <c r="G466" s="3" t="s">
        <v>31</v>
      </c>
      <c r="H466" s="26"/>
    </row>
    <row r="467">
      <c r="A467" s="14">
        <v>466.0</v>
      </c>
      <c r="B467" s="3" t="s">
        <v>166</v>
      </c>
      <c r="C467" s="3" t="s">
        <v>75</v>
      </c>
      <c r="D467" s="3" t="s">
        <v>23</v>
      </c>
      <c r="E467" s="15" t="s">
        <v>24</v>
      </c>
      <c r="F467" s="89">
        <v>5599.0</v>
      </c>
      <c r="G467" s="3" t="s">
        <v>26</v>
      </c>
      <c r="H467" s="26"/>
    </row>
    <row r="468">
      <c r="A468" s="14">
        <v>467.0</v>
      </c>
      <c r="B468" s="3" t="s">
        <v>166</v>
      </c>
      <c r="C468" s="3" t="s">
        <v>75</v>
      </c>
      <c r="D468" s="3" t="s">
        <v>23</v>
      </c>
      <c r="E468" s="15" t="s">
        <v>24</v>
      </c>
      <c r="F468" s="89">
        <v>5599.0</v>
      </c>
      <c r="G468" s="3" t="s">
        <v>26</v>
      </c>
      <c r="H468" s="26"/>
    </row>
    <row r="469">
      <c r="A469" s="14">
        <v>468.0</v>
      </c>
      <c r="B469" s="3" t="s">
        <v>82</v>
      </c>
      <c r="C469" s="3" t="s">
        <v>75</v>
      </c>
      <c r="D469" s="3" t="s">
        <v>23</v>
      </c>
      <c r="E469" s="15" t="s">
        <v>24</v>
      </c>
      <c r="F469" s="89">
        <v>5599.0</v>
      </c>
      <c r="G469" s="3" t="s">
        <v>31</v>
      </c>
      <c r="H469" s="26"/>
    </row>
    <row r="470">
      <c r="A470" s="14">
        <v>469.0</v>
      </c>
      <c r="B470" s="3" t="s">
        <v>82</v>
      </c>
      <c r="C470" s="3" t="s">
        <v>75</v>
      </c>
      <c r="D470" s="3" t="s">
        <v>23</v>
      </c>
      <c r="E470" s="15" t="s">
        <v>24</v>
      </c>
      <c r="F470" s="89">
        <v>5599.0</v>
      </c>
      <c r="G470" s="3" t="s">
        <v>31</v>
      </c>
      <c r="H470" s="26"/>
    </row>
    <row r="471">
      <c r="A471" s="14">
        <v>470.0</v>
      </c>
      <c r="B471" s="3" t="s">
        <v>172</v>
      </c>
      <c r="C471" s="3" t="s">
        <v>75</v>
      </c>
      <c r="D471" s="3" t="s">
        <v>23</v>
      </c>
      <c r="E471" s="32" t="s">
        <v>24</v>
      </c>
      <c r="F471" s="91">
        <v>5628.0</v>
      </c>
      <c r="G471" s="3" t="s">
        <v>26</v>
      </c>
      <c r="H471" s="26"/>
    </row>
    <row r="472">
      <c r="A472" s="14">
        <v>471.0</v>
      </c>
      <c r="B472" s="3" t="s">
        <v>91</v>
      </c>
      <c r="C472" s="3" t="s">
        <v>75</v>
      </c>
      <c r="D472" s="3" t="s">
        <v>23</v>
      </c>
      <c r="E472" s="15" t="s">
        <v>24</v>
      </c>
      <c r="F472" s="91">
        <v>5649.0</v>
      </c>
      <c r="G472" s="3" t="s">
        <v>26</v>
      </c>
      <c r="H472" s="26"/>
    </row>
    <row r="473">
      <c r="A473" s="14">
        <v>472.0</v>
      </c>
      <c r="B473" s="3" t="s">
        <v>172</v>
      </c>
      <c r="C473" s="3" t="s">
        <v>75</v>
      </c>
      <c r="D473" s="3" t="s">
        <v>23</v>
      </c>
      <c r="E473" s="15" t="s">
        <v>24</v>
      </c>
      <c r="F473" s="91">
        <v>5689.0</v>
      </c>
      <c r="G473" s="3" t="s">
        <v>26</v>
      </c>
      <c r="H473" s="26"/>
    </row>
    <row r="474">
      <c r="A474" s="14">
        <v>473.0</v>
      </c>
      <c r="B474" s="3" t="s">
        <v>127</v>
      </c>
      <c r="C474" s="3" t="s">
        <v>22</v>
      </c>
      <c r="D474" s="3" t="s">
        <v>23</v>
      </c>
      <c r="E474" s="15" t="s">
        <v>41</v>
      </c>
      <c r="F474" s="92" t="s">
        <v>177</v>
      </c>
      <c r="G474" s="3" t="s">
        <v>26</v>
      </c>
      <c r="H474" s="26"/>
    </row>
    <row r="475">
      <c r="A475" s="14">
        <v>474.0</v>
      </c>
      <c r="B475" s="3" t="s">
        <v>93</v>
      </c>
      <c r="C475" s="3" t="s">
        <v>22</v>
      </c>
      <c r="D475" s="3" t="s">
        <v>23</v>
      </c>
      <c r="E475" s="32" t="s">
        <v>41</v>
      </c>
      <c r="F475" s="92" t="s">
        <v>177</v>
      </c>
      <c r="G475" s="3" t="s">
        <v>26</v>
      </c>
      <c r="H475" s="26"/>
    </row>
    <row r="476">
      <c r="A476" s="14">
        <v>475.0</v>
      </c>
      <c r="B476" s="3" t="s">
        <v>111</v>
      </c>
      <c r="C476" s="3" t="s">
        <v>75</v>
      </c>
      <c r="D476" s="3" t="s">
        <v>23</v>
      </c>
      <c r="E476" s="32" t="s">
        <v>24</v>
      </c>
      <c r="F476" s="91">
        <v>5699.0</v>
      </c>
      <c r="G476" s="3" t="s">
        <v>26</v>
      </c>
      <c r="H476" s="26"/>
    </row>
    <row r="477">
      <c r="A477" s="14">
        <v>476.0</v>
      </c>
      <c r="B477" s="3" t="s">
        <v>111</v>
      </c>
      <c r="C477" s="3" t="s">
        <v>75</v>
      </c>
      <c r="D477" s="3" t="s">
        <v>23</v>
      </c>
      <c r="E477" s="15" t="s">
        <v>24</v>
      </c>
      <c r="F477" s="91">
        <v>5699.0</v>
      </c>
      <c r="G477" s="3" t="s">
        <v>26</v>
      </c>
      <c r="H477" s="26"/>
    </row>
    <row r="478">
      <c r="A478" s="14">
        <v>477.0</v>
      </c>
      <c r="B478" s="3" t="s">
        <v>82</v>
      </c>
      <c r="C478" s="3" t="s">
        <v>75</v>
      </c>
      <c r="D478" s="3" t="s">
        <v>23</v>
      </c>
      <c r="E478" s="15" t="s">
        <v>41</v>
      </c>
      <c r="F478" s="91">
        <v>5699.0</v>
      </c>
      <c r="G478" s="3" t="s">
        <v>31</v>
      </c>
      <c r="H478" s="26"/>
    </row>
    <row r="479">
      <c r="A479" s="14">
        <v>478.0</v>
      </c>
      <c r="B479" s="3" t="s">
        <v>82</v>
      </c>
      <c r="C479" s="3" t="s">
        <v>75</v>
      </c>
      <c r="D479" s="3" t="s">
        <v>23</v>
      </c>
      <c r="E479" s="32" t="s">
        <v>24</v>
      </c>
      <c r="F479" s="91">
        <v>5699.0</v>
      </c>
      <c r="G479" s="3" t="s">
        <v>31</v>
      </c>
      <c r="H479" s="26"/>
    </row>
    <row r="480">
      <c r="A480" s="14">
        <v>479.0</v>
      </c>
      <c r="B480" s="3" t="s">
        <v>86</v>
      </c>
      <c r="C480" s="3" t="s">
        <v>22</v>
      </c>
      <c r="D480" s="3" t="s">
        <v>23</v>
      </c>
      <c r="E480" s="15" t="s">
        <v>41</v>
      </c>
      <c r="F480" s="93" t="s">
        <v>178</v>
      </c>
      <c r="G480" s="3" t="s">
        <v>26</v>
      </c>
      <c r="H480" s="26"/>
    </row>
    <row r="481">
      <c r="A481" s="14">
        <v>480.0</v>
      </c>
      <c r="B481" s="3" t="s">
        <v>95</v>
      </c>
      <c r="C481" s="3" t="s">
        <v>75</v>
      </c>
      <c r="D481" s="3" t="s">
        <v>23</v>
      </c>
      <c r="E481" s="15" t="s">
        <v>24</v>
      </c>
      <c r="F481" s="94">
        <v>5799.0</v>
      </c>
      <c r="G481" s="3" t="s">
        <v>31</v>
      </c>
      <c r="H481" s="26"/>
    </row>
    <row r="482">
      <c r="A482" s="14">
        <v>481.0</v>
      </c>
      <c r="B482" s="3" t="s">
        <v>134</v>
      </c>
      <c r="C482" s="3" t="s">
        <v>75</v>
      </c>
      <c r="D482" s="3" t="s">
        <v>23</v>
      </c>
      <c r="E482" s="15" t="s">
        <v>24</v>
      </c>
      <c r="F482" s="94">
        <v>5799.0</v>
      </c>
      <c r="G482" s="3" t="s">
        <v>26</v>
      </c>
      <c r="H482" s="26"/>
    </row>
    <row r="483">
      <c r="A483" s="14">
        <v>482.0</v>
      </c>
      <c r="B483" s="3" t="s">
        <v>107</v>
      </c>
      <c r="C483" s="3" t="s">
        <v>75</v>
      </c>
      <c r="D483" s="3" t="s">
        <v>23</v>
      </c>
      <c r="E483" s="15" t="s">
        <v>24</v>
      </c>
      <c r="F483" s="95">
        <v>5858.0</v>
      </c>
      <c r="G483" s="3" t="s">
        <v>26</v>
      </c>
      <c r="H483" s="26"/>
    </row>
    <row r="484">
      <c r="A484" s="14">
        <v>483.0</v>
      </c>
      <c r="B484" s="3" t="s">
        <v>134</v>
      </c>
      <c r="C484" s="3" t="s">
        <v>75</v>
      </c>
      <c r="D484" s="3" t="s">
        <v>23</v>
      </c>
      <c r="E484" s="15" t="s">
        <v>24</v>
      </c>
      <c r="F484" s="95">
        <v>5887.0</v>
      </c>
      <c r="G484" s="3" t="s">
        <v>26</v>
      </c>
      <c r="H484" s="26"/>
    </row>
    <row r="485">
      <c r="A485" s="14">
        <v>484.0</v>
      </c>
      <c r="B485" s="3" t="s">
        <v>82</v>
      </c>
      <c r="C485" s="3" t="s">
        <v>75</v>
      </c>
      <c r="D485" s="3" t="s">
        <v>23</v>
      </c>
      <c r="E485" s="32" t="s">
        <v>24</v>
      </c>
      <c r="F485" s="95">
        <v>5899.0</v>
      </c>
      <c r="G485" s="3" t="s">
        <v>31</v>
      </c>
      <c r="H485" s="26"/>
    </row>
    <row r="486">
      <c r="A486" s="14">
        <v>485.0</v>
      </c>
      <c r="B486" s="3" t="s">
        <v>179</v>
      </c>
      <c r="C486" s="3" t="s">
        <v>75</v>
      </c>
      <c r="D486" s="3" t="s">
        <v>23</v>
      </c>
      <c r="E486" s="32" t="s">
        <v>24</v>
      </c>
      <c r="F486" s="95">
        <v>5959.0</v>
      </c>
      <c r="G486" s="3" t="s">
        <v>26</v>
      </c>
      <c r="H486" s="26"/>
    </row>
    <row r="487">
      <c r="A487" s="14">
        <v>486.0</v>
      </c>
      <c r="B487" s="3" t="s">
        <v>179</v>
      </c>
      <c r="C487" s="3" t="s">
        <v>75</v>
      </c>
      <c r="D487" s="3" t="s">
        <v>23</v>
      </c>
      <c r="E487" s="15" t="s">
        <v>24</v>
      </c>
      <c r="F487" s="95">
        <v>5959.0</v>
      </c>
      <c r="G487" s="3" t="s">
        <v>26</v>
      </c>
      <c r="H487" s="26"/>
    </row>
    <row r="488">
      <c r="A488" s="14">
        <v>487.0</v>
      </c>
      <c r="B488" s="3" t="s">
        <v>179</v>
      </c>
      <c r="C488" s="3" t="s">
        <v>75</v>
      </c>
      <c r="D488" s="3" t="s">
        <v>23</v>
      </c>
      <c r="E488" s="15" t="s">
        <v>24</v>
      </c>
      <c r="F488" s="95">
        <v>5974.0</v>
      </c>
      <c r="G488" s="3" t="s">
        <v>26</v>
      </c>
      <c r="H488" s="26"/>
    </row>
    <row r="489">
      <c r="A489" s="14">
        <v>488.0</v>
      </c>
      <c r="B489" s="3" t="s">
        <v>179</v>
      </c>
      <c r="C489" s="3" t="s">
        <v>75</v>
      </c>
      <c r="D489" s="3" t="s">
        <v>23</v>
      </c>
      <c r="E489" s="32" t="s">
        <v>24</v>
      </c>
      <c r="F489" s="95">
        <v>5974.0</v>
      </c>
      <c r="G489" s="3" t="s">
        <v>26</v>
      </c>
      <c r="H489" s="26"/>
    </row>
    <row r="490">
      <c r="A490" s="14">
        <v>489.0</v>
      </c>
      <c r="B490" s="3" t="s">
        <v>179</v>
      </c>
      <c r="C490" s="3" t="s">
        <v>75</v>
      </c>
      <c r="D490" s="3" t="s">
        <v>23</v>
      </c>
      <c r="E490" s="15" t="s">
        <v>24</v>
      </c>
      <c r="F490" s="96">
        <v>5979.0</v>
      </c>
      <c r="G490" s="3" t="s">
        <v>26</v>
      </c>
      <c r="H490" s="26"/>
    </row>
    <row r="491">
      <c r="A491" s="14">
        <v>490.0</v>
      </c>
      <c r="B491" s="3" t="s">
        <v>179</v>
      </c>
      <c r="C491" s="3" t="s">
        <v>75</v>
      </c>
      <c r="D491" s="3" t="s">
        <v>23</v>
      </c>
      <c r="E491" s="15" t="s">
        <v>24</v>
      </c>
      <c r="F491" s="96">
        <v>5979.0</v>
      </c>
      <c r="G491" s="3" t="s">
        <v>26</v>
      </c>
      <c r="H491" s="26"/>
    </row>
    <row r="492">
      <c r="A492" s="14">
        <v>491.0</v>
      </c>
      <c r="B492" s="3" t="s">
        <v>179</v>
      </c>
      <c r="C492" s="3" t="s">
        <v>75</v>
      </c>
      <c r="D492" s="3" t="s">
        <v>23</v>
      </c>
      <c r="E492" s="15" t="s">
        <v>24</v>
      </c>
      <c r="F492" s="96">
        <v>5989.0</v>
      </c>
      <c r="G492" s="3" t="s">
        <v>26</v>
      </c>
      <c r="H492" s="26"/>
    </row>
    <row r="493">
      <c r="A493" s="14">
        <v>492.0</v>
      </c>
      <c r="B493" s="3" t="s">
        <v>179</v>
      </c>
      <c r="C493" s="3" t="s">
        <v>75</v>
      </c>
      <c r="D493" s="3" t="s">
        <v>23</v>
      </c>
      <c r="E493" s="15" t="s">
        <v>41</v>
      </c>
      <c r="F493" s="96">
        <v>6099.0</v>
      </c>
      <c r="G493" s="3" t="s">
        <v>26</v>
      </c>
      <c r="H493" s="26"/>
    </row>
    <row r="494">
      <c r="A494" s="14">
        <v>493.0</v>
      </c>
      <c r="B494" s="3" t="s">
        <v>179</v>
      </c>
      <c r="C494" s="3" t="s">
        <v>75</v>
      </c>
      <c r="D494" s="3" t="s">
        <v>23</v>
      </c>
      <c r="E494" s="15" t="s">
        <v>24</v>
      </c>
      <c r="F494" s="96">
        <v>6099.0</v>
      </c>
      <c r="G494" s="3" t="s">
        <v>26</v>
      </c>
      <c r="H494" s="26"/>
    </row>
    <row r="495">
      <c r="A495" s="97"/>
    </row>
    <row r="496">
      <c r="A496" s="97"/>
    </row>
    <row r="497">
      <c r="A497" s="97"/>
    </row>
    <row r="498">
      <c r="A498" s="97"/>
    </row>
    <row r="499">
      <c r="A499" s="97"/>
    </row>
    <row r="500">
      <c r="A500" s="97"/>
    </row>
    <row r="501">
      <c r="A501" s="97"/>
    </row>
    <row r="502">
      <c r="A502" s="97"/>
    </row>
    <row r="503">
      <c r="A503" s="97"/>
    </row>
    <row r="504">
      <c r="A504" s="97"/>
    </row>
    <row r="505">
      <c r="A505" s="97"/>
    </row>
    <row r="506">
      <c r="A506" s="97"/>
    </row>
    <row r="507">
      <c r="A507" s="97"/>
    </row>
    <row r="508">
      <c r="A508" s="97"/>
    </row>
    <row r="509">
      <c r="A509" s="97"/>
    </row>
    <row r="510">
      <c r="A510" s="97"/>
    </row>
    <row r="511">
      <c r="A511" s="97"/>
    </row>
    <row r="512">
      <c r="A512" s="97"/>
    </row>
    <row r="513">
      <c r="A513" s="97"/>
    </row>
    <row r="514">
      <c r="A514" s="97"/>
    </row>
    <row r="515">
      <c r="A515" s="97"/>
    </row>
    <row r="516">
      <c r="A516" s="97"/>
    </row>
    <row r="517">
      <c r="A517" s="97"/>
    </row>
    <row r="518">
      <c r="A518" s="97"/>
    </row>
    <row r="519">
      <c r="A519" s="97"/>
    </row>
    <row r="520">
      <c r="A520" s="97"/>
    </row>
    <row r="521">
      <c r="A521" s="97"/>
    </row>
    <row r="522">
      <c r="A522" s="97"/>
    </row>
    <row r="523">
      <c r="A523" s="97"/>
    </row>
    <row r="524">
      <c r="A524" s="97"/>
    </row>
    <row r="525">
      <c r="A525" s="97"/>
    </row>
    <row r="526">
      <c r="A526" s="97"/>
    </row>
    <row r="527">
      <c r="A527" s="97"/>
    </row>
    <row r="528">
      <c r="A528" s="97"/>
    </row>
    <row r="529">
      <c r="A529" s="97"/>
    </row>
    <row r="530">
      <c r="A530" s="97"/>
    </row>
    <row r="531">
      <c r="A531" s="97"/>
    </row>
    <row r="532">
      <c r="A532" s="97"/>
    </row>
    <row r="533">
      <c r="A533" s="97"/>
    </row>
    <row r="534">
      <c r="A534" s="97"/>
    </row>
    <row r="535">
      <c r="A535" s="97"/>
    </row>
    <row r="536">
      <c r="A536" s="97"/>
    </row>
    <row r="537">
      <c r="A537" s="97"/>
    </row>
    <row r="538">
      <c r="A538" s="97"/>
    </row>
    <row r="539">
      <c r="A539" s="97"/>
    </row>
    <row r="540">
      <c r="A540" s="97"/>
    </row>
    <row r="541">
      <c r="A541" s="97"/>
    </row>
    <row r="542">
      <c r="A542" s="97"/>
    </row>
    <row r="543">
      <c r="A543" s="97"/>
    </row>
    <row r="544">
      <c r="A544" s="97"/>
    </row>
    <row r="545">
      <c r="A545" s="97"/>
    </row>
    <row r="546">
      <c r="A546" s="97"/>
    </row>
    <row r="547">
      <c r="A547" s="97"/>
    </row>
    <row r="548">
      <c r="A548" s="97"/>
    </row>
    <row r="549">
      <c r="A549" s="97"/>
    </row>
    <row r="550">
      <c r="A550" s="97"/>
    </row>
    <row r="551">
      <c r="A551" s="97"/>
    </row>
    <row r="552">
      <c r="A552" s="97"/>
    </row>
    <row r="553">
      <c r="A553" s="97"/>
    </row>
    <row r="554">
      <c r="A554" s="97"/>
    </row>
    <row r="555">
      <c r="A555" s="97"/>
    </row>
    <row r="556">
      <c r="A556" s="97"/>
    </row>
    <row r="557">
      <c r="A557" s="97"/>
    </row>
    <row r="558">
      <c r="A558" s="97"/>
    </row>
    <row r="559">
      <c r="A559" s="97"/>
    </row>
    <row r="560">
      <c r="A560" s="97"/>
    </row>
    <row r="561">
      <c r="A561" s="97"/>
    </row>
    <row r="562">
      <c r="A562" s="97"/>
    </row>
    <row r="563">
      <c r="A563" s="97"/>
    </row>
    <row r="564">
      <c r="A564" s="97"/>
    </row>
    <row r="565">
      <c r="A565" s="97"/>
    </row>
    <row r="566">
      <c r="A566" s="97"/>
    </row>
    <row r="567">
      <c r="A567" s="97"/>
    </row>
    <row r="568">
      <c r="A568" s="97"/>
    </row>
    <row r="569">
      <c r="A569" s="97"/>
    </row>
    <row r="570">
      <c r="A570" s="97"/>
    </row>
    <row r="571">
      <c r="A571" s="97"/>
    </row>
    <row r="572">
      <c r="A572" s="97"/>
    </row>
    <row r="573">
      <c r="A573" s="97"/>
    </row>
    <row r="574">
      <c r="A574" s="97"/>
    </row>
    <row r="575">
      <c r="A575" s="97"/>
    </row>
    <row r="576">
      <c r="A576" s="97"/>
    </row>
    <row r="577">
      <c r="A577" s="97"/>
    </row>
    <row r="578">
      <c r="A578" s="97"/>
    </row>
    <row r="579">
      <c r="A579" s="97"/>
    </row>
    <row r="580">
      <c r="A580" s="97"/>
    </row>
    <row r="581">
      <c r="A581" s="97"/>
    </row>
    <row r="582">
      <c r="A582" s="97"/>
    </row>
    <row r="583">
      <c r="A583" s="97"/>
    </row>
    <row r="584">
      <c r="A584" s="97"/>
    </row>
    <row r="585">
      <c r="A585" s="97"/>
    </row>
    <row r="586">
      <c r="A586" s="97"/>
    </row>
    <row r="587">
      <c r="A587" s="97"/>
    </row>
    <row r="588">
      <c r="A588" s="97"/>
    </row>
    <row r="589">
      <c r="A589" s="97"/>
    </row>
    <row r="590">
      <c r="A590" s="97"/>
    </row>
    <row r="591">
      <c r="A591" s="97"/>
    </row>
    <row r="592">
      <c r="A592" s="97"/>
    </row>
    <row r="593">
      <c r="A593" s="97"/>
    </row>
    <row r="594">
      <c r="A594" s="97"/>
    </row>
    <row r="595">
      <c r="A595" s="97"/>
    </row>
    <row r="596">
      <c r="A596" s="97"/>
    </row>
    <row r="597">
      <c r="A597" s="97"/>
    </row>
    <row r="598">
      <c r="A598" s="97"/>
    </row>
    <row r="599">
      <c r="A599" s="97"/>
    </row>
    <row r="600">
      <c r="A600" s="97"/>
    </row>
    <row r="601">
      <c r="A601" s="97"/>
    </row>
    <row r="602">
      <c r="A602" s="97"/>
    </row>
    <row r="603">
      <c r="A603" s="97"/>
    </row>
    <row r="604">
      <c r="A604" s="97"/>
    </row>
    <row r="605">
      <c r="A605" s="97"/>
    </row>
    <row r="606">
      <c r="A606" s="97"/>
    </row>
    <row r="607">
      <c r="A607" s="97"/>
    </row>
    <row r="608">
      <c r="A608" s="97"/>
    </row>
    <row r="609">
      <c r="A609" s="97"/>
    </row>
    <row r="610">
      <c r="A610" s="97"/>
    </row>
    <row r="611">
      <c r="A611" s="97"/>
    </row>
    <row r="612">
      <c r="A612" s="97"/>
    </row>
    <row r="613">
      <c r="A613" s="97"/>
    </row>
    <row r="614">
      <c r="A614" s="97"/>
    </row>
    <row r="615">
      <c r="A615" s="97"/>
    </row>
    <row r="616">
      <c r="A616" s="97"/>
    </row>
    <row r="617">
      <c r="A617" s="97"/>
    </row>
    <row r="618">
      <c r="A618" s="97"/>
    </row>
    <row r="619">
      <c r="A619" s="97"/>
    </row>
    <row r="620">
      <c r="A620" s="97"/>
    </row>
    <row r="621">
      <c r="A621" s="97"/>
    </row>
    <row r="622">
      <c r="A622" s="97"/>
    </row>
    <row r="623">
      <c r="A623" s="97"/>
    </row>
    <row r="624">
      <c r="A624" s="97"/>
    </row>
    <row r="625">
      <c r="A625" s="97"/>
    </row>
    <row r="626">
      <c r="A626" s="97"/>
    </row>
    <row r="627">
      <c r="A627" s="97"/>
    </row>
    <row r="628">
      <c r="A628" s="97"/>
    </row>
    <row r="629">
      <c r="A629" s="97"/>
    </row>
    <row r="630">
      <c r="A630" s="97"/>
    </row>
    <row r="631">
      <c r="A631" s="97"/>
    </row>
    <row r="632">
      <c r="A632" s="97"/>
    </row>
    <row r="633">
      <c r="A633" s="97"/>
    </row>
    <row r="634">
      <c r="A634" s="97"/>
    </row>
    <row r="635">
      <c r="A635" s="97"/>
    </row>
    <row r="636">
      <c r="A636" s="97"/>
    </row>
    <row r="637">
      <c r="A637" s="97"/>
    </row>
    <row r="638">
      <c r="A638" s="97"/>
    </row>
    <row r="639">
      <c r="A639" s="97"/>
    </row>
    <row r="640">
      <c r="A640" s="97"/>
    </row>
    <row r="641">
      <c r="A641" s="97"/>
    </row>
    <row r="642">
      <c r="A642" s="97"/>
    </row>
    <row r="643">
      <c r="A643" s="97"/>
    </row>
    <row r="644">
      <c r="A644" s="97"/>
    </row>
    <row r="645">
      <c r="A645" s="97"/>
    </row>
    <row r="646">
      <c r="A646" s="97"/>
    </row>
    <row r="647">
      <c r="A647" s="97"/>
    </row>
    <row r="648">
      <c r="A648" s="97"/>
    </row>
    <row r="649">
      <c r="A649" s="97"/>
    </row>
    <row r="650">
      <c r="A650" s="97"/>
    </row>
    <row r="651">
      <c r="A651" s="97"/>
    </row>
    <row r="652">
      <c r="A652" s="97"/>
    </row>
    <row r="653">
      <c r="A653" s="97"/>
    </row>
    <row r="654">
      <c r="A654" s="97"/>
    </row>
    <row r="655">
      <c r="A655" s="97"/>
    </row>
    <row r="656">
      <c r="A656" s="97"/>
    </row>
    <row r="657">
      <c r="A657" s="97"/>
    </row>
    <row r="658">
      <c r="A658" s="97"/>
    </row>
    <row r="659">
      <c r="A659" s="97"/>
    </row>
    <row r="660">
      <c r="A660" s="97"/>
    </row>
    <row r="661">
      <c r="A661" s="97"/>
    </row>
    <row r="662">
      <c r="A662" s="97"/>
    </row>
    <row r="663">
      <c r="A663" s="97"/>
    </row>
    <row r="664">
      <c r="A664" s="97"/>
    </row>
    <row r="665">
      <c r="A665" s="97"/>
    </row>
    <row r="666">
      <c r="A666" s="97"/>
    </row>
    <row r="667">
      <c r="A667" s="97"/>
    </row>
    <row r="668">
      <c r="A668" s="97"/>
    </row>
    <row r="669">
      <c r="A669" s="97"/>
    </row>
    <row r="670">
      <c r="A670" s="97"/>
    </row>
    <row r="671">
      <c r="A671" s="97"/>
    </row>
    <row r="672">
      <c r="A672" s="97"/>
    </row>
    <row r="673">
      <c r="A673" s="97"/>
    </row>
    <row r="674">
      <c r="A674" s="97"/>
    </row>
    <row r="675">
      <c r="A675" s="97"/>
    </row>
    <row r="676">
      <c r="A676" s="97"/>
    </row>
    <row r="677">
      <c r="A677" s="97"/>
    </row>
    <row r="678">
      <c r="A678" s="97"/>
    </row>
    <row r="679">
      <c r="A679" s="97"/>
    </row>
    <row r="680">
      <c r="A680" s="97"/>
    </row>
    <row r="681">
      <c r="A681" s="97"/>
    </row>
    <row r="682">
      <c r="A682" s="97"/>
    </row>
    <row r="683">
      <c r="A683" s="97"/>
    </row>
    <row r="684">
      <c r="A684" s="97"/>
    </row>
    <row r="685">
      <c r="A685" s="97"/>
    </row>
    <row r="686">
      <c r="A686" s="97"/>
    </row>
    <row r="687">
      <c r="A687" s="97"/>
    </row>
    <row r="688">
      <c r="A688" s="97"/>
    </row>
    <row r="689">
      <c r="A689" s="97"/>
    </row>
    <row r="690">
      <c r="A690" s="97"/>
    </row>
    <row r="691">
      <c r="A691" s="97"/>
    </row>
    <row r="692">
      <c r="A692" s="97"/>
    </row>
    <row r="693">
      <c r="A693" s="97"/>
    </row>
    <row r="694">
      <c r="A694" s="97"/>
    </row>
    <row r="695">
      <c r="A695" s="97"/>
    </row>
    <row r="696">
      <c r="A696" s="97"/>
    </row>
    <row r="697">
      <c r="A697" s="97"/>
    </row>
    <row r="698">
      <c r="A698" s="97"/>
    </row>
    <row r="699">
      <c r="A699" s="97"/>
    </row>
    <row r="700">
      <c r="A700" s="97"/>
    </row>
    <row r="701">
      <c r="A701" s="97"/>
    </row>
    <row r="702">
      <c r="A702" s="97"/>
    </row>
    <row r="703">
      <c r="A703" s="97"/>
    </row>
    <row r="704">
      <c r="A704" s="97"/>
    </row>
    <row r="705">
      <c r="A705" s="97"/>
    </row>
    <row r="706">
      <c r="A706" s="97"/>
    </row>
    <row r="707">
      <c r="A707" s="97"/>
    </row>
    <row r="708">
      <c r="A708" s="97"/>
    </row>
    <row r="709">
      <c r="A709" s="97"/>
    </row>
    <row r="710">
      <c r="A710" s="97"/>
    </row>
    <row r="711">
      <c r="A711" s="97"/>
    </row>
    <row r="712">
      <c r="A712" s="97"/>
    </row>
    <row r="713">
      <c r="A713" s="97"/>
    </row>
    <row r="714">
      <c r="A714" s="97"/>
    </row>
    <row r="715">
      <c r="A715" s="97"/>
    </row>
    <row r="716">
      <c r="A716" s="97"/>
    </row>
    <row r="717">
      <c r="A717" s="97"/>
    </row>
    <row r="718">
      <c r="A718" s="97"/>
    </row>
    <row r="719">
      <c r="A719" s="97"/>
    </row>
    <row r="720">
      <c r="A720" s="97"/>
    </row>
    <row r="721">
      <c r="A721" s="97"/>
    </row>
    <row r="722">
      <c r="A722" s="97"/>
    </row>
    <row r="723">
      <c r="A723" s="97"/>
    </row>
    <row r="724">
      <c r="A724" s="97"/>
    </row>
    <row r="725">
      <c r="A725" s="97"/>
    </row>
    <row r="726">
      <c r="A726" s="97"/>
    </row>
    <row r="727">
      <c r="A727" s="97"/>
    </row>
    <row r="728">
      <c r="A728" s="97"/>
    </row>
    <row r="729">
      <c r="A729" s="97"/>
    </row>
    <row r="730">
      <c r="A730" s="97"/>
    </row>
    <row r="731">
      <c r="A731" s="97"/>
    </row>
    <row r="732">
      <c r="A732" s="97"/>
    </row>
    <row r="733">
      <c r="A733" s="97"/>
    </row>
    <row r="734">
      <c r="A734" s="97"/>
    </row>
    <row r="735">
      <c r="A735" s="97"/>
    </row>
    <row r="736">
      <c r="A736" s="97"/>
    </row>
    <row r="737">
      <c r="A737" s="97"/>
    </row>
    <row r="738">
      <c r="A738" s="97"/>
    </row>
    <row r="739">
      <c r="A739" s="97"/>
    </row>
    <row r="740">
      <c r="A740" s="97"/>
    </row>
    <row r="741">
      <c r="A741" s="97"/>
    </row>
    <row r="742">
      <c r="A742" s="97"/>
    </row>
    <row r="743">
      <c r="A743" s="97"/>
    </row>
    <row r="744">
      <c r="A744" s="97"/>
    </row>
    <row r="745">
      <c r="A745" s="97"/>
    </row>
    <row r="746">
      <c r="A746" s="97"/>
    </row>
    <row r="747">
      <c r="A747" s="97"/>
    </row>
    <row r="748">
      <c r="A748" s="97"/>
    </row>
    <row r="749">
      <c r="A749" s="97"/>
    </row>
    <row r="750">
      <c r="A750" s="97"/>
    </row>
    <row r="751">
      <c r="A751" s="97"/>
    </row>
    <row r="752">
      <c r="A752" s="97"/>
    </row>
    <row r="753">
      <c r="A753" s="97"/>
    </row>
    <row r="754">
      <c r="A754" s="97"/>
    </row>
    <row r="755">
      <c r="A755" s="97"/>
    </row>
    <row r="756">
      <c r="A756" s="97"/>
    </row>
    <row r="757">
      <c r="A757" s="97"/>
    </row>
    <row r="758">
      <c r="A758" s="97"/>
    </row>
    <row r="759">
      <c r="A759" s="97"/>
    </row>
    <row r="760">
      <c r="A760" s="97"/>
    </row>
    <row r="761">
      <c r="A761" s="97"/>
    </row>
    <row r="762">
      <c r="A762" s="97"/>
    </row>
    <row r="763">
      <c r="A763" s="97"/>
    </row>
    <row r="764">
      <c r="A764" s="97"/>
    </row>
    <row r="765">
      <c r="A765" s="97"/>
    </row>
    <row r="766">
      <c r="A766" s="97"/>
    </row>
    <row r="767">
      <c r="A767" s="97"/>
    </row>
    <row r="768">
      <c r="A768" s="97"/>
    </row>
    <row r="769">
      <c r="A769" s="97"/>
    </row>
    <row r="770">
      <c r="A770" s="97"/>
    </row>
    <row r="771">
      <c r="A771" s="97"/>
    </row>
    <row r="772">
      <c r="A772" s="97"/>
    </row>
    <row r="773">
      <c r="A773" s="97"/>
    </row>
    <row r="774">
      <c r="A774" s="97"/>
    </row>
    <row r="775">
      <c r="A775" s="97"/>
    </row>
    <row r="776">
      <c r="A776" s="97"/>
    </row>
    <row r="777">
      <c r="A777" s="97"/>
    </row>
    <row r="778">
      <c r="A778" s="97"/>
    </row>
    <row r="779">
      <c r="A779" s="97"/>
    </row>
    <row r="780">
      <c r="A780" s="97"/>
    </row>
    <row r="781">
      <c r="A781" s="97"/>
    </row>
    <row r="782">
      <c r="A782" s="97"/>
    </row>
    <row r="783">
      <c r="A783" s="97"/>
    </row>
    <row r="784">
      <c r="A784" s="97"/>
    </row>
    <row r="785">
      <c r="A785" s="97"/>
    </row>
    <row r="786">
      <c r="A786" s="97"/>
    </row>
    <row r="787">
      <c r="A787" s="97"/>
    </row>
    <row r="788">
      <c r="A788" s="97"/>
    </row>
    <row r="789">
      <c r="A789" s="97"/>
    </row>
    <row r="790">
      <c r="A790" s="97"/>
    </row>
    <row r="791">
      <c r="A791" s="97"/>
    </row>
    <row r="792">
      <c r="A792" s="97"/>
    </row>
    <row r="793">
      <c r="A793" s="97"/>
    </row>
    <row r="794">
      <c r="A794" s="97"/>
    </row>
    <row r="795">
      <c r="A795" s="97"/>
    </row>
    <row r="796">
      <c r="A796" s="97"/>
    </row>
    <row r="797">
      <c r="A797" s="97"/>
    </row>
    <row r="798">
      <c r="A798" s="97"/>
    </row>
    <row r="799">
      <c r="A799" s="97"/>
    </row>
    <row r="800">
      <c r="A800" s="97"/>
    </row>
    <row r="801">
      <c r="A801" s="97"/>
    </row>
    <row r="802">
      <c r="A802" s="97"/>
    </row>
    <row r="803">
      <c r="A803" s="97"/>
    </row>
    <row r="804">
      <c r="A804" s="97"/>
    </row>
    <row r="805">
      <c r="A805" s="97"/>
    </row>
    <row r="806">
      <c r="A806" s="97"/>
    </row>
    <row r="807">
      <c r="A807" s="97"/>
    </row>
    <row r="808">
      <c r="A808" s="97"/>
    </row>
    <row r="809">
      <c r="A809" s="97"/>
    </row>
    <row r="810">
      <c r="A810" s="97"/>
    </row>
    <row r="811">
      <c r="A811" s="97"/>
    </row>
    <row r="812">
      <c r="A812" s="97"/>
    </row>
    <row r="813">
      <c r="A813" s="97"/>
    </row>
    <row r="814">
      <c r="A814" s="97"/>
    </row>
    <row r="815">
      <c r="A815" s="97"/>
    </row>
    <row r="816">
      <c r="A816" s="97"/>
    </row>
    <row r="817">
      <c r="A817" s="97"/>
    </row>
    <row r="818">
      <c r="A818" s="97"/>
    </row>
    <row r="819">
      <c r="A819" s="97"/>
    </row>
    <row r="820">
      <c r="A820" s="97"/>
    </row>
    <row r="821">
      <c r="A821" s="97"/>
    </row>
    <row r="822">
      <c r="A822" s="97"/>
    </row>
    <row r="823">
      <c r="A823" s="97"/>
    </row>
    <row r="824">
      <c r="A824" s="97"/>
    </row>
    <row r="825">
      <c r="A825" s="97"/>
    </row>
    <row r="826">
      <c r="A826" s="97"/>
    </row>
    <row r="827">
      <c r="A827" s="97"/>
    </row>
    <row r="828">
      <c r="A828" s="97"/>
    </row>
    <row r="829">
      <c r="A829" s="97"/>
    </row>
    <row r="830">
      <c r="A830" s="97"/>
    </row>
    <row r="831">
      <c r="A831" s="97"/>
    </row>
    <row r="832">
      <c r="A832" s="97"/>
    </row>
    <row r="833">
      <c r="A833" s="97"/>
    </row>
    <row r="834">
      <c r="A834" s="97"/>
    </row>
    <row r="835">
      <c r="A835" s="97"/>
    </row>
    <row r="836">
      <c r="A836" s="97"/>
    </row>
    <row r="837">
      <c r="A837" s="97"/>
    </row>
    <row r="838">
      <c r="A838" s="97"/>
    </row>
    <row r="839">
      <c r="A839" s="97"/>
    </row>
    <row r="840">
      <c r="A840" s="97"/>
    </row>
    <row r="841">
      <c r="A841" s="97"/>
    </row>
    <row r="842">
      <c r="A842" s="97"/>
    </row>
    <row r="843">
      <c r="A843" s="97"/>
    </row>
    <row r="844">
      <c r="A844" s="97"/>
    </row>
    <row r="845">
      <c r="A845" s="97"/>
    </row>
    <row r="846">
      <c r="A846" s="97"/>
    </row>
    <row r="847">
      <c r="A847" s="97"/>
    </row>
    <row r="848">
      <c r="A848" s="97"/>
    </row>
    <row r="849">
      <c r="A849" s="97"/>
    </row>
    <row r="850">
      <c r="A850" s="97"/>
    </row>
    <row r="851">
      <c r="A851" s="97"/>
    </row>
    <row r="852">
      <c r="A852" s="97"/>
    </row>
    <row r="853">
      <c r="A853" s="97"/>
    </row>
    <row r="854">
      <c r="A854" s="97"/>
    </row>
    <row r="855">
      <c r="A855" s="97"/>
    </row>
    <row r="856">
      <c r="A856" s="97"/>
    </row>
    <row r="857">
      <c r="A857" s="97"/>
    </row>
    <row r="858">
      <c r="A858" s="97"/>
    </row>
    <row r="859">
      <c r="A859" s="97"/>
    </row>
    <row r="860">
      <c r="A860" s="97"/>
    </row>
    <row r="861">
      <c r="A861" s="97"/>
    </row>
    <row r="862">
      <c r="A862" s="97"/>
    </row>
    <row r="863">
      <c r="A863" s="97"/>
    </row>
    <row r="864">
      <c r="A864" s="97"/>
    </row>
    <row r="865">
      <c r="A865" s="97"/>
    </row>
    <row r="866">
      <c r="A866" s="97"/>
    </row>
    <row r="867">
      <c r="A867" s="97"/>
    </row>
    <row r="868">
      <c r="A868" s="97"/>
    </row>
    <row r="869">
      <c r="A869" s="97"/>
    </row>
    <row r="870">
      <c r="A870" s="97"/>
    </row>
    <row r="871">
      <c r="A871" s="97"/>
    </row>
    <row r="872">
      <c r="A872" s="97"/>
    </row>
    <row r="873">
      <c r="A873" s="97"/>
    </row>
    <row r="874">
      <c r="A874" s="97"/>
    </row>
    <row r="875">
      <c r="A875" s="97"/>
    </row>
    <row r="876">
      <c r="A876" s="97"/>
    </row>
    <row r="877">
      <c r="A877" s="97"/>
    </row>
    <row r="878">
      <c r="A878" s="97"/>
    </row>
    <row r="879">
      <c r="A879" s="97"/>
    </row>
    <row r="880">
      <c r="A880" s="97"/>
    </row>
    <row r="881">
      <c r="A881" s="97"/>
    </row>
    <row r="882">
      <c r="A882" s="97"/>
    </row>
    <row r="883">
      <c r="A883" s="97"/>
    </row>
    <row r="884">
      <c r="A884" s="97"/>
    </row>
    <row r="885">
      <c r="A885" s="97"/>
    </row>
    <row r="886">
      <c r="A886" s="97"/>
    </row>
    <row r="887">
      <c r="A887" s="97"/>
    </row>
    <row r="888">
      <c r="A888" s="97"/>
    </row>
    <row r="889">
      <c r="A889" s="97"/>
    </row>
    <row r="890">
      <c r="A890" s="97"/>
    </row>
    <row r="891">
      <c r="A891" s="97"/>
    </row>
    <row r="892">
      <c r="A892" s="97"/>
    </row>
    <row r="893">
      <c r="A893" s="97"/>
    </row>
    <row r="894">
      <c r="A894" s="97"/>
    </row>
    <row r="895">
      <c r="A895" s="97"/>
    </row>
    <row r="896">
      <c r="A896" s="97"/>
    </row>
    <row r="897">
      <c r="A897" s="97"/>
    </row>
    <row r="898">
      <c r="A898" s="97"/>
    </row>
    <row r="899">
      <c r="A899" s="97"/>
    </row>
    <row r="900">
      <c r="A900" s="97"/>
    </row>
    <row r="901">
      <c r="A901" s="97"/>
    </row>
    <row r="902">
      <c r="A902" s="97"/>
    </row>
    <row r="903">
      <c r="A903" s="97"/>
    </row>
    <row r="904">
      <c r="A904" s="97"/>
    </row>
    <row r="905">
      <c r="A905" s="97"/>
    </row>
    <row r="906">
      <c r="A906" s="97"/>
    </row>
    <row r="907">
      <c r="A907" s="97"/>
    </row>
    <row r="908">
      <c r="A908" s="97"/>
    </row>
    <row r="909">
      <c r="A909" s="97"/>
    </row>
    <row r="910">
      <c r="A910" s="97"/>
    </row>
    <row r="911">
      <c r="A911" s="97"/>
    </row>
    <row r="912">
      <c r="A912" s="97"/>
    </row>
    <row r="913">
      <c r="A913" s="97"/>
    </row>
    <row r="914">
      <c r="A914" s="97"/>
    </row>
    <row r="915">
      <c r="A915" s="97"/>
    </row>
    <row r="916">
      <c r="A916" s="97"/>
    </row>
    <row r="917">
      <c r="A917" s="97"/>
    </row>
    <row r="918">
      <c r="A918" s="97"/>
    </row>
    <row r="919">
      <c r="A919" s="97"/>
    </row>
    <row r="920">
      <c r="A920" s="97"/>
    </row>
    <row r="921">
      <c r="A921" s="97"/>
    </row>
    <row r="922">
      <c r="A922" s="97"/>
    </row>
    <row r="923">
      <c r="A923" s="97"/>
    </row>
    <row r="924">
      <c r="A924" s="97"/>
    </row>
    <row r="925">
      <c r="A925" s="97"/>
    </row>
    <row r="926">
      <c r="A926" s="97"/>
    </row>
    <row r="927">
      <c r="A927" s="97"/>
    </row>
    <row r="928">
      <c r="A928" s="97"/>
    </row>
    <row r="929">
      <c r="A929" s="97"/>
    </row>
    <row r="930">
      <c r="A930" s="97"/>
    </row>
    <row r="931">
      <c r="A931" s="97"/>
    </row>
    <row r="932">
      <c r="A932" s="97"/>
    </row>
    <row r="933">
      <c r="A933" s="97"/>
    </row>
    <row r="934">
      <c r="A934" s="97"/>
    </row>
    <row r="935">
      <c r="A935" s="97"/>
    </row>
    <row r="936">
      <c r="A936" s="97"/>
    </row>
    <row r="937">
      <c r="A937" s="97"/>
    </row>
    <row r="938">
      <c r="A938" s="97"/>
    </row>
    <row r="939">
      <c r="A939" s="97"/>
    </row>
    <row r="940">
      <c r="A940" s="97"/>
    </row>
    <row r="941">
      <c r="A941" s="97"/>
    </row>
    <row r="942">
      <c r="A942" s="97"/>
    </row>
    <row r="943">
      <c r="A943" s="97"/>
    </row>
    <row r="944">
      <c r="A944" s="97"/>
    </row>
    <row r="945">
      <c r="A945" s="97"/>
    </row>
    <row r="946">
      <c r="A946" s="97"/>
    </row>
    <row r="947">
      <c r="A947" s="97"/>
    </row>
    <row r="948">
      <c r="A948" s="97"/>
    </row>
    <row r="949">
      <c r="A949" s="97"/>
    </row>
    <row r="950">
      <c r="A950" s="97"/>
    </row>
    <row r="951">
      <c r="A951" s="97"/>
    </row>
    <row r="952">
      <c r="A952" s="97"/>
    </row>
    <row r="953">
      <c r="A953" s="97"/>
    </row>
    <row r="954">
      <c r="A954" s="97"/>
    </row>
    <row r="955">
      <c r="A955" s="97"/>
    </row>
    <row r="956">
      <c r="A956" s="97"/>
    </row>
    <row r="957">
      <c r="A957" s="97"/>
    </row>
    <row r="958">
      <c r="A958" s="97"/>
    </row>
    <row r="959">
      <c r="A959" s="97"/>
    </row>
    <row r="960">
      <c r="A960" s="97"/>
    </row>
    <row r="961">
      <c r="A961" s="97"/>
    </row>
    <row r="962">
      <c r="A962" s="97"/>
    </row>
    <row r="963">
      <c r="A963" s="97"/>
    </row>
    <row r="964">
      <c r="A964" s="97"/>
    </row>
    <row r="965">
      <c r="A965" s="97"/>
    </row>
    <row r="966">
      <c r="A966" s="97"/>
    </row>
    <row r="967">
      <c r="A967" s="97"/>
    </row>
    <row r="968">
      <c r="A968" s="97"/>
    </row>
    <row r="969">
      <c r="A969" s="97"/>
    </row>
    <row r="970">
      <c r="A970" s="97"/>
    </row>
    <row r="971">
      <c r="A971" s="97"/>
    </row>
    <row r="972">
      <c r="A972" s="97"/>
    </row>
    <row r="973">
      <c r="A973" s="97"/>
    </row>
    <row r="974">
      <c r="A974" s="97"/>
    </row>
    <row r="975">
      <c r="A975" s="97"/>
    </row>
    <row r="976">
      <c r="A976" s="97"/>
    </row>
    <row r="977">
      <c r="A977" s="97"/>
    </row>
    <row r="978">
      <c r="A978" s="97"/>
    </row>
    <row r="979">
      <c r="A979" s="97"/>
    </row>
    <row r="980">
      <c r="A980" s="97"/>
    </row>
    <row r="981">
      <c r="A981" s="97"/>
    </row>
    <row r="982">
      <c r="A982" s="97"/>
    </row>
    <row r="983">
      <c r="A983" s="97"/>
    </row>
    <row r="984">
      <c r="A984" s="97"/>
    </row>
    <row r="985">
      <c r="A985" s="97"/>
    </row>
    <row r="986">
      <c r="A986" s="97"/>
    </row>
    <row r="987">
      <c r="A987" s="97"/>
    </row>
    <row r="988">
      <c r="A988" s="97"/>
    </row>
    <row r="989">
      <c r="A989" s="97"/>
    </row>
    <row r="990">
      <c r="A990" s="97"/>
    </row>
    <row r="991">
      <c r="A991" s="97"/>
    </row>
    <row r="992">
      <c r="A992" s="97"/>
    </row>
    <row r="993">
      <c r="A993" s="97"/>
    </row>
    <row r="994">
      <c r="A994" s="97"/>
    </row>
    <row r="995">
      <c r="A995" s="97"/>
    </row>
    <row r="996">
      <c r="A996" s="97"/>
    </row>
    <row r="997">
      <c r="A997" s="97"/>
    </row>
    <row r="998">
      <c r="A998" s="97"/>
    </row>
    <row r="999">
      <c r="A999" s="97"/>
    </row>
    <row r="1000">
      <c r="A1000" s="97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9.43"/>
    <col customWidth="1" min="3" max="5" width="14.43"/>
    <col customWidth="1" min="6" max="6" width="29.0"/>
    <col customWidth="1" min="7" max="7" width="29.43"/>
    <col customWidth="1" min="9" max="9" width="28.86"/>
    <col customWidth="1" min="11" max="11" width="16.71"/>
    <col customWidth="1" min="21" max="21" width="138.43"/>
  </cols>
  <sheetData>
    <row r="1">
      <c r="A1" s="98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9" t="s">
        <v>6</v>
      </c>
      <c r="H1" s="100"/>
      <c r="I1" s="101" t="s">
        <v>7</v>
      </c>
      <c r="J1" s="102">
        <f>LARGE(F2:F238,1)</f>
        <v>44809</v>
      </c>
      <c r="K1" s="103"/>
      <c r="L1" s="104" t="s">
        <v>8</v>
      </c>
      <c r="M1" s="105" t="s">
        <v>9</v>
      </c>
      <c r="N1" s="105" t="s">
        <v>10</v>
      </c>
      <c r="O1" s="105" t="s">
        <v>11</v>
      </c>
      <c r="P1" s="105" t="s">
        <v>12</v>
      </c>
      <c r="Q1" s="105" t="s">
        <v>13</v>
      </c>
      <c r="R1" s="105" t="s">
        <v>14</v>
      </c>
      <c r="S1" s="106" t="s">
        <v>15</v>
      </c>
      <c r="T1" s="107" t="s">
        <v>16</v>
      </c>
      <c r="U1" s="108" t="s">
        <v>180</v>
      </c>
      <c r="V1" s="109" t="s">
        <v>9</v>
      </c>
    </row>
    <row r="2">
      <c r="A2" s="110">
        <v>1.0</v>
      </c>
      <c r="B2" s="110" t="s">
        <v>21</v>
      </c>
      <c r="C2" s="110" t="s">
        <v>22</v>
      </c>
      <c r="D2" s="110" t="s">
        <v>23</v>
      </c>
      <c r="E2" s="110" t="s">
        <v>24</v>
      </c>
      <c r="F2" s="111" t="s">
        <v>25</v>
      </c>
      <c r="G2" s="112" t="s">
        <v>26</v>
      </c>
      <c r="H2" s="100"/>
      <c r="I2" s="101" t="s">
        <v>27</v>
      </c>
      <c r="J2" s="18">
        <f>SMALL(F2:F238,1)</f>
        <v>4899</v>
      </c>
      <c r="K2" s="113"/>
      <c r="L2" s="114" t="s">
        <v>181</v>
      </c>
      <c r="M2" s="115">
        <f>COUNT(F2:F12)</f>
        <v>9</v>
      </c>
      <c r="N2" s="100">
        <v>4.938</v>
      </c>
      <c r="O2" s="23">
        <f>M2/M11*100</f>
        <v>7.5</v>
      </c>
      <c r="P2" s="23">
        <v>4.64</v>
      </c>
      <c r="Q2" s="115">
        <f>MODE(F2:F12)</f>
        <v>4899</v>
      </c>
      <c r="R2" s="25">
        <f>AVERAGE(F2:F12)</f>
        <v>4922.333333</v>
      </c>
      <c r="S2" s="116">
        <f t="shared" ref="S2:S10" si="1">TRUNC((N2*(O2/100)),3)</f>
        <v>0.37</v>
      </c>
      <c r="T2" s="116">
        <v>4.8</v>
      </c>
      <c r="U2" s="117" t="s">
        <v>29</v>
      </c>
      <c r="V2" s="100">
        <v>6.0</v>
      </c>
    </row>
    <row r="3">
      <c r="A3" s="110">
        <v>2.0</v>
      </c>
      <c r="B3" s="110" t="s">
        <v>30</v>
      </c>
      <c r="C3" s="110" t="s">
        <v>22</v>
      </c>
      <c r="D3" s="110" t="s">
        <v>23</v>
      </c>
      <c r="E3" s="110" t="s">
        <v>24</v>
      </c>
      <c r="F3" s="118">
        <v>4899.0</v>
      </c>
      <c r="G3" s="119" t="s">
        <v>31</v>
      </c>
      <c r="H3" s="100"/>
      <c r="I3" s="101" t="s">
        <v>32</v>
      </c>
      <c r="J3" s="18">
        <f>J1-J2</f>
        <v>39910</v>
      </c>
      <c r="K3" s="113"/>
      <c r="L3" s="120" t="s">
        <v>182</v>
      </c>
      <c r="M3" s="115">
        <f>COUNT(F13:F49)</f>
        <v>31</v>
      </c>
      <c r="N3" s="100">
        <v>5.034</v>
      </c>
      <c r="O3" s="23">
        <f>M3/M11*100</f>
        <v>25.83333333</v>
      </c>
      <c r="P3" s="23">
        <v>20.25</v>
      </c>
      <c r="Q3" s="115">
        <f>MODE(F13:F49)</f>
        <v>4999</v>
      </c>
      <c r="R3" s="25">
        <f>AVERAGE(F13:F49)</f>
        <v>6290.225806</v>
      </c>
      <c r="S3" s="116">
        <f t="shared" si="1"/>
        <v>1.3</v>
      </c>
      <c r="T3" s="116">
        <v>4.9</v>
      </c>
      <c r="U3" s="117" t="s">
        <v>34</v>
      </c>
      <c r="V3" s="100">
        <v>35.0</v>
      </c>
    </row>
    <row r="4">
      <c r="A4" s="110">
        <v>3.0</v>
      </c>
      <c r="B4" s="110" t="s">
        <v>36</v>
      </c>
      <c r="C4" s="110" t="s">
        <v>22</v>
      </c>
      <c r="D4" s="110" t="s">
        <v>23</v>
      </c>
      <c r="E4" s="110" t="s">
        <v>24</v>
      </c>
      <c r="F4" s="118">
        <v>4899.0</v>
      </c>
      <c r="G4" s="119" t="s">
        <v>31</v>
      </c>
      <c r="H4" s="100"/>
      <c r="I4" s="101" t="s">
        <v>37</v>
      </c>
      <c r="J4" s="102">
        <f>COUNT(F2:F238)</f>
        <v>120</v>
      </c>
      <c r="K4" s="121"/>
      <c r="L4" s="122" t="s">
        <v>183</v>
      </c>
      <c r="M4" s="115">
        <f>COUNT(F50:F89)</f>
        <v>32</v>
      </c>
      <c r="N4" s="100">
        <v>5.13</v>
      </c>
      <c r="O4" s="23">
        <f>M4/M11*100</f>
        <v>26.66666667</v>
      </c>
      <c r="P4" s="23">
        <v>37.13</v>
      </c>
      <c r="Q4" s="115">
        <f>MODE(F50:F89)</f>
        <v>5099</v>
      </c>
      <c r="R4" s="25">
        <f>AVERAGE(F50:F89)</f>
        <v>10073.59375</v>
      </c>
      <c r="S4" s="116">
        <f t="shared" si="1"/>
        <v>1.368</v>
      </c>
      <c r="T4" s="116">
        <v>5.0</v>
      </c>
      <c r="U4" s="117" t="s">
        <v>39</v>
      </c>
      <c r="V4" s="100">
        <v>25.0</v>
      </c>
    </row>
    <row r="5">
      <c r="A5" s="110">
        <v>4.0</v>
      </c>
      <c r="B5" s="110" t="s">
        <v>36</v>
      </c>
      <c r="C5" s="110" t="s">
        <v>22</v>
      </c>
      <c r="D5" s="110" t="s">
        <v>23</v>
      </c>
      <c r="E5" s="110" t="s">
        <v>41</v>
      </c>
      <c r="F5" s="118">
        <v>4899.0</v>
      </c>
      <c r="G5" s="119" t="s">
        <v>31</v>
      </c>
      <c r="H5" s="100"/>
      <c r="I5" s="101" t="s">
        <v>42</v>
      </c>
      <c r="J5" s="102">
        <f>TRUNC(1+(3.32*LOG(J4, 10)),3)</f>
        <v>7.902</v>
      </c>
      <c r="K5" s="121" t="s">
        <v>184</v>
      </c>
      <c r="L5" s="123" t="s">
        <v>185</v>
      </c>
      <c r="M5" s="115">
        <f>COUNT(F90:F136)</f>
        <v>24</v>
      </c>
      <c r="N5" s="100">
        <v>5.226</v>
      </c>
      <c r="O5" s="23">
        <f>M5/M11*100</f>
        <v>20</v>
      </c>
      <c r="P5" s="23">
        <v>56.96</v>
      </c>
      <c r="Q5" s="115">
        <f>MODE(F90:F136)</f>
        <v>5199</v>
      </c>
      <c r="R5" s="25">
        <f>AVERAGE(F90:F136)</f>
        <v>8493.75</v>
      </c>
      <c r="S5" s="116">
        <f t="shared" si="1"/>
        <v>1.045</v>
      </c>
      <c r="T5" s="116">
        <v>5.1</v>
      </c>
      <c r="U5" s="117" t="s">
        <v>45</v>
      </c>
      <c r="V5" s="100">
        <v>50.0</v>
      </c>
    </row>
    <row r="6">
      <c r="A6" s="110">
        <v>5.0</v>
      </c>
      <c r="B6" s="110" t="s">
        <v>36</v>
      </c>
      <c r="C6" s="110" t="s">
        <v>22</v>
      </c>
      <c r="D6" s="110" t="s">
        <v>23</v>
      </c>
      <c r="E6" s="110" t="s">
        <v>41</v>
      </c>
      <c r="F6" s="118">
        <v>4899.0</v>
      </c>
      <c r="G6" s="119" t="s">
        <v>31</v>
      </c>
      <c r="H6" s="100"/>
      <c r="I6" s="101" t="s">
        <v>47</v>
      </c>
      <c r="J6" s="102">
        <f>TRUNC((J3/ROUNDUP(J5, 0)),3)</f>
        <v>4988.75</v>
      </c>
      <c r="K6" s="121" t="s">
        <v>186</v>
      </c>
      <c r="L6" s="124" t="s">
        <v>187</v>
      </c>
      <c r="M6" s="115">
        <f>COUNT(F137:F179)</f>
        <v>10</v>
      </c>
      <c r="N6" s="100">
        <v>5.322</v>
      </c>
      <c r="O6" s="23">
        <f>M6/M11*100</f>
        <v>8.333333333</v>
      </c>
      <c r="P6" s="100">
        <v>75.1</v>
      </c>
      <c r="Q6" s="115">
        <f>MODE(F137:F179)</f>
        <v>5299</v>
      </c>
      <c r="R6" s="25">
        <f>AVERAGE(F137:F179)</f>
        <v>9249.1</v>
      </c>
      <c r="S6" s="116">
        <f t="shared" si="1"/>
        <v>0.443</v>
      </c>
      <c r="T6" s="116">
        <v>5.2</v>
      </c>
      <c r="U6" s="117" t="s">
        <v>50</v>
      </c>
      <c r="V6" s="100">
        <v>52.0</v>
      </c>
    </row>
    <row r="7">
      <c r="A7" s="110">
        <v>6.0</v>
      </c>
      <c r="B7" s="110" t="s">
        <v>52</v>
      </c>
      <c r="C7" s="110" t="s">
        <v>22</v>
      </c>
      <c r="D7" s="110" t="s">
        <v>23</v>
      </c>
      <c r="E7" s="110" t="s">
        <v>24</v>
      </c>
      <c r="F7" s="118">
        <v>4899.0</v>
      </c>
      <c r="G7" s="119" t="s">
        <v>31</v>
      </c>
      <c r="H7" s="100"/>
      <c r="I7" s="125" t="s">
        <v>53</v>
      </c>
      <c r="J7" s="102">
        <f>(MEDIAN(F2:F257))</f>
        <v>5149</v>
      </c>
      <c r="K7" s="126"/>
      <c r="L7" s="127" t="s">
        <v>188</v>
      </c>
      <c r="M7" s="115">
        <f>COUNT(F180:F220)</f>
        <v>11</v>
      </c>
      <c r="N7" s="100">
        <v>5.418</v>
      </c>
      <c r="O7" s="23">
        <f>M7/M11*100</f>
        <v>9.166666667</v>
      </c>
      <c r="P7" s="100">
        <v>92.4</v>
      </c>
      <c r="Q7" s="115">
        <f>MODE(F180:F220)</f>
        <v>5399</v>
      </c>
      <c r="R7" s="25">
        <f>AVERAGE(F180:F220)</f>
        <v>19681.45455</v>
      </c>
      <c r="S7" s="116">
        <f t="shared" si="1"/>
        <v>0.496</v>
      </c>
      <c r="T7" s="116">
        <v>5.3</v>
      </c>
      <c r="U7" s="117" t="s">
        <v>55</v>
      </c>
      <c r="V7" s="100">
        <v>42.0</v>
      </c>
    </row>
    <row r="8">
      <c r="A8" s="110">
        <v>7.0</v>
      </c>
      <c r="B8" s="110" t="s">
        <v>57</v>
      </c>
      <c r="C8" s="110" t="s">
        <v>22</v>
      </c>
      <c r="D8" s="110" t="s">
        <v>23</v>
      </c>
      <c r="E8" s="110" t="s">
        <v>24</v>
      </c>
      <c r="F8" s="111" t="s">
        <v>58</v>
      </c>
      <c r="G8" s="112" t="s">
        <v>26</v>
      </c>
      <c r="H8" s="100"/>
      <c r="I8" s="128" t="s">
        <v>59</v>
      </c>
      <c r="J8" s="102">
        <f>TRUNC(VAR(F2:F257),3)</f>
        <v>141924435.2</v>
      </c>
      <c r="K8" s="126"/>
      <c r="L8" s="129" t="s">
        <v>189</v>
      </c>
      <c r="M8" s="115">
        <f>COUNT(F221:F233)</f>
        <v>3</v>
      </c>
      <c r="N8" s="100">
        <v>5.514</v>
      </c>
      <c r="O8" s="23">
        <f>M8/M11*100</f>
        <v>2.5</v>
      </c>
      <c r="P8" s="100">
        <v>97.89</v>
      </c>
      <c r="Q8" s="115">
        <f>MODE(F221:F233)</f>
        <v>5499</v>
      </c>
      <c r="R8" s="25">
        <f>AVERAGE(F221:F233)</f>
        <v>5499</v>
      </c>
      <c r="S8" s="116">
        <f t="shared" si="1"/>
        <v>0.137</v>
      </c>
      <c r="T8" s="116">
        <v>5.4</v>
      </c>
      <c r="U8" s="117" t="s">
        <v>61</v>
      </c>
      <c r="V8" s="100">
        <v>20.0</v>
      </c>
    </row>
    <row r="9">
      <c r="A9" s="110">
        <v>8.0</v>
      </c>
      <c r="B9" s="110" t="s">
        <v>30</v>
      </c>
      <c r="C9" s="110" t="s">
        <v>22</v>
      </c>
      <c r="D9" s="110" t="s">
        <v>23</v>
      </c>
      <c r="E9" s="110" t="s">
        <v>24</v>
      </c>
      <c r="F9" s="118">
        <v>4939.0</v>
      </c>
      <c r="G9" s="119" t="s">
        <v>31</v>
      </c>
      <c r="H9" s="100"/>
      <c r="I9" s="128" t="s">
        <v>63</v>
      </c>
      <c r="J9" s="102">
        <f>TRUNC(STDEV(F2:F257),3)</f>
        <v>11913.204</v>
      </c>
      <c r="K9" s="126"/>
      <c r="L9" s="130" t="s">
        <v>190</v>
      </c>
      <c r="M9" s="115">
        <f>COUNT(F234:F235)</f>
        <v>0</v>
      </c>
      <c r="N9" s="100">
        <v>5.61</v>
      </c>
      <c r="O9" s="23">
        <f>M9/M11*100</f>
        <v>0</v>
      </c>
      <c r="P9" s="100">
        <v>98.73</v>
      </c>
      <c r="Q9" s="115" t="str">
        <f>MODE(F234:F235)</f>
        <v>#N/A</v>
      </c>
      <c r="R9" s="25" t="str">
        <f>AVERAGE(F234:F235)</f>
        <v>#DIV/0!</v>
      </c>
      <c r="S9" s="116">
        <f t="shared" si="1"/>
        <v>0</v>
      </c>
      <c r="T9" s="116">
        <v>5.5</v>
      </c>
      <c r="U9" s="117" t="s">
        <v>65</v>
      </c>
      <c r="V9" s="100">
        <v>4.0</v>
      </c>
    </row>
    <row r="10">
      <c r="A10" s="110">
        <v>9.0</v>
      </c>
      <c r="B10" s="110" t="s">
        <v>36</v>
      </c>
      <c r="C10" s="110" t="s">
        <v>22</v>
      </c>
      <c r="D10" s="110" t="s">
        <v>23</v>
      </c>
      <c r="E10" s="110" t="s">
        <v>41</v>
      </c>
      <c r="F10" s="118">
        <v>4939.0</v>
      </c>
      <c r="G10" s="119" t="s">
        <v>31</v>
      </c>
      <c r="H10" s="100"/>
      <c r="I10" s="128" t="s">
        <v>67</v>
      </c>
      <c r="J10" s="102">
        <f>TRUNC((J9/SQRT(J4)),3)</f>
        <v>1087.521</v>
      </c>
      <c r="K10" s="126"/>
      <c r="L10" s="131" t="s">
        <v>191</v>
      </c>
      <c r="M10" s="115">
        <f>COUNT(F236:F238)</f>
        <v>0</v>
      </c>
      <c r="N10" s="100">
        <v>5.706</v>
      </c>
      <c r="O10" s="23">
        <f>M10/M11*100</f>
        <v>0</v>
      </c>
      <c r="P10" s="100">
        <v>100.0</v>
      </c>
      <c r="Q10" s="115" t="str">
        <f>MODE(F236:F238)</f>
        <v>#N/A</v>
      </c>
      <c r="R10" s="25" t="str">
        <f>AVERAGE(F236:F238)</f>
        <v>#DIV/0!</v>
      </c>
      <c r="S10" s="116">
        <f t="shared" si="1"/>
        <v>0</v>
      </c>
      <c r="T10" s="116">
        <v>5.6</v>
      </c>
      <c r="U10" s="117" t="s">
        <v>69</v>
      </c>
      <c r="V10" s="100">
        <v>2.0</v>
      </c>
    </row>
    <row r="11">
      <c r="A11" s="110">
        <v>10.0</v>
      </c>
      <c r="B11" s="110" t="s">
        <v>30</v>
      </c>
      <c r="C11" s="110" t="s">
        <v>22</v>
      </c>
      <c r="D11" s="110" t="s">
        <v>23</v>
      </c>
      <c r="E11" s="110" t="s">
        <v>24</v>
      </c>
      <c r="F11" s="118">
        <v>4949.0</v>
      </c>
      <c r="G11" s="119" t="s">
        <v>31</v>
      </c>
      <c r="H11" s="100"/>
      <c r="I11" s="128" t="s">
        <v>71</v>
      </c>
      <c r="J11" s="102">
        <f>TRUNC((J9/R11),3)</f>
        <v>1.31</v>
      </c>
      <c r="K11" s="126"/>
      <c r="L11" s="132" t="s">
        <v>78</v>
      </c>
      <c r="M11" s="133">
        <f>SUM(M2:M10)</f>
        <v>120</v>
      </c>
      <c r="N11" s="133">
        <v>5.322</v>
      </c>
      <c r="O11" s="51">
        <v>100.0</v>
      </c>
      <c r="P11" s="51">
        <v>100.0</v>
      </c>
      <c r="Q11" s="133">
        <f>MODE(F2:F238)</f>
        <v>4999</v>
      </c>
      <c r="R11" s="52">
        <f>AVERAGE(F2:F238)</f>
        <v>9091.558333</v>
      </c>
      <c r="S11" s="134">
        <f>SUM(S2:S10)</f>
        <v>5.159</v>
      </c>
      <c r="T11" s="116">
        <v>5.7</v>
      </c>
      <c r="U11" s="135">
        <v>50.0</v>
      </c>
      <c r="V11" s="100">
        <v>1.0</v>
      </c>
    </row>
    <row r="12">
      <c r="A12" s="110">
        <v>11.0</v>
      </c>
      <c r="B12" s="110" t="s">
        <v>36</v>
      </c>
      <c r="C12" s="110" t="s">
        <v>22</v>
      </c>
      <c r="D12" s="110" t="s">
        <v>23</v>
      </c>
      <c r="E12" s="110" t="s">
        <v>41</v>
      </c>
      <c r="F12" s="118">
        <v>4979.0</v>
      </c>
      <c r="G12" s="119" t="s">
        <v>31</v>
      </c>
      <c r="H12" s="100"/>
      <c r="I12" s="128" t="s">
        <v>76</v>
      </c>
      <c r="J12" s="102">
        <f>TRUNC(((R11-Q11)/J9),3)</f>
        <v>0.343</v>
      </c>
      <c r="K12" s="121" t="s">
        <v>192</v>
      </c>
    </row>
    <row r="13">
      <c r="A13" s="110">
        <v>12.0</v>
      </c>
      <c r="B13" s="110" t="s">
        <v>84</v>
      </c>
      <c r="C13" s="110" t="s">
        <v>22</v>
      </c>
      <c r="D13" s="110" t="s">
        <v>23</v>
      </c>
      <c r="E13" s="110" t="s">
        <v>24</v>
      </c>
      <c r="F13" s="136" t="s">
        <v>85</v>
      </c>
      <c r="G13" s="112" t="s">
        <v>26</v>
      </c>
      <c r="H13" s="100"/>
      <c r="I13" s="54" t="s">
        <v>80</v>
      </c>
      <c r="J13" s="102">
        <f>TRUNC(((R11-J7)/R11)*100,3)</f>
        <v>43.365</v>
      </c>
      <c r="K13" s="36"/>
      <c r="M13" s="56"/>
    </row>
    <row r="14">
      <c r="A14" s="110">
        <v>13.0</v>
      </c>
      <c r="B14" s="110" t="s">
        <v>30</v>
      </c>
      <c r="C14" s="110" t="s">
        <v>22</v>
      </c>
      <c r="D14" s="110" t="s">
        <v>23</v>
      </c>
      <c r="E14" s="110" t="s">
        <v>24</v>
      </c>
      <c r="F14" s="136" t="s">
        <v>85</v>
      </c>
      <c r="G14" s="119" t="s">
        <v>31</v>
      </c>
      <c r="H14" s="100"/>
      <c r="I14" s="54" t="s">
        <v>193</v>
      </c>
      <c r="J14" s="137">
        <f>R11</f>
        <v>9091.558333</v>
      </c>
      <c r="K14" s="36"/>
    </row>
    <row r="15">
      <c r="A15" s="110">
        <v>14.0</v>
      </c>
      <c r="B15" s="110" t="s">
        <v>36</v>
      </c>
      <c r="C15" s="110" t="s">
        <v>22</v>
      </c>
      <c r="D15" s="110" t="s">
        <v>23</v>
      </c>
      <c r="E15" s="110" t="s">
        <v>24</v>
      </c>
      <c r="F15" s="136" t="s">
        <v>85</v>
      </c>
      <c r="G15" s="119" t="s">
        <v>31</v>
      </c>
      <c r="H15" s="100"/>
      <c r="I15" s="138" t="s">
        <v>13</v>
      </c>
      <c r="J15" s="139">
        <f>Q11</f>
        <v>4999</v>
      </c>
      <c r="K15" s="140"/>
    </row>
    <row r="16">
      <c r="A16" s="110">
        <v>15.0</v>
      </c>
      <c r="B16" s="110" t="s">
        <v>21</v>
      </c>
      <c r="C16" s="110" t="s">
        <v>22</v>
      </c>
      <c r="D16" s="110" t="s">
        <v>23</v>
      </c>
      <c r="E16" s="110" t="s">
        <v>24</v>
      </c>
      <c r="F16" s="136" t="s">
        <v>85</v>
      </c>
      <c r="G16" s="112" t="s">
        <v>26</v>
      </c>
      <c r="H16" s="100"/>
    </row>
    <row r="17">
      <c r="A17" s="110">
        <v>16.0</v>
      </c>
      <c r="B17" s="110" t="s">
        <v>57</v>
      </c>
      <c r="C17" s="110" t="s">
        <v>22</v>
      </c>
      <c r="D17" s="110" t="s">
        <v>23</v>
      </c>
      <c r="E17" s="110" t="s">
        <v>24</v>
      </c>
      <c r="F17" s="136" t="s">
        <v>85</v>
      </c>
      <c r="G17" s="112" t="s">
        <v>26</v>
      </c>
      <c r="H17" s="100"/>
    </row>
    <row r="18">
      <c r="A18" s="110">
        <v>17.0</v>
      </c>
      <c r="B18" s="110" t="s">
        <v>86</v>
      </c>
      <c r="C18" s="110" t="s">
        <v>22</v>
      </c>
      <c r="D18" s="110" t="s">
        <v>23</v>
      </c>
      <c r="E18" s="110" t="s">
        <v>24</v>
      </c>
      <c r="F18" s="136" t="s">
        <v>85</v>
      </c>
      <c r="G18" s="112" t="s">
        <v>26</v>
      </c>
      <c r="H18" s="100"/>
    </row>
    <row r="19">
      <c r="A19" s="110">
        <v>18.0</v>
      </c>
      <c r="B19" s="110" t="s">
        <v>30</v>
      </c>
      <c r="C19" s="110" t="s">
        <v>22</v>
      </c>
      <c r="D19" s="110" t="s">
        <v>23</v>
      </c>
      <c r="E19" s="110" t="s">
        <v>41</v>
      </c>
      <c r="F19" s="141">
        <v>4999.0</v>
      </c>
      <c r="G19" s="119" t="s">
        <v>31</v>
      </c>
      <c r="H19" s="100"/>
    </row>
    <row r="20">
      <c r="A20" s="110">
        <v>19.0</v>
      </c>
      <c r="B20" s="110" t="s">
        <v>30</v>
      </c>
      <c r="C20" s="110" t="s">
        <v>22</v>
      </c>
      <c r="D20" s="110" t="s">
        <v>23</v>
      </c>
      <c r="E20" s="110" t="s">
        <v>41</v>
      </c>
      <c r="F20" s="141">
        <v>4999.0</v>
      </c>
      <c r="G20" s="119" t="s">
        <v>31</v>
      </c>
      <c r="H20" s="100"/>
    </row>
    <row r="21">
      <c r="A21" s="110">
        <v>20.0</v>
      </c>
      <c r="B21" s="110" t="s">
        <v>30</v>
      </c>
      <c r="C21" s="110" t="s">
        <v>22</v>
      </c>
      <c r="D21" s="110" t="s">
        <v>23</v>
      </c>
      <c r="E21" s="110" t="s">
        <v>24</v>
      </c>
      <c r="F21" s="141">
        <v>4999.0</v>
      </c>
      <c r="G21" s="119" t="s">
        <v>31</v>
      </c>
      <c r="H21" s="100"/>
    </row>
    <row r="22">
      <c r="A22" s="110">
        <v>21.0</v>
      </c>
      <c r="B22" s="110" t="s">
        <v>30</v>
      </c>
      <c r="C22" s="110" t="s">
        <v>22</v>
      </c>
      <c r="D22" s="110" t="s">
        <v>23</v>
      </c>
      <c r="E22" s="110" t="s">
        <v>24</v>
      </c>
      <c r="F22" s="141">
        <v>4999.0</v>
      </c>
      <c r="G22" s="119" t="s">
        <v>31</v>
      </c>
      <c r="H22" s="100"/>
    </row>
    <row r="23">
      <c r="A23" s="110">
        <v>22.0</v>
      </c>
      <c r="B23" s="110" t="s">
        <v>30</v>
      </c>
      <c r="C23" s="110" t="s">
        <v>22</v>
      </c>
      <c r="D23" s="110" t="s">
        <v>23</v>
      </c>
      <c r="E23" s="110" t="s">
        <v>24</v>
      </c>
      <c r="F23" s="141">
        <v>4999.0</v>
      </c>
      <c r="G23" s="119" t="s">
        <v>31</v>
      </c>
      <c r="H23" s="100"/>
    </row>
    <row r="24">
      <c r="A24" s="110">
        <v>23.0</v>
      </c>
      <c r="B24" s="110" t="s">
        <v>30</v>
      </c>
      <c r="C24" s="110" t="s">
        <v>22</v>
      </c>
      <c r="D24" s="110" t="s">
        <v>23</v>
      </c>
      <c r="E24" s="110" t="s">
        <v>24</v>
      </c>
      <c r="F24" s="141">
        <v>4999.0</v>
      </c>
      <c r="G24" s="119" t="s">
        <v>31</v>
      </c>
      <c r="H24" s="100"/>
    </row>
    <row r="25">
      <c r="A25" s="110">
        <v>24.0</v>
      </c>
      <c r="B25" s="110" t="s">
        <v>36</v>
      </c>
      <c r="C25" s="110" t="s">
        <v>22</v>
      </c>
      <c r="D25" s="110" t="s">
        <v>23</v>
      </c>
      <c r="E25" s="110" t="s">
        <v>24</v>
      </c>
      <c r="F25" s="141">
        <v>4999.0</v>
      </c>
      <c r="G25" s="119" t="s">
        <v>31</v>
      </c>
      <c r="H25" s="100"/>
      <c r="L25" s="142"/>
    </row>
    <row r="26">
      <c r="A26" s="110">
        <v>25.0</v>
      </c>
      <c r="B26" s="110" t="s">
        <v>36</v>
      </c>
      <c r="C26" s="110" t="s">
        <v>22</v>
      </c>
      <c r="D26" s="110" t="s">
        <v>23</v>
      </c>
      <c r="E26" s="110" t="s">
        <v>24</v>
      </c>
      <c r="F26" s="141">
        <v>4999.0</v>
      </c>
      <c r="G26" s="119" t="s">
        <v>31</v>
      </c>
      <c r="H26" s="100"/>
      <c r="L26" s="142"/>
    </row>
    <row r="27">
      <c r="A27" s="110">
        <v>26.0</v>
      </c>
      <c r="B27" s="110" t="s">
        <v>36</v>
      </c>
      <c r="C27" s="110" t="s">
        <v>22</v>
      </c>
      <c r="D27" s="110" t="s">
        <v>23</v>
      </c>
      <c r="E27" s="110" t="s">
        <v>24</v>
      </c>
      <c r="F27" s="141">
        <v>4999.0</v>
      </c>
      <c r="G27" s="119" t="s">
        <v>31</v>
      </c>
      <c r="H27" s="100"/>
    </row>
    <row r="28">
      <c r="A28" s="110">
        <v>27.0</v>
      </c>
      <c r="B28" s="110" t="s">
        <v>36</v>
      </c>
      <c r="C28" s="110" t="s">
        <v>22</v>
      </c>
      <c r="D28" s="110" t="s">
        <v>23</v>
      </c>
      <c r="E28" s="110" t="s">
        <v>24</v>
      </c>
      <c r="F28" s="141">
        <v>4999.0</v>
      </c>
      <c r="G28" s="119" t="s">
        <v>31</v>
      </c>
      <c r="H28" s="100"/>
    </row>
    <row r="29">
      <c r="A29" s="110">
        <v>28.0</v>
      </c>
      <c r="B29" s="110" t="s">
        <v>36</v>
      </c>
      <c r="C29" s="110" t="s">
        <v>22</v>
      </c>
      <c r="D29" s="110" t="s">
        <v>23</v>
      </c>
      <c r="E29" s="110" t="s">
        <v>41</v>
      </c>
      <c r="F29" s="141">
        <v>4999.0</v>
      </c>
      <c r="G29" s="119" t="s">
        <v>31</v>
      </c>
      <c r="H29" s="100"/>
    </row>
    <row r="30">
      <c r="A30" s="110">
        <v>29.0</v>
      </c>
      <c r="B30" s="110" t="s">
        <v>36</v>
      </c>
      <c r="C30" s="110" t="s">
        <v>22</v>
      </c>
      <c r="D30" s="110" t="s">
        <v>23</v>
      </c>
      <c r="E30" s="110" t="s">
        <v>24</v>
      </c>
      <c r="F30" s="141">
        <v>4999.0</v>
      </c>
      <c r="G30" s="119" t="s">
        <v>31</v>
      </c>
      <c r="H30" s="100"/>
    </row>
    <row r="31">
      <c r="A31" s="110">
        <v>30.0</v>
      </c>
      <c r="B31" s="110" t="s">
        <v>36</v>
      </c>
      <c r="C31" s="110" t="s">
        <v>22</v>
      </c>
      <c r="D31" s="110" t="s">
        <v>23</v>
      </c>
      <c r="E31" s="110" t="s">
        <v>41</v>
      </c>
      <c r="F31" s="141">
        <v>4999.0</v>
      </c>
      <c r="G31" s="119" t="s">
        <v>31</v>
      </c>
      <c r="H31" s="100"/>
    </row>
    <row r="32">
      <c r="A32" s="110">
        <v>31.0</v>
      </c>
      <c r="B32" s="110" t="s">
        <v>36</v>
      </c>
      <c r="C32" s="110" t="s">
        <v>22</v>
      </c>
      <c r="D32" s="110" t="s">
        <v>23</v>
      </c>
      <c r="E32" s="110" t="s">
        <v>24</v>
      </c>
      <c r="F32" s="141">
        <v>4999.0</v>
      </c>
      <c r="G32" s="119" t="s">
        <v>31</v>
      </c>
      <c r="H32" s="100"/>
    </row>
    <row r="33">
      <c r="A33" s="110">
        <v>32.0</v>
      </c>
      <c r="B33" s="110" t="s">
        <v>36</v>
      </c>
      <c r="C33" s="110" t="s">
        <v>22</v>
      </c>
      <c r="D33" s="110" t="s">
        <v>23</v>
      </c>
      <c r="E33" s="110" t="s">
        <v>41</v>
      </c>
      <c r="F33" s="141">
        <v>4999.0</v>
      </c>
      <c r="G33" s="119" t="s">
        <v>31</v>
      </c>
      <c r="H33" s="100"/>
    </row>
    <row r="34">
      <c r="A34" s="110">
        <v>33.0</v>
      </c>
      <c r="B34" s="110" t="s">
        <v>36</v>
      </c>
      <c r="C34" s="110" t="s">
        <v>22</v>
      </c>
      <c r="D34" s="110" t="s">
        <v>23</v>
      </c>
      <c r="E34" s="110" t="s">
        <v>24</v>
      </c>
      <c r="F34" s="141">
        <v>4999.0</v>
      </c>
      <c r="G34" s="119" t="s">
        <v>31</v>
      </c>
      <c r="H34" s="100"/>
    </row>
    <row r="35">
      <c r="A35" s="110">
        <v>34.0</v>
      </c>
      <c r="B35" s="110" t="s">
        <v>36</v>
      </c>
      <c r="C35" s="110" t="s">
        <v>22</v>
      </c>
      <c r="D35" s="110" t="s">
        <v>23</v>
      </c>
      <c r="E35" s="110" t="s">
        <v>24</v>
      </c>
      <c r="F35" s="141">
        <v>4999.0</v>
      </c>
      <c r="G35" s="119" t="s">
        <v>31</v>
      </c>
      <c r="H35" s="100"/>
      <c r="I35" s="58" t="s">
        <v>194</v>
      </c>
    </row>
    <row r="36">
      <c r="A36" s="110">
        <v>35.0</v>
      </c>
      <c r="B36" s="110" t="s">
        <v>36</v>
      </c>
      <c r="C36" s="110" t="s">
        <v>22</v>
      </c>
      <c r="D36" s="110" t="s">
        <v>23</v>
      </c>
      <c r="E36" s="110" t="s">
        <v>24</v>
      </c>
      <c r="F36" s="141">
        <v>4999.0</v>
      </c>
      <c r="G36" s="119" t="s">
        <v>31</v>
      </c>
      <c r="H36" s="100"/>
      <c r="I36" s="143" t="s">
        <v>98</v>
      </c>
      <c r="J36" s="144" t="s">
        <v>99</v>
      </c>
      <c r="K36" s="145" t="s">
        <v>100</v>
      </c>
      <c r="L36" s="145" t="s">
        <v>53</v>
      </c>
      <c r="M36" s="145" t="s">
        <v>101</v>
      </c>
      <c r="N36" s="145" t="s">
        <v>102</v>
      </c>
      <c r="O36" s="143" t="s">
        <v>103</v>
      </c>
    </row>
    <row r="37">
      <c r="A37" s="110">
        <v>36.0</v>
      </c>
      <c r="B37" s="110" t="s">
        <v>52</v>
      </c>
      <c r="C37" s="110" t="s">
        <v>22</v>
      </c>
      <c r="D37" s="110" t="s">
        <v>23</v>
      </c>
      <c r="E37" s="110" t="s">
        <v>24</v>
      </c>
      <c r="F37" s="141">
        <v>4999.0</v>
      </c>
      <c r="G37" s="119" t="s">
        <v>31</v>
      </c>
      <c r="H37" s="100"/>
      <c r="I37" s="64" t="s">
        <v>106</v>
      </c>
      <c r="J37" s="65">
        <v>4.89</v>
      </c>
      <c r="K37" s="65">
        <v>5.099</v>
      </c>
      <c r="L37" s="65">
        <v>5.2</v>
      </c>
      <c r="M37" s="65">
        <v>5.369</v>
      </c>
      <c r="N37" s="65">
        <v>5.75</v>
      </c>
      <c r="O37" s="67">
        <f>(M37-K37)</f>
        <v>0.27</v>
      </c>
    </row>
    <row r="38">
      <c r="A38" s="110">
        <v>37.0</v>
      </c>
      <c r="B38" s="110" t="s">
        <v>52</v>
      </c>
      <c r="C38" s="110" t="s">
        <v>22</v>
      </c>
      <c r="D38" s="110" t="s">
        <v>23</v>
      </c>
      <c r="E38" s="110" t="s">
        <v>41</v>
      </c>
      <c r="F38" s="141">
        <v>4999.0</v>
      </c>
      <c r="G38" s="119" t="s">
        <v>31</v>
      </c>
      <c r="H38" s="100"/>
    </row>
    <row r="39">
      <c r="A39" s="110">
        <v>38.0</v>
      </c>
      <c r="B39" s="110" t="s">
        <v>87</v>
      </c>
      <c r="C39" s="110" t="s">
        <v>22</v>
      </c>
      <c r="D39" s="110" t="s">
        <v>23</v>
      </c>
      <c r="E39" s="110" t="s">
        <v>24</v>
      </c>
      <c r="F39" s="141">
        <v>4999.0</v>
      </c>
      <c r="G39" s="112" t="s">
        <v>26</v>
      </c>
      <c r="H39" s="100"/>
      <c r="J39" s="146"/>
    </row>
    <row r="40">
      <c r="A40" s="110">
        <v>39.0</v>
      </c>
      <c r="B40" s="110" t="s">
        <v>88</v>
      </c>
      <c r="C40" s="110" t="s">
        <v>22</v>
      </c>
      <c r="D40" s="110" t="s">
        <v>23</v>
      </c>
      <c r="E40" s="110" t="s">
        <v>41</v>
      </c>
      <c r="F40" s="141">
        <v>4999.0</v>
      </c>
      <c r="G40" s="119" t="s">
        <v>31</v>
      </c>
      <c r="H40" s="100"/>
      <c r="J40" s="146"/>
    </row>
    <row r="41">
      <c r="A41" s="110">
        <v>40.0</v>
      </c>
      <c r="B41" s="110" t="s">
        <v>88</v>
      </c>
      <c r="C41" s="110" t="s">
        <v>22</v>
      </c>
      <c r="D41" s="110" t="s">
        <v>23</v>
      </c>
      <c r="E41" s="110" t="s">
        <v>24</v>
      </c>
      <c r="F41" s="141">
        <v>4999.0</v>
      </c>
      <c r="G41" s="119" t="s">
        <v>31</v>
      </c>
      <c r="H41" s="100"/>
      <c r="J41" s="146"/>
    </row>
    <row r="42">
      <c r="A42" s="110">
        <v>41.0</v>
      </c>
      <c r="B42" s="110" t="s">
        <v>88</v>
      </c>
      <c r="C42" s="110" t="s">
        <v>22</v>
      </c>
      <c r="D42" s="110" t="s">
        <v>23</v>
      </c>
      <c r="E42" s="110" t="s">
        <v>24</v>
      </c>
      <c r="F42" s="141">
        <v>4999.0</v>
      </c>
      <c r="G42" s="119" t="s">
        <v>31</v>
      </c>
      <c r="H42" s="100"/>
    </row>
    <row r="43">
      <c r="A43" s="110">
        <v>42.0</v>
      </c>
      <c r="B43" s="110" t="s">
        <v>88</v>
      </c>
      <c r="C43" s="110" t="s">
        <v>22</v>
      </c>
      <c r="D43" s="110" t="s">
        <v>23</v>
      </c>
      <c r="E43" s="110" t="s">
        <v>24</v>
      </c>
      <c r="F43" s="141">
        <v>4999.0</v>
      </c>
      <c r="G43" s="119" t="s">
        <v>31</v>
      </c>
      <c r="H43" s="100"/>
    </row>
    <row r="44">
      <c r="A44" s="110">
        <v>43.0</v>
      </c>
      <c r="B44" s="110" t="s">
        <v>92</v>
      </c>
      <c r="C44" s="110" t="s">
        <v>22</v>
      </c>
      <c r="D44" s="110" t="s">
        <v>23</v>
      </c>
      <c r="E44" s="110" t="s">
        <v>24</v>
      </c>
      <c r="F44" s="141">
        <v>5049.0</v>
      </c>
      <c r="G44" s="112" t="s">
        <v>26</v>
      </c>
      <c r="H44" s="100"/>
    </row>
    <row r="45">
      <c r="A45" s="110">
        <v>44.0</v>
      </c>
      <c r="B45" s="110" t="s">
        <v>93</v>
      </c>
      <c r="C45" s="110" t="s">
        <v>22</v>
      </c>
      <c r="D45" s="110" t="s">
        <v>23</v>
      </c>
      <c r="E45" s="110" t="s">
        <v>24</v>
      </c>
      <c r="F45" s="141">
        <v>5049.0</v>
      </c>
      <c r="G45" s="112" t="s">
        <v>26</v>
      </c>
      <c r="H45" s="100"/>
    </row>
    <row r="46">
      <c r="A46" s="110">
        <v>45.0</v>
      </c>
      <c r="B46" s="110" t="s">
        <v>87</v>
      </c>
      <c r="C46" s="110" t="s">
        <v>22</v>
      </c>
      <c r="D46" s="110" t="s">
        <v>23</v>
      </c>
      <c r="E46" s="110" t="s">
        <v>41</v>
      </c>
      <c r="F46" s="141">
        <v>5049.0</v>
      </c>
      <c r="G46" s="112" t="s">
        <v>26</v>
      </c>
      <c r="H46" s="100"/>
    </row>
    <row r="47">
      <c r="A47" s="110">
        <v>46.0</v>
      </c>
      <c r="B47" s="110" t="s">
        <v>104</v>
      </c>
      <c r="C47" s="110" t="s">
        <v>22</v>
      </c>
      <c r="D47" s="110" t="s">
        <v>23</v>
      </c>
      <c r="E47" s="110" t="s">
        <v>24</v>
      </c>
      <c r="F47" s="147">
        <v>44717.0</v>
      </c>
      <c r="G47" s="112" t="s">
        <v>26</v>
      </c>
      <c r="H47" s="100"/>
    </row>
    <row r="48">
      <c r="A48" s="110">
        <v>47.0</v>
      </c>
      <c r="B48" s="110" t="s">
        <v>92</v>
      </c>
      <c r="C48" s="110" t="s">
        <v>22</v>
      </c>
      <c r="D48" s="110" t="s">
        <v>23</v>
      </c>
      <c r="E48" s="110" t="s">
        <v>24</v>
      </c>
      <c r="F48" s="141">
        <v>5079.0</v>
      </c>
      <c r="G48" s="112" t="s">
        <v>26</v>
      </c>
      <c r="H48" s="100"/>
    </row>
    <row r="49">
      <c r="A49" s="110">
        <v>48.0</v>
      </c>
      <c r="B49" s="110" t="s">
        <v>88</v>
      </c>
      <c r="C49" s="110" t="s">
        <v>22</v>
      </c>
      <c r="D49" s="110" t="s">
        <v>23</v>
      </c>
      <c r="E49" s="110" t="s">
        <v>24</v>
      </c>
      <c r="F49" s="141">
        <v>5079.0</v>
      </c>
      <c r="G49" s="119" t="s">
        <v>31</v>
      </c>
      <c r="H49" s="100"/>
    </row>
    <row r="50">
      <c r="A50" s="110">
        <v>49.0</v>
      </c>
      <c r="B50" s="110" t="s">
        <v>84</v>
      </c>
      <c r="C50" s="110" t="s">
        <v>22</v>
      </c>
      <c r="D50" s="110" t="s">
        <v>23</v>
      </c>
      <c r="E50" s="110" t="s">
        <v>41</v>
      </c>
      <c r="F50" s="148">
        <v>44809.0</v>
      </c>
      <c r="G50" s="112" t="s">
        <v>26</v>
      </c>
      <c r="H50" s="100"/>
    </row>
    <row r="51">
      <c r="A51" s="110">
        <v>50.0</v>
      </c>
      <c r="B51" s="110" t="s">
        <v>110</v>
      </c>
      <c r="C51" s="110" t="s">
        <v>22</v>
      </c>
      <c r="D51" s="110" t="s">
        <v>23</v>
      </c>
      <c r="E51" s="110" t="s">
        <v>24</v>
      </c>
      <c r="F51" s="148">
        <v>44809.0</v>
      </c>
      <c r="G51" s="112" t="s">
        <v>26</v>
      </c>
      <c r="H51" s="100"/>
    </row>
    <row r="52">
      <c r="A52" s="110">
        <v>51.0</v>
      </c>
      <c r="B52" s="110" t="s">
        <v>110</v>
      </c>
      <c r="C52" s="110" t="s">
        <v>22</v>
      </c>
      <c r="D52" s="110" t="s">
        <v>23</v>
      </c>
      <c r="E52" s="110" t="s">
        <v>24</v>
      </c>
      <c r="F52" s="148">
        <v>44809.0</v>
      </c>
      <c r="G52" s="112" t="s">
        <v>26</v>
      </c>
      <c r="H52" s="100"/>
    </row>
    <row r="53">
      <c r="A53" s="110">
        <v>52.0</v>
      </c>
      <c r="B53" s="110" t="s">
        <v>30</v>
      </c>
      <c r="C53" s="110" t="s">
        <v>22</v>
      </c>
      <c r="D53" s="110" t="s">
        <v>23</v>
      </c>
      <c r="E53" s="110" t="s">
        <v>24</v>
      </c>
      <c r="F53" s="149">
        <v>5099.0</v>
      </c>
      <c r="G53" s="119" t="s">
        <v>31</v>
      </c>
      <c r="H53" s="100"/>
    </row>
    <row r="54">
      <c r="A54" s="110">
        <v>53.0</v>
      </c>
      <c r="B54" s="110" t="s">
        <v>30</v>
      </c>
      <c r="C54" s="110" t="s">
        <v>22</v>
      </c>
      <c r="D54" s="110" t="s">
        <v>23</v>
      </c>
      <c r="E54" s="110" t="s">
        <v>24</v>
      </c>
      <c r="F54" s="149">
        <v>5099.0</v>
      </c>
      <c r="G54" s="119" t="s">
        <v>31</v>
      </c>
      <c r="H54" s="100"/>
    </row>
    <row r="55">
      <c r="A55" s="110">
        <v>54.0</v>
      </c>
      <c r="B55" s="110" t="s">
        <v>30</v>
      </c>
      <c r="C55" s="110" t="s">
        <v>22</v>
      </c>
      <c r="D55" s="110" t="s">
        <v>23</v>
      </c>
      <c r="E55" s="110" t="s">
        <v>24</v>
      </c>
      <c r="F55" s="149">
        <v>5099.0</v>
      </c>
      <c r="G55" s="119" t="s">
        <v>31</v>
      </c>
      <c r="H55" s="100"/>
    </row>
    <row r="56">
      <c r="A56" s="110">
        <v>55.0</v>
      </c>
      <c r="B56" s="110" t="s">
        <v>36</v>
      </c>
      <c r="C56" s="110" t="s">
        <v>22</v>
      </c>
      <c r="D56" s="110" t="s">
        <v>23</v>
      </c>
      <c r="E56" s="110" t="s">
        <v>24</v>
      </c>
      <c r="F56" s="149">
        <v>5099.0</v>
      </c>
      <c r="G56" s="119" t="s">
        <v>31</v>
      </c>
      <c r="H56" s="100"/>
    </row>
    <row r="57">
      <c r="A57" s="110">
        <v>56.0</v>
      </c>
      <c r="B57" s="110" t="s">
        <v>36</v>
      </c>
      <c r="C57" s="110" t="s">
        <v>22</v>
      </c>
      <c r="D57" s="110" t="s">
        <v>23</v>
      </c>
      <c r="E57" s="110" t="s">
        <v>24</v>
      </c>
      <c r="F57" s="149">
        <v>5099.0</v>
      </c>
      <c r="G57" s="119" t="s">
        <v>31</v>
      </c>
      <c r="H57" s="100"/>
    </row>
    <row r="58">
      <c r="A58" s="110">
        <v>57.0</v>
      </c>
      <c r="B58" s="110" t="s">
        <v>36</v>
      </c>
      <c r="C58" s="110" t="s">
        <v>22</v>
      </c>
      <c r="D58" s="110" t="s">
        <v>23</v>
      </c>
      <c r="E58" s="110" t="s">
        <v>24</v>
      </c>
      <c r="F58" s="149">
        <v>5099.0</v>
      </c>
      <c r="G58" s="119" t="s">
        <v>31</v>
      </c>
      <c r="H58" s="100"/>
      <c r="I58" s="150"/>
      <c r="J58" s="142"/>
    </row>
    <row r="59">
      <c r="A59" s="110">
        <v>58.0</v>
      </c>
      <c r="B59" s="110" t="s">
        <v>36</v>
      </c>
      <c r="C59" s="110" t="s">
        <v>22</v>
      </c>
      <c r="D59" s="110" t="s">
        <v>23</v>
      </c>
      <c r="E59" s="110" t="s">
        <v>24</v>
      </c>
      <c r="F59" s="149">
        <v>5099.0</v>
      </c>
      <c r="G59" s="119" t="s">
        <v>31</v>
      </c>
      <c r="H59" s="100"/>
      <c r="I59" s="150"/>
      <c r="J59" s="142"/>
    </row>
    <row r="60">
      <c r="A60" s="110">
        <v>59.0</v>
      </c>
      <c r="B60" s="110" t="s">
        <v>110</v>
      </c>
      <c r="C60" s="110" t="s">
        <v>22</v>
      </c>
      <c r="D60" s="110" t="s">
        <v>23</v>
      </c>
      <c r="E60" s="110" t="s">
        <v>24</v>
      </c>
      <c r="F60" s="149">
        <v>5099.0</v>
      </c>
      <c r="G60" s="112" t="s">
        <v>26</v>
      </c>
      <c r="H60" s="100"/>
      <c r="I60" s="150"/>
      <c r="J60" s="142"/>
    </row>
    <row r="61">
      <c r="A61" s="110">
        <v>60.0</v>
      </c>
      <c r="B61" s="110" t="s">
        <v>110</v>
      </c>
      <c r="C61" s="110" t="s">
        <v>22</v>
      </c>
      <c r="D61" s="110" t="s">
        <v>23</v>
      </c>
      <c r="E61" s="110" t="s">
        <v>24</v>
      </c>
      <c r="F61" s="149">
        <v>5099.0</v>
      </c>
      <c r="G61" s="112" t="s">
        <v>26</v>
      </c>
      <c r="H61" s="100"/>
      <c r="I61" s="151" t="s">
        <v>195</v>
      </c>
      <c r="J61" s="142"/>
    </row>
    <row r="62">
      <c r="A62" s="110">
        <v>61.0</v>
      </c>
      <c r="B62" s="110" t="s">
        <v>110</v>
      </c>
      <c r="C62" s="110" t="s">
        <v>22</v>
      </c>
      <c r="D62" s="110" t="s">
        <v>23</v>
      </c>
      <c r="E62" s="110" t="s">
        <v>24</v>
      </c>
      <c r="F62" s="149">
        <v>5099.0</v>
      </c>
      <c r="G62" s="112" t="s">
        <v>26</v>
      </c>
      <c r="H62" s="100"/>
      <c r="I62" s="143" t="s">
        <v>98</v>
      </c>
      <c r="J62" s="144" t="s">
        <v>99</v>
      </c>
      <c r="K62" s="145" t="s">
        <v>100</v>
      </c>
      <c r="L62" s="145" t="s">
        <v>53</v>
      </c>
      <c r="M62" s="145" t="s">
        <v>101</v>
      </c>
      <c r="N62" s="145" t="s">
        <v>102</v>
      </c>
      <c r="O62" s="143" t="s">
        <v>103</v>
      </c>
    </row>
    <row r="63">
      <c r="A63" s="110">
        <v>62.0</v>
      </c>
      <c r="B63" s="110" t="s">
        <v>110</v>
      </c>
      <c r="C63" s="110" t="s">
        <v>22</v>
      </c>
      <c r="D63" s="110" t="s">
        <v>23</v>
      </c>
      <c r="E63" s="110" t="s">
        <v>41</v>
      </c>
      <c r="F63" s="149">
        <v>5099.0</v>
      </c>
      <c r="G63" s="112" t="s">
        <v>26</v>
      </c>
      <c r="H63" s="100"/>
      <c r="I63" s="64" t="s">
        <v>113</v>
      </c>
      <c r="J63" s="65">
        <v>4.899</v>
      </c>
      <c r="K63" s="65">
        <v>4.999</v>
      </c>
      <c r="L63" s="65">
        <v>5.079</v>
      </c>
      <c r="M63" s="65">
        <v>5.19</v>
      </c>
      <c r="N63" s="65">
        <v>5.499</v>
      </c>
      <c r="O63" s="67">
        <f t="shared" ref="O63:O64" si="2">(M63-K63)</f>
        <v>0.191</v>
      </c>
    </row>
    <row r="64">
      <c r="A64" s="110">
        <v>63.0</v>
      </c>
      <c r="B64" s="110" t="s">
        <v>87</v>
      </c>
      <c r="C64" s="110" t="s">
        <v>22</v>
      </c>
      <c r="D64" s="110" t="s">
        <v>23</v>
      </c>
      <c r="E64" s="110" t="s">
        <v>41</v>
      </c>
      <c r="F64" s="149">
        <v>5099.0</v>
      </c>
      <c r="G64" s="112" t="s">
        <v>26</v>
      </c>
      <c r="H64" s="100"/>
      <c r="I64" s="64" t="s">
        <v>114</v>
      </c>
      <c r="J64" s="65">
        <v>4.89</v>
      </c>
      <c r="K64" s="65">
        <v>5.19</v>
      </c>
      <c r="L64" s="65">
        <v>5.29</v>
      </c>
      <c r="M64" s="65">
        <v>5.39</v>
      </c>
      <c r="N64" s="65">
        <v>5.75</v>
      </c>
      <c r="O64" s="67">
        <f t="shared" si="2"/>
        <v>0.2</v>
      </c>
    </row>
    <row r="65">
      <c r="A65" s="110">
        <v>64.0</v>
      </c>
      <c r="B65" s="110" t="s">
        <v>87</v>
      </c>
      <c r="C65" s="110" t="s">
        <v>22</v>
      </c>
      <c r="D65" s="110" t="s">
        <v>23</v>
      </c>
      <c r="E65" s="110" t="s">
        <v>24</v>
      </c>
      <c r="F65" s="149">
        <v>5099.0</v>
      </c>
      <c r="G65" s="112" t="s">
        <v>26</v>
      </c>
      <c r="H65" s="100"/>
    </row>
    <row r="66">
      <c r="A66" s="110">
        <v>65.0</v>
      </c>
      <c r="B66" s="110" t="s">
        <v>88</v>
      </c>
      <c r="C66" s="110" t="s">
        <v>22</v>
      </c>
      <c r="D66" s="110" t="s">
        <v>23</v>
      </c>
      <c r="E66" s="110" t="s">
        <v>24</v>
      </c>
      <c r="F66" s="149">
        <v>5099.0</v>
      </c>
      <c r="G66" s="119" t="s">
        <v>31</v>
      </c>
      <c r="H66" s="100"/>
    </row>
    <row r="67">
      <c r="A67" s="110">
        <v>66.0</v>
      </c>
      <c r="B67" s="110" t="s">
        <v>88</v>
      </c>
      <c r="C67" s="110" t="s">
        <v>22</v>
      </c>
      <c r="D67" s="110" t="s">
        <v>23</v>
      </c>
      <c r="E67" s="110" t="s">
        <v>24</v>
      </c>
      <c r="F67" s="149">
        <v>5099.0</v>
      </c>
      <c r="G67" s="119" t="s">
        <v>31</v>
      </c>
      <c r="H67" s="100"/>
    </row>
    <row r="68">
      <c r="A68" s="110">
        <v>67.0</v>
      </c>
      <c r="B68" s="110" t="s">
        <v>88</v>
      </c>
      <c r="C68" s="110" t="s">
        <v>22</v>
      </c>
      <c r="D68" s="110" t="s">
        <v>23</v>
      </c>
      <c r="E68" s="110" t="s">
        <v>24</v>
      </c>
      <c r="F68" s="149">
        <v>5099.0</v>
      </c>
      <c r="G68" s="119" t="s">
        <v>31</v>
      </c>
      <c r="H68" s="100"/>
    </row>
    <row r="69">
      <c r="A69" s="110">
        <v>68.0</v>
      </c>
      <c r="B69" s="110" t="s">
        <v>118</v>
      </c>
      <c r="C69" s="110" t="s">
        <v>22</v>
      </c>
      <c r="D69" s="110" t="s">
        <v>23</v>
      </c>
      <c r="E69" s="110" t="s">
        <v>41</v>
      </c>
      <c r="F69" s="152">
        <v>44566.0</v>
      </c>
      <c r="G69" s="153" t="s">
        <v>26</v>
      </c>
      <c r="H69" s="100"/>
    </row>
    <row r="70">
      <c r="A70" s="110">
        <v>69.0</v>
      </c>
      <c r="B70" s="110" t="s">
        <v>110</v>
      </c>
      <c r="C70" s="110" t="s">
        <v>22</v>
      </c>
      <c r="D70" s="110" t="s">
        <v>23</v>
      </c>
      <c r="E70" s="110" t="s">
        <v>24</v>
      </c>
      <c r="F70" s="154">
        <v>5109.0</v>
      </c>
      <c r="G70" s="153" t="s">
        <v>26</v>
      </c>
      <c r="H70" s="100"/>
    </row>
    <row r="71">
      <c r="A71" s="110">
        <v>70.0</v>
      </c>
      <c r="B71" s="110" t="s">
        <v>88</v>
      </c>
      <c r="C71" s="110" t="s">
        <v>22</v>
      </c>
      <c r="D71" s="110" t="s">
        <v>23</v>
      </c>
      <c r="E71" s="110" t="s">
        <v>41</v>
      </c>
      <c r="F71" s="154">
        <v>5119.0</v>
      </c>
      <c r="G71" s="155" t="s">
        <v>31</v>
      </c>
      <c r="H71" s="100"/>
    </row>
    <row r="72">
      <c r="A72" s="110">
        <v>71.0</v>
      </c>
      <c r="B72" s="110" t="s">
        <v>36</v>
      </c>
      <c r="C72" s="110" t="s">
        <v>22</v>
      </c>
      <c r="D72" s="110" t="s">
        <v>23</v>
      </c>
      <c r="E72" s="110" t="s">
        <v>24</v>
      </c>
      <c r="F72" s="156" t="s">
        <v>121</v>
      </c>
      <c r="G72" s="155" t="s">
        <v>31</v>
      </c>
      <c r="H72" s="100"/>
    </row>
    <row r="73">
      <c r="A73" s="110">
        <v>72.0</v>
      </c>
      <c r="B73" s="110" t="s">
        <v>57</v>
      </c>
      <c r="C73" s="110" t="s">
        <v>22</v>
      </c>
      <c r="D73" s="110" t="s">
        <v>23</v>
      </c>
      <c r="E73" s="110" t="s">
        <v>24</v>
      </c>
      <c r="F73" s="156" t="s">
        <v>121</v>
      </c>
      <c r="G73" s="153" t="s">
        <v>26</v>
      </c>
      <c r="H73" s="100"/>
    </row>
    <row r="74">
      <c r="A74" s="110">
        <v>73.0</v>
      </c>
      <c r="B74" s="110" t="s">
        <v>110</v>
      </c>
      <c r="C74" s="110" t="s">
        <v>22</v>
      </c>
      <c r="D74" s="110" t="s">
        <v>23</v>
      </c>
      <c r="E74" s="110" t="s">
        <v>41</v>
      </c>
      <c r="F74" s="154">
        <v>5149.0</v>
      </c>
      <c r="G74" s="153" t="s">
        <v>26</v>
      </c>
      <c r="H74" s="100"/>
    </row>
    <row r="75">
      <c r="A75" s="110">
        <v>74.0</v>
      </c>
      <c r="B75" s="110" t="s">
        <v>87</v>
      </c>
      <c r="C75" s="110" t="s">
        <v>22</v>
      </c>
      <c r="D75" s="110" t="s">
        <v>23</v>
      </c>
      <c r="E75" s="110" t="s">
        <v>24</v>
      </c>
      <c r="F75" s="154">
        <v>5149.0</v>
      </c>
      <c r="G75" s="153" t="s">
        <v>26</v>
      </c>
      <c r="H75" s="100"/>
    </row>
    <row r="76">
      <c r="A76" s="110">
        <v>75.0</v>
      </c>
      <c r="B76" s="110" t="s">
        <v>87</v>
      </c>
      <c r="C76" s="110" t="s">
        <v>22</v>
      </c>
      <c r="D76" s="110" t="s">
        <v>23</v>
      </c>
      <c r="E76" s="110" t="s">
        <v>24</v>
      </c>
      <c r="F76" s="154">
        <v>5149.0</v>
      </c>
      <c r="G76" s="153" t="s">
        <v>26</v>
      </c>
      <c r="H76" s="100"/>
    </row>
    <row r="77">
      <c r="A77" s="110">
        <v>76.0</v>
      </c>
      <c r="B77" s="110" t="s">
        <v>88</v>
      </c>
      <c r="C77" s="110" t="s">
        <v>22</v>
      </c>
      <c r="D77" s="110" t="s">
        <v>23</v>
      </c>
      <c r="E77" s="110" t="s">
        <v>24</v>
      </c>
      <c r="F77" s="154">
        <v>5149.0</v>
      </c>
      <c r="G77" s="155" t="s">
        <v>31</v>
      </c>
      <c r="H77" s="100"/>
    </row>
    <row r="78">
      <c r="A78" s="110">
        <v>77.0</v>
      </c>
      <c r="B78" s="110" t="s">
        <v>88</v>
      </c>
      <c r="C78" s="110" t="s">
        <v>22</v>
      </c>
      <c r="D78" s="110" t="s">
        <v>23</v>
      </c>
      <c r="E78" s="110" t="s">
        <v>24</v>
      </c>
      <c r="F78" s="154">
        <v>5149.0</v>
      </c>
      <c r="G78" s="155" t="s">
        <v>31</v>
      </c>
      <c r="H78" s="100"/>
    </row>
    <row r="79">
      <c r="A79" s="110">
        <v>78.0</v>
      </c>
      <c r="B79" s="110" t="s">
        <v>84</v>
      </c>
      <c r="C79" s="110" t="s">
        <v>22</v>
      </c>
      <c r="D79" s="110" t="s">
        <v>23</v>
      </c>
      <c r="E79" s="110" t="s">
        <v>24</v>
      </c>
      <c r="F79" s="156" t="s">
        <v>124</v>
      </c>
      <c r="G79" s="153" t="s">
        <v>26</v>
      </c>
      <c r="H79" s="100"/>
    </row>
    <row r="80">
      <c r="A80" s="110">
        <v>79.0</v>
      </c>
      <c r="B80" s="110" t="s">
        <v>86</v>
      </c>
      <c r="C80" s="110" t="s">
        <v>22</v>
      </c>
      <c r="D80" s="110" t="s">
        <v>23</v>
      </c>
      <c r="E80" s="110" t="s">
        <v>24</v>
      </c>
      <c r="F80" s="156" t="s">
        <v>124</v>
      </c>
      <c r="G80" s="153" t="s">
        <v>26</v>
      </c>
      <c r="H80" s="100"/>
    </row>
    <row r="81">
      <c r="A81" s="110">
        <v>80.0</v>
      </c>
      <c r="B81" s="110" t="s">
        <v>125</v>
      </c>
      <c r="C81" s="110" t="s">
        <v>22</v>
      </c>
      <c r="D81" s="110" t="s">
        <v>23</v>
      </c>
      <c r="E81" s="110" t="s">
        <v>24</v>
      </c>
      <c r="F81" s="154">
        <v>5159.0</v>
      </c>
      <c r="G81" s="153" t="s">
        <v>26</v>
      </c>
      <c r="H81" s="100"/>
    </row>
    <row r="82">
      <c r="A82" s="110">
        <v>81.0</v>
      </c>
      <c r="B82" s="110" t="s">
        <v>52</v>
      </c>
      <c r="C82" s="110" t="s">
        <v>22</v>
      </c>
      <c r="D82" s="110" t="s">
        <v>23</v>
      </c>
      <c r="E82" s="110" t="s">
        <v>24</v>
      </c>
      <c r="F82" s="154">
        <v>5159.0</v>
      </c>
      <c r="G82" s="155" t="s">
        <v>31</v>
      </c>
      <c r="H82" s="100"/>
    </row>
    <row r="83">
      <c r="A83" s="110">
        <v>82.0</v>
      </c>
      <c r="B83" s="110" t="s">
        <v>87</v>
      </c>
      <c r="C83" s="110" t="s">
        <v>22</v>
      </c>
      <c r="D83" s="110" t="s">
        <v>23</v>
      </c>
      <c r="E83" s="110" t="s">
        <v>24</v>
      </c>
      <c r="F83" s="154">
        <v>5159.0</v>
      </c>
      <c r="G83" s="153" t="s">
        <v>26</v>
      </c>
      <c r="H83" s="100"/>
    </row>
    <row r="84">
      <c r="A84" s="110">
        <v>83.0</v>
      </c>
      <c r="B84" s="110" t="s">
        <v>87</v>
      </c>
      <c r="C84" s="110" t="s">
        <v>22</v>
      </c>
      <c r="D84" s="110" t="s">
        <v>23</v>
      </c>
      <c r="E84" s="110" t="s">
        <v>24</v>
      </c>
      <c r="F84" s="154">
        <v>5159.0</v>
      </c>
      <c r="G84" s="153" t="s">
        <v>26</v>
      </c>
      <c r="H84" s="100"/>
    </row>
    <row r="85">
      <c r="A85" s="110">
        <v>84.0</v>
      </c>
      <c r="B85" s="110" t="s">
        <v>92</v>
      </c>
      <c r="C85" s="110" t="s">
        <v>22</v>
      </c>
      <c r="D85" s="110" t="s">
        <v>23</v>
      </c>
      <c r="E85" s="110" t="s">
        <v>24</v>
      </c>
      <c r="F85" s="154">
        <v>5169.0</v>
      </c>
      <c r="G85" s="153" t="s">
        <v>26</v>
      </c>
      <c r="H85" s="100"/>
    </row>
    <row r="86">
      <c r="A86" s="110">
        <v>85.0</v>
      </c>
      <c r="B86" s="110" t="s">
        <v>127</v>
      </c>
      <c r="C86" s="110" t="s">
        <v>22</v>
      </c>
      <c r="D86" s="110" t="s">
        <v>23</v>
      </c>
      <c r="E86" s="110" t="s">
        <v>24</v>
      </c>
      <c r="F86" s="156" t="s">
        <v>128</v>
      </c>
      <c r="G86" s="153" t="s">
        <v>26</v>
      </c>
      <c r="H86" s="100"/>
    </row>
    <row r="87">
      <c r="A87" s="110">
        <v>86.0</v>
      </c>
      <c r="B87" s="110" t="s">
        <v>127</v>
      </c>
      <c r="C87" s="110" t="s">
        <v>22</v>
      </c>
      <c r="D87" s="110" t="s">
        <v>23</v>
      </c>
      <c r="E87" s="110" t="s">
        <v>24</v>
      </c>
      <c r="F87" s="156" t="s">
        <v>128</v>
      </c>
      <c r="G87" s="153" t="s">
        <v>26</v>
      </c>
      <c r="H87" s="100"/>
    </row>
    <row r="88">
      <c r="A88" s="110">
        <v>87.0</v>
      </c>
      <c r="B88" s="110" t="s">
        <v>127</v>
      </c>
      <c r="C88" s="110" t="s">
        <v>22</v>
      </c>
      <c r="D88" s="110" t="s">
        <v>23</v>
      </c>
      <c r="E88" s="110" t="s">
        <v>41</v>
      </c>
      <c r="F88" s="156" t="s">
        <v>128</v>
      </c>
      <c r="G88" s="153" t="s">
        <v>26</v>
      </c>
      <c r="H88" s="100"/>
    </row>
    <row r="89">
      <c r="A89" s="110">
        <v>88.0</v>
      </c>
      <c r="B89" s="110" t="s">
        <v>127</v>
      </c>
      <c r="C89" s="110" t="s">
        <v>22</v>
      </c>
      <c r="D89" s="110" t="s">
        <v>23</v>
      </c>
      <c r="E89" s="110" t="s">
        <v>41</v>
      </c>
      <c r="F89" s="156" t="s">
        <v>128</v>
      </c>
      <c r="G89" s="153" t="s">
        <v>26</v>
      </c>
      <c r="H89" s="100"/>
    </row>
    <row r="90">
      <c r="A90" s="110">
        <v>89.0</v>
      </c>
      <c r="B90" s="110" t="s">
        <v>93</v>
      </c>
      <c r="C90" s="110" t="s">
        <v>22</v>
      </c>
      <c r="D90" s="110" t="s">
        <v>23</v>
      </c>
      <c r="E90" s="110" t="s">
        <v>41</v>
      </c>
      <c r="F90" s="157">
        <v>5179.0</v>
      </c>
      <c r="G90" s="153" t="s">
        <v>26</v>
      </c>
      <c r="H90" s="100"/>
      <c r="I90" s="151" t="s">
        <v>196</v>
      </c>
      <c r="J90" s="142"/>
    </row>
    <row r="91">
      <c r="A91" s="110">
        <v>90.0</v>
      </c>
      <c r="B91" s="110" t="s">
        <v>52</v>
      </c>
      <c r="C91" s="110" t="s">
        <v>22</v>
      </c>
      <c r="D91" s="110" t="s">
        <v>23</v>
      </c>
      <c r="E91" s="110" t="s">
        <v>41</v>
      </c>
      <c r="F91" s="158" t="s">
        <v>130</v>
      </c>
      <c r="G91" s="155" t="s">
        <v>31</v>
      </c>
      <c r="H91" s="100"/>
      <c r="I91" s="143" t="s">
        <v>98</v>
      </c>
      <c r="J91" s="144" t="s">
        <v>99</v>
      </c>
      <c r="K91" s="145" t="s">
        <v>100</v>
      </c>
      <c r="L91" s="145" t="s">
        <v>53</v>
      </c>
      <c r="M91" s="145" t="s">
        <v>101</v>
      </c>
      <c r="N91" s="145" t="s">
        <v>102</v>
      </c>
      <c r="O91" s="143" t="s">
        <v>103</v>
      </c>
    </row>
    <row r="92">
      <c r="A92" s="110">
        <v>91.0</v>
      </c>
      <c r="B92" s="110" t="s">
        <v>131</v>
      </c>
      <c r="C92" s="110" t="s">
        <v>22</v>
      </c>
      <c r="D92" s="110" t="s">
        <v>23</v>
      </c>
      <c r="E92" s="110" t="s">
        <v>24</v>
      </c>
      <c r="F92" s="158" t="s">
        <v>132</v>
      </c>
      <c r="G92" s="153" t="s">
        <v>26</v>
      </c>
      <c r="H92" s="100"/>
      <c r="I92" s="64" t="s">
        <v>119</v>
      </c>
      <c r="J92" s="65">
        <v>4.89</v>
      </c>
      <c r="K92" s="65">
        <v>5.099</v>
      </c>
      <c r="L92" s="65">
        <v>5.199</v>
      </c>
      <c r="M92" s="65">
        <v>5.315</v>
      </c>
      <c r="N92" s="65">
        <v>5.59</v>
      </c>
      <c r="O92" s="67">
        <f t="shared" ref="O92:O93" si="3">(M92-K92)</f>
        <v>0.216</v>
      </c>
    </row>
    <row r="93">
      <c r="A93" s="110">
        <v>92.0</v>
      </c>
      <c r="B93" s="110" t="s">
        <v>131</v>
      </c>
      <c r="C93" s="110" t="s">
        <v>22</v>
      </c>
      <c r="D93" s="110" t="s">
        <v>23</v>
      </c>
      <c r="E93" s="110" t="s">
        <v>41</v>
      </c>
      <c r="F93" s="158" t="s">
        <v>132</v>
      </c>
      <c r="G93" s="153" t="s">
        <v>26</v>
      </c>
      <c r="H93" s="100"/>
      <c r="I93" s="64" t="s">
        <v>197</v>
      </c>
      <c r="J93" s="65">
        <v>4.899</v>
      </c>
      <c r="K93" s="65">
        <v>5.17</v>
      </c>
      <c r="L93" s="65">
        <v>5.25</v>
      </c>
      <c r="M93" s="65">
        <v>5.39</v>
      </c>
      <c r="N93" s="65">
        <v>5.75</v>
      </c>
      <c r="O93" s="67">
        <f t="shared" si="3"/>
        <v>0.22</v>
      </c>
    </row>
    <row r="94">
      <c r="A94" s="110">
        <v>93.0</v>
      </c>
      <c r="B94" s="110" t="s">
        <v>131</v>
      </c>
      <c r="C94" s="110" t="s">
        <v>22</v>
      </c>
      <c r="D94" s="110" t="s">
        <v>23</v>
      </c>
      <c r="E94" s="110" t="s">
        <v>24</v>
      </c>
      <c r="F94" s="158" t="s">
        <v>132</v>
      </c>
      <c r="G94" s="153" t="s">
        <v>26</v>
      </c>
      <c r="H94" s="100"/>
    </row>
    <row r="95">
      <c r="A95" s="110">
        <v>94.0</v>
      </c>
      <c r="B95" s="110" t="s">
        <v>30</v>
      </c>
      <c r="C95" s="110" t="s">
        <v>22</v>
      </c>
      <c r="D95" s="110" t="s">
        <v>23</v>
      </c>
      <c r="E95" s="110" t="s">
        <v>41</v>
      </c>
      <c r="F95" s="158" t="s">
        <v>132</v>
      </c>
      <c r="G95" s="155" t="s">
        <v>31</v>
      </c>
      <c r="H95" s="100"/>
    </row>
    <row r="96">
      <c r="A96" s="110">
        <v>95.0</v>
      </c>
      <c r="B96" s="110" t="s">
        <v>36</v>
      </c>
      <c r="C96" s="110" t="s">
        <v>22</v>
      </c>
      <c r="D96" s="110" t="s">
        <v>23</v>
      </c>
      <c r="E96" s="110" t="s">
        <v>24</v>
      </c>
      <c r="F96" s="158" t="s">
        <v>132</v>
      </c>
      <c r="G96" s="155" t="s">
        <v>31</v>
      </c>
      <c r="H96" s="100"/>
    </row>
    <row r="97">
      <c r="A97" s="110">
        <v>96.0</v>
      </c>
      <c r="B97" s="110" t="s">
        <v>93</v>
      </c>
      <c r="C97" s="110" t="s">
        <v>22</v>
      </c>
      <c r="D97" s="110" t="s">
        <v>23</v>
      </c>
      <c r="E97" s="110" t="s">
        <v>24</v>
      </c>
      <c r="F97" s="158" t="s">
        <v>132</v>
      </c>
      <c r="G97" s="153" t="s">
        <v>26</v>
      </c>
      <c r="H97" s="100"/>
    </row>
    <row r="98">
      <c r="A98" s="110">
        <v>97.0</v>
      </c>
      <c r="B98" s="110" t="s">
        <v>87</v>
      </c>
      <c r="C98" s="110" t="s">
        <v>22</v>
      </c>
      <c r="D98" s="110" t="s">
        <v>23</v>
      </c>
      <c r="E98" s="110" t="s">
        <v>41</v>
      </c>
      <c r="F98" s="158" t="s">
        <v>132</v>
      </c>
      <c r="G98" s="153" t="s">
        <v>26</v>
      </c>
      <c r="H98" s="100"/>
    </row>
    <row r="99">
      <c r="A99" s="110">
        <v>98.0</v>
      </c>
      <c r="B99" s="110" t="s">
        <v>86</v>
      </c>
      <c r="C99" s="110" t="s">
        <v>22</v>
      </c>
      <c r="D99" s="110" t="s">
        <v>23</v>
      </c>
      <c r="E99" s="110" t="s">
        <v>41</v>
      </c>
      <c r="F99" s="158" t="s">
        <v>132</v>
      </c>
      <c r="G99" s="153" t="s">
        <v>26</v>
      </c>
      <c r="H99" s="100"/>
    </row>
    <row r="100">
      <c r="A100" s="110">
        <v>99.0</v>
      </c>
      <c r="B100" s="110" t="s">
        <v>86</v>
      </c>
      <c r="C100" s="110" t="s">
        <v>22</v>
      </c>
      <c r="D100" s="110" t="s">
        <v>23</v>
      </c>
      <c r="E100" s="110" t="s">
        <v>24</v>
      </c>
      <c r="F100" s="158" t="s">
        <v>132</v>
      </c>
      <c r="G100" s="153" t="s">
        <v>26</v>
      </c>
      <c r="H100" s="100"/>
    </row>
    <row r="101">
      <c r="A101" s="110">
        <v>100.0</v>
      </c>
      <c r="B101" s="110" t="s">
        <v>86</v>
      </c>
      <c r="C101" s="110" t="s">
        <v>22</v>
      </c>
      <c r="D101" s="110" t="s">
        <v>23</v>
      </c>
      <c r="E101" s="110" t="s">
        <v>24</v>
      </c>
      <c r="F101" s="158" t="s">
        <v>132</v>
      </c>
      <c r="G101" s="153" t="s">
        <v>26</v>
      </c>
      <c r="H101" s="100"/>
    </row>
    <row r="102">
      <c r="A102" s="110">
        <v>101.0</v>
      </c>
      <c r="B102" s="110" t="s">
        <v>86</v>
      </c>
      <c r="C102" s="110" t="s">
        <v>22</v>
      </c>
      <c r="D102" s="110" t="s">
        <v>23</v>
      </c>
      <c r="E102" s="110" t="s">
        <v>24</v>
      </c>
      <c r="F102" s="158" t="s">
        <v>132</v>
      </c>
      <c r="G102" s="153" t="s">
        <v>26</v>
      </c>
      <c r="H102" s="100"/>
    </row>
    <row r="103">
      <c r="A103" s="110">
        <v>102.0</v>
      </c>
      <c r="B103" s="110" t="s">
        <v>36</v>
      </c>
      <c r="C103" s="110" t="s">
        <v>22</v>
      </c>
      <c r="D103" s="110" t="s">
        <v>23</v>
      </c>
      <c r="E103" s="110" t="s">
        <v>41</v>
      </c>
      <c r="F103" s="157">
        <v>5198.0</v>
      </c>
      <c r="G103" s="155" t="s">
        <v>31</v>
      </c>
      <c r="H103" s="100"/>
    </row>
    <row r="104">
      <c r="A104" s="110">
        <v>103.0</v>
      </c>
      <c r="B104" s="110" t="s">
        <v>36</v>
      </c>
      <c r="C104" s="110" t="s">
        <v>22</v>
      </c>
      <c r="D104" s="110" t="s">
        <v>23</v>
      </c>
      <c r="E104" s="110" t="s">
        <v>41</v>
      </c>
      <c r="F104" s="157">
        <v>5198.0</v>
      </c>
      <c r="G104" s="155" t="s">
        <v>31</v>
      </c>
      <c r="H104" s="100"/>
    </row>
    <row r="105">
      <c r="A105" s="110">
        <v>104.0</v>
      </c>
      <c r="B105" s="110" t="s">
        <v>30</v>
      </c>
      <c r="C105" s="110" t="s">
        <v>22</v>
      </c>
      <c r="D105" s="110" t="s">
        <v>23</v>
      </c>
      <c r="E105" s="110" t="s">
        <v>24</v>
      </c>
      <c r="F105" s="157">
        <v>5199.0</v>
      </c>
      <c r="G105" s="155" t="s">
        <v>31</v>
      </c>
      <c r="H105" s="100"/>
    </row>
    <row r="106">
      <c r="A106" s="110">
        <v>105.0</v>
      </c>
      <c r="B106" s="110" t="s">
        <v>36</v>
      </c>
      <c r="C106" s="110" t="s">
        <v>22</v>
      </c>
      <c r="D106" s="110" t="s">
        <v>23</v>
      </c>
      <c r="E106" s="110" t="s">
        <v>24</v>
      </c>
      <c r="F106" s="157">
        <v>5199.0</v>
      </c>
      <c r="G106" s="155" t="s">
        <v>31</v>
      </c>
      <c r="H106" s="100"/>
    </row>
    <row r="107">
      <c r="A107" s="110">
        <v>106.0</v>
      </c>
      <c r="B107" s="110" t="s">
        <v>36</v>
      </c>
      <c r="C107" s="110" t="s">
        <v>22</v>
      </c>
      <c r="D107" s="110" t="s">
        <v>23</v>
      </c>
      <c r="E107" s="110" t="s">
        <v>41</v>
      </c>
      <c r="F107" s="157">
        <v>5199.0</v>
      </c>
      <c r="G107" s="155" t="s">
        <v>31</v>
      </c>
      <c r="H107" s="100"/>
    </row>
    <row r="108">
      <c r="A108" s="110">
        <v>107.0</v>
      </c>
      <c r="B108" s="110" t="s">
        <v>36</v>
      </c>
      <c r="C108" s="110" t="s">
        <v>22</v>
      </c>
      <c r="D108" s="110" t="s">
        <v>23</v>
      </c>
      <c r="E108" s="110" t="s">
        <v>24</v>
      </c>
      <c r="F108" s="157">
        <v>5199.0</v>
      </c>
      <c r="G108" s="155" t="s">
        <v>31</v>
      </c>
      <c r="H108" s="100"/>
    </row>
    <row r="109">
      <c r="A109" s="110">
        <v>108.0</v>
      </c>
      <c r="B109" s="110" t="s">
        <v>36</v>
      </c>
      <c r="C109" s="110" t="s">
        <v>22</v>
      </c>
      <c r="D109" s="110" t="s">
        <v>23</v>
      </c>
      <c r="E109" s="110" t="s">
        <v>24</v>
      </c>
      <c r="F109" s="157">
        <v>5199.0</v>
      </c>
      <c r="G109" s="155" t="s">
        <v>31</v>
      </c>
      <c r="H109" s="100"/>
    </row>
    <row r="110">
      <c r="A110" s="110">
        <v>109.0</v>
      </c>
      <c r="B110" s="110" t="s">
        <v>110</v>
      </c>
      <c r="C110" s="110" t="s">
        <v>22</v>
      </c>
      <c r="D110" s="110" t="s">
        <v>23</v>
      </c>
      <c r="E110" s="110" t="s">
        <v>24</v>
      </c>
      <c r="F110" s="157">
        <v>5199.0</v>
      </c>
      <c r="G110" s="153" t="s">
        <v>26</v>
      </c>
      <c r="H110" s="100"/>
    </row>
    <row r="111">
      <c r="A111" s="110">
        <v>110.0</v>
      </c>
      <c r="B111" s="110" t="s">
        <v>110</v>
      </c>
      <c r="C111" s="110" t="s">
        <v>22</v>
      </c>
      <c r="D111" s="110" t="s">
        <v>23</v>
      </c>
      <c r="E111" s="110" t="s">
        <v>24</v>
      </c>
      <c r="F111" s="157">
        <v>5199.0</v>
      </c>
      <c r="G111" s="153" t="s">
        <v>26</v>
      </c>
      <c r="H111" s="100"/>
    </row>
    <row r="112">
      <c r="A112" s="110">
        <v>111.0</v>
      </c>
      <c r="B112" s="110" t="s">
        <v>93</v>
      </c>
      <c r="C112" s="110" t="s">
        <v>22</v>
      </c>
      <c r="D112" s="110" t="s">
        <v>23</v>
      </c>
      <c r="E112" s="110" t="s">
        <v>41</v>
      </c>
      <c r="F112" s="157">
        <v>5199.0</v>
      </c>
      <c r="G112" s="153" t="s">
        <v>26</v>
      </c>
      <c r="H112" s="100"/>
    </row>
    <row r="113">
      <c r="A113" s="110">
        <v>112.0</v>
      </c>
      <c r="B113" s="110" t="s">
        <v>93</v>
      </c>
      <c r="C113" s="110" t="s">
        <v>22</v>
      </c>
      <c r="D113" s="110" t="s">
        <v>23</v>
      </c>
      <c r="E113" s="110" t="s">
        <v>24</v>
      </c>
      <c r="F113" s="157">
        <v>5199.0</v>
      </c>
      <c r="G113" s="153" t="s">
        <v>26</v>
      </c>
      <c r="H113" s="100"/>
    </row>
    <row r="114">
      <c r="A114" s="110">
        <v>113.0</v>
      </c>
      <c r="B114" s="110" t="s">
        <v>125</v>
      </c>
      <c r="C114" s="110" t="s">
        <v>22</v>
      </c>
      <c r="D114" s="110" t="s">
        <v>23</v>
      </c>
      <c r="E114" s="110" t="s">
        <v>24</v>
      </c>
      <c r="F114" s="157">
        <v>5199.0</v>
      </c>
      <c r="G114" s="153" t="s">
        <v>26</v>
      </c>
      <c r="H114" s="100"/>
    </row>
    <row r="115">
      <c r="A115" s="110">
        <v>114.0</v>
      </c>
      <c r="B115" s="110" t="s">
        <v>125</v>
      </c>
      <c r="C115" s="110" t="s">
        <v>22</v>
      </c>
      <c r="D115" s="110" t="s">
        <v>23</v>
      </c>
      <c r="E115" s="110" t="s">
        <v>24</v>
      </c>
      <c r="F115" s="157">
        <v>5199.0</v>
      </c>
      <c r="G115" s="153" t="s">
        <v>26</v>
      </c>
      <c r="H115" s="100"/>
    </row>
    <row r="116">
      <c r="A116" s="110">
        <v>115.0</v>
      </c>
      <c r="B116" s="110" t="s">
        <v>52</v>
      </c>
      <c r="C116" s="110" t="s">
        <v>22</v>
      </c>
      <c r="D116" s="110" t="s">
        <v>23</v>
      </c>
      <c r="E116" s="110" t="s">
        <v>24</v>
      </c>
      <c r="F116" s="157">
        <v>5199.0</v>
      </c>
      <c r="G116" s="155" t="s">
        <v>31</v>
      </c>
      <c r="H116" s="100"/>
    </row>
    <row r="117">
      <c r="A117" s="110">
        <v>116.0</v>
      </c>
      <c r="B117" s="110" t="s">
        <v>52</v>
      </c>
      <c r="C117" s="110" t="s">
        <v>22</v>
      </c>
      <c r="D117" s="110" t="s">
        <v>23</v>
      </c>
      <c r="E117" s="110" t="s">
        <v>24</v>
      </c>
      <c r="F117" s="157">
        <v>5199.0</v>
      </c>
      <c r="G117" s="155" t="s">
        <v>31</v>
      </c>
      <c r="H117" s="100"/>
    </row>
    <row r="118">
      <c r="A118" s="110">
        <v>117.0</v>
      </c>
      <c r="B118" s="110" t="s">
        <v>88</v>
      </c>
      <c r="C118" s="110" t="s">
        <v>22</v>
      </c>
      <c r="D118" s="110" t="s">
        <v>23</v>
      </c>
      <c r="E118" s="110" t="s">
        <v>24</v>
      </c>
      <c r="F118" s="157">
        <v>5199.0</v>
      </c>
      <c r="G118" s="155" t="s">
        <v>31</v>
      </c>
      <c r="H118" s="100"/>
    </row>
    <row r="119">
      <c r="A119" s="110">
        <v>118.0</v>
      </c>
      <c r="B119" s="110" t="s">
        <v>104</v>
      </c>
      <c r="C119" s="110" t="s">
        <v>22</v>
      </c>
      <c r="D119" s="110" t="s">
        <v>23</v>
      </c>
      <c r="E119" s="110" t="s">
        <v>41</v>
      </c>
      <c r="F119" s="159">
        <v>44597.0</v>
      </c>
      <c r="G119" s="153" t="s">
        <v>26</v>
      </c>
      <c r="H119" s="100"/>
    </row>
    <row r="120">
      <c r="A120" s="110">
        <v>119.0</v>
      </c>
      <c r="B120" s="110" t="s">
        <v>86</v>
      </c>
      <c r="C120" s="110" t="s">
        <v>22</v>
      </c>
      <c r="D120" s="110" t="s">
        <v>23</v>
      </c>
      <c r="E120" s="110" t="s">
        <v>41</v>
      </c>
      <c r="F120" s="159">
        <v>44597.0</v>
      </c>
      <c r="G120" s="153" t="s">
        <v>26</v>
      </c>
      <c r="H120" s="100"/>
    </row>
    <row r="121">
      <c r="A121" s="110">
        <v>120.0</v>
      </c>
      <c r="B121" s="110" t="s">
        <v>135</v>
      </c>
      <c r="C121" s="110" t="s">
        <v>22</v>
      </c>
      <c r="D121" s="110" t="s">
        <v>23</v>
      </c>
      <c r="E121" s="110" t="s">
        <v>41</v>
      </c>
      <c r="F121" s="158" t="s">
        <v>136</v>
      </c>
      <c r="G121" s="153" t="s">
        <v>26</v>
      </c>
      <c r="H121" s="100"/>
    </row>
    <row r="122">
      <c r="A122" s="110">
        <v>121.0</v>
      </c>
      <c r="B122" s="110" t="s">
        <v>135</v>
      </c>
      <c r="C122" s="110" t="s">
        <v>22</v>
      </c>
      <c r="D122" s="110" t="s">
        <v>23</v>
      </c>
      <c r="E122" s="110" t="s">
        <v>41</v>
      </c>
      <c r="F122" s="158" t="s">
        <v>136</v>
      </c>
      <c r="G122" s="153" t="s">
        <v>26</v>
      </c>
      <c r="H122" s="100"/>
    </row>
    <row r="123">
      <c r="A123" s="110">
        <v>122.0</v>
      </c>
      <c r="B123" s="110" t="s">
        <v>131</v>
      </c>
      <c r="C123" s="110" t="s">
        <v>22</v>
      </c>
      <c r="D123" s="110" t="s">
        <v>23</v>
      </c>
      <c r="E123" s="110" t="s">
        <v>24</v>
      </c>
      <c r="F123" s="158" t="s">
        <v>137</v>
      </c>
      <c r="G123" s="153" t="s">
        <v>26</v>
      </c>
      <c r="H123" s="100"/>
    </row>
    <row r="124">
      <c r="A124" s="110">
        <v>123.0</v>
      </c>
      <c r="B124" s="110" t="s">
        <v>138</v>
      </c>
      <c r="C124" s="110" t="s">
        <v>22</v>
      </c>
      <c r="D124" s="110" t="s">
        <v>23</v>
      </c>
      <c r="E124" s="110" t="s">
        <v>24</v>
      </c>
      <c r="F124" s="158" t="s">
        <v>139</v>
      </c>
      <c r="G124" s="153" t="s">
        <v>26</v>
      </c>
      <c r="H124" s="100"/>
    </row>
    <row r="125">
      <c r="A125" s="110">
        <v>124.0</v>
      </c>
      <c r="B125" s="110" t="s">
        <v>86</v>
      </c>
      <c r="C125" s="110" t="s">
        <v>22</v>
      </c>
      <c r="D125" s="110" t="s">
        <v>23</v>
      </c>
      <c r="E125" s="110" t="s">
        <v>41</v>
      </c>
      <c r="F125" s="158" t="s">
        <v>139</v>
      </c>
      <c r="G125" s="153" t="s">
        <v>26</v>
      </c>
      <c r="H125" s="100"/>
    </row>
    <row r="126">
      <c r="A126" s="110">
        <v>125.0</v>
      </c>
      <c r="B126" s="110" t="s">
        <v>135</v>
      </c>
      <c r="C126" s="110" t="s">
        <v>22</v>
      </c>
      <c r="D126" s="110" t="s">
        <v>23</v>
      </c>
      <c r="E126" s="110" t="s">
        <v>24</v>
      </c>
      <c r="F126" s="158" t="s">
        <v>139</v>
      </c>
      <c r="G126" s="153" t="s">
        <v>26</v>
      </c>
      <c r="H126" s="100"/>
    </row>
    <row r="127">
      <c r="A127" s="110">
        <v>126.0</v>
      </c>
      <c r="B127" s="110" t="s">
        <v>93</v>
      </c>
      <c r="C127" s="110" t="s">
        <v>22</v>
      </c>
      <c r="D127" s="110" t="s">
        <v>23</v>
      </c>
      <c r="E127" s="110" t="s">
        <v>41</v>
      </c>
      <c r="F127" s="157">
        <v>5249.0</v>
      </c>
      <c r="G127" s="153" t="s">
        <v>26</v>
      </c>
      <c r="H127" s="100"/>
    </row>
    <row r="128">
      <c r="A128" s="110">
        <v>127.0</v>
      </c>
      <c r="B128" s="110" t="s">
        <v>84</v>
      </c>
      <c r="C128" s="110" t="s">
        <v>22</v>
      </c>
      <c r="D128" s="110" t="s">
        <v>23</v>
      </c>
      <c r="E128" s="110" t="s">
        <v>41</v>
      </c>
      <c r="F128" s="158" t="s">
        <v>140</v>
      </c>
      <c r="G128" s="153" t="s">
        <v>26</v>
      </c>
      <c r="H128" s="100"/>
    </row>
    <row r="129">
      <c r="A129" s="110">
        <v>128.0</v>
      </c>
      <c r="B129" s="110" t="s">
        <v>84</v>
      </c>
      <c r="C129" s="110" t="s">
        <v>22</v>
      </c>
      <c r="D129" s="110" t="s">
        <v>23</v>
      </c>
      <c r="E129" s="110" t="s">
        <v>24</v>
      </c>
      <c r="F129" s="158" t="s">
        <v>140</v>
      </c>
      <c r="G129" s="153" t="s">
        <v>26</v>
      </c>
      <c r="H129" s="100"/>
    </row>
    <row r="130">
      <c r="A130" s="110">
        <v>129.0</v>
      </c>
      <c r="B130" s="110" t="s">
        <v>131</v>
      </c>
      <c r="C130" s="110" t="s">
        <v>22</v>
      </c>
      <c r="D130" s="110" t="s">
        <v>23</v>
      </c>
      <c r="E130" s="110" t="s">
        <v>24</v>
      </c>
      <c r="F130" s="158" t="s">
        <v>140</v>
      </c>
      <c r="G130" s="153" t="s">
        <v>26</v>
      </c>
      <c r="H130" s="100"/>
    </row>
    <row r="131">
      <c r="A131" s="110">
        <v>130.0</v>
      </c>
      <c r="B131" s="110" t="s">
        <v>93</v>
      </c>
      <c r="C131" s="110" t="s">
        <v>22</v>
      </c>
      <c r="D131" s="110" t="s">
        <v>23</v>
      </c>
      <c r="E131" s="110" t="s">
        <v>24</v>
      </c>
      <c r="F131" s="158" t="s">
        <v>140</v>
      </c>
      <c r="G131" s="153" t="s">
        <v>26</v>
      </c>
      <c r="H131" s="100"/>
    </row>
    <row r="132">
      <c r="A132" s="110">
        <v>131.0</v>
      </c>
      <c r="B132" s="110" t="s">
        <v>135</v>
      </c>
      <c r="C132" s="110" t="s">
        <v>22</v>
      </c>
      <c r="D132" s="110" t="s">
        <v>23</v>
      </c>
      <c r="E132" s="110" t="s">
        <v>41</v>
      </c>
      <c r="F132" s="158" t="s">
        <v>140</v>
      </c>
      <c r="G132" s="153" t="s">
        <v>26</v>
      </c>
      <c r="H132" s="100"/>
    </row>
    <row r="133">
      <c r="A133" s="110">
        <v>132.0</v>
      </c>
      <c r="B133" s="110" t="s">
        <v>92</v>
      </c>
      <c r="C133" s="110" t="s">
        <v>22</v>
      </c>
      <c r="D133" s="110" t="s">
        <v>23</v>
      </c>
      <c r="E133" s="110" t="s">
        <v>24</v>
      </c>
      <c r="F133" s="157">
        <v>5259.0</v>
      </c>
      <c r="G133" s="153" t="s">
        <v>26</v>
      </c>
      <c r="H133" s="100"/>
    </row>
    <row r="134">
      <c r="A134" s="110">
        <v>133.0</v>
      </c>
      <c r="B134" s="110" t="s">
        <v>92</v>
      </c>
      <c r="C134" s="110" t="s">
        <v>22</v>
      </c>
      <c r="D134" s="110" t="s">
        <v>23</v>
      </c>
      <c r="E134" s="110" t="s">
        <v>24</v>
      </c>
      <c r="F134" s="157">
        <v>5259.0</v>
      </c>
      <c r="G134" s="153" t="s">
        <v>26</v>
      </c>
      <c r="H134" s="100"/>
    </row>
    <row r="135">
      <c r="A135" s="110">
        <v>134.0</v>
      </c>
      <c r="B135" s="110" t="s">
        <v>93</v>
      </c>
      <c r="C135" s="110" t="s">
        <v>22</v>
      </c>
      <c r="D135" s="110" t="s">
        <v>23</v>
      </c>
      <c r="E135" s="110" t="s">
        <v>24</v>
      </c>
      <c r="F135" s="157">
        <v>5259.0</v>
      </c>
      <c r="G135" s="153" t="s">
        <v>26</v>
      </c>
      <c r="H135" s="100"/>
    </row>
    <row r="136">
      <c r="A136" s="110">
        <v>135.0</v>
      </c>
      <c r="B136" s="110" t="s">
        <v>93</v>
      </c>
      <c r="C136" s="110" t="s">
        <v>22</v>
      </c>
      <c r="D136" s="110" t="s">
        <v>23</v>
      </c>
      <c r="E136" s="110" t="s">
        <v>24</v>
      </c>
      <c r="F136" s="157">
        <v>5269.0</v>
      </c>
      <c r="G136" s="153" t="s">
        <v>26</v>
      </c>
      <c r="H136" s="100"/>
    </row>
    <row r="137">
      <c r="A137" s="110">
        <v>136.0</v>
      </c>
      <c r="B137" s="110" t="s">
        <v>131</v>
      </c>
      <c r="C137" s="110" t="s">
        <v>22</v>
      </c>
      <c r="D137" s="110" t="s">
        <v>23</v>
      </c>
      <c r="E137" s="110" t="s">
        <v>24</v>
      </c>
      <c r="F137" s="160" t="s">
        <v>143</v>
      </c>
      <c r="G137" s="153" t="s">
        <v>26</v>
      </c>
      <c r="H137" s="100"/>
    </row>
    <row r="138">
      <c r="A138" s="110">
        <v>137.0</v>
      </c>
      <c r="B138" s="110" t="s">
        <v>36</v>
      </c>
      <c r="C138" s="110" t="s">
        <v>22</v>
      </c>
      <c r="D138" s="110" t="s">
        <v>23</v>
      </c>
      <c r="E138" s="110" t="s">
        <v>24</v>
      </c>
      <c r="F138" s="160" t="s">
        <v>143</v>
      </c>
      <c r="G138" s="155" t="s">
        <v>31</v>
      </c>
      <c r="H138" s="100"/>
    </row>
    <row r="139">
      <c r="A139" s="110">
        <v>138.0</v>
      </c>
      <c r="B139" s="110" t="s">
        <v>118</v>
      </c>
      <c r="C139" s="110" t="s">
        <v>22</v>
      </c>
      <c r="D139" s="110" t="s">
        <v>23</v>
      </c>
      <c r="E139" s="110" t="s">
        <v>24</v>
      </c>
      <c r="F139" s="160" t="s">
        <v>143</v>
      </c>
      <c r="G139" s="153" t="s">
        <v>26</v>
      </c>
      <c r="H139" s="100"/>
    </row>
    <row r="140">
      <c r="A140" s="110">
        <v>139.0</v>
      </c>
      <c r="B140" s="110" t="s">
        <v>93</v>
      </c>
      <c r="C140" s="110" t="s">
        <v>22</v>
      </c>
      <c r="D140" s="110" t="s">
        <v>23</v>
      </c>
      <c r="E140" s="110" t="s">
        <v>24</v>
      </c>
      <c r="F140" s="161">
        <v>5288.0</v>
      </c>
      <c r="G140" s="153" t="s">
        <v>26</v>
      </c>
      <c r="H140" s="100"/>
    </row>
    <row r="141">
      <c r="A141" s="110">
        <v>140.0</v>
      </c>
      <c r="B141" s="110" t="s">
        <v>36</v>
      </c>
      <c r="C141" s="110" t="s">
        <v>22</v>
      </c>
      <c r="D141" s="110" t="s">
        <v>23</v>
      </c>
      <c r="E141" s="110" t="s">
        <v>24</v>
      </c>
      <c r="F141" s="161">
        <v>5289.0</v>
      </c>
      <c r="G141" s="155" t="s">
        <v>31</v>
      </c>
      <c r="H141" s="100"/>
    </row>
    <row r="142">
      <c r="A142" s="110">
        <v>141.0</v>
      </c>
      <c r="B142" s="110" t="s">
        <v>144</v>
      </c>
      <c r="C142" s="110" t="s">
        <v>22</v>
      </c>
      <c r="D142" s="110" t="s">
        <v>23</v>
      </c>
      <c r="E142" s="110" t="s">
        <v>24</v>
      </c>
      <c r="F142" s="160" t="s">
        <v>145</v>
      </c>
      <c r="G142" s="153" t="s">
        <v>26</v>
      </c>
      <c r="H142" s="100"/>
    </row>
    <row r="143">
      <c r="A143" s="110">
        <v>142.0</v>
      </c>
      <c r="B143" s="110" t="s">
        <v>144</v>
      </c>
      <c r="C143" s="110" t="s">
        <v>22</v>
      </c>
      <c r="D143" s="110" t="s">
        <v>23</v>
      </c>
      <c r="E143" s="110" t="s">
        <v>24</v>
      </c>
      <c r="F143" s="160" t="s">
        <v>145</v>
      </c>
      <c r="G143" s="153" t="s">
        <v>26</v>
      </c>
      <c r="H143" s="100"/>
    </row>
    <row r="144">
      <c r="A144" s="110">
        <v>143.0</v>
      </c>
      <c r="B144" s="110" t="s">
        <v>144</v>
      </c>
      <c r="C144" s="110" t="s">
        <v>22</v>
      </c>
      <c r="D144" s="110" t="s">
        <v>23</v>
      </c>
      <c r="E144" s="110" t="s">
        <v>24</v>
      </c>
      <c r="F144" s="160" t="s">
        <v>145</v>
      </c>
      <c r="G144" s="153" t="s">
        <v>26</v>
      </c>
      <c r="H144" s="100"/>
    </row>
    <row r="145">
      <c r="A145" s="110">
        <v>144.0</v>
      </c>
      <c r="B145" s="110" t="s">
        <v>138</v>
      </c>
      <c r="C145" s="110" t="s">
        <v>22</v>
      </c>
      <c r="D145" s="110" t="s">
        <v>23</v>
      </c>
      <c r="E145" s="110" t="s">
        <v>24</v>
      </c>
      <c r="F145" s="160" t="s">
        <v>145</v>
      </c>
      <c r="G145" s="153" t="s">
        <v>26</v>
      </c>
      <c r="H145" s="100"/>
    </row>
    <row r="146">
      <c r="A146" s="110">
        <v>145.0</v>
      </c>
      <c r="B146" s="110" t="s">
        <v>84</v>
      </c>
      <c r="C146" s="110" t="s">
        <v>22</v>
      </c>
      <c r="D146" s="110" t="s">
        <v>23</v>
      </c>
      <c r="E146" s="110" t="s">
        <v>24</v>
      </c>
      <c r="F146" s="160" t="s">
        <v>145</v>
      </c>
      <c r="G146" s="153" t="s">
        <v>26</v>
      </c>
      <c r="H146" s="100"/>
    </row>
    <row r="147">
      <c r="A147" s="110">
        <v>146.0</v>
      </c>
      <c r="B147" s="110" t="s">
        <v>84</v>
      </c>
      <c r="C147" s="110" t="s">
        <v>22</v>
      </c>
      <c r="D147" s="110" t="s">
        <v>23</v>
      </c>
      <c r="E147" s="110" t="s">
        <v>24</v>
      </c>
      <c r="F147" s="160" t="s">
        <v>145</v>
      </c>
      <c r="G147" s="153" t="s">
        <v>26</v>
      </c>
      <c r="H147" s="100"/>
    </row>
    <row r="148">
      <c r="A148" s="110">
        <v>147.0</v>
      </c>
      <c r="B148" s="110" t="s">
        <v>131</v>
      </c>
      <c r="C148" s="110" t="s">
        <v>22</v>
      </c>
      <c r="D148" s="110" t="s">
        <v>23</v>
      </c>
      <c r="E148" s="110" t="s">
        <v>41</v>
      </c>
      <c r="F148" s="160" t="s">
        <v>145</v>
      </c>
      <c r="G148" s="153" t="s">
        <v>26</v>
      </c>
      <c r="H148" s="100"/>
    </row>
    <row r="149">
      <c r="A149" s="110">
        <v>148.0</v>
      </c>
      <c r="B149" s="110" t="s">
        <v>131</v>
      </c>
      <c r="C149" s="110" t="s">
        <v>22</v>
      </c>
      <c r="D149" s="110" t="s">
        <v>23</v>
      </c>
      <c r="E149" s="110" t="s">
        <v>24</v>
      </c>
      <c r="F149" s="160" t="s">
        <v>145</v>
      </c>
      <c r="G149" s="153" t="s">
        <v>26</v>
      </c>
      <c r="H149" s="100"/>
    </row>
    <row r="150">
      <c r="A150" s="110">
        <v>149.0</v>
      </c>
      <c r="B150" s="110" t="s">
        <v>131</v>
      </c>
      <c r="C150" s="110" t="s">
        <v>22</v>
      </c>
      <c r="D150" s="110" t="s">
        <v>23</v>
      </c>
      <c r="E150" s="110" t="s">
        <v>24</v>
      </c>
      <c r="F150" s="160" t="s">
        <v>145</v>
      </c>
      <c r="G150" s="153" t="s">
        <v>26</v>
      </c>
      <c r="H150" s="100"/>
    </row>
    <row r="151">
      <c r="A151" s="110">
        <v>150.0</v>
      </c>
      <c r="B151" s="110" t="s">
        <v>131</v>
      </c>
      <c r="C151" s="110" t="s">
        <v>22</v>
      </c>
      <c r="D151" s="110" t="s">
        <v>23</v>
      </c>
      <c r="E151" s="110" t="s">
        <v>24</v>
      </c>
      <c r="F151" s="160" t="s">
        <v>145</v>
      </c>
      <c r="G151" s="153" t="s">
        <v>26</v>
      </c>
      <c r="H151" s="100"/>
    </row>
    <row r="152">
      <c r="A152" s="110">
        <v>151.0</v>
      </c>
      <c r="B152" s="110" t="s">
        <v>131</v>
      </c>
      <c r="C152" s="110" t="s">
        <v>22</v>
      </c>
      <c r="D152" s="110" t="s">
        <v>23</v>
      </c>
      <c r="E152" s="110" t="s">
        <v>41</v>
      </c>
      <c r="F152" s="160" t="s">
        <v>145</v>
      </c>
      <c r="G152" s="153" t="s">
        <v>26</v>
      </c>
      <c r="H152" s="100"/>
    </row>
    <row r="153">
      <c r="A153" s="110">
        <v>152.0</v>
      </c>
      <c r="B153" s="110" t="s">
        <v>127</v>
      </c>
      <c r="C153" s="110" t="s">
        <v>22</v>
      </c>
      <c r="D153" s="110" t="s">
        <v>23</v>
      </c>
      <c r="E153" s="110" t="s">
        <v>24</v>
      </c>
      <c r="F153" s="160" t="s">
        <v>145</v>
      </c>
      <c r="G153" s="153" t="s">
        <v>26</v>
      </c>
      <c r="H153" s="100"/>
    </row>
    <row r="154">
      <c r="A154" s="110">
        <v>153.0</v>
      </c>
      <c r="B154" s="110" t="s">
        <v>146</v>
      </c>
      <c r="C154" s="110" t="s">
        <v>22</v>
      </c>
      <c r="D154" s="110" t="s">
        <v>23</v>
      </c>
      <c r="E154" s="110" t="s">
        <v>41</v>
      </c>
      <c r="F154" s="160" t="s">
        <v>145</v>
      </c>
      <c r="G154" s="153" t="s">
        <v>26</v>
      </c>
      <c r="H154" s="100"/>
    </row>
    <row r="155">
      <c r="A155" s="110">
        <v>154.0</v>
      </c>
      <c r="B155" s="110" t="s">
        <v>57</v>
      </c>
      <c r="C155" s="110" t="s">
        <v>22</v>
      </c>
      <c r="D155" s="110" t="s">
        <v>23</v>
      </c>
      <c r="E155" s="110" t="s">
        <v>24</v>
      </c>
      <c r="F155" s="160" t="s">
        <v>145</v>
      </c>
      <c r="G155" s="153" t="s">
        <v>26</v>
      </c>
      <c r="H155" s="100"/>
    </row>
    <row r="156">
      <c r="A156" s="110">
        <v>155.0</v>
      </c>
      <c r="B156" s="110" t="s">
        <v>57</v>
      </c>
      <c r="C156" s="110" t="s">
        <v>22</v>
      </c>
      <c r="D156" s="110" t="s">
        <v>23</v>
      </c>
      <c r="E156" s="110" t="s">
        <v>24</v>
      </c>
      <c r="F156" s="160" t="s">
        <v>145</v>
      </c>
      <c r="G156" s="153" t="s">
        <v>26</v>
      </c>
      <c r="H156" s="100"/>
    </row>
    <row r="157">
      <c r="A157" s="110">
        <v>156.0</v>
      </c>
      <c r="B157" s="110" t="s">
        <v>57</v>
      </c>
      <c r="C157" s="110" t="s">
        <v>22</v>
      </c>
      <c r="D157" s="110" t="s">
        <v>23</v>
      </c>
      <c r="E157" s="110" t="s">
        <v>41</v>
      </c>
      <c r="F157" s="160" t="s">
        <v>145</v>
      </c>
      <c r="G157" s="153" t="s">
        <v>26</v>
      </c>
      <c r="H157" s="100"/>
    </row>
    <row r="158">
      <c r="A158" s="110">
        <v>157.0</v>
      </c>
      <c r="B158" s="110" t="s">
        <v>104</v>
      </c>
      <c r="C158" s="110" t="s">
        <v>22</v>
      </c>
      <c r="D158" s="110" t="s">
        <v>23</v>
      </c>
      <c r="E158" s="110" t="s">
        <v>24</v>
      </c>
      <c r="F158" s="160" t="s">
        <v>145</v>
      </c>
      <c r="G158" s="153" t="s">
        <v>26</v>
      </c>
      <c r="H158" s="100"/>
    </row>
    <row r="159">
      <c r="A159" s="110">
        <v>158.0</v>
      </c>
      <c r="B159" s="110" t="s">
        <v>125</v>
      </c>
      <c r="C159" s="110" t="s">
        <v>22</v>
      </c>
      <c r="D159" s="110" t="s">
        <v>23</v>
      </c>
      <c r="E159" s="110" t="s">
        <v>41</v>
      </c>
      <c r="F159" s="160" t="s">
        <v>145</v>
      </c>
      <c r="G159" s="153" t="s">
        <v>26</v>
      </c>
      <c r="H159" s="100"/>
    </row>
    <row r="160">
      <c r="A160" s="110">
        <v>159.0</v>
      </c>
      <c r="B160" s="110" t="s">
        <v>147</v>
      </c>
      <c r="C160" s="110" t="s">
        <v>22</v>
      </c>
      <c r="D160" s="110" t="s">
        <v>23</v>
      </c>
      <c r="E160" s="110" t="s">
        <v>41</v>
      </c>
      <c r="F160" s="160" t="s">
        <v>145</v>
      </c>
      <c r="G160" s="153" t="s">
        <v>26</v>
      </c>
      <c r="H160" s="100"/>
    </row>
    <row r="161">
      <c r="A161" s="110">
        <v>160.0</v>
      </c>
      <c r="B161" s="110" t="s">
        <v>147</v>
      </c>
      <c r="C161" s="110" t="s">
        <v>22</v>
      </c>
      <c r="D161" s="110" t="s">
        <v>23</v>
      </c>
      <c r="E161" s="110" t="s">
        <v>41</v>
      </c>
      <c r="F161" s="160" t="s">
        <v>145</v>
      </c>
      <c r="G161" s="153" t="s">
        <v>26</v>
      </c>
      <c r="H161" s="100"/>
    </row>
    <row r="162">
      <c r="A162" s="110">
        <v>161.0</v>
      </c>
      <c r="B162" s="110" t="s">
        <v>52</v>
      </c>
      <c r="C162" s="110" t="s">
        <v>22</v>
      </c>
      <c r="D162" s="110" t="s">
        <v>23</v>
      </c>
      <c r="E162" s="110" t="s">
        <v>148</v>
      </c>
      <c r="F162" s="160" t="s">
        <v>145</v>
      </c>
      <c r="G162" s="155" t="s">
        <v>31</v>
      </c>
      <c r="H162" s="100"/>
    </row>
    <row r="163">
      <c r="A163" s="110">
        <v>162.0</v>
      </c>
      <c r="B163" s="110" t="s">
        <v>86</v>
      </c>
      <c r="C163" s="110" t="s">
        <v>22</v>
      </c>
      <c r="D163" s="110" t="s">
        <v>23</v>
      </c>
      <c r="E163" s="110" t="s">
        <v>24</v>
      </c>
      <c r="F163" s="160" t="s">
        <v>145</v>
      </c>
      <c r="G163" s="153" t="s">
        <v>26</v>
      </c>
      <c r="H163" s="100"/>
    </row>
    <row r="164">
      <c r="A164" s="110">
        <v>163.0</v>
      </c>
      <c r="B164" s="110" t="s">
        <v>86</v>
      </c>
      <c r="C164" s="110" t="s">
        <v>22</v>
      </c>
      <c r="D164" s="110" t="s">
        <v>23</v>
      </c>
      <c r="E164" s="110" t="s">
        <v>24</v>
      </c>
      <c r="F164" s="160" t="s">
        <v>145</v>
      </c>
      <c r="G164" s="153" t="s">
        <v>26</v>
      </c>
      <c r="H164" s="100"/>
    </row>
    <row r="165">
      <c r="A165" s="110">
        <v>164.0</v>
      </c>
      <c r="B165" s="110" t="s">
        <v>86</v>
      </c>
      <c r="C165" s="110" t="s">
        <v>22</v>
      </c>
      <c r="D165" s="110" t="s">
        <v>23</v>
      </c>
      <c r="E165" s="110" t="s">
        <v>24</v>
      </c>
      <c r="F165" s="160" t="s">
        <v>145</v>
      </c>
      <c r="G165" s="153" t="s">
        <v>26</v>
      </c>
      <c r="H165" s="100"/>
    </row>
    <row r="166">
      <c r="A166" s="110">
        <v>165.0</v>
      </c>
      <c r="B166" s="110" t="s">
        <v>86</v>
      </c>
      <c r="C166" s="110" t="s">
        <v>22</v>
      </c>
      <c r="D166" s="110" t="s">
        <v>23</v>
      </c>
      <c r="E166" s="110" t="s">
        <v>41</v>
      </c>
      <c r="F166" s="160" t="s">
        <v>145</v>
      </c>
      <c r="G166" s="153" t="s">
        <v>26</v>
      </c>
      <c r="H166" s="100"/>
    </row>
    <row r="167">
      <c r="A167" s="110">
        <v>166.0</v>
      </c>
      <c r="B167" s="110" t="s">
        <v>36</v>
      </c>
      <c r="C167" s="110" t="s">
        <v>22</v>
      </c>
      <c r="D167" s="110" t="s">
        <v>23</v>
      </c>
      <c r="E167" s="110" t="s">
        <v>24</v>
      </c>
      <c r="F167" s="161">
        <v>5299.0</v>
      </c>
      <c r="G167" s="155" t="s">
        <v>31</v>
      </c>
      <c r="H167" s="100"/>
    </row>
    <row r="168">
      <c r="A168" s="110">
        <v>167.0</v>
      </c>
      <c r="B168" s="110" t="s">
        <v>110</v>
      </c>
      <c r="C168" s="110" t="s">
        <v>22</v>
      </c>
      <c r="D168" s="110" t="s">
        <v>23</v>
      </c>
      <c r="E168" s="110" t="s">
        <v>24</v>
      </c>
      <c r="F168" s="161">
        <v>5299.0</v>
      </c>
      <c r="G168" s="153" t="s">
        <v>26</v>
      </c>
      <c r="H168" s="100"/>
    </row>
    <row r="169">
      <c r="A169" s="110">
        <v>168.0</v>
      </c>
      <c r="B169" s="110" t="s">
        <v>110</v>
      </c>
      <c r="C169" s="110" t="s">
        <v>22</v>
      </c>
      <c r="D169" s="110" t="s">
        <v>23</v>
      </c>
      <c r="E169" s="110" t="s">
        <v>41</v>
      </c>
      <c r="F169" s="161">
        <v>5299.0</v>
      </c>
      <c r="G169" s="153" t="s">
        <v>26</v>
      </c>
      <c r="H169" s="100"/>
    </row>
    <row r="170">
      <c r="A170" s="110">
        <v>169.0</v>
      </c>
      <c r="B170" s="110" t="s">
        <v>144</v>
      </c>
      <c r="C170" s="110" t="s">
        <v>22</v>
      </c>
      <c r="D170" s="110" t="s">
        <v>23</v>
      </c>
      <c r="E170" s="110" t="s">
        <v>24</v>
      </c>
      <c r="F170" s="162">
        <v>44625.0</v>
      </c>
      <c r="G170" s="153" t="s">
        <v>26</v>
      </c>
      <c r="H170" s="100"/>
    </row>
    <row r="171">
      <c r="A171" s="110">
        <v>170.0</v>
      </c>
      <c r="B171" s="110" t="s">
        <v>131</v>
      </c>
      <c r="C171" s="110" t="s">
        <v>22</v>
      </c>
      <c r="D171" s="110" t="s">
        <v>23</v>
      </c>
      <c r="E171" s="110" t="s">
        <v>24</v>
      </c>
      <c r="F171" s="160" t="s">
        <v>153</v>
      </c>
      <c r="G171" s="153" t="s">
        <v>26</v>
      </c>
      <c r="H171" s="100"/>
    </row>
    <row r="172">
      <c r="A172" s="110">
        <v>171.0</v>
      </c>
      <c r="B172" s="110" t="s">
        <v>118</v>
      </c>
      <c r="C172" s="110" t="s">
        <v>22</v>
      </c>
      <c r="D172" s="110" t="s">
        <v>23</v>
      </c>
      <c r="E172" s="110" t="s">
        <v>24</v>
      </c>
      <c r="F172" s="161">
        <v>5325.0</v>
      </c>
      <c r="G172" s="153" t="s">
        <v>26</v>
      </c>
      <c r="H172" s="100"/>
    </row>
    <row r="173">
      <c r="A173" s="110">
        <v>172.0</v>
      </c>
      <c r="B173" s="110" t="s">
        <v>144</v>
      </c>
      <c r="C173" s="110" t="s">
        <v>22</v>
      </c>
      <c r="D173" s="110" t="s">
        <v>23</v>
      </c>
      <c r="E173" s="110" t="s">
        <v>41</v>
      </c>
      <c r="F173" s="160" t="s">
        <v>155</v>
      </c>
      <c r="G173" s="153" t="s">
        <v>26</v>
      </c>
      <c r="H173" s="100"/>
    </row>
    <row r="174">
      <c r="A174" s="110">
        <v>173.0</v>
      </c>
      <c r="B174" s="110" t="s">
        <v>110</v>
      </c>
      <c r="C174" s="110" t="s">
        <v>22</v>
      </c>
      <c r="D174" s="110" t="s">
        <v>23</v>
      </c>
      <c r="E174" s="110" t="s">
        <v>24</v>
      </c>
      <c r="F174" s="161">
        <v>5349.0</v>
      </c>
      <c r="G174" s="153" t="s">
        <v>26</v>
      </c>
      <c r="H174" s="100"/>
    </row>
    <row r="175">
      <c r="A175" s="110">
        <v>174.0</v>
      </c>
      <c r="B175" s="110" t="s">
        <v>118</v>
      </c>
      <c r="C175" s="110" t="s">
        <v>22</v>
      </c>
      <c r="D175" s="110" t="s">
        <v>23</v>
      </c>
      <c r="E175" s="110" t="s">
        <v>41</v>
      </c>
      <c r="F175" s="161">
        <v>5349.0</v>
      </c>
      <c r="G175" s="153" t="s">
        <v>26</v>
      </c>
      <c r="H175" s="100"/>
    </row>
    <row r="176">
      <c r="A176" s="110">
        <v>175.0</v>
      </c>
      <c r="B176" s="110" t="s">
        <v>84</v>
      </c>
      <c r="C176" s="110" t="s">
        <v>22</v>
      </c>
      <c r="D176" s="110" t="s">
        <v>23</v>
      </c>
      <c r="E176" s="110" t="s">
        <v>24</v>
      </c>
      <c r="F176" s="160" t="s">
        <v>157</v>
      </c>
      <c r="G176" s="153" t="s">
        <v>26</v>
      </c>
      <c r="H176" s="100"/>
    </row>
    <row r="177">
      <c r="A177" s="110">
        <v>176.0</v>
      </c>
      <c r="B177" s="110" t="s">
        <v>21</v>
      </c>
      <c r="C177" s="110" t="s">
        <v>22</v>
      </c>
      <c r="D177" s="110" t="s">
        <v>23</v>
      </c>
      <c r="E177" s="110" t="s">
        <v>41</v>
      </c>
      <c r="F177" s="160" t="s">
        <v>157</v>
      </c>
      <c r="G177" s="153" t="s">
        <v>26</v>
      </c>
      <c r="H177" s="100"/>
    </row>
    <row r="178">
      <c r="A178" s="110">
        <v>177.0</v>
      </c>
      <c r="B178" s="110" t="s">
        <v>93</v>
      </c>
      <c r="C178" s="110" t="s">
        <v>22</v>
      </c>
      <c r="D178" s="110" t="s">
        <v>23</v>
      </c>
      <c r="E178" s="110" t="s">
        <v>24</v>
      </c>
      <c r="F178" s="160" t="s">
        <v>159</v>
      </c>
      <c r="G178" s="153" t="s">
        <v>26</v>
      </c>
      <c r="H178" s="100"/>
    </row>
    <row r="179">
      <c r="A179" s="110">
        <v>178.0</v>
      </c>
      <c r="B179" s="110" t="s">
        <v>36</v>
      </c>
      <c r="C179" s="110" t="s">
        <v>22</v>
      </c>
      <c r="D179" s="110" t="s">
        <v>23</v>
      </c>
      <c r="E179" s="110" t="s">
        <v>24</v>
      </c>
      <c r="F179" s="161">
        <v>5369.0</v>
      </c>
      <c r="G179" s="155" t="s">
        <v>31</v>
      </c>
      <c r="H179" s="100"/>
    </row>
    <row r="180">
      <c r="A180" s="110">
        <v>179.0</v>
      </c>
      <c r="B180" s="110" t="s">
        <v>138</v>
      </c>
      <c r="C180" s="110" t="s">
        <v>22</v>
      </c>
      <c r="D180" s="110" t="s">
        <v>23</v>
      </c>
      <c r="E180" s="110" t="s">
        <v>41</v>
      </c>
      <c r="F180" s="163" t="s">
        <v>160</v>
      </c>
      <c r="G180" s="153" t="s">
        <v>26</v>
      </c>
      <c r="H180" s="100"/>
    </row>
    <row r="181">
      <c r="A181" s="110">
        <v>180.0</v>
      </c>
      <c r="B181" s="110" t="s">
        <v>118</v>
      </c>
      <c r="C181" s="110" t="s">
        <v>22</v>
      </c>
      <c r="D181" s="110" t="s">
        <v>23</v>
      </c>
      <c r="E181" s="110" t="s">
        <v>24</v>
      </c>
      <c r="F181" s="163" t="s">
        <v>160</v>
      </c>
      <c r="G181" s="153" t="s">
        <v>26</v>
      </c>
      <c r="H181" s="100"/>
    </row>
    <row r="182">
      <c r="A182" s="110">
        <v>181.0</v>
      </c>
      <c r="B182" s="110" t="s">
        <v>144</v>
      </c>
      <c r="C182" s="110" t="s">
        <v>22</v>
      </c>
      <c r="D182" s="110" t="s">
        <v>23</v>
      </c>
      <c r="E182" s="110" t="s">
        <v>24</v>
      </c>
      <c r="F182" s="163" t="s">
        <v>162</v>
      </c>
      <c r="G182" s="153" t="s">
        <v>26</v>
      </c>
      <c r="H182" s="100"/>
    </row>
    <row r="183">
      <c r="A183" s="110">
        <v>182.0</v>
      </c>
      <c r="B183" s="110" t="s">
        <v>144</v>
      </c>
      <c r="C183" s="110" t="s">
        <v>22</v>
      </c>
      <c r="D183" s="110" t="s">
        <v>23</v>
      </c>
      <c r="E183" s="110" t="s">
        <v>24</v>
      </c>
      <c r="F183" s="163" t="s">
        <v>162</v>
      </c>
      <c r="G183" s="153" t="s">
        <v>26</v>
      </c>
      <c r="H183" s="100"/>
    </row>
    <row r="184">
      <c r="A184" s="110">
        <v>183.0</v>
      </c>
      <c r="B184" s="110" t="s">
        <v>144</v>
      </c>
      <c r="C184" s="110" t="s">
        <v>22</v>
      </c>
      <c r="D184" s="110" t="s">
        <v>23</v>
      </c>
      <c r="E184" s="110" t="s">
        <v>24</v>
      </c>
      <c r="F184" s="163" t="s">
        <v>162</v>
      </c>
      <c r="G184" s="153" t="s">
        <v>26</v>
      </c>
      <c r="H184" s="100"/>
    </row>
    <row r="185">
      <c r="A185" s="110">
        <v>184.0</v>
      </c>
      <c r="B185" s="110" t="s">
        <v>138</v>
      </c>
      <c r="C185" s="110" t="s">
        <v>22</v>
      </c>
      <c r="D185" s="110" t="s">
        <v>23</v>
      </c>
      <c r="E185" s="110" t="s">
        <v>24</v>
      </c>
      <c r="F185" s="163" t="s">
        <v>162</v>
      </c>
      <c r="G185" s="153" t="s">
        <v>26</v>
      </c>
      <c r="H185" s="100"/>
    </row>
    <row r="186">
      <c r="A186" s="110">
        <v>185.0</v>
      </c>
      <c r="B186" s="110" t="s">
        <v>138</v>
      </c>
      <c r="C186" s="110" t="s">
        <v>22</v>
      </c>
      <c r="D186" s="110" t="s">
        <v>23</v>
      </c>
      <c r="E186" s="110" t="s">
        <v>41</v>
      </c>
      <c r="F186" s="163" t="s">
        <v>162</v>
      </c>
      <c r="G186" s="153" t="s">
        <v>26</v>
      </c>
      <c r="H186" s="100"/>
    </row>
    <row r="187">
      <c r="A187" s="110">
        <v>186.0</v>
      </c>
      <c r="B187" s="110" t="s">
        <v>127</v>
      </c>
      <c r="C187" s="110" t="s">
        <v>22</v>
      </c>
      <c r="D187" s="110" t="s">
        <v>23</v>
      </c>
      <c r="E187" s="110" t="s">
        <v>24</v>
      </c>
      <c r="F187" s="163" t="s">
        <v>162</v>
      </c>
      <c r="G187" s="153" t="s">
        <v>26</v>
      </c>
      <c r="H187" s="100"/>
    </row>
    <row r="188">
      <c r="A188" s="110">
        <v>187.0</v>
      </c>
      <c r="B188" s="110" t="s">
        <v>127</v>
      </c>
      <c r="C188" s="110" t="s">
        <v>22</v>
      </c>
      <c r="D188" s="110" t="s">
        <v>23</v>
      </c>
      <c r="E188" s="110" t="s">
        <v>24</v>
      </c>
      <c r="F188" s="163" t="s">
        <v>162</v>
      </c>
      <c r="G188" s="153" t="s">
        <v>26</v>
      </c>
      <c r="H188" s="100"/>
    </row>
    <row r="189">
      <c r="A189" s="110">
        <v>188.0</v>
      </c>
      <c r="B189" s="110" t="s">
        <v>146</v>
      </c>
      <c r="C189" s="110" t="s">
        <v>22</v>
      </c>
      <c r="D189" s="110" t="s">
        <v>23</v>
      </c>
      <c r="E189" s="110" t="s">
        <v>24</v>
      </c>
      <c r="F189" s="163" t="s">
        <v>162</v>
      </c>
      <c r="G189" s="153" t="s">
        <v>26</v>
      </c>
      <c r="H189" s="100"/>
    </row>
    <row r="190">
      <c r="A190" s="110">
        <v>189.0</v>
      </c>
      <c r="B190" s="110" t="s">
        <v>21</v>
      </c>
      <c r="C190" s="110" t="s">
        <v>22</v>
      </c>
      <c r="D190" s="110" t="s">
        <v>23</v>
      </c>
      <c r="E190" s="110" t="s">
        <v>41</v>
      </c>
      <c r="F190" s="163" t="s">
        <v>162</v>
      </c>
      <c r="G190" s="153" t="s">
        <v>26</v>
      </c>
      <c r="H190" s="100"/>
    </row>
    <row r="191">
      <c r="A191" s="110">
        <v>190.0</v>
      </c>
      <c r="B191" s="110" t="s">
        <v>21</v>
      </c>
      <c r="C191" s="110" t="s">
        <v>22</v>
      </c>
      <c r="D191" s="110" t="s">
        <v>23</v>
      </c>
      <c r="E191" s="110" t="s">
        <v>41</v>
      </c>
      <c r="F191" s="163" t="s">
        <v>162</v>
      </c>
      <c r="G191" s="153" t="s">
        <v>26</v>
      </c>
      <c r="H191" s="100"/>
    </row>
    <row r="192">
      <c r="A192" s="110">
        <v>191.0</v>
      </c>
      <c r="B192" s="110" t="s">
        <v>21</v>
      </c>
      <c r="C192" s="110" t="s">
        <v>22</v>
      </c>
      <c r="D192" s="110" t="s">
        <v>23</v>
      </c>
      <c r="E192" s="110" t="s">
        <v>24</v>
      </c>
      <c r="F192" s="163" t="s">
        <v>162</v>
      </c>
      <c r="G192" s="153" t="s">
        <v>26</v>
      </c>
      <c r="H192" s="100"/>
    </row>
    <row r="193">
      <c r="A193" s="110">
        <v>192.0</v>
      </c>
      <c r="B193" s="110" t="s">
        <v>21</v>
      </c>
      <c r="C193" s="110" t="s">
        <v>22</v>
      </c>
      <c r="D193" s="110" t="s">
        <v>23</v>
      </c>
      <c r="E193" s="110" t="s">
        <v>24</v>
      </c>
      <c r="F193" s="163" t="s">
        <v>162</v>
      </c>
      <c r="G193" s="153" t="s">
        <v>26</v>
      </c>
      <c r="H193" s="100"/>
    </row>
    <row r="194">
      <c r="A194" s="110">
        <v>193.0</v>
      </c>
      <c r="B194" s="110" t="s">
        <v>21</v>
      </c>
      <c r="C194" s="110" t="s">
        <v>22</v>
      </c>
      <c r="D194" s="110" t="s">
        <v>23</v>
      </c>
      <c r="E194" s="110" t="s">
        <v>24</v>
      </c>
      <c r="F194" s="163" t="s">
        <v>162</v>
      </c>
      <c r="G194" s="153" t="s">
        <v>26</v>
      </c>
      <c r="H194" s="100"/>
    </row>
    <row r="195">
      <c r="A195" s="110">
        <v>194.0</v>
      </c>
      <c r="B195" s="110" t="s">
        <v>21</v>
      </c>
      <c r="C195" s="110" t="s">
        <v>22</v>
      </c>
      <c r="D195" s="110" t="s">
        <v>23</v>
      </c>
      <c r="E195" s="110" t="s">
        <v>41</v>
      </c>
      <c r="F195" s="163" t="s">
        <v>162</v>
      </c>
      <c r="G195" s="153" t="s">
        <v>26</v>
      </c>
      <c r="H195" s="100"/>
    </row>
    <row r="196">
      <c r="A196" s="110">
        <v>195.0</v>
      </c>
      <c r="B196" s="110" t="s">
        <v>21</v>
      </c>
      <c r="C196" s="110" t="s">
        <v>22</v>
      </c>
      <c r="D196" s="110" t="s">
        <v>23</v>
      </c>
      <c r="E196" s="110" t="s">
        <v>24</v>
      </c>
      <c r="F196" s="163" t="s">
        <v>162</v>
      </c>
      <c r="G196" s="153" t="s">
        <v>26</v>
      </c>
      <c r="H196" s="100"/>
    </row>
    <row r="197">
      <c r="A197" s="110">
        <v>196.0</v>
      </c>
      <c r="B197" s="110" t="s">
        <v>93</v>
      </c>
      <c r="C197" s="110" t="s">
        <v>22</v>
      </c>
      <c r="D197" s="110" t="s">
        <v>23</v>
      </c>
      <c r="E197" s="110" t="s">
        <v>24</v>
      </c>
      <c r="F197" s="163" t="s">
        <v>162</v>
      </c>
      <c r="G197" s="153" t="s">
        <v>26</v>
      </c>
      <c r="H197" s="100"/>
    </row>
    <row r="198">
      <c r="A198" s="110">
        <v>197.0</v>
      </c>
      <c r="B198" s="110" t="s">
        <v>104</v>
      </c>
      <c r="C198" s="110" t="s">
        <v>22</v>
      </c>
      <c r="D198" s="110" t="s">
        <v>23</v>
      </c>
      <c r="E198" s="110" t="s">
        <v>24</v>
      </c>
      <c r="F198" s="163" t="s">
        <v>162</v>
      </c>
      <c r="G198" s="153" t="s">
        <v>26</v>
      </c>
      <c r="H198" s="100"/>
    </row>
    <row r="199">
      <c r="A199" s="110">
        <v>198.0</v>
      </c>
      <c r="B199" s="110" t="s">
        <v>104</v>
      </c>
      <c r="C199" s="110" t="s">
        <v>22</v>
      </c>
      <c r="D199" s="110" t="s">
        <v>23</v>
      </c>
      <c r="E199" s="110" t="s">
        <v>24</v>
      </c>
      <c r="F199" s="163" t="s">
        <v>162</v>
      </c>
      <c r="G199" s="153" t="s">
        <v>26</v>
      </c>
      <c r="H199" s="100"/>
    </row>
    <row r="200">
      <c r="A200" s="110">
        <v>199.0</v>
      </c>
      <c r="B200" s="110" t="s">
        <v>104</v>
      </c>
      <c r="C200" s="110" t="s">
        <v>22</v>
      </c>
      <c r="D200" s="110" t="s">
        <v>23</v>
      </c>
      <c r="E200" s="110" t="s">
        <v>24</v>
      </c>
      <c r="F200" s="163" t="s">
        <v>162</v>
      </c>
      <c r="G200" s="153" t="s">
        <v>26</v>
      </c>
      <c r="H200" s="100"/>
    </row>
    <row r="201">
      <c r="A201" s="110">
        <v>200.0</v>
      </c>
      <c r="B201" s="110" t="s">
        <v>104</v>
      </c>
      <c r="C201" s="110" t="s">
        <v>22</v>
      </c>
      <c r="D201" s="110" t="s">
        <v>23</v>
      </c>
      <c r="E201" s="110" t="s">
        <v>24</v>
      </c>
      <c r="F201" s="163" t="s">
        <v>162</v>
      </c>
      <c r="G201" s="153" t="s">
        <v>26</v>
      </c>
      <c r="H201" s="100"/>
    </row>
    <row r="202">
      <c r="A202" s="110">
        <v>201.0</v>
      </c>
      <c r="B202" s="110" t="s">
        <v>125</v>
      </c>
      <c r="C202" s="110" t="s">
        <v>22</v>
      </c>
      <c r="D202" s="110" t="s">
        <v>23</v>
      </c>
      <c r="E202" s="110" t="s">
        <v>41</v>
      </c>
      <c r="F202" s="163" t="s">
        <v>162</v>
      </c>
      <c r="G202" s="153" t="s">
        <v>26</v>
      </c>
      <c r="H202" s="100"/>
    </row>
    <row r="203">
      <c r="A203" s="110">
        <v>202.0</v>
      </c>
      <c r="B203" s="110" t="s">
        <v>147</v>
      </c>
      <c r="C203" s="110" t="s">
        <v>22</v>
      </c>
      <c r="D203" s="110" t="s">
        <v>23</v>
      </c>
      <c r="E203" s="110" t="s">
        <v>41</v>
      </c>
      <c r="F203" s="163" t="s">
        <v>162</v>
      </c>
      <c r="G203" s="153" t="s">
        <v>26</v>
      </c>
      <c r="H203" s="100"/>
    </row>
    <row r="204">
      <c r="A204" s="110">
        <v>203.0</v>
      </c>
      <c r="B204" s="110" t="s">
        <v>86</v>
      </c>
      <c r="C204" s="110" t="s">
        <v>22</v>
      </c>
      <c r="D204" s="110" t="s">
        <v>23</v>
      </c>
      <c r="E204" s="110" t="s">
        <v>24</v>
      </c>
      <c r="F204" s="163" t="s">
        <v>162</v>
      </c>
      <c r="G204" s="153" t="s">
        <v>26</v>
      </c>
      <c r="H204" s="100"/>
    </row>
    <row r="205">
      <c r="A205" s="110">
        <v>204.0</v>
      </c>
      <c r="B205" s="110" t="s">
        <v>86</v>
      </c>
      <c r="C205" s="110" t="s">
        <v>22</v>
      </c>
      <c r="D205" s="110" t="s">
        <v>23</v>
      </c>
      <c r="E205" s="110" t="s">
        <v>41</v>
      </c>
      <c r="F205" s="163" t="s">
        <v>162</v>
      </c>
      <c r="G205" s="153" t="s">
        <v>26</v>
      </c>
      <c r="H205" s="100"/>
    </row>
    <row r="206">
      <c r="A206" s="110">
        <v>205.0</v>
      </c>
      <c r="B206" s="110" t="s">
        <v>118</v>
      </c>
      <c r="C206" s="110" t="s">
        <v>22</v>
      </c>
      <c r="D206" s="110" t="s">
        <v>23</v>
      </c>
      <c r="E206" s="110" t="s">
        <v>41</v>
      </c>
      <c r="F206" s="163" t="s">
        <v>162</v>
      </c>
      <c r="G206" s="153" t="s">
        <v>26</v>
      </c>
      <c r="H206" s="100"/>
    </row>
    <row r="207">
      <c r="A207" s="110">
        <v>206.0</v>
      </c>
      <c r="B207" s="110" t="s">
        <v>93</v>
      </c>
      <c r="C207" s="110" t="s">
        <v>22</v>
      </c>
      <c r="D207" s="110" t="s">
        <v>23</v>
      </c>
      <c r="E207" s="110" t="s">
        <v>24</v>
      </c>
      <c r="F207" s="164">
        <v>5399.0</v>
      </c>
      <c r="G207" s="153" t="s">
        <v>26</v>
      </c>
      <c r="H207" s="100"/>
    </row>
    <row r="208">
      <c r="A208" s="110">
        <v>207.0</v>
      </c>
      <c r="B208" s="110" t="s">
        <v>93</v>
      </c>
      <c r="C208" s="110" t="s">
        <v>22</v>
      </c>
      <c r="D208" s="110" t="s">
        <v>23</v>
      </c>
      <c r="E208" s="110" t="s">
        <v>41</v>
      </c>
      <c r="F208" s="164">
        <v>5399.0</v>
      </c>
      <c r="G208" s="153" t="s">
        <v>26</v>
      </c>
      <c r="H208" s="100"/>
    </row>
    <row r="209">
      <c r="A209" s="110">
        <v>208.0</v>
      </c>
      <c r="B209" s="110" t="s">
        <v>93</v>
      </c>
      <c r="C209" s="110" t="s">
        <v>22</v>
      </c>
      <c r="D209" s="110" t="s">
        <v>23</v>
      </c>
      <c r="E209" s="110" t="s">
        <v>24</v>
      </c>
      <c r="F209" s="164">
        <v>5399.0</v>
      </c>
      <c r="G209" s="153" t="s">
        <v>26</v>
      </c>
      <c r="H209" s="100"/>
    </row>
    <row r="210">
      <c r="A210" s="110">
        <v>209.0</v>
      </c>
      <c r="B210" s="110" t="s">
        <v>87</v>
      </c>
      <c r="C210" s="110" t="s">
        <v>22</v>
      </c>
      <c r="D210" s="110" t="s">
        <v>23</v>
      </c>
      <c r="E210" s="110" t="s">
        <v>41</v>
      </c>
      <c r="F210" s="164">
        <v>5399.0</v>
      </c>
      <c r="G210" s="153" t="s">
        <v>26</v>
      </c>
      <c r="H210" s="100"/>
    </row>
    <row r="211">
      <c r="A211" s="110">
        <v>210.0</v>
      </c>
      <c r="B211" s="110" t="s">
        <v>87</v>
      </c>
      <c r="C211" s="110" t="s">
        <v>22</v>
      </c>
      <c r="D211" s="110" t="s">
        <v>23</v>
      </c>
      <c r="E211" s="110" t="s">
        <v>41</v>
      </c>
      <c r="F211" s="164">
        <v>5399.0</v>
      </c>
      <c r="G211" s="153" t="s">
        <v>26</v>
      </c>
      <c r="H211" s="100"/>
    </row>
    <row r="212">
      <c r="A212" s="110">
        <v>211.0</v>
      </c>
      <c r="B212" s="110" t="s">
        <v>138</v>
      </c>
      <c r="C212" s="110" t="s">
        <v>22</v>
      </c>
      <c r="D212" s="110" t="s">
        <v>23</v>
      </c>
      <c r="E212" s="110" t="s">
        <v>41</v>
      </c>
      <c r="F212" s="165">
        <v>44656.0</v>
      </c>
      <c r="G212" s="153" t="s">
        <v>26</v>
      </c>
      <c r="H212" s="100"/>
    </row>
    <row r="213">
      <c r="A213" s="110">
        <v>212.0</v>
      </c>
      <c r="B213" s="110" t="s">
        <v>131</v>
      </c>
      <c r="C213" s="110" t="s">
        <v>22</v>
      </c>
      <c r="D213" s="110" t="s">
        <v>23</v>
      </c>
      <c r="E213" s="110" t="s">
        <v>24</v>
      </c>
      <c r="F213" s="165">
        <v>44656.0</v>
      </c>
      <c r="G213" s="153" t="s">
        <v>26</v>
      </c>
      <c r="H213" s="100"/>
    </row>
    <row r="214">
      <c r="A214" s="110">
        <v>213.0</v>
      </c>
      <c r="B214" s="110" t="s">
        <v>135</v>
      </c>
      <c r="C214" s="110" t="s">
        <v>22</v>
      </c>
      <c r="D214" s="110" t="s">
        <v>23</v>
      </c>
      <c r="E214" s="110" t="s">
        <v>41</v>
      </c>
      <c r="F214" s="165">
        <v>44656.0</v>
      </c>
      <c r="G214" s="153" t="s">
        <v>26</v>
      </c>
      <c r="H214" s="100"/>
    </row>
    <row r="215">
      <c r="A215" s="110">
        <v>214.0</v>
      </c>
      <c r="B215" s="110" t="s">
        <v>118</v>
      </c>
      <c r="C215" s="110" t="s">
        <v>22</v>
      </c>
      <c r="D215" s="110" t="s">
        <v>23</v>
      </c>
      <c r="E215" s="110" t="s">
        <v>24</v>
      </c>
      <c r="F215" s="165">
        <v>44656.0</v>
      </c>
      <c r="G215" s="153" t="s">
        <v>26</v>
      </c>
      <c r="H215" s="100"/>
    </row>
    <row r="216">
      <c r="A216" s="110">
        <v>215.0</v>
      </c>
      <c r="B216" s="110" t="s">
        <v>135</v>
      </c>
      <c r="C216" s="110" t="s">
        <v>22</v>
      </c>
      <c r="D216" s="110" t="s">
        <v>23</v>
      </c>
      <c r="E216" s="110" t="s">
        <v>24</v>
      </c>
      <c r="F216" s="164">
        <v>5428.0</v>
      </c>
      <c r="G216" s="153" t="s">
        <v>26</v>
      </c>
      <c r="H216" s="100"/>
    </row>
    <row r="217">
      <c r="A217" s="110">
        <v>216.0</v>
      </c>
      <c r="B217" s="110" t="s">
        <v>21</v>
      </c>
      <c r="C217" s="110" t="s">
        <v>22</v>
      </c>
      <c r="D217" s="110" t="s">
        <v>23</v>
      </c>
      <c r="E217" s="110" t="s">
        <v>41</v>
      </c>
      <c r="F217" s="163" t="s">
        <v>167</v>
      </c>
      <c r="G217" s="153" t="s">
        <v>26</v>
      </c>
      <c r="H217" s="100"/>
    </row>
    <row r="218">
      <c r="A218" s="110">
        <v>217.0</v>
      </c>
      <c r="B218" s="110" t="s">
        <v>88</v>
      </c>
      <c r="C218" s="110" t="s">
        <v>22</v>
      </c>
      <c r="D218" s="110" t="s">
        <v>23</v>
      </c>
      <c r="E218" s="110" t="s">
        <v>24</v>
      </c>
      <c r="F218" s="164">
        <v>5449.0</v>
      </c>
      <c r="G218" s="155" t="s">
        <v>31</v>
      </c>
      <c r="H218" s="100"/>
    </row>
    <row r="219">
      <c r="A219" s="110">
        <v>218.0</v>
      </c>
      <c r="B219" s="110" t="s">
        <v>147</v>
      </c>
      <c r="C219" s="110" t="s">
        <v>22</v>
      </c>
      <c r="D219" s="110" t="s">
        <v>23</v>
      </c>
      <c r="E219" s="110" t="s">
        <v>24</v>
      </c>
      <c r="F219" s="163" t="s">
        <v>168</v>
      </c>
      <c r="G219" s="153" t="s">
        <v>26</v>
      </c>
      <c r="H219" s="100"/>
    </row>
    <row r="220">
      <c r="A220" s="110">
        <v>219.0</v>
      </c>
      <c r="B220" s="110" t="s">
        <v>147</v>
      </c>
      <c r="C220" s="110" t="s">
        <v>22</v>
      </c>
      <c r="D220" s="110" t="s">
        <v>23</v>
      </c>
      <c r="E220" s="110" t="s">
        <v>24</v>
      </c>
      <c r="F220" s="163" t="s">
        <v>168</v>
      </c>
      <c r="G220" s="153" t="s">
        <v>26</v>
      </c>
      <c r="H220" s="100"/>
    </row>
    <row r="221">
      <c r="A221" s="110">
        <v>220.0</v>
      </c>
      <c r="B221" s="110" t="s">
        <v>131</v>
      </c>
      <c r="C221" s="110" t="s">
        <v>22</v>
      </c>
      <c r="D221" s="110" t="s">
        <v>23</v>
      </c>
      <c r="E221" s="110" t="s">
        <v>24</v>
      </c>
      <c r="F221" s="166" t="s">
        <v>169</v>
      </c>
      <c r="G221" s="153" t="s">
        <v>26</v>
      </c>
      <c r="H221" s="100"/>
    </row>
    <row r="222">
      <c r="A222" s="110">
        <v>221.0</v>
      </c>
      <c r="B222" s="110" t="s">
        <v>21</v>
      </c>
      <c r="C222" s="110" t="s">
        <v>22</v>
      </c>
      <c r="D222" s="110" t="s">
        <v>23</v>
      </c>
      <c r="E222" s="110" t="s">
        <v>41</v>
      </c>
      <c r="F222" s="166" t="s">
        <v>169</v>
      </c>
      <c r="G222" s="153" t="s">
        <v>26</v>
      </c>
      <c r="H222" s="100"/>
    </row>
    <row r="223">
      <c r="A223" s="110">
        <v>222.0</v>
      </c>
      <c r="B223" s="110" t="s">
        <v>138</v>
      </c>
      <c r="C223" s="110" t="s">
        <v>22</v>
      </c>
      <c r="D223" s="110" t="s">
        <v>23</v>
      </c>
      <c r="E223" s="110" t="s">
        <v>24</v>
      </c>
      <c r="F223" s="166" t="s">
        <v>171</v>
      </c>
      <c r="G223" s="153" t="s">
        <v>26</v>
      </c>
      <c r="H223" s="100"/>
    </row>
    <row r="224">
      <c r="A224" s="110">
        <v>223.0</v>
      </c>
      <c r="B224" s="110" t="s">
        <v>131</v>
      </c>
      <c r="C224" s="110" t="s">
        <v>22</v>
      </c>
      <c r="D224" s="110" t="s">
        <v>23</v>
      </c>
      <c r="E224" s="110" t="s">
        <v>41</v>
      </c>
      <c r="F224" s="166" t="s">
        <v>171</v>
      </c>
      <c r="G224" s="153" t="s">
        <v>26</v>
      </c>
      <c r="H224" s="100"/>
    </row>
    <row r="225">
      <c r="A225" s="110">
        <v>224.0</v>
      </c>
      <c r="B225" s="110" t="s">
        <v>21</v>
      </c>
      <c r="C225" s="110" t="s">
        <v>22</v>
      </c>
      <c r="D225" s="110" t="s">
        <v>23</v>
      </c>
      <c r="E225" s="110" t="s">
        <v>24</v>
      </c>
      <c r="F225" s="166" t="s">
        <v>171</v>
      </c>
      <c r="G225" s="153" t="s">
        <v>26</v>
      </c>
      <c r="H225" s="100"/>
    </row>
    <row r="226">
      <c r="A226" s="110">
        <v>225.0</v>
      </c>
      <c r="B226" s="110" t="s">
        <v>93</v>
      </c>
      <c r="C226" s="110" t="s">
        <v>22</v>
      </c>
      <c r="D226" s="110" t="s">
        <v>23</v>
      </c>
      <c r="E226" s="110" t="s">
        <v>41</v>
      </c>
      <c r="F226" s="166" t="s">
        <v>171</v>
      </c>
      <c r="G226" s="153" t="s">
        <v>26</v>
      </c>
      <c r="H226" s="100"/>
    </row>
    <row r="227">
      <c r="A227" s="110">
        <v>226.0</v>
      </c>
      <c r="B227" s="110" t="s">
        <v>125</v>
      </c>
      <c r="C227" s="110" t="s">
        <v>22</v>
      </c>
      <c r="D227" s="110" t="s">
        <v>23</v>
      </c>
      <c r="E227" s="110" t="s">
        <v>24</v>
      </c>
      <c r="F227" s="166" t="s">
        <v>171</v>
      </c>
      <c r="G227" s="153" t="s">
        <v>26</v>
      </c>
      <c r="H227" s="100"/>
    </row>
    <row r="228">
      <c r="A228" s="110">
        <v>227.0</v>
      </c>
      <c r="B228" s="110" t="s">
        <v>147</v>
      </c>
      <c r="C228" s="110" t="s">
        <v>22</v>
      </c>
      <c r="D228" s="110" t="s">
        <v>23</v>
      </c>
      <c r="E228" s="110" t="s">
        <v>24</v>
      </c>
      <c r="F228" s="166" t="s">
        <v>171</v>
      </c>
      <c r="G228" s="153" t="s">
        <v>26</v>
      </c>
      <c r="H228" s="100"/>
    </row>
    <row r="229">
      <c r="A229" s="110">
        <v>228.0</v>
      </c>
      <c r="B229" s="110" t="s">
        <v>36</v>
      </c>
      <c r="C229" s="110" t="s">
        <v>22</v>
      </c>
      <c r="D229" s="110" t="s">
        <v>23</v>
      </c>
      <c r="E229" s="110" t="s">
        <v>41</v>
      </c>
      <c r="F229" s="167">
        <v>5499.0</v>
      </c>
      <c r="G229" s="155" t="s">
        <v>31</v>
      </c>
      <c r="H229" s="100"/>
    </row>
    <row r="230">
      <c r="A230" s="110">
        <v>229.0</v>
      </c>
      <c r="B230" s="110" t="s">
        <v>125</v>
      </c>
      <c r="C230" s="110" t="s">
        <v>22</v>
      </c>
      <c r="D230" s="110" t="s">
        <v>23</v>
      </c>
      <c r="E230" s="110" t="s">
        <v>24</v>
      </c>
      <c r="F230" s="167">
        <v>5499.0</v>
      </c>
      <c r="G230" s="153" t="s">
        <v>26</v>
      </c>
      <c r="H230" s="100"/>
    </row>
    <row r="231">
      <c r="A231" s="110">
        <v>230.0</v>
      </c>
      <c r="B231" s="110" t="s">
        <v>125</v>
      </c>
      <c r="C231" s="110" t="s">
        <v>22</v>
      </c>
      <c r="D231" s="110" t="s">
        <v>23</v>
      </c>
      <c r="E231" s="110" t="s">
        <v>24</v>
      </c>
      <c r="F231" s="167">
        <v>5499.0</v>
      </c>
      <c r="G231" s="153" t="s">
        <v>26</v>
      </c>
      <c r="H231" s="100"/>
    </row>
    <row r="232">
      <c r="A232" s="110">
        <v>231.0</v>
      </c>
      <c r="B232" s="110" t="s">
        <v>21</v>
      </c>
      <c r="C232" s="110" t="s">
        <v>22</v>
      </c>
      <c r="D232" s="110" t="s">
        <v>23</v>
      </c>
      <c r="E232" s="110" t="s">
        <v>41</v>
      </c>
      <c r="F232" s="166" t="s">
        <v>173</v>
      </c>
      <c r="G232" s="153" t="s">
        <v>26</v>
      </c>
      <c r="H232" s="100"/>
    </row>
    <row r="233">
      <c r="A233" s="110">
        <v>232.0</v>
      </c>
      <c r="B233" s="110" t="s">
        <v>147</v>
      </c>
      <c r="C233" s="110" t="s">
        <v>22</v>
      </c>
      <c r="D233" s="110" t="s">
        <v>23</v>
      </c>
      <c r="E233" s="110" t="s">
        <v>24</v>
      </c>
      <c r="F233" s="166" t="s">
        <v>173</v>
      </c>
      <c r="G233" s="153" t="s">
        <v>26</v>
      </c>
      <c r="H233" s="100"/>
    </row>
    <row r="234">
      <c r="A234" s="110">
        <v>233.0</v>
      </c>
      <c r="B234" s="110" t="s">
        <v>131</v>
      </c>
      <c r="C234" s="110" t="s">
        <v>22</v>
      </c>
      <c r="D234" s="110" t="s">
        <v>23</v>
      </c>
      <c r="E234" s="110" t="s">
        <v>41</v>
      </c>
      <c r="F234" s="168" t="s">
        <v>176</v>
      </c>
      <c r="G234" s="153" t="s">
        <v>26</v>
      </c>
      <c r="H234" s="100"/>
    </row>
    <row r="235">
      <c r="A235" s="110">
        <v>234.0</v>
      </c>
      <c r="B235" s="110" t="s">
        <v>93</v>
      </c>
      <c r="C235" s="110" t="s">
        <v>22</v>
      </c>
      <c r="D235" s="110" t="s">
        <v>23</v>
      </c>
      <c r="E235" s="110" t="s">
        <v>24</v>
      </c>
      <c r="F235" s="168" t="s">
        <v>176</v>
      </c>
      <c r="G235" s="153" t="s">
        <v>26</v>
      </c>
      <c r="H235" s="100"/>
    </row>
    <row r="236">
      <c r="A236" s="110">
        <v>235.0</v>
      </c>
      <c r="B236" s="110" t="s">
        <v>127</v>
      </c>
      <c r="C236" s="110" t="s">
        <v>22</v>
      </c>
      <c r="D236" s="110" t="s">
        <v>23</v>
      </c>
      <c r="E236" s="110" t="s">
        <v>41</v>
      </c>
      <c r="F236" s="169" t="s">
        <v>177</v>
      </c>
      <c r="G236" s="153" t="s">
        <v>26</v>
      </c>
      <c r="H236" s="100"/>
    </row>
    <row r="237">
      <c r="A237" s="110">
        <v>236.0</v>
      </c>
      <c r="B237" s="110" t="s">
        <v>93</v>
      </c>
      <c r="C237" s="110" t="s">
        <v>22</v>
      </c>
      <c r="D237" s="110" t="s">
        <v>23</v>
      </c>
      <c r="E237" s="110" t="s">
        <v>41</v>
      </c>
      <c r="F237" s="169" t="s">
        <v>177</v>
      </c>
      <c r="G237" s="153" t="s">
        <v>26</v>
      </c>
      <c r="H237" s="100"/>
    </row>
    <row r="238">
      <c r="A238" s="110">
        <v>237.0</v>
      </c>
      <c r="B238" s="110" t="s">
        <v>86</v>
      </c>
      <c r="C238" s="110" t="s">
        <v>22</v>
      </c>
      <c r="D238" s="110" t="s">
        <v>23</v>
      </c>
      <c r="E238" s="110" t="s">
        <v>41</v>
      </c>
      <c r="F238" s="169" t="s">
        <v>178</v>
      </c>
      <c r="G238" s="153" t="s">
        <v>26</v>
      </c>
      <c r="H238" s="100"/>
    </row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9.29"/>
    <col customWidth="1" min="3" max="3" width="29.14"/>
    <col customWidth="1" min="4" max="5" width="14.43"/>
    <col customWidth="1" min="6" max="6" width="29.14"/>
    <col customWidth="1" min="7" max="7" width="29.43"/>
    <col customWidth="1" min="9" max="9" width="26.14"/>
    <col customWidth="1" min="11" max="11" width="18.29"/>
    <col customWidth="1" min="21" max="21" width="150.0"/>
  </cols>
  <sheetData>
    <row r="1">
      <c r="A1" s="98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8" t="s">
        <v>6</v>
      </c>
      <c r="H1" s="116"/>
      <c r="I1" s="170" t="s">
        <v>7</v>
      </c>
      <c r="J1" s="102">
        <f>LARGE(F2:F257,1)</f>
        <v>6099</v>
      </c>
      <c r="K1" s="171"/>
      <c r="L1" s="172" t="s">
        <v>8</v>
      </c>
      <c r="M1" s="173" t="s">
        <v>9</v>
      </c>
      <c r="N1" s="173" t="s">
        <v>10</v>
      </c>
      <c r="O1" s="173" t="s">
        <v>11</v>
      </c>
      <c r="P1" s="173" t="s">
        <v>12</v>
      </c>
      <c r="Q1" s="173" t="s">
        <v>13</v>
      </c>
      <c r="R1" s="173" t="s">
        <v>14</v>
      </c>
      <c r="S1" s="106" t="s">
        <v>15</v>
      </c>
      <c r="T1" s="174" t="s">
        <v>16</v>
      </c>
      <c r="U1" s="175" t="s">
        <v>180</v>
      </c>
      <c r="V1" s="176" t="s">
        <v>9</v>
      </c>
    </row>
    <row r="2">
      <c r="A2" s="116">
        <v>1.0</v>
      </c>
      <c r="B2" s="116" t="s">
        <v>74</v>
      </c>
      <c r="C2" s="116" t="s">
        <v>75</v>
      </c>
      <c r="D2" s="116" t="s">
        <v>23</v>
      </c>
      <c r="E2" s="116" t="s">
        <v>24</v>
      </c>
      <c r="F2" s="177">
        <v>4949.0</v>
      </c>
      <c r="G2" s="116" t="s">
        <v>31</v>
      </c>
      <c r="H2" s="100"/>
      <c r="I2" s="170" t="s">
        <v>27</v>
      </c>
      <c r="J2" s="18">
        <f>SMALL(F2:F257,1)</f>
        <v>4949</v>
      </c>
      <c r="K2" s="178"/>
      <c r="L2" s="179" t="s">
        <v>198</v>
      </c>
      <c r="M2" s="115">
        <f>COUNT(F2:F17)</f>
        <v>16</v>
      </c>
      <c r="N2" s="100">
        <v>5.013</v>
      </c>
      <c r="O2" s="23">
        <f>M2/M11*100</f>
        <v>6.779661017</v>
      </c>
      <c r="P2" s="100">
        <v>6.25</v>
      </c>
      <c r="Q2" s="115">
        <f>MODE(F2:F17)</f>
        <v>4999</v>
      </c>
      <c r="R2" s="25">
        <f>AVERAGE(F2:F17)</f>
        <v>5021.4375</v>
      </c>
      <c r="S2" s="100">
        <f t="shared" ref="S2:S10" si="1">TRUNC((N2*(O2/100)),3)</f>
        <v>0.339</v>
      </c>
      <c r="T2" s="116">
        <v>4.9</v>
      </c>
      <c r="U2" s="117" t="s">
        <v>35</v>
      </c>
      <c r="V2" s="100">
        <v>8.0</v>
      </c>
    </row>
    <row r="3">
      <c r="A3" s="116">
        <v>2.0</v>
      </c>
      <c r="B3" s="116" t="s">
        <v>74</v>
      </c>
      <c r="C3" s="116" t="s">
        <v>75</v>
      </c>
      <c r="D3" s="116" t="s">
        <v>23</v>
      </c>
      <c r="E3" s="116" t="s">
        <v>41</v>
      </c>
      <c r="F3" s="177">
        <v>4959.0</v>
      </c>
      <c r="G3" s="116" t="s">
        <v>31</v>
      </c>
      <c r="H3" s="100"/>
      <c r="I3" s="170" t="s">
        <v>32</v>
      </c>
      <c r="J3" s="18">
        <f>J1-J2</f>
        <v>1150</v>
      </c>
      <c r="K3" s="178"/>
      <c r="L3" s="180" t="s">
        <v>199</v>
      </c>
      <c r="M3" s="115">
        <f>COUNT(F18:F98)</f>
        <v>81</v>
      </c>
      <c r="N3" s="100">
        <v>5.141</v>
      </c>
      <c r="O3" s="23">
        <f>M3/M11*100</f>
        <v>34.3220339</v>
      </c>
      <c r="P3" s="100">
        <v>37.89</v>
      </c>
      <c r="Q3" s="115">
        <f>MODE(F18:F98)</f>
        <v>5199</v>
      </c>
      <c r="R3" s="25">
        <f>AVERAGE(F18:F98)</f>
        <v>5153.666667</v>
      </c>
      <c r="S3" s="100">
        <f t="shared" si="1"/>
        <v>1.764</v>
      </c>
      <c r="T3" s="116">
        <v>5.0</v>
      </c>
      <c r="U3" s="117" t="s">
        <v>40</v>
      </c>
      <c r="V3" s="100">
        <v>33.0</v>
      </c>
    </row>
    <row r="4">
      <c r="A4" s="116">
        <v>3.0</v>
      </c>
      <c r="B4" s="116" t="s">
        <v>82</v>
      </c>
      <c r="C4" s="116" t="s">
        <v>75</v>
      </c>
      <c r="D4" s="116" t="s">
        <v>23</v>
      </c>
      <c r="E4" s="116" t="s">
        <v>24</v>
      </c>
      <c r="F4" s="177">
        <v>4969.0</v>
      </c>
      <c r="G4" s="116" t="s">
        <v>31</v>
      </c>
      <c r="H4" s="100"/>
      <c r="I4" s="170" t="s">
        <v>37</v>
      </c>
      <c r="J4" s="102">
        <f>COUNT(F2:F257)</f>
        <v>236</v>
      </c>
      <c r="K4" s="126"/>
      <c r="L4" s="181" t="s">
        <v>200</v>
      </c>
      <c r="M4" s="115">
        <f>COUNT(F99:F142)</f>
        <v>40</v>
      </c>
      <c r="N4" s="100">
        <v>5.269</v>
      </c>
      <c r="O4" s="23">
        <f>M4/M11*100</f>
        <v>16.94915254</v>
      </c>
      <c r="P4" s="100">
        <v>55.08</v>
      </c>
      <c r="Q4" s="115">
        <f>MODE(F99:F142)</f>
        <v>5299</v>
      </c>
      <c r="R4" s="25">
        <f>AVERAGE(F82:F126)</f>
        <v>5251.55814</v>
      </c>
      <c r="S4" s="100">
        <f t="shared" si="1"/>
        <v>0.893</v>
      </c>
      <c r="T4" s="116">
        <v>5.1</v>
      </c>
      <c r="U4" s="117" t="s">
        <v>46</v>
      </c>
      <c r="V4" s="100">
        <v>56.0</v>
      </c>
    </row>
    <row r="5">
      <c r="A5" s="116">
        <v>4.0</v>
      </c>
      <c r="B5" s="116" t="s">
        <v>74</v>
      </c>
      <c r="C5" s="116" t="s">
        <v>75</v>
      </c>
      <c r="D5" s="116" t="s">
        <v>23</v>
      </c>
      <c r="E5" s="116" t="s">
        <v>24</v>
      </c>
      <c r="F5" s="177">
        <v>4999.0</v>
      </c>
      <c r="G5" s="116" t="s">
        <v>31</v>
      </c>
      <c r="H5" s="100"/>
      <c r="I5" s="170" t="s">
        <v>42</v>
      </c>
      <c r="J5" s="102">
        <f>TRUNC(1+(3.32*LOG(J4, 10)),3)</f>
        <v>8.878</v>
      </c>
      <c r="K5" s="121" t="s">
        <v>184</v>
      </c>
      <c r="L5" s="182" t="s">
        <v>201</v>
      </c>
      <c r="M5" s="115">
        <f>COUNT(F143:F204)</f>
        <v>52</v>
      </c>
      <c r="N5" s="100">
        <v>5.397</v>
      </c>
      <c r="O5" s="23">
        <f>M5/M11*100</f>
        <v>22.03389831</v>
      </c>
      <c r="P5" s="100">
        <v>79.3</v>
      </c>
      <c r="Q5" s="115">
        <f>MODE(F143:F204)</f>
        <v>5399</v>
      </c>
      <c r="R5" s="25">
        <f>AVERAGE(F143:F204)</f>
        <v>5397.769231</v>
      </c>
      <c r="S5" s="100">
        <f t="shared" si="1"/>
        <v>1.189</v>
      </c>
      <c r="T5" s="116">
        <v>5.2</v>
      </c>
      <c r="U5" s="117" t="s">
        <v>51</v>
      </c>
      <c r="V5" s="100">
        <v>40.0</v>
      </c>
      <c r="W5" s="117"/>
    </row>
    <row r="6">
      <c r="A6" s="116">
        <v>5.0</v>
      </c>
      <c r="B6" s="116" t="s">
        <v>89</v>
      </c>
      <c r="C6" s="116" t="s">
        <v>75</v>
      </c>
      <c r="D6" s="116" t="s">
        <v>23</v>
      </c>
      <c r="E6" s="116" t="s">
        <v>24</v>
      </c>
      <c r="F6" s="177">
        <v>4999.0</v>
      </c>
      <c r="G6" s="116" t="s">
        <v>31</v>
      </c>
      <c r="H6" s="100"/>
      <c r="I6" s="170" t="s">
        <v>47</v>
      </c>
      <c r="J6" s="102">
        <f>TRUNC((J3/ROUNDUP(J5, 0)),3)</f>
        <v>127.777</v>
      </c>
      <c r="K6" s="121" t="s">
        <v>202</v>
      </c>
      <c r="L6" s="183" t="s">
        <v>203</v>
      </c>
      <c r="M6" s="115">
        <f>COUNT(F205:F231)</f>
        <v>22</v>
      </c>
      <c r="N6" s="100">
        <v>5.525</v>
      </c>
      <c r="O6" s="23">
        <f>M6/M11*100</f>
        <v>9.322033898</v>
      </c>
      <c r="P6" s="100">
        <v>89.85</v>
      </c>
      <c r="Q6" s="115">
        <f>MODE(F205:F231)</f>
        <v>5499</v>
      </c>
      <c r="R6" s="25">
        <f>AVERAGE(F205:F231)</f>
        <v>5503.909091</v>
      </c>
      <c r="S6" s="100">
        <f t="shared" si="1"/>
        <v>0.515</v>
      </c>
      <c r="T6" s="116">
        <v>5.3</v>
      </c>
      <c r="U6" s="117" t="s">
        <v>56</v>
      </c>
      <c r="V6" s="100">
        <v>47.0</v>
      </c>
    </row>
    <row r="7">
      <c r="A7" s="116">
        <v>6.0</v>
      </c>
      <c r="B7" s="116" t="s">
        <v>90</v>
      </c>
      <c r="C7" s="116" t="s">
        <v>75</v>
      </c>
      <c r="D7" s="116" t="s">
        <v>23</v>
      </c>
      <c r="E7" s="116" t="s">
        <v>24</v>
      </c>
      <c r="F7" s="177">
        <v>4999.0</v>
      </c>
      <c r="G7" s="116" t="s">
        <v>26</v>
      </c>
      <c r="H7" s="100"/>
      <c r="I7" s="128" t="s">
        <v>53</v>
      </c>
      <c r="J7" s="184">
        <f>(MEDIAN(F2:F257))</f>
        <v>5299</v>
      </c>
      <c r="K7" s="126"/>
      <c r="L7" s="185" t="s">
        <v>204</v>
      </c>
      <c r="M7" s="115">
        <f>COUNT(F232:F243)</f>
        <v>11</v>
      </c>
      <c r="N7" s="100">
        <v>5.653</v>
      </c>
      <c r="O7" s="23">
        <f>M7/M11*100</f>
        <v>4.661016949</v>
      </c>
      <c r="P7" s="100">
        <v>94.54</v>
      </c>
      <c r="Q7" s="115">
        <f>MODE(F232:F242)</f>
        <v>5599</v>
      </c>
      <c r="R7" s="25">
        <f>AVERAGE(F232:F242)</f>
        <v>5645.9</v>
      </c>
      <c r="S7" s="100">
        <f t="shared" si="1"/>
        <v>0.263</v>
      </c>
      <c r="T7" s="116">
        <v>5.4</v>
      </c>
      <c r="U7" s="117" t="s">
        <v>62</v>
      </c>
      <c r="V7" s="100">
        <v>40.0</v>
      </c>
    </row>
    <row r="8">
      <c r="A8" s="116">
        <v>7.0</v>
      </c>
      <c r="B8" s="116" t="s">
        <v>82</v>
      </c>
      <c r="C8" s="116" t="s">
        <v>75</v>
      </c>
      <c r="D8" s="116" t="s">
        <v>23</v>
      </c>
      <c r="E8" s="116" t="s">
        <v>24</v>
      </c>
      <c r="F8" s="177">
        <v>4999.0</v>
      </c>
      <c r="G8" s="116" t="s">
        <v>31</v>
      </c>
      <c r="H8" s="100"/>
      <c r="I8" s="128" t="s">
        <v>59</v>
      </c>
      <c r="J8" s="102">
        <f>TRUNC(VAR(F2:F257),3)</f>
        <v>50481.084</v>
      </c>
      <c r="K8" s="126"/>
      <c r="L8" s="186" t="s">
        <v>205</v>
      </c>
      <c r="M8" s="115">
        <f>COUNT(F244:F245)</f>
        <v>2</v>
      </c>
      <c r="N8" s="100">
        <v>5.781</v>
      </c>
      <c r="O8" s="23">
        <f>M8/M11*100</f>
        <v>0.8474576271</v>
      </c>
      <c r="P8" s="100">
        <v>95.32</v>
      </c>
      <c r="Q8" s="115">
        <f>MODE(F244:F245)</f>
        <v>5799</v>
      </c>
      <c r="R8" s="25">
        <f>AVERAGE(F244:F245)</f>
        <v>5799</v>
      </c>
      <c r="S8" s="100">
        <f t="shared" si="1"/>
        <v>0.048</v>
      </c>
      <c r="T8" s="116">
        <v>5.5</v>
      </c>
      <c r="U8" s="117" t="s">
        <v>66</v>
      </c>
      <c r="V8" s="100">
        <v>11.0</v>
      </c>
    </row>
    <row r="9">
      <c r="A9" s="116">
        <v>8.0</v>
      </c>
      <c r="B9" s="116" t="s">
        <v>91</v>
      </c>
      <c r="C9" s="116" t="s">
        <v>75</v>
      </c>
      <c r="D9" s="116" t="s">
        <v>23</v>
      </c>
      <c r="E9" s="116" t="s">
        <v>24</v>
      </c>
      <c r="F9" s="177">
        <v>4999.0</v>
      </c>
      <c r="G9" s="116" t="s">
        <v>26</v>
      </c>
      <c r="H9" s="100"/>
      <c r="I9" s="128" t="s">
        <v>63</v>
      </c>
      <c r="J9" s="102">
        <f>TRUNC(STDEV(F2:F257),3)</f>
        <v>224.679</v>
      </c>
      <c r="K9" s="126"/>
      <c r="L9" s="187" t="s">
        <v>206</v>
      </c>
      <c r="M9" s="115">
        <f>COUNT(F246:F250)</f>
        <v>5</v>
      </c>
      <c r="N9" s="100">
        <v>5.909</v>
      </c>
      <c r="O9" s="23">
        <f>M9/M11*100</f>
        <v>2.118644068</v>
      </c>
      <c r="P9" s="100">
        <v>97.27</v>
      </c>
      <c r="Q9" s="115">
        <f>MODE(F246:F250)</f>
        <v>5959</v>
      </c>
      <c r="R9" s="25">
        <f>AVERAGE(F246:F250)</f>
        <v>5912.4</v>
      </c>
      <c r="S9" s="100">
        <f t="shared" si="1"/>
        <v>0.125</v>
      </c>
      <c r="T9" s="116">
        <v>5.6</v>
      </c>
      <c r="U9" s="117" t="s">
        <v>70</v>
      </c>
      <c r="V9" s="100">
        <v>7.0</v>
      </c>
    </row>
    <row r="10">
      <c r="A10" s="116">
        <v>9.0</v>
      </c>
      <c r="B10" s="116" t="s">
        <v>82</v>
      </c>
      <c r="C10" s="116" t="s">
        <v>75</v>
      </c>
      <c r="D10" s="116" t="s">
        <v>23</v>
      </c>
      <c r="E10" s="116" t="s">
        <v>24</v>
      </c>
      <c r="F10" s="177">
        <v>5048.0</v>
      </c>
      <c r="G10" s="116" t="s">
        <v>31</v>
      </c>
      <c r="H10" s="100"/>
      <c r="I10" s="128" t="s">
        <v>67</v>
      </c>
      <c r="J10" s="102">
        <f>TRUNC((J9/SQRT(J4)),3)</f>
        <v>14.625</v>
      </c>
      <c r="K10" s="126"/>
      <c r="L10" s="188" t="s">
        <v>207</v>
      </c>
      <c r="M10" s="115">
        <f>COUNT(F251:F257)</f>
        <v>7</v>
      </c>
      <c r="N10" s="100">
        <v>6.037</v>
      </c>
      <c r="O10" s="23">
        <f>M10/M11*100</f>
        <v>2.966101695</v>
      </c>
      <c r="P10" s="100">
        <v>100.0</v>
      </c>
      <c r="Q10" s="115">
        <f>MODE(F251:F257)</f>
        <v>5974</v>
      </c>
      <c r="R10" s="25">
        <f>AVERAGE(F251:F257)</f>
        <v>6013.285714</v>
      </c>
      <c r="S10" s="100">
        <f t="shared" si="1"/>
        <v>0.179</v>
      </c>
      <c r="T10" s="116">
        <v>5.7</v>
      </c>
      <c r="U10" s="117" t="s">
        <v>73</v>
      </c>
      <c r="V10" s="100">
        <v>2.0</v>
      </c>
    </row>
    <row r="11">
      <c r="A11" s="116">
        <v>10.0</v>
      </c>
      <c r="B11" s="116" t="s">
        <v>94</v>
      </c>
      <c r="C11" s="116" t="s">
        <v>75</v>
      </c>
      <c r="D11" s="116" t="s">
        <v>23</v>
      </c>
      <c r="E11" s="116" t="s">
        <v>24</v>
      </c>
      <c r="F11" s="177">
        <v>5049.0</v>
      </c>
      <c r="G11" s="116" t="s">
        <v>31</v>
      </c>
      <c r="H11" s="100"/>
      <c r="I11" s="128" t="s">
        <v>71</v>
      </c>
      <c r="J11" s="102">
        <f>TRUNC((J9/R11),3)</f>
        <v>0.042</v>
      </c>
      <c r="K11" s="126"/>
      <c r="L11" s="189" t="s">
        <v>78</v>
      </c>
      <c r="M11" s="133">
        <f>SUM(M2:M10)</f>
        <v>236</v>
      </c>
      <c r="N11" s="133">
        <v>5.525</v>
      </c>
      <c r="O11" s="51">
        <v>100.0</v>
      </c>
      <c r="P11" s="51">
        <v>100.0</v>
      </c>
      <c r="Q11" s="133">
        <f>MODE(F2:F257)</f>
        <v>5299</v>
      </c>
      <c r="R11" s="52">
        <f>AVERAGE(F2:F257)</f>
        <v>5324.707627</v>
      </c>
      <c r="S11" s="190">
        <f>SUM(S2:S10)</f>
        <v>5.315</v>
      </c>
      <c r="T11" s="100">
        <v>5.8</v>
      </c>
      <c r="U11" s="117" t="s">
        <v>79</v>
      </c>
      <c r="V11" s="100">
        <v>3.0</v>
      </c>
    </row>
    <row r="12">
      <c r="A12" s="116">
        <v>11.0</v>
      </c>
      <c r="B12" s="116" t="s">
        <v>95</v>
      </c>
      <c r="C12" s="116" t="s">
        <v>75</v>
      </c>
      <c r="D12" s="116" t="s">
        <v>23</v>
      </c>
      <c r="E12" s="116" t="s">
        <v>24</v>
      </c>
      <c r="F12" s="177">
        <v>5049.0</v>
      </c>
      <c r="G12" s="116" t="s">
        <v>31</v>
      </c>
      <c r="H12" s="100"/>
      <c r="I12" s="128" t="s">
        <v>76</v>
      </c>
      <c r="J12" s="102">
        <f>TRUNC(((R11-Q11)/J9),3)</f>
        <v>0.114</v>
      </c>
      <c r="K12" s="121" t="s">
        <v>208</v>
      </c>
      <c r="T12" s="100">
        <v>5.9</v>
      </c>
      <c r="U12" s="117" t="s">
        <v>81</v>
      </c>
      <c r="V12" s="100">
        <v>7.0</v>
      </c>
    </row>
    <row r="13">
      <c r="A13" s="116">
        <v>12.0</v>
      </c>
      <c r="B13" s="116" t="s">
        <v>97</v>
      </c>
      <c r="C13" s="116" t="s">
        <v>75</v>
      </c>
      <c r="D13" s="116" t="s">
        <v>23</v>
      </c>
      <c r="E13" s="116" t="s">
        <v>24</v>
      </c>
      <c r="F13" s="177">
        <v>5049.0</v>
      </c>
      <c r="G13" s="116" t="s">
        <v>26</v>
      </c>
      <c r="H13" s="100"/>
      <c r="I13" s="54" t="s">
        <v>80</v>
      </c>
      <c r="J13" s="102">
        <f>TRUNC(((R11-J7)/R11)*100,3)</f>
        <v>0.482</v>
      </c>
      <c r="K13" s="36"/>
      <c r="T13" s="100">
        <v>6.0</v>
      </c>
      <c r="U13" s="117" t="s">
        <v>83</v>
      </c>
      <c r="V13" s="100">
        <v>2.0</v>
      </c>
    </row>
    <row r="14">
      <c r="A14" s="116">
        <v>13.0</v>
      </c>
      <c r="B14" s="116" t="s">
        <v>94</v>
      </c>
      <c r="C14" s="116" t="s">
        <v>75</v>
      </c>
      <c r="D14" s="116" t="s">
        <v>23</v>
      </c>
      <c r="E14" s="116" t="s">
        <v>24</v>
      </c>
      <c r="F14" s="177">
        <v>5069.0</v>
      </c>
      <c r="G14" s="116" t="s">
        <v>31</v>
      </c>
      <c r="H14" s="100"/>
      <c r="I14" s="54" t="s">
        <v>193</v>
      </c>
      <c r="J14" s="137">
        <f>R11</f>
        <v>5324.707627</v>
      </c>
      <c r="K14" s="36"/>
    </row>
    <row r="15">
      <c r="A15" s="116">
        <v>14.0</v>
      </c>
      <c r="B15" s="116" t="s">
        <v>89</v>
      </c>
      <c r="C15" s="116" t="s">
        <v>75</v>
      </c>
      <c r="D15" s="116" t="s">
        <v>23</v>
      </c>
      <c r="E15" s="116" t="s">
        <v>24</v>
      </c>
      <c r="F15" s="177">
        <v>5069.0</v>
      </c>
      <c r="G15" s="116" t="s">
        <v>31</v>
      </c>
      <c r="H15" s="100"/>
      <c r="I15" s="138" t="s">
        <v>13</v>
      </c>
      <c r="J15" s="139">
        <f>Q11</f>
        <v>5299</v>
      </c>
      <c r="K15" s="140"/>
    </row>
    <row r="16">
      <c r="A16" s="116">
        <v>15.0</v>
      </c>
      <c r="B16" s="116" t="s">
        <v>89</v>
      </c>
      <c r="C16" s="116" t="s">
        <v>75</v>
      </c>
      <c r="D16" s="116" t="s">
        <v>23</v>
      </c>
      <c r="E16" s="116" t="s">
        <v>41</v>
      </c>
      <c r="F16" s="177">
        <v>5069.0</v>
      </c>
      <c r="G16" s="116" t="s">
        <v>31</v>
      </c>
      <c r="H16" s="100"/>
    </row>
    <row r="17">
      <c r="A17" s="116">
        <v>16.0</v>
      </c>
      <c r="B17" s="116" t="s">
        <v>89</v>
      </c>
      <c r="C17" s="116" t="s">
        <v>75</v>
      </c>
      <c r="D17" s="116" t="s">
        <v>23</v>
      </c>
      <c r="E17" s="116" t="s">
        <v>24</v>
      </c>
      <c r="F17" s="177">
        <v>5069.0</v>
      </c>
      <c r="G17" s="116" t="s">
        <v>31</v>
      </c>
      <c r="H17" s="100"/>
    </row>
    <row r="18">
      <c r="A18" s="116">
        <v>17.0</v>
      </c>
      <c r="B18" s="116" t="s">
        <v>97</v>
      </c>
      <c r="C18" s="116" t="s">
        <v>75</v>
      </c>
      <c r="D18" s="116" t="s">
        <v>23</v>
      </c>
      <c r="E18" s="116" t="s">
        <v>24</v>
      </c>
      <c r="F18" s="191">
        <v>5079.0</v>
      </c>
      <c r="G18" s="116" t="s">
        <v>26</v>
      </c>
      <c r="H18" s="100"/>
    </row>
    <row r="19">
      <c r="A19" s="116">
        <v>18.0</v>
      </c>
      <c r="B19" s="116" t="s">
        <v>107</v>
      </c>
      <c r="C19" s="116" t="s">
        <v>75</v>
      </c>
      <c r="D19" s="116" t="s">
        <v>23</v>
      </c>
      <c r="E19" s="116" t="s">
        <v>24</v>
      </c>
      <c r="F19" s="191">
        <v>5089.0</v>
      </c>
      <c r="G19" s="116" t="s">
        <v>26</v>
      </c>
      <c r="H19" s="100"/>
    </row>
    <row r="20">
      <c r="A20" s="116">
        <v>19.0</v>
      </c>
      <c r="B20" s="116" t="s">
        <v>108</v>
      </c>
      <c r="C20" s="116" t="s">
        <v>75</v>
      </c>
      <c r="D20" s="116" t="s">
        <v>23</v>
      </c>
      <c r="E20" s="116" t="s">
        <v>24</v>
      </c>
      <c r="F20" s="191">
        <v>5089.0</v>
      </c>
      <c r="G20" s="116" t="s">
        <v>31</v>
      </c>
      <c r="H20" s="100"/>
    </row>
    <row r="21">
      <c r="A21" s="116">
        <v>20.0</v>
      </c>
      <c r="B21" s="116" t="s">
        <v>109</v>
      </c>
      <c r="C21" s="116" t="s">
        <v>75</v>
      </c>
      <c r="D21" s="116" t="s">
        <v>23</v>
      </c>
      <c r="E21" s="116" t="s">
        <v>24</v>
      </c>
      <c r="F21" s="191">
        <v>5089.0</v>
      </c>
      <c r="G21" s="116" t="s">
        <v>31</v>
      </c>
      <c r="H21" s="100"/>
    </row>
    <row r="22">
      <c r="A22" s="116">
        <v>21.0</v>
      </c>
      <c r="B22" s="116" t="s">
        <v>111</v>
      </c>
      <c r="C22" s="116" t="s">
        <v>75</v>
      </c>
      <c r="D22" s="116" t="s">
        <v>23</v>
      </c>
      <c r="E22" s="116" t="s">
        <v>24</v>
      </c>
      <c r="F22" s="192">
        <v>5009.0</v>
      </c>
      <c r="G22" s="116" t="s">
        <v>26</v>
      </c>
      <c r="H22" s="100"/>
    </row>
    <row r="23">
      <c r="A23" s="116">
        <v>22.0</v>
      </c>
      <c r="B23" s="116" t="s">
        <v>109</v>
      </c>
      <c r="C23" s="116" t="s">
        <v>75</v>
      </c>
      <c r="D23" s="116" t="s">
        <v>23</v>
      </c>
      <c r="E23" s="116" t="s">
        <v>41</v>
      </c>
      <c r="F23" s="191">
        <v>5095.0</v>
      </c>
      <c r="G23" s="116" t="s">
        <v>31</v>
      </c>
      <c r="H23" s="100"/>
    </row>
    <row r="24">
      <c r="A24" s="116">
        <v>23.0</v>
      </c>
      <c r="B24" s="116" t="s">
        <v>94</v>
      </c>
      <c r="C24" s="116" t="s">
        <v>75</v>
      </c>
      <c r="D24" s="116" t="s">
        <v>23</v>
      </c>
      <c r="E24" s="116" t="s">
        <v>24</v>
      </c>
      <c r="F24" s="191">
        <v>5099.0</v>
      </c>
      <c r="G24" s="116" t="s">
        <v>31</v>
      </c>
      <c r="H24" s="100"/>
    </row>
    <row r="25">
      <c r="A25" s="116">
        <v>24.0</v>
      </c>
      <c r="B25" s="116" t="s">
        <v>94</v>
      </c>
      <c r="C25" s="116" t="s">
        <v>75</v>
      </c>
      <c r="D25" s="116" t="s">
        <v>23</v>
      </c>
      <c r="E25" s="116" t="s">
        <v>41</v>
      </c>
      <c r="F25" s="191">
        <v>5099.0</v>
      </c>
      <c r="G25" s="116" t="s">
        <v>31</v>
      </c>
      <c r="H25" s="100"/>
    </row>
    <row r="26">
      <c r="A26" s="116">
        <v>25.0</v>
      </c>
      <c r="B26" s="116" t="s">
        <v>74</v>
      </c>
      <c r="C26" s="116" t="s">
        <v>75</v>
      </c>
      <c r="D26" s="116" t="s">
        <v>23</v>
      </c>
      <c r="E26" s="116" t="s">
        <v>41</v>
      </c>
      <c r="F26" s="191">
        <v>5099.0</v>
      </c>
      <c r="G26" s="116" t="s">
        <v>31</v>
      </c>
      <c r="H26" s="100"/>
    </row>
    <row r="27">
      <c r="A27" s="116">
        <v>26.0</v>
      </c>
      <c r="B27" s="116" t="s">
        <v>74</v>
      </c>
      <c r="C27" s="116" t="s">
        <v>75</v>
      </c>
      <c r="D27" s="116" t="s">
        <v>23</v>
      </c>
      <c r="E27" s="116" t="s">
        <v>41</v>
      </c>
      <c r="F27" s="191">
        <v>5099.0</v>
      </c>
      <c r="G27" s="116" t="s">
        <v>31</v>
      </c>
      <c r="H27" s="100"/>
    </row>
    <row r="28">
      <c r="A28" s="116">
        <v>27.0</v>
      </c>
      <c r="B28" s="116" t="s">
        <v>89</v>
      </c>
      <c r="C28" s="116" t="s">
        <v>75</v>
      </c>
      <c r="D28" s="116" t="s">
        <v>23</v>
      </c>
      <c r="E28" s="116" t="s">
        <v>41</v>
      </c>
      <c r="F28" s="191">
        <v>5099.0</v>
      </c>
      <c r="G28" s="116" t="s">
        <v>31</v>
      </c>
      <c r="H28" s="100"/>
    </row>
    <row r="29">
      <c r="A29" s="116">
        <v>28.0</v>
      </c>
      <c r="B29" s="116" t="s">
        <v>89</v>
      </c>
      <c r="C29" s="116" t="s">
        <v>75</v>
      </c>
      <c r="D29" s="116" t="s">
        <v>23</v>
      </c>
      <c r="E29" s="116" t="s">
        <v>24</v>
      </c>
      <c r="F29" s="191">
        <v>5099.0</v>
      </c>
      <c r="G29" s="116" t="s">
        <v>31</v>
      </c>
      <c r="H29" s="100"/>
    </row>
    <row r="30">
      <c r="A30" s="116">
        <v>29.0</v>
      </c>
      <c r="B30" s="116" t="s">
        <v>89</v>
      </c>
      <c r="C30" s="116" t="s">
        <v>75</v>
      </c>
      <c r="D30" s="116" t="s">
        <v>23</v>
      </c>
      <c r="E30" s="116" t="s">
        <v>24</v>
      </c>
      <c r="F30" s="191">
        <v>5099.0</v>
      </c>
      <c r="G30" s="116" t="s">
        <v>31</v>
      </c>
      <c r="H30" s="100"/>
    </row>
    <row r="31">
      <c r="A31" s="116">
        <v>30.0</v>
      </c>
      <c r="B31" s="116" t="s">
        <v>89</v>
      </c>
      <c r="C31" s="116" t="s">
        <v>75</v>
      </c>
      <c r="D31" s="116" t="s">
        <v>23</v>
      </c>
      <c r="E31" s="116" t="s">
        <v>24</v>
      </c>
      <c r="F31" s="191">
        <v>5099.0</v>
      </c>
      <c r="G31" s="116" t="s">
        <v>31</v>
      </c>
      <c r="H31" s="100"/>
    </row>
    <row r="32">
      <c r="A32" s="116">
        <v>31.0</v>
      </c>
      <c r="B32" s="116" t="s">
        <v>108</v>
      </c>
      <c r="C32" s="116" t="s">
        <v>75</v>
      </c>
      <c r="D32" s="116" t="s">
        <v>23</v>
      </c>
      <c r="E32" s="116" t="s">
        <v>41</v>
      </c>
      <c r="F32" s="191">
        <v>5099.0</v>
      </c>
      <c r="G32" s="116" t="s">
        <v>31</v>
      </c>
      <c r="H32" s="100"/>
    </row>
    <row r="33">
      <c r="A33" s="116">
        <v>32.0</v>
      </c>
      <c r="B33" s="116" t="s">
        <v>108</v>
      </c>
      <c r="C33" s="116" t="s">
        <v>75</v>
      </c>
      <c r="D33" s="116" t="s">
        <v>23</v>
      </c>
      <c r="E33" s="116" t="s">
        <v>24</v>
      </c>
      <c r="F33" s="191">
        <v>5099.0</v>
      </c>
      <c r="G33" s="116" t="s">
        <v>31</v>
      </c>
      <c r="H33" s="100"/>
    </row>
    <row r="34">
      <c r="A34" s="116">
        <v>33.0</v>
      </c>
      <c r="B34" s="116" t="s">
        <v>108</v>
      </c>
      <c r="C34" s="116" t="s">
        <v>75</v>
      </c>
      <c r="D34" s="116" t="s">
        <v>23</v>
      </c>
      <c r="E34" s="116" t="s">
        <v>41</v>
      </c>
      <c r="F34" s="191">
        <v>5099.0</v>
      </c>
      <c r="G34" s="116" t="s">
        <v>31</v>
      </c>
      <c r="H34" s="100"/>
    </row>
    <row r="35">
      <c r="A35" s="116">
        <v>34.0</v>
      </c>
      <c r="B35" s="116" t="s">
        <v>108</v>
      </c>
      <c r="C35" s="116" t="s">
        <v>75</v>
      </c>
      <c r="D35" s="116" t="s">
        <v>23</v>
      </c>
      <c r="E35" s="116" t="s">
        <v>41</v>
      </c>
      <c r="F35" s="191">
        <v>5099.0</v>
      </c>
      <c r="G35" s="116" t="s">
        <v>31</v>
      </c>
      <c r="H35" s="100"/>
    </row>
    <row r="36">
      <c r="A36" s="116">
        <v>35.0</v>
      </c>
      <c r="B36" s="116" t="s">
        <v>97</v>
      </c>
      <c r="C36" s="116" t="s">
        <v>75</v>
      </c>
      <c r="D36" s="116" t="s">
        <v>23</v>
      </c>
      <c r="E36" s="116" t="s">
        <v>24</v>
      </c>
      <c r="F36" s="191">
        <v>5099.0</v>
      </c>
      <c r="G36" s="116" t="s">
        <v>26</v>
      </c>
      <c r="H36" s="100"/>
      <c r="I36" s="58" t="s">
        <v>209</v>
      </c>
    </row>
    <row r="37">
      <c r="A37" s="116">
        <v>36.0</v>
      </c>
      <c r="B37" s="116" t="s">
        <v>109</v>
      </c>
      <c r="C37" s="116" t="s">
        <v>75</v>
      </c>
      <c r="D37" s="116" t="s">
        <v>23</v>
      </c>
      <c r="E37" s="116" t="s">
        <v>24</v>
      </c>
      <c r="F37" s="191">
        <v>5099.0</v>
      </c>
      <c r="G37" s="116" t="s">
        <v>31</v>
      </c>
      <c r="H37" s="100"/>
      <c r="I37" s="143" t="s">
        <v>98</v>
      </c>
      <c r="J37" s="144" t="s">
        <v>99</v>
      </c>
      <c r="K37" s="143" t="s">
        <v>100</v>
      </c>
      <c r="L37" s="143" t="s">
        <v>53</v>
      </c>
      <c r="M37" s="143" t="s">
        <v>101</v>
      </c>
      <c r="N37" s="143" t="s">
        <v>102</v>
      </c>
      <c r="O37" s="145" t="s">
        <v>103</v>
      </c>
    </row>
    <row r="38">
      <c r="A38" s="116">
        <v>37.0</v>
      </c>
      <c r="B38" s="116" t="s">
        <v>109</v>
      </c>
      <c r="C38" s="116" t="s">
        <v>75</v>
      </c>
      <c r="D38" s="116" t="s">
        <v>23</v>
      </c>
      <c r="E38" s="116" t="s">
        <v>24</v>
      </c>
      <c r="F38" s="191">
        <v>5099.0</v>
      </c>
      <c r="G38" s="116" t="s">
        <v>31</v>
      </c>
      <c r="H38" s="100"/>
      <c r="I38" s="64" t="s">
        <v>105</v>
      </c>
      <c r="J38" s="65">
        <v>4.949</v>
      </c>
      <c r="K38" s="65">
        <v>5.181</v>
      </c>
      <c r="L38" s="65">
        <v>5.298</v>
      </c>
      <c r="M38" s="65">
        <v>5.432</v>
      </c>
      <c r="N38" s="193">
        <f>MAX(F2:F494)</f>
        <v>6099</v>
      </c>
      <c r="O38" s="67">
        <f>(M38-K38)</f>
        <v>0.251</v>
      </c>
    </row>
    <row r="39">
      <c r="A39" s="116">
        <v>38.0</v>
      </c>
      <c r="B39" s="116" t="s">
        <v>109</v>
      </c>
      <c r="C39" s="116" t="s">
        <v>75</v>
      </c>
      <c r="D39" s="116" t="s">
        <v>23</v>
      </c>
      <c r="E39" s="116" t="s">
        <v>24</v>
      </c>
      <c r="F39" s="191">
        <v>5099.0</v>
      </c>
      <c r="G39" s="116" t="s">
        <v>31</v>
      </c>
      <c r="H39" s="100"/>
    </row>
    <row r="40">
      <c r="A40" s="116">
        <v>39.0</v>
      </c>
      <c r="B40" s="116" t="s">
        <v>115</v>
      </c>
      <c r="C40" s="116" t="s">
        <v>75</v>
      </c>
      <c r="D40" s="116" t="s">
        <v>23</v>
      </c>
      <c r="E40" s="116" t="s">
        <v>41</v>
      </c>
      <c r="F40" s="191">
        <v>5099.0</v>
      </c>
      <c r="G40" s="116" t="s">
        <v>31</v>
      </c>
      <c r="H40" s="100"/>
      <c r="J40" s="146"/>
    </row>
    <row r="41">
      <c r="A41" s="116">
        <v>40.0</v>
      </c>
      <c r="B41" s="116" t="s">
        <v>116</v>
      </c>
      <c r="C41" s="116" t="s">
        <v>75</v>
      </c>
      <c r="D41" s="116" t="s">
        <v>23</v>
      </c>
      <c r="E41" s="116" t="s">
        <v>24</v>
      </c>
      <c r="F41" s="191">
        <v>5099.0</v>
      </c>
      <c r="G41" s="116" t="s">
        <v>31</v>
      </c>
      <c r="H41" s="100"/>
      <c r="J41" s="146"/>
    </row>
    <row r="42">
      <c r="A42" s="116">
        <v>41.0</v>
      </c>
      <c r="B42" s="116" t="s">
        <v>116</v>
      </c>
      <c r="C42" s="116" t="s">
        <v>75</v>
      </c>
      <c r="D42" s="116" t="s">
        <v>23</v>
      </c>
      <c r="E42" s="116" t="s">
        <v>24</v>
      </c>
      <c r="F42" s="191">
        <v>5099.0</v>
      </c>
      <c r="G42" s="116" t="s">
        <v>31</v>
      </c>
      <c r="H42" s="100"/>
    </row>
    <row r="43">
      <c r="A43" s="116">
        <v>42.0</v>
      </c>
      <c r="B43" s="116" t="s">
        <v>74</v>
      </c>
      <c r="C43" s="116" t="s">
        <v>75</v>
      </c>
      <c r="D43" s="116" t="s">
        <v>23</v>
      </c>
      <c r="E43" s="116" t="s">
        <v>41</v>
      </c>
      <c r="F43" s="191">
        <v>5139.0</v>
      </c>
      <c r="G43" s="116" t="s">
        <v>31</v>
      </c>
      <c r="H43" s="100"/>
    </row>
    <row r="44">
      <c r="A44" s="116">
        <v>43.0</v>
      </c>
      <c r="B44" s="116" t="s">
        <v>122</v>
      </c>
      <c r="C44" s="116" t="s">
        <v>75</v>
      </c>
      <c r="D44" s="116" t="s">
        <v>23</v>
      </c>
      <c r="E44" s="116" t="s">
        <v>24</v>
      </c>
      <c r="F44" s="191">
        <v>5149.0</v>
      </c>
      <c r="G44" s="116" t="s">
        <v>31</v>
      </c>
      <c r="H44" s="100"/>
    </row>
    <row r="45">
      <c r="A45" s="116">
        <v>44.0</v>
      </c>
      <c r="B45" s="116" t="s">
        <v>94</v>
      </c>
      <c r="C45" s="116" t="s">
        <v>75</v>
      </c>
      <c r="D45" s="116" t="s">
        <v>23</v>
      </c>
      <c r="E45" s="116" t="s">
        <v>41</v>
      </c>
      <c r="F45" s="191">
        <v>5149.0</v>
      </c>
      <c r="G45" s="116" t="s">
        <v>31</v>
      </c>
      <c r="H45" s="100"/>
    </row>
    <row r="46">
      <c r="A46" s="116">
        <v>45.0</v>
      </c>
      <c r="B46" s="116" t="s">
        <v>107</v>
      </c>
      <c r="C46" s="116" t="s">
        <v>75</v>
      </c>
      <c r="D46" s="116" t="s">
        <v>23</v>
      </c>
      <c r="E46" s="116" t="s">
        <v>24</v>
      </c>
      <c r="F46" s="191">
        <v>5149.0</v>
      </c>
      <c r="G46" s="116" t="s">
        <v>26</v>
      </c>
      <c r="H46" s="100"/>
    </row>
    <row r="47">
      <c r="A47" s="116">
        <v>46.0</v>
      </c>
      <c r="B47" s="116" t="s">
        <v>108</v>
      </c>
      <c r="C47" s="116" t="s">
        <v>75</v>
      </c>
      <c r="D47" s="116" t="s">
        <v>23</v>
      </c>
      <c r="E47" s="116" t="s">
        <v>24</v>
      </c>
      <c r="F47" s="191">
        <v>5149.0</v>
      </c>
      <c r="G47" s="116" t="s">
        <v>31</v>
      </c>
      <c r="H47" s="100"/>
    </row>
    <row r="48">
      <c r="A48" s="116">
        <v>47.0</v>
      </c>
      <c r="B48" s="116" t="s">
        <v>82</v>
      </c>
      <c r="C48" s="116" t="s">
        <v>75</v>
      </c>
      <c r="D48" s="116" t="s">
        <v>23</v>
      </c>
      <c r="E48" s="116" t="s">
        <v>24</v>
      </c>
      <c r="F48" s="191">
        <v>5149.0</v>
      </c>
      <c r="G48" s="116" t="s">
        <v>31</v>
      </c>
      <c r="H48" s="100"/>
    </row>
    <row r="49">
      <c r="A49" s="116">
        <v>48.0</v>
      </c>
      <c r="B49" s="116" t="s">
        <v>115</v>
      </c>
      <c r="C49" s="116" t="s">
        <v>75</v>
      </c>
      <c r="D49" s="116" t="s">
        <v>23</v>
      </c>
      <c r="E49" s="116" t="s">
        <v>24</v>
      </c>
      <c r="F49" s="191">
        <v>5149.0</v>
      </c>
      <c r="G49" s="116" t="s">
        <v>31</v>
      </c>
      <c r="H49" s="100"/>
    </row>
    <row r="50">
      <c r="A50" s="116">
        <v>49.0</v>
      </c>
      <c r="B50" s="116" t="s">
        <v>115</v>
      </c>
      <c r="C50" s="116" t="s">
        <v>75</v>
      </c>
      <c r="D50" s="116" t="s">
        <v>23</v>
      </c>
      <c r="E50" s="116" t="s">
        <v>24</v>
      </c>
      <c r="F50" s="191">
        <v>5149.0</v>
      </c>
      <c r="G50" s="116" t="s">
        <v>31</v>
      </c>
      <c r="H50" s="100"/>
    </row>
    <row r="51">
      <c r="A51" s="116">
        <v>50.0</v>
      </c>
      <c r="B51" s="116" t="s">
        <v>115</v>
      </c>
      <c r="C51" s="116" t="s">
        <v>75</v>
      </c>
      <c r="D51" s="116" t="s">
        <v>23</v>
      </c>
      <c r="E51" s="116" t="s">
        <v>24</v>
      </c>
      <c r="F51" s="191">
        <v>5149.0</v>
      </c>
      <c r="G51" s="116" t="s">
        <v>31</v>
      </c>
      <c r="H51" s="100"/>
    </row>
    <row r="52">
      <c r="A52" s="116">
        <v>51.0</v>
      </c>
      <c r="B52" s="116" t="s">
        <v>115</v>
      </c>
      <c r="C52" s="116" t="s">
        <v>75</v>
      </c>
      <c r="D52" s="116" t="s">
        <v>23</v>
      </c>
      <c r="E52" s="116" t="s">
        <v>24</v>
      </c>
      <c r="F52" s="191">
        <v>5149.0</v>
      </c>
      <c r="G52" s="116" t="s">
        <v>31</v>
      </c>
      <c r="H52" s="100"/>
    </row>
    <row r="53">
      <c r="A53" s="116">
        <v>52.0</v>
      </c>
      <c r="B53" s="116" t="s">
        <v>115</v>
      </c>
      <c r="C53" s="116" t="s">
        <v>75</v>
      </c>
      <c r="D53" s="116" t="s">
        <v>23</v>
      </c>
      <c r="E53" s="116" t="s">
        <v>24</v>
      </c>
      <c r="F53" s="191">
        <v>5149.0</v>
      </c>
      <c r="G53" s="116" t="s">
        <v>31</v>
      </c>
      <c r="H53" s="100"/>
    </row>
    <row r="54">
      <c r="A54" s="116">
        <v>53.0</v>
      </c>
      <c r="B54" s="116" t="s">
        <v>123</v>
      </c>
      <c r="C54" s="116" t="s">
        <v>75</v>
      </c>
      <c r="D54" s="116" t="s">
        <v>23</v>
      </c>
      <c r="E54" s="116" t="s">
        <v>41</v>
      </c>
      <c r="F54" s="191">
        <v>5149.0</v>
      </c>
      <c r="G54" s="116" t="s">
        <v>26</v>
      </c>
      <c r="H54" s="100"/>
    </row>
    <row r="55">
      <c r="A55" s="116">
        <v>54.0</v>
      </c>
      <c r="B55" s="116" t="s">
        <v>74</v>
      </c>
      <c r="C55" s="116" t="s">
        <v>75</v>
      </c>
      <c r="D55" s="116" t="s">
        <v>23</v>
      </c>
      <c r="E55" s="116" t="s">
        <v>24</v>
      </c>
      <c r="F55" s="191">
        <v>5159.0</v>
      </c>
      <c r="G55" s="116" t="s">
        <v>31</v>
      </c>
      <c r="H55" s="100"/>
    </row>
    <row r="56">
      <c r="A56" s="116">
        <v>55.0</v>
      </c>
      <c r="B56" s="116" t="s">
        <v>126</v>
      </c>
      <c r="C56" s="116" t="s">
        <v>75</v>
      </c>
      <c r="D56" s="116" t="s">
        <v>23</v>
      </c>
      <c r="E56" s="116" t="s">
        <v>24</v>
      </c>
      <c r="F56" s="191">
        <v>5159.0</v>
      </c>
      <c r="G56" s="116" t="s">
        <v>26</v>
      </c>
      <c r="H56" s="100"/>
    </row>
    <row r="57">
      <c r="A57" s="116">
        <v>56.0</v>
      </c>
      <c r="B57" s="116" t="s">
        <v>108</v>
      </c>
      <c r="C57" s="116" t="s">
        <v>75</v>
      </c>
      <c r="D57" s="116" t="s">
        <v>23</v>
      </c>
      <c r="E57" s="116" t="s">
        <v>24</v>
      </c>
      <c r="F57" s="191">
        <v>5159.0</v>
      </c>
      <c r="G57" s="116" t="s">
        <v>31</v>
      </c>
      <c r="H57" s="100"/>
    </row>
    <row r="58">
      <c r="A58" s="116">
        <v>57.0</v>
      </c>
      <c r="B58" s="116" t="s">
        <v>108</v>
      </c>
      <c r="C58" s="116" t="s">
        <v>75</v>
      </c>
      <c r="D58" s="116" t="s">
        <v>23</v>
      </c>
      <c r="E58" s="116" t="s">
        <v>41</v>
      </c>
      <c r="F58" s="191">
        <v>5159.0</v>
      </c>
      <c r="G58" s="116" t="s">
        <v>31</v>
      </c>
      <c r="H58" s="100"/>
    </row>
    <row r="59">
      <c r="A59" s="116">
        <v>58.0</v>
      </c>
      <c r="B59" s="116" t="s">
        <v>97</v>
      </c>
      <c r="C59" s="116" t="s">
        <v>75</v>
      </c>
      <c r="D59" s="116" t="s">
        <v>23</v>
      </c>
      <c r="E59" s="116" t="s">
        <v>41</v>
      </c>
      <c r="F59" s="191">
        <v>5159.0</v>
      </c>
      <c r="G59" s="116" t="s">
        <v>26</v>
      </c>
      <c r="H59" s="100"/>
      <c r="I59" s="150"/>
      <c r="J59" s="142"/>
    </row>
    <row r="60">
      <c r="A60" s="116">
        <v>59.0</v>
      </c>
      <c r="B60" s="116" t="s">
        <v>109</v>
      </c>
      <c r="C60" s="116" t="s">
        <v>75</v>
      </c>
      <c r="D60" s="116" t="s">
        <v>23</v>
      </c>
      <c r="E60" s="116" t="s">
        <v>24</v>
      </c>
      <c r="F60" s="191">
        <v>5159.0</v>
      </c>
      <c r="G60" s="116" t="s">
        <v>31</v>
      </c>
      <c r="H60" s="100"/>
      <c r="I60" s="150"/>
      <c r="J60" s="142"/>
    </row>
    <row r="61">
      <c r="A61" s="116">
        <v>60.0</v>
      </c>
      <c r="B61" s="116" t="s">
        <v>107</v>
      </c>
      <c r="C61" s="116" t="s">
        <v>75</v>
      </c>
      <c r="D61" s="116" t="s">
        <v>23</v>
      </c>
      <c r="E61" s="116" t="s">
        <v>24</v>
      </c>
      <c r="F61" s="191">
        <v>5169.0</v>
      </c>
      <c r="G61" s="116" t="s">
        <v>26</v>
      </c>
      <c r="H61" s="100"/>
      <c r="I61" s="150"/>
      <c r="J61" s="142"/>
    </row>
    <row r="62">
      <c r="A62" s="116">
        <v>61.0</v>
      </c>
      <c r="B62" s="116" t="s">
        <v>115</v>
      </c>
      <c r="C62" s="116" t="s">
        <v>75</v>
      </c>
      <c r="D62" s="116" t="s">
        <v>23</v>
      </c>
      <c r="E62" s="116" t="s">
        <v>41</v>
      </c>
      <c r="F62" s="191">
        <v>5169.0</v>
      </c>
      <c r="G62" s="116" t="s">
        <v>31</v>
      </c>
      <c r="H62" s="100"/>
      <c r="I62" s="151" t="s">
        <v>195</v>
      </c>
      <c r="J62" s="142"/>
    </row>
    <row r="63">
      <c r="A63" s="116">
        <v>62.0</v>
      </c>
      <c r="B63" s="116" t="s">
        <v>129</v>
      </c>
      <c r="C63" s="116" t="s">
        <v>75</v>
      </c>
      <c r="D63" s="116" t="s">
        <v>23</v>
      </c>
      <c r="E63" s="116" t="s">
        <v>24</v>
      </c>
      <c r="F63" s="191">
        <v>5179.0</v>
      </c>
      <c r="G63" s="116" t="s">
        <v>26</v>
      </c>
      <c r="H63" s="100"/>
      <c r="I63" s="143" t="s">
        <v>98</v>
      </c>
      <c r="J63" s="144" t="s">
        <v>99</v>
      </c>
      <c r="K63" s="145" t="s">
        <v>100</v>
      </c>
      <c r="L63" s="145" t="s">
        <v>53</v>
      </c>
      <c r="M63" s="145" t="s">
        <v>101</v>
      </c>
      <c r="N63" s="145" t="s">
        <v>102</v>
      </c>
      <c r="O63" s="143" t="s">
        <v>103</v>
      </c>
    </row>
    <row r="64">
      <c r="A64" s="116">
        <v>63.0</v>
      </c>
      <c r="B64" s="116" t="s">
        <v>129</v>
      </c>
      <c r="C64" s="116" t="s">
        <v>75</v>
      </c>
      <c r="D64" s="116" t="s">
        <v>23</v>
      </c>
      <c r="E64" s="116" t="s">
        <v>24</v>
      </c>
      <c r="F64" s="191">
        <v>5179.0</v>
      </c>
      <c r="G64" s="116" t="s">
        <v>26</v>
      </c>
      <c r="H64" s="100"/>
      <c r="I64" s="64" t="s">
        <v>113</v>
      </c>
      <c r="J64" s="65">
        <v>4.949</v>
      </c>
      <c r="K64" s="65">
        <v>5.099</v>
      </c>
      <c r="L64" s="65">
        <v>5.197</v>
      </c>
      <c r="M64" s="65">
        <v>5.298</v>
      </c>
      <c r="N64" s="65">
        <v>5.899</v>
      </c>
      <c r="O64" s="67">
        <f t="shared" ref="O64:O65" si="2">(M64-K64)</f>
        <v>0.199</v>
      </c>
    </row>
    <row r="65">
      <c r="A65" s="116">
        <v>64.0</v>
      </c>
      <c r="B65" s="116" t="s">
        <v>94</v>
      </c>
      <c r="C65" s="116" t="s">
        <v>75</v>
      </c>
      <c r="D65" s="116" t="s">
        <v>23</v>
      </c>
      <c r="E65" s="116" t="s">
        <v>24</v>
      </c>
      <c r="F65" s="191">
        <v>5179.0</v>
      </c>
      <c r="G65" s="116" t="s">
        <v>31</v>
      </c>
      <c r="H65" s="100"/>
      <c r="I65" s="64" t="s">
        <v>114</v>
      </c>
      <c r="J65" s="65">
        <v>4.999</v>
      </c>
      <c r="K65" s="65">
        <v>5.298</v>
      </c>
      <c r="L65" s="65">
        <v>5.399</v>
      </c>
      <c r="M65" s="65">
        <v>5.499</v>
      </c>
      <c r="N65" s="65">
        <v>6.099</v>
      </c>
      <c r="O65" s="67">
        <f t="shared" si="2"/>
        <v>0.201</v>
      </c>
    </row>
    <row r="66">
      <c r="A66" s="116">
        <v>65.0</v>
      </c>
      <c r="B66" s="116" t="s">
        <v>82</v>
      </c>
      <c r="C66" s="116" t="s">
        <v>75</v>
      </c>
      <c r="D66" s="116" t="s">
        <v>23</v>
      </c>
      <c r="E66" s="116" t="s">
        <v>24</v>
      </c>
      <c r="F66" s="194">
        <v>5183.0</v>
      </c>
      <c r="G66" s="116" t="s">
        <v>31</v>
      </c>
      <c r="H66" s="100"/>
    </row>
    <row r="67">
      <c r="A67" s="116">
        <v>66.0</v>
      </c>
      <c r="B67" s="116" t="s">
        <v>74</v>
      </c>
      <c r="C67" s="116" t="s">
        <v>75</v>
      </c>
      <c r="D67" s="116" t="s">
        <v>23</v>
      </c>
      <c r="E67" s="116" t="s">
        <v>41</v>
      </c>
      <c r="F67" s="194">
        <v>5189.0</v>
      </c>
      <c r="G67" s="116" t="s">
        <v>31</v>
      </c>
      <c r="H67" s="100"/>
    </row>
    <row r="68">
      <c r="A68" s="116">
        <v>67.0</v>
      </c>
      <c r="B68" s="116" t="s">
        <v>107</v>
      </c>
      <c r="C68" s="116" t="s">
        <v>75</v>
      </c>
      <c r="D68" s="116" t="s">
        <v>23</v>
      </c>
      <c r="E68" s="116" t="s">
        <v>24</v>
      </c>
      <c r="F68" s="194">
        <v>5189.0</v>
      </c>
      <c r="G68" s="116" t="s">
        <v>26</v>
      </c>
      <c r="H68" s="100"/>
    </row>
    <row r="69">
      <c r="A69" s="116">
        <v>68.0</v>
      </c>
      <c r="B69" s="116" t="s">
        <v>108</v>
      </c>
      <c r="C69" s="116" t="s">
        <v>75</v>
      </c>
      <c r="D69" s="116" t="s">
        <v>23</v>
      </c>
      <c r="E69" s="116" t="s">
        <v>24</v>
      </c>
      <c r="F69" s="194">
        <v>5189.0</v>
      </c>
      <c r="G69" s="116" t="s">
        <v>31</v>
      </c>
      <c r="H69" s="100"/>
    </row>
    <row r="70">
      <c r="A70" s="116">
        <v>69.0</v>
      </c>
      <c r="B70" s="116" t="s">
        <v>109</v>
      </c>
      <c r="C70" s="116" t="s">
        <v>75</v>
      </c>
      <c r="D70" s="116" t="s">
        <v>23</v>
      </c>
      <c r="E70" s="116" t="s">
        <v>24</v>
      </c>
      <c r="F70" s="194">
        <v>5195.0</v>
      </c>
      <c r="G70" s="116" t="s">
        <v>31</v>
      </c>
      <c r="H70" s="100"/>
    </row>
    <row r="71">
      <c r="A71" s="116">
        <v>70.0</v>
      </c>
      <c r="B71" s="116" t="s">
        <v>82</v>
      </c>
      <c r="C71" s="116" t="s">
        <v>75</v>
      </c>
      <c r="D71" s="116" t="s">
        <v>23</v>
      </c>
      <c r="E71" s="116" t="s">
        <v>24</v>
      </c>
      <c r="F71" s="194">
        <v>5197.0</v>
      </c>
      <c r="G71" s="116" t="s">
        <v>31</v>
      </c>
      <c r="H71" s="100"/>
    </row>
    <row r="72">
      <c r="A72" s="116">
        <v>71.0</v>
      </c>
      <c r="B72" s="116" t="s">
        <v>129</v>
      </c>
      <c r="C72" s="116" t="s">
        <v>75</v>
      </c>
      <c r="D72" s="116" t="s">
        <v>23</v>
      </c>
      <c r="E72" s="116" t="s">
        <v>24</v>
      </c>
      <c r="F72" s="194">
        <v>5198.0</v>
      </c>
      <c r="G72" s="116" t="s">
        <v>26</v>
      </c>
      <c r="H72" s="100"/>
    </row>
    <row r="73">
      <c r="A73" s="116">
        <v>72.0</v>
      </c>
      <c r="B73" s="116" t="s">
        <v>94</v>
      </c>
      <c r="C73" s="116" t="s">
        <v>75</v>
      </c>
      <c r="D73" s="116" t="s">
        <v>23</v>
      </c>
      <c r="E73" s="116" t="s">
        <v>41</v>
      </c>
      <c r="F73" s="194">
        <v>5198.0</v>
      </c>
      <c r="G73" s="116" t="s">
        <v>31</v>
      </c>
      <c r="H73" s="100"/>
    </row>
    <row r="74">
      <c r="A74" s="116">
        <v>73.0</v>
      </c>
      <c r="B74" s="116" t="s">
        <v>126</v>
      </c>
      <c r="C74" s="116" t="s">
        <v>75</v>
      </c>
      <c r="D74" s="116" t="s">
        <v>23</v>
      </c>
      <c r="E74" s="116" t="s">
        <v>24</v>
      </c>
      <c r="F74" s="194">
        <v>5198.0</v>
      </c>
      <c r="G74" s="116" t="s">
        <v>26</v>
      </c>
      <c r="H74" s="100"/>
    </row>
    <row r="75">
      <c r="A75" s="116">
        <v>74.0</v>
      </c>
      <c r="B75" s="116" t="s">
        <v>82</v>
      </c>
      <c r="C75" s="116" t="s">
        <v>75</v>
      </c>
      <c r="D75" s="116" t="s">
        <v>23</v>
      </c>
      <c r="E75" s="116" t="s">
        <v>24</v>
      </c>
      <c r="F75" s="194">
        <v>5198.0</v>
      </c>
      <c r="G75" s="116" t="s">
        <v>31</v>
      </c>
      <c r="H75" s="100"/>
    </row>
    <row r="76">
      <c r="A76" s="116">
        <v>75.0</v>
      </c>
      <c r="B76" s="116" t="s">
        <v>82</v>
      </c>
      <c r="C76" s="116" t="s">
        <v>75</v>
      </c>
      <c r="D76" s="116" t="s">
        <v>23</v>
      </c>
      <c r="E76" s="116" t="s">
        <v>24</v>
      </c>
      <c r="F76" s="194">
        <v>5198.0</v>
      </c>
      <c r="G76" s="116" t="s">
        <v>31</v>
      </c>
      <c r="H76" s="100"/>
    </row>
    <row r="77">
      <c r="A77" s="116">
        <v>76.0</v>
      </c>
      <c r="B77" s="116" t="s">
        <v>133</v>
      </c>
      <c r="C77" s="116" t="s">
        <v>75</v>
      </c>
      <c r="D77" s="116" t="s">
        <v>23</v>
      </c>
      <c r="E77" s="116" t="s">
        <v>24</v>
      </c>
      <c r="F77" s="194">
        <v>5198.0</v>
      </c>
      <c r="G77" s="116" t="s">
        <v>31</v>
      </c>
      <c r="H77" s="100"/>
    </row>
    <row r="78">
      <c r="A78" s="116">
        <v>77.0</v>
      </c>
      <c r="B78" s="116" t="s">
        <v>129</v>
      </c>
      <c r="C78" s="116" t="s">
        <v>75</v>
      </c>
      <c r="D78" s="116" t="s">
        <v>23</v>
      </c>
      <c r="E78" s="116" t="s">
        <v>41</v>
      </c>
      <c r="F78" s="194">
        <v>5199.0</v>
      </c>
      <c r="G78" s="116" t="s">
        <v>26</v>
      </c>
      <c r="H78" s="100"/>
    </row>
    <row r="79">
      <c r="A79" s="116">
        <v>78.0</v>
      </c>
      <c r="B79" s="116" t="s">
        <v>74</v>
      </c>
      <c r="C79" s="116" t="s">
        <v>75</v>
      </c>
      <c r="D79" s="116" t="s">
        <v>23</v>
      </c>
      <c r="E79" s="116" t="s">
        <v>24</v>
      </c>
      <c r="F79" s="194">
        <v>5199.0</v>
      </c>
      <c r="G79" s="116" t="s">
        <v>31</v>
      </c>
      <c r="H79" s="100"/>
    </row>
    <row r="80">
      <c r="A80" s="116">
        <v>79.0</v>
      </c>
      <c r="B80" s="116" t="s">
        <v>89</v>
      </c>
      <c r="C80" s="116" t="s">
        <v>75</v>
      </c>
      <c r="D80" s="116" t="s">
        <v>23</v>
      </c>
      <c r="E80" s="116" t="s">
        <v>24</v>
      </c>
      <c r="F80" s="194">
        <v>5199.0</v>
      </c>
      <c r="G80" s="116" t="s">
        <v>31</v>
      </c>
      <c r="H80" s="100"/>
    </row>
    <row r="81">
      <c r="A81" s="116">
        <v>80.0</v>
      </c>
      <c r="B81" s="116" t="s">
        <v>107</v>
      </c>
      <c r="C81" s="116" t="s">
        <v>75</v>
      </c>
      <c r="D81" s="116" t="s">
        <v>23</v>
      </c>
      <c r="E81" s="116" t="s">
        <v>24</v>
      </c>
      <c r="F81" s="194">
        <v>5199.0</v>
      </c>
      <c r="G81" s="116" t="s">
        <v>26</v>
      </c>
      <c r="H81" s="100"/>
    </row>
    <row r="82">
      <c r="A82" s="116">
        <v>81.0</v>
      </c>
      <c r="B82" s="116" t="s">
        <v>108</v>
      </c>
      <c r="C82" s="116" t="s">
        <v>75</v>
      </c>
      <c r="D82" s="116" t="s">
        <v>23</v>
      </c>
      <c r="E82" s="116" t="s">
        <v>24</v>
      </c>
      <c r="F82" s="194">
        <v>5199.0</v>
      </c>
      <c r="G82" s="116" t="s">
        <v>31</v>
      </c>
      <c r="H82" s="100"/>
    </row>
    <row r="83">
      <c r="A83" s="116">
        <v>82.0</v>
      </c>
      <c r="B83" s="116" t="s">
        <v>97</v>
      </c>
      <c r="C83" s="116" t="s">
        <v>75</v>
      </c>
      <c r="D83" s="116" t="s">
        <v>23</v>
      </c>
      <c r="E83" s="116" t="s">
        <v>24</v>
      </c>
      <c r="F83" s="194">
        <v>5199.0</v>
      </c>
      <c r="G83" s="116" t="s">
        <v>26</v>
      </c>
      <c r="H83" s="100"/>
    </row>
    <row r="84">
      <c r="A84" s="116">
        <v>83.0</v>
      </c>
      <c r="B84" s="116" t="s">
        <v>134</v>
      </c>
      <c r="C84" s="116" t="s">
        <v>75</v>
      </c>
      <c r="D84" s="116" t="s">
        <v>23</v>
      </c>
      <c r="E84" s="116" t="s">
        <v>24</v>
      </c>
      <c r="F84" s="194">
        <v>5199.0</v>
      </c>
      <c r="G84" s="116" t="s">
        <v>26</v>
      </c>
      <c r="H84" s="100"/>
    </row>
    <row r="85">
      <c r="A85" s="116">
        <v>84.0</v>
      </c>
      <c r="B85" s="116" t="s">
        <v>82</v>
      </c>
      <c r="C85" s="116" t="s">
        <v>75</v>
      </c>
      <c r="D85" s="116" t="s">
        <v>23</v>
      </c>
      <c r="E85" s="116" t="s">
        <v>41</v>
      </c>
      <c r="F85" s="194">
        <v>5199.0</v>
      </c>
      <c r="G85" s="116" t="s">
        <v>31</v>
      </c>
      <c r="H85" s="100"/>
    </row>
    <row r="86">
      <c r="A86" s="116">
        <v>85.0</v>
      </c>
      <c r="B86" s="116" t="s">
        <v>82</v>
      </c>
      <c r="C86" s="116" t="s">
        <v>75</v>
      </c>
      <c r="D86" s="116" t="s">
        <v>23</v>
      </c>
      <c r="E86" s="116" t="s">
        <v>24</v>
      </c>
      <c r="F86" s="194">
        <v>5199.0</v>
      </c>
      <c r="G86" s="116" t="s">
        <v>31</v>
      </c>
      <c r="H86" s="100"/>
    </row>
    <row r="87">
      <c r="A87" s="116">
        <v>86.0</v>
      </c>
      <c r="B87" s="116" t="s">
        <v>82</v>
      </c>
      <c r="C87" s="116" t="s">
        <v>75</v>
      </c>
      <c r="D87" s="116" t="s">
        <v>23</v>
      </c>
      <c r="E87" s="116" t="s">
        <v>24</v>
      </c>
      <c r="F87" s="194">
        <v>5199.0</v>
      </c>
      <c r="G87" s="116" t="s">
        <v>31</v>
      </c>
      <c r="H87" s="100"/>
    </row>
    <row r="88">
      <c r="A88" s="116">
        <v>87.0</v>
      </c>
      <c r="B88" s="116" t="s">
        <v>82</v>
      </c>
      <c r="C88" s="116" t="s">
        <v>75</v>
      </c>
      <c r="D88" s="116" t="s">
        <v>23</v>
      </c>
      <c r="E88" s="116" t="s">
        <v>24</v>
      </c>
      <c r="F88" s="194">
        <v>5199.0</v>
      </c>
      <c r="G88" s="116" t="s">
        <v>31</v>
      </c>
      <c r="H88" s="100"/>
    </row>
    <row r="89">
      <c r="A89" s="116">
        <v>88.0</v>
      </c>
      <c r="B89" s="116" t="s">
        <v>82</v>
      </c>
      <c r="C89" s="116" t="s">
        <v>75</v>
      </c>
      <c r="D89" s="116" t="s">
        <v>23</v>
      </c>
      <c r="E89" s="116" t="s">
        <v>24</v>
      </c>
      <c r="F89" s="194">
        <v>5199.0</v>
      </c>
      <c r="G89" s="116" t="s">
        <v>31</v>
      </c>
      <c r="H89" s="100"/>
    </row>
    <row r="90">
      <c r="A90" s="116">
        <v>89.0</v>
      </c>
      <c r="B90" s="116" t="s">
        <v>109</v>
      </c>
      <c r="C90" s="116" t="s">
        <v>75</v>
      </c>
      <c r="D90" s="116" t="s">
        <v>23</v>
      </c>
      <c r="E90" s="116" t="s">
        <v>24</v>
      </c>
      <c r="F90" s="194">
        <v>5199.0</v>
      </c>
      <c r="G90" s="116" t="s">
        <v>31</v>
      </c>
      <c r="H90" s="100"/>
    </row>
    <row r="91">
      <c r="A91" s="116">
        <v>90.0</v>
      </c>
      <c r="B91" s="116" t="s">
        <v>109</v>
      </c>
      <c r="C91" s="116" t="s">
        <v>75</v>
      </c>
      <c r="D91" s="116" t="s">
        <v>23</v>
      </c>
      <c r="E91" s="116" t="s">
        <v>24</v>
      </c>
      <c r="F91" s="194">
        <v>5199.0</v>
      </c>
      <c r="G91" s="116" t="s">
        <v>31</v>
      </c>
      <c r="H91" s="100"/>
      <c r="I91" s="151" t="s">
        <v>210</v>
      </c>
      <c r="J91" s="142"/>
    </row>
    <row r="92">
      <c r="A92" s="116">
        <v>91.0</v>
      </c>
      <c r="B92" s="116" t="s">
        <v>109</v>
      </c>
      <c r="C92" s="116" t="s">
        <v>75</v>
      </c>
      <c r="D92" s="116" t="s">
        <v>23</v>
      </c>
      <c r="E92" s="116" t="s">
        <v>24</v>
      </c>
      <c r="F92" s="194">
        <v>5199.0</v>
      </c>
      <c r="G92" s="116" t="s">
        <v>31</v>
      </c>
      <c r="H92" s="100"/>
      <c r="I92" s="143" t="s">
        <v>98</v>
      </c>
      <c r="J92" s="195" t="s">
        <v>99</v>
      </c>
      <c r="K92" s="145" t="s">
        <v>100</v>
      </c>
      <c r="L92" s="145" t="s">
        <v>53</v>
      </c>
      <c r="M92" s="145" t="s">
        <v>101</v>
      </c>
      <c r="N92" s="145" t="s">
        <v>102</v>
      </c>
      <c r="O92" s="143" t="s">
        <v>103</v>
      </c>
    </row>
    <row r="93">
      <c r="A93" s="116">
        <v>92.0</v>
      </c>
      <c r="B93" s="116" t="s">
        <v>109</v>
      </c>
      <c r="C93" s="116" t="s">
        <v>75</v>
      </c>
      <c r="D93" s="116" t="s">
        <v>23</v>
      </c>
      <c r="E93" s="116" t="s">
        <v>41</v>
      </c>
      <c r="F93" s="194">
        <v>5199.0</v>
      </c>
      <c r="G93" s="116" t="s">
        <v>31</v>
      </c>
      <c r="H93" s="100"/>
      <c r="I93" s="64" t="s">
        <v>119</v>
      </c>
      <c r="J93" s="65">
        <v>4.949</v>
      </c>
      <c r="K93" s="65">
        <v>5.189</v>
      </c>
      <c r="L93" s="65">
        <v>5.298</v>
      </c>
      <c r="M93" s="65">
        <v>5.449</v>
      </c>
      <c r="N93" s="65">
        <v>6.099</v>
      </c>
      <c r="O93" s="67">
        <f t="shared" ref="O93:O94" si="3">(M93-K93)</f>
        <v>0.26</v>
      </c>
    </row>
    <row r="94">
      <c r="A94" s="116">
        <v>93.0</v>
      </c>
      <c r="B94" s="116" t="s">
        <v>116</v>
      </c>
      <c r="C94" s="116" t="s">
        <v>75</v>
      </c>
      <c r="D94" s="116" t="s">
        <v>23</v>
      </c>
      <c r="E94" s="116" t="s">
        <v>24</v>
      </c>
      <c r="F94" s="194">
        <v>5199.0</v>
      </c>
      <c r="G94" s="116" t="s">
        <v>31</v>
      </c>
      <c r="H94" s="100"/>
      <c r="I94" s="64" t="s">
        <v>197</v>
      </c>
      <c r="J94" s="65">
        <v>4.959</v>
      </c>
      <c r="K94" s="65">
        <v>5.159</v>
      </c>
      <c r="L94" s="65">
        <v>5.298</v>
      </c>
      <c r="M94" s="65">
        <v>5.399</v>
      </c>
      <c r="N94" s="65">
        <v>6.099</v>
      </c>
      <c r="O94" s="67">
        <f t="shared" si="3"/>
        <v>0.24</v>
      </c>
    </row>
    <row r="95">
      <c r="A95" s="116">
        <v>94.0</v>
      </c>
      <c r="B95" s="116" t="s">
        <v>116</v>
      </c>
      <c r="C95" s="116" t="s">
        <v>75</v>
      </c>
      <c r="D95" s="116" t="s">
        <v>23</v>
      </c>
      <c r="E95" s="116" t="s">
        <v>41</v>
      </c>
      <c r="F95" s="194">
        <v>5199.0</v>
      </c>
      <c r="G95" s="116" t="s">
        <v>31</v>
      </c>
      <c r="H95" s="100"/>
    </row>
    <row r="96">
      <c r="A96" s="116">
        <v>95.0</v>
      </c>
      <c r="B96" s="116" t="s">
        <v>116</v>
      </c>
      <c r="C96" s="116" t="s">
        <v>75</v>
      </c>
      <c r="D96" s="116" t="s">
        <v>23</v>
      </c>
      <c r="E96" s="116" t="s">
        <v>41</v>
      </c>
      <c r="F96" s="194">
        <v>5199.0</v>
      </c>
      <c r="G96" s="116" t="s">
        <v>31</v>
      </c>
      <c r="H96" s="100"/>
    </row>
    <row r="97">
      <c r="A97" s="116">
        <v>96.0</v>
      </c>
      <c r="B97" s="116" t="s">
        <v>123</v>
      </c>
      <c r="C97" s="116" t="s">
        <v>75</v>
      </c>
      <c r="D97" s="116" t="s">
        <v>23</v>
      </c>
      <c r="E97" s="116" t="s">
        <v>24</v>
      </c>
      <c r="F97" s="194">
        <v>5199.0</v>
      </c>
      <c r="G97" s="116" t="s">
        <v>26</v>
      </c>
      <c r="H97" s="100"/>
    </row>
    <row r="98">
      <c r="A98" s="116">
        <v>97.0</v>
      </c>
      <c r="B98" s="116" t="s">
        <v>133</v>
      </c>
      <c r="C98" s="116" t="s">
        <v>75</v>
      </c>
      <c r="D98" s="116" t="s">
        <v>23</v>
      </c>
      <c r="E98" s="116" t="s">
        <v>24</v>
      </c>
      <c r="F98" s="194">
        <v>5199.0</v>
      </c>
      <c r="G98" s="116" t="s">
        <v>31</v>
      </c>
      <c r="H98" s="100"/>
    </row>
    <row r="99">
      <c r="A99" s="116">
        <v>98.0</v>
      </c>
      <c r="B99" s="116" t="s">
        <v>129</v>
      </c>
      <c r="C99" s="116" t="s">
        <v>75</v>
      </c>
      <c r="D99" s="116" t="s">
        <v>23</v>
      </c>
      <c r="E99" s="116" t="s">
        <v>24</v>
      </c>
      <c r="F99" s="154">
        <v>5249.0</v>
      </c>
      <c r="G99" s="116" t="s">
        <v>26</v>
      </c>
      <c r="H99" s="100"/>
    </row>
    <row r="100">
      <c r="A100" s="116">
        <v>99.0</v>
      </c>
      <c r="B100" s="116" t="s">
        <v>133</v>
      </c>
      <c r="C100" s="116" t="s">
        <v>75</v>
      </c>
      <c r="D100" s="116" t="s">
        <v>23</v>
      </c>
      <c r="E100" s="116" t="s">
        <v>24</v>
      </c>
      <c r="F100" s="154">
        <v>5249.0</v>
      </c>
      <c r="G100" s="116" t="s">
        <v>31</v>
      </c>
      <c r="H100" s="100"/>
    </row>
    <row r="101">
      <c r="A101" s="116">
        <v>100.0</v>
      </c>
      <c r="B101" s="116" t="s">
        <v>95</v>
      </c>
      <c r="C101" s="116" t="s">
        <v>75</v>
      </c>
      <c r="D101" s="116" t="s">
        <v>23</v>
      </c>
      <c r="E101" s="116" t="s">
        <v>24</v>
      </c>
      <c r="F101" s="156" t="s">
        <v>140</v>
      </c>
      <c r="G101" s="116" t="s">
        <v>31</v>
      </c>
      <c r="H101" s="100"/>
    </row>
    <row r="102">
      <c r="A102" s="116">
        <v>101.0</v>
      </c>
      <c r="B102" s="116" t="s">
        <v>97</v>
      </c>
      <c r="C102" s="116" t="s">
        <v>75</v>
      </c>
      <c r="D102" s="116" t="s">
        <v>23</v>
      </c>
      <c r="E102" s="116" t="s">
        <v>24</v>
      </c>
      <c r="F102" s="154">
        <v>5259.0</v>
      </c>
      <c r="G102" s="116" t="s">
        <v>26</v>
      </c>
      <c r="H102" s="100"/>
    </row>
    <row r="103">
      <c r="A103" s="116">
        <v>102.0</v>
      </c>
      <c r="B103" s="116" t="s">
        <v>141</v>
      </c>
      <c r="C103" s="116" t="s">
        <v>75</v>
      </c>
      <c r="D103" s="116" t="s">
        <v>23</v>
      </c>
      <c r="E103" s="116" t="s">
        <v>41</v>
      </c>
      <c r="F103" s="154">
        <v>5269.0</v>
      </c>
      <c r="G103" s="116" t="s">
        <v>31</v>
      </c>
      <c r="H103" s="100"/>
    </row>
    <row r="104">
      <c r="A104" s="116">
        <v>103.0</v>
      </c>
      <c r="B104" s="116" t="s">
        <v>95</v>
      </c>
      <c r="C104" s="116" t="s">
        <v>75</v>
      </c>
      <c r="D104" s="116" t="s">
        <v>23</v>
      </c>
      <c r="E104" s="116" t="s">
        <v>24</v>
      </c>
      <c r="F104" s="154">
        <v>5269.0</v>
      </c>
      <c r="G104" s="116" t="s">
        <v>31</v>
      </c>
      <c r="H104" s="100"/>
    </row>
    <row r="105">
      <c r="A105" s="116">
        <v>104.0</v>
      </c>
      <c r="B105" s="116" t="s">
        <v>95</v>
      </c>
      <c r="C105" s="116" t="s">
        <v>75</v>
      </c>
      <c r="D105" s="116" t="s">
        <v>23</v>
      </c>
      <c r="E105" s="116" t="s">
        <v>24</v>
      </c>
      <c r="F105" s="156" t="s">
        <v>142</v>
      </c>
      <c r="G105" s="116" t="s">
        <v>31</v>
      </c>
      <c r="H105" s="100"/>
    </row>
    <row r="106">
      <c r="A106" s="116">
        <v>105.0</v>
      </c>
      <c r="B106" s="116" t="s">
        <v>129</v>
      </c>
      <c r="C106" s="116" t="s">
        <v>75</v>
      </c>
      <c r="D106" s="116" t="s">
        <v>23</v>
      </c>
      <c r="E106" s="116" t="s">
        <v>24</v>
      </c>
      <c r="F106" s="154">
        <v>5279.0</v>
      </c>
      <c r="G106" s="116" t="s">
        <v>26</v>
      </c>
      <c r="H106" s="100"/>
    </row>
    <row r="107">
      <c r="A107" s="116">
        <v>106.0</v>
      </c>
      <c r="B107" s="116" t="s">
        <v>94</v>
      </c>
      <c r="C107" s="116" t="s">
        <v>75</v>
      </c>
      <c r="D107" s="116" t="s">
        <v>23</v>
      </c>
      <c r="E107" s="116" t="s">
        <v>24</v>
      </c>
      <c r="F107" s="154">
        <v>5279.0</v>
      </c>
      <c r="G107" s="116" t="s">
        <v>31</v>
      </c>
      <c r="H107" s="100"/>
    </row>
    <row r="108">
      <c r="A108" s="116">
        <v>107.0</v>
      </c>
      <c r="B108" s="116" t="s">
        <v>95</v>
      </c>
      <c r="C108" s="116" t="s">
        <v>75</v>
      </c>
      <c r="D108" s="116" t="s">
        <v>23</v>
      </c>
      <c r="E108" s="116" t="s">
        <v>24</v>
      </c>
      <c r="F108" s="154">
        <v>5279.0</v>
      </c>
      <c r="G108" s="116" t="s">
        <v>31</v>
      </c>
      <c r="H108" s="100"/>
    </row>
    <row r="109">
      <c r="A109" s="116">
        <v>108.0</v>
      </c>
      <c r="B109" s="116" t="s">
        <v>95</v>
      </c>
      <c r="C109" s="116" t="s">
        <v>75</v>
      </c>
      <c r="D109" s="116" t="s">
        <v>23</v>
      </c>
      <c r="E109" s="116" t="s">
        <v>24</v>
      </c>
      <c r="F109" s="154">
        <v>5279.0</v>
      </c>
      <c r="G109" s="116" t="s">
        <v>31</v>
      </c>
      <c r="H109" s="100"/>
    </row>
    <row r="110">
      <c r="A110" s="116">
        <v>109.0</v>
      </c>
      <c r="B110" s="116" t="s">
        <v>95</v>
      </c>
      <c r="C110" s="116" t="s">
        <v>75</v>
      </c>
      <c r="D110" s="116" t="s">
        <v>23</v>
      </c>
      <c r="E110" s="116" t="s">
        <v>24</v>
      </c>
      <c r="F110" s="154">
        <v>5279.0</v>
      </c>
      <c r="G110" s="116" t="s">
        <v>31</v>
      </c>
      <c r="H110" s="100"/>
    </row>
    <row r="111">
      <c r="A111" s="116">
        <v>110.0</v>
      </c>
      <c r="B111" s="116" t="s">
        <v>116</v>
      </c>
      <c r="C111" s="116" t="s">
        <v>75</v>
      </c>
      <c r="D111" s="116" t="s">
        <v>23</v>
      </c>
      <c r="E111" s="116" t="s">
        <v>24</v>
      </c>
      <c r="F111" s="154">
        <v>5279.0</v>
      </c>
      <c r="G111" s="116" t="s">
        <v>31</v>
      </c>
      <c r="H111" s="100"/>
    </row>
    <row r="112">
      <c r="A112" s="116">
        <v>111.0</v>
      </c>
      <c r="B112" s="116" t="s">
        <v>90</v>
      </c>
      <c r="C112" s="116" t="s">
        <v>75</v>
      </c>
      <c r="D112" s="116" t="s">
        <v>23</v>
      </c>
      <c r="E112" s="116" t="s">
        <v>24</v>
      </c>
      <c r="F112" s="154">
        <v>5289.0</v>
      </c>
      <c r="G112" s="116" t="s">
        <v>26</v>
      </c>
      <c r="H112" s="100"/>
    </row>
    <row r="113">
      <c r="A113" s="116">
        <v>112.0</v>
      </c>
      <c r="B113" s="116" t="s">
        <v>116</v>
      </c>
      <c r="C113" s="116" t="s">
        <v>75</v>
      </c>
      <c r="D113" s="116" t="s">
        <v>23</v>
      </c>
      <c r="E113" s="116" t="s">
        <v>24</v>
      </c>
      <c r="F113" s="154">
        <v>5289.0</v>
      </c>
      <c r="G113" s="116" t="s">
        <v>31</v>
      </c>
      <c r="H113" s="100"/>
    </row>
    <row r="114">
      <c r="A114" s="116">
        <v>113.0</v>
      </c>
      <c r="B114" s="116" t="s">
        <v>129</v>
      </c>
      <c r="C114" s="116" t="s">
        <v>75</v>
      </c>
      <c r="D114" s="116" t="s">
        <v>23</v>
      </c>
      <c r="E114" s="116" t="s">
        <v>24</v>
      </c>
      <c r="F114" s="154">
        <v>5299.0</v>
      </c>
      <c r="G114" s="116" t="s">
        <v>26</v>
      </c>
      <c r="H114" s="100"/>
    </row>
    <row r="115">
      <c r="A115" s="116">
        <v>114.0</v>
      </c>
      <c r="B115" s="116" t="s">
        <v>129</v>
      </c>
      <c r="C115" s="116" t="s">
        <v>75</v>
      </c>
      <c r="D115" s="116" t="s">
        <v>23</v>
      </c>
      <c r="E115" s="116" t="s">
        <v>41</v>
      </c>
      <c r="F115" s="154">
        <v>5299.0</v>
      </c>
      <c r="G115" s="116" t="s">
        <v>26</v>
      </c>
      <c r="H115" s="100"/>
    </row>
    <row r="116">
      <c r="A116" s="116">
        <v>115.0</v>
      </c>
      <c r="B116" s="116" t="s">
        <v>129</v>
      </c>
      <c r="C116" s="116" t="s">
        <v>75</v>
      </c>
      <c r="D116" s="116" t="s">
        <v>23</v>
      </c>
      <c r="E116" s="116" t="s">
        <v>24</v>
      </c>
      <c r="F116" s="154">
        <v>5299.0</v>
      </c>
      <c r="G116" s="116" t="s">
        <v>26</v>
      </c>
      <c r="H116" s="100"/>
    </row>
    <row r="117">
      <c r="A117" s="116">
        <v>116.0</v>
      </c>
      <c r="B117" s="116" t="s">
        <v>111</v>
      </c>
      <c r="C117" s="116" t="s">
        <v>75</v>
      </c>
      <c r="D117" s="116" t="s">
        <v>23</v>
      </c>
      <c r="E117" s="116" t="s">
        <v>24</v>
      </c>
      <c r="F117" s="154">
        <v>5299.0</v>
      </c>
      <c r="G117" s="116" t="s">
        <v>26</v>
      </c>
      <c r="H117" s="100"/>
    </row>
    <row r="118">
      <c r="A118" s="116">
        <v>117.0</v>
      </c>
      <c r="B118" s="116" t="s">
        <v>111</v>
      </c>
      <c r="C118" s="116" t="s">
        <v>75</v>
      </c>
      <c r="D118" s="116" t="s">
        <v>23</v>
      </c>
      <c r="E118" s="116" t="s">
        <v>24</v>
      </c>
      <c r="F118" s="154">
        <v>5299.0</v>
      </c>
      <c r="G118" s="116" t="s">
        <v>26</v>
      </c>
      <c r="H118" s="100"/>
    </row>
    <row r="119">
      <c r="A119" s="116">
        <v>118.0</v>
      </c>
      <c r="B119" s="116" t="s">
        <v>111</v>
      </c>
      <c r="C119" s="116" t="s">
        <v>75</v>
      </c>
      <c r="D119" s="116" t="s">
        <v>23</v>
      </c>
      <c r="E119" s="116" t="s">
        <v>24</v>
      </c>
      <c r="F119" s="154">
        <v>5299.0</v>
      </c>
      <c r="G119" s="116" t="s">
        <v>26</v>
      </c>
      <c r="H119" s="100"/>
    </row>
    <row r="120">
      <c r="A120" s="116">
        <v>119.0</v>
      </c>
      <c r="B120" s="116" t="s">
        <v>74</v>
      </c>
      <c r="C120" s="116" t="s">
        <v>75</v>
      </c>
      <c r="D120" s="116" t="s">
        <v>23</v>
      </c>
      <c r="E120" s="116" t="s">
        <v>41</v>
      </c>
      <c r="F120" s="154">
        <v>5299.0</v>
      </c>
      <c r="G120" s="116" t="s">
        <v>31</v>
      </c>
      <c r="H120" s="100"/>
    </row>
    <row r="121">
      <c r="A121" s="116">
        <v>120.0</v>
      </c>
      <c r="B121" s="116" t="s">
        <v>74</v>
      </c>
      <c r="C121" s="116" t="s">
        <v>75</v>
      </c>
      <c r="D121" s="116" t="s">
        <v>23</v>
      </c>
      <c r="E121" s="116" t="s">
        <v>24</v>
      </c>
      <c r="F121" s="154">
        <v>5299.0</v>
      </c>
      <c r="G121" s="116" t="s">
        <v>31</v>
      </c>
      <c r="H121" s="100"/>
    </row>
    <row r="122">
      <c r="A122" s="116">
        <v>121.0</v>
      </c>
      <c r="B122" s="116" t="s">
        <v>126</v>
      </c>
      <c r="C122" s="116" t="s">
        <v>75</v>
      </c>
      <c r="D122" s="116" t="s">
        <v>23</v>
      </c>
      <c r="E122" s="116" t="s">
        <v>41</v>
      </c>
      <c r="F122" s="154">
        <v>5299.0</v>
      </c>
      <c r="G122" s="116" t="s">
        <v>26</v>
      </c>
      <c r="H122" s="100"/>
    </row>
    <row r="123">
      <c r="A123" s="116">
        <v>122.0</v>
      </c>
      <c r="B123" s="116" t="s">
        <v>126</v>
      </c>
      <c r="C123" s="116" t="s">
        <v>75</v>
      </c>
      <c r="D123" s="116" t="s">
        <v>23</v>
      </c>
      <c r="E123" s="116" t="s">
        <v>41</v>
      </c>
      <c r="F123" s="154">
        <v>5299.0</v>
      </c>
      <c r="G123" s="116" t="s">
        <v>26</v>
      </c>
      <c r="H123" s="100"/>
    </row>
    <row r="124">
      <c r="A124" s="116">
        <v>123.0</v>
      </c>
      <c r="B124" s="116" t="s">
        <v>141</v>
      </c>
      <c r="C124" s="116" t="s">
        <v>75</v>
      </c>
      <c r="D124" s="116" t="s">
        <v>23</v>
      </c>
      <c r="E124" s="116" t="s">
        <v>41</v>
      </c>
      <c r="F124" s="154">
        <v>5299.0</v>
      </c>
      <c r="G124" s="116" t="s">
        <v>31</v>
      </c>
      <c r="H124" s="100"/>
    </row>
    <row r="125">
      <c r="A125" s="116">
        <v>124.0</v>
      </c>
      <c r="B125" s="116" t="s">
        <v>141</v>
      </c>
      <c r="C125" s="116" t="s">
        <v>75</v>
      </c>
      <c r="D125" s="116" t="s">
        <v>23</v>
      </c>
      <c r="E125" s="116" t="s">
        <v>41</v>
      </c>
      <c r="F125" s="154">
        <v>5299.0</v>
      </c>
      <c r="G125" s="116" t="s">
        <v>31</v>
      </c>
      <c r="H125" s="100"/>
    </row>
    <row r="126">
      <c r="A126" s="116">
        <v>125.0</v>
      </c>
      <c r="B126" s="116" t="s">
        <v>89</v>
      </c>
      <c r="C126" s="116" t="s">
        <v>75</v>
      </c>
      <c r="D126" s="116" t="s">
        <v>23</v>
      </c>
      <c r="E126" s="116" t="s">
        <v>24</v>
      </c>
      <c r="F126" s="154">
        <v>5299.0</v>
      </c>
      <c r="G126" s="116" t="s">
        <v>31</v>
      </c>
      <c r="H126" s="100"/>
    </row>
    <row r="127">
      <c r="A127" s="116">
        <v>126.0</v>
      </c>
      <c r="B127" s="116" t="s">
        <v>90</v>
      </c>
      <c r="C127" s="116" t="s">
        <v>75</v>
      </c>
      <c r="D127" s="116" t="s">
        <v>23</v>
      </c>
      <c r="E127" s="116" t="s">
        <v>24</v>
      </c>
      <c r="F127" s="154">
        <v>5299.0</v>
      </c>
      <c r="G127" s="116" t="s">
        <v>26</v>
      </c>
      <c r="H127" s="100"/>
    </row>
    <row r="128">
      <c r="A128" s="116">
        <v>127.0</v>
      </c>
      <c r="B128" s="116" t="s">
        <v>90</v>
      </c>
      <c r="C128" s="116" t="s">
        <v>75</v>
      </c>
      <c r="D128" s="116" t="s">
        <v>23</v>
      </c>
      <c r="E128" s="116" t="s">
        <v>24</v>
      </c>
      <c r="F128" s="154">
        <v>5299.0</v>
      </c>
      <c r="G128" s="116" t="s">
        <v>26</v>
      </c>
      <c r="H128" s="100"/>
    </row>
    <row r="129">
      <c r="A129" s="116">
        <v>128.0</v>
      </c>
      <c r="B129" s="116" t="s">
        <v>90</v>
      </c>
      <c r="C129" s="116" t="s">
        <v>75</v>
      </c>
      <c r="D129" s="116" t="s">
        <v>23</v>
      </c>
      <c r="E129" s="116" t="s">
        <v>24</v>
      </c>
      <c r="F129" s="154">
        <v>5299.0</v>
      </c>
      <c r="G129" s="116" t="s">
        <v>26</v>
      </c>
      <c r="H129" s="100"/>
    </row>
    <row r="130">
      <c r="A130" s="116">
        <v>129.0</v>
      </c>
      <c r="B130" s="116" t="s">
        <v>90</v>
      </c>
      <c r="C130" s="116" t="s">
        <v>75</v>
      </c>
      <c r="D130" s="116" t="s">
        <v>23</v>
      </c>
      <c r="E130" s="116" t="s">
        <v>24</v>
      </c>
      <c r="F130" s="154">
        <v>5299.0</v>
      </c>
      <c r="G130" s="116" t="s">
        <v>26</v>
      </c>
      <c r="H130" s="100"/>
    </row>
    <row r="131">
      <c r="A131" s="116">
        <v>130.0</v>
      </c>
      <c r="B131" s="116" t="s">
        <v>134</v>
      </c>
      <c r="C131" s="116" t="s">
        <v>75</v>
      </c>
      <c r="D131" s="116" t="s">
        <v>23</v>
      </c>
      <c r="E131" s="116" t="s">
        <v>24</v>
      </c>
      <c r="F131" s="154">
        <v>5299.0</v>
      </c>
      <c r="G131" s="116" t="s">
        <v>26</v>
      </c>
      <c r="H131" s="100"/>
    </row>
    <row r="132">
      <c r="A132" s="116">
        <v>131.0</v>
      </c>
      <c r="B132" s="116" t="s">
        <v>134</v>
      </c>
      <c r="C132" s="116" t="s">
        <v>75</v>
      </c>
      <c r="D132" s="116" t="s">
        <v>23</v>
      </c>
      <c r="E132" s="116" t="s">
        <v>24</v>
      </c>
      <c r="F132" s="154">
        <v>5299.0</v>
      </c>
      <c r="G132" s="116" t="s">
        <v>26</v>
      </c>
      <c r="H132" s="100"/>
    </row>
    <row r="133">
      <c r="A133" s="116">
        <v>132.0</v>
      </c>
      <c r="B133" s="116" t="s">
        <v>82</v>
      </c>
      <c r="C133" s="116" t="s">
        <v>75</v>
      </c>
      <c r="D133" s="116" t="s">
        <v>23</v>
      </c>
      <c r="E133" s="116" t="s">
        <v>24</v>
      </c>
      <c r="F133" s="154">
        <v>5299.0</v>
      </c>
      <c r="G133" s="116" t="s">
        <v>31</v>
      </c>
      <c r="H133" s="100"/>
    </row>
    <row r="134">
      <c r="A134" s="116">
        <v>133.0</v>
      </c>
      <c r="B134" s="116" t="s">
        <v>82</v>
      </c>
      <c r="C134" s="116" t="s">
        <v>75</v>
      </c>
      <c r="D134" s="116" t="s">
        <v>23</v>
      </c>
      <c r="E134" s="116" t="s">
        <v>41</v>
      </c>
      <c r="F134" s="154">
        <v>5299.0</v>
      </c>
      <c r="G134" s="116" t="s">
        <v>31</v>
      </c>
      <c r="H134" s="100"/>
    </row>
    <row r="135">
      <c r="A135" s="116">
        <v>134.0</v>
      </c>
      <c r="B135" s="116" t="s">
        <v>149</v>
      </c>
      <c r="C135" s="116" t="s">
        <v>75</v>
      </c>
      <c r="D135" s="116" t="s">
        <v>23</v>
      </c>
      <c r="E135" s="116" t="s">
        <v>24</v>
      </c>
      <c r="F135" s="154">
        <v>5299.0</v>
      </c>
      <c r="G135" s="116" t="s">
        <v>26</v>
      </c>
      <c r="H135" s="100"/>
    </row>
    <row r="136">
      <c r="A136" s="116">
        <v>135.0</v>
      </c>
      <c r="B136" s="116" t="s">
        <v>123</v>
      </c>
      <c r="C136" s="116" t="s">
        <v>75</v>
      </c>
      <c r="D136" s="116" t="s">
        <v>23</v>
      </c>
      <c r="E136" s="116" t="s">
        <v>24</v>
      </c>
      <c r="F136" s="154">
        <v>5299.0</v>
      </c>
      <c r="G136" s="116" t="s">
        <v>26</v>
      </c>
      <c r="H136" s="100"/>
    </row>
    <row r="137">
      <c r="A137" s="116">
        <v>136.0</v>
      </c>
      <c r="B137" s="116" t="s">
        <v>123</v>
      </c>
      <c r="C137" s="116" t="s">
        <v>75</v>
      </c>
      <c r="D137" s="116" t="s">
        <v>23</v>
      </c>
      <c r="E137" s="116" t="s">
        <v>24</v>
      </c>
      <c r="F137" s="154">
        <v>5299.0</v>
      </c>
      <c r="G137" s="116" t="s">
        <v>26</v>
      </c>
      <c r="H137" s="100"/>
    </row>
    <row r="138">
      <c r="A138" s="116">
        <v>137.0</v>
      </c>
      <c r="B138" s="116" t="s">
        <v>133</v>
      </c>
      <c r="C138" s="116" t="s">
        <v>75</v>
      </c>
      <c r="D138" s="116" t="s">
        <v>23</v>
      </c>
      <c r="E138" s="116" t="s">
        <v>24</v>
      </c>
      <c r="F138" s="154">
        <v>5299.0</v>
      </c>
      <c r="G138" s="116" t="s">
        <v>31</v>
      </c>
      <c r="H138" s="100"/>
    </row>
    <row r="139">
      <c r="A139" s="116">
        <v>138.0</v>
      </c>
      <c r="B139" s="116" t="s">
        <v>150</v>
      </c>
      <c r="C139" s="116" t="s">
        <v>75</v>
      </c>
      <c r="D139" s="116" t="s">
        <v>23</v>
      </c>
      <c r="E139" s="116" t="s">
        <v>24</v>
      </c>
      <c r="F139" s="154">
        <v>5309.0</v>
      </c>
      <c r="G139" s="116" t="s">
        <v>26</v>
      </c>
      <c r="H139" s="100"/>
    </row>
    <row r="140">
      <c r="A140" s="116">
        <v>139.0</v>
      </c>
      <c r="B140" s="116" t="s">
        <v>151</v>
      </c>
      <c r="C140" s="116" t="s">
        <v>75</v>
      </c>
      <c r="D140" s="116" t="s">
        <v>23</v>
      </c>
      <c r="E140" s="116" t="s">
        <v>41</v>
      </c>
      <c r="F140" s="156" t="s">
        <v>152</v>
      </c>
      <c r="G140" s="116" t="s">
        <v>26</v>
      </c>
      <c r="H140" s="100"/>
    </row>
    <row r="141">
      <c r="A141" s="116">
        <v>140.0</v>
      </c>
      <c r="B141" s="116" t="s">
        <v>154</v>
      </c>
      <c r="C141" s="116" t="s">
        <v>75</v>
      </c>
      <c r="D141" s="116" t="s">
        <v>23</v>
      </c>
      <c r="E141" s="116" t="s">
        <v>41</v>
      </c>
      <c r="F141" s="156" t="s">
        <v>153</v>
      </c>
      <c r="G141" s="116" t="s">
        <v>26</v>
      </c>
      <c r="H141" s="100"/>
    </row>
    <row r="142">
      <c r="A142" s="116">
        <v>141.0</v>
      </c>
      <c r="B142" s="116" t="s">
        <v>149</v>
      </c>
      <c r="C142" s="116" t="s">
        <v>75</v>
      </c>
      <c r="D142" s="116" t="s">
        <v>23</v>
      </c>
      <c r="E142" s="116" t="s">
        <v>24</v>
      </c>
      <c r="F142" s="154">
        <v>5329.0</v>
      </c>
      <c r="G142" s="116" t="s">
        <v>26</v>
      </c>
      <c r="H142" s="100"/>
    </row>
    <row r="143">
      <c r="A143" s="116">
        <v>142.0</v>
      </c>
      <c r="B143" s="116" t="s">
        <v>74</v>
      </c>
      <c r="C143" s="116" t="s">
        <v>75</v>
      </c>
      <c r="D143" s="116" t="s">
        <v>23</v>
      </c>
      <c r="E143" s="116" t="s">
        <v>41</v>
      </c>
      <c r="F143" s="157">
        <v>5339.0</v>
      </c>
      <c r="G143" s="116" t="s">
        <v>31</v>
      </c>
      <c r="H143" s="100"/>
    </row>
    <row r="144">
      <c r="A144" s="116">
        <v>143.0</v>
      </c>
      <c r="B144" s="116" t="s">
        <v>91</v>
      </c>
      <c r="C144" s="116" t="s">
        <v>75</v>
      </c>
      <c r="D144" s="116" t="s">
        <v>23</v>
      </c>
      <c r="E144" s="116" t="s">
        <v>24</v>
      </c>
      <c r="F144" s="157">
        <v>5339.0</v>
      </c>
      <c r="G144" s="116" t="s">
        <v>26</v>
      </c>
      <c r="H144" s="100"/>
    </row>
    <row r="145">
      <c r="A145" s="116">
        <v>144.0</v>
      </c>
      <c r="B145" s="116" t="s">
        <v>151</v>
      </c>
      <c r="C145" s="116" t="s">
        <v>75</v>
      </c>
      <c r="D145" s="116" t="s">
        <v>23</v>
      </c>
      <c r="E145" s="116" t="s">
        <v>24</v>
      </c>
      <c r="F145" s="158" t="s">
        <v>155</v>
      </c>
      <c r="G145" s="116" t="s">
        <v>26</v>
      </c>
      <c r="H145" s="100"/>
    </row>
    <row r="146">
      <c r="A146" s="116">
        <v>145.0</v>
      </c>
      <c r="B146" s="116" t="s">
        <v>133</v>
      </c>
      <c r="C146" s="116" t="s">
        <v>75</v>
      </c>
      <c r="D146" s="116" t="s">
        <v>23</v>
      </c>
      <c r="E146" s="116" t="s">
        <v>24</v>
      </c>
      <c r="F146" s="157">
        <v>5347.0</v>
      </c>
      <c r="G146" s="116" t="s">
        <v>31</v>
      </c>
      <c r="H146" s="100"/>
    </row>
    <row r="147">
      <c r="A147" s="116">
        <v>146.0</v>
      </c>
      <c r="B147" s="116" t="s">
        <v>149</v>
      </c>
      <c r="C147" s="116" t="s">
        <v>75</v>
      </c>
      <c r="D147" s="116" t="s">
        <v>23</v>
      </c>
      <c r="E147" s="116" t="s">
        <v>41</v>
      </c>
      <c r="F147" s="157">
        <v>5348.0</v>
      </c>
      <c r="G147" s="116" t="s">
        <v>26</v>
      </c>
      <c r="H147" s="100"/>
    </row>
    <row r="148">
      <c r="A148" s="116">
        <v>147.0</v>
      </c>
      <c r="B148" s="116" t="s">
        <v>74</v>
      </c>
      <c r="C148" s="116" t="s">
        <v>75</v>
      </c>
      <c r="D148" s="116" t="s">
        <v>23</v>
      </c>
      <c r="E148" s="116" t="s">
        <v>24</v>
      </c>
      <c r="F148" s="157">
        <v>5349.0</v>
      </c>
      <c r="G148" s="116" t="s">
        <v>31</v>
      </c>
      <c r="H148" s="100"/>
    </row>
    <row r="149">
      <c r="A149" s="116">
        <v>148.0</v>
      </c>
      <c r="B149" s="116" t="s">
        <v>126</v>
      </c>
      <c r="C149" s="116" t="s">
        <v>75</v>
      </c>
      <c r="D149" s="116" t="s">
        <v>23</v>
      </c>
      <c r="E149" s="116" t="s">
        <v>24</v>
      </c>
      <c r="F149" s="157">
        <v>5349.0</v>
      </c>
      <c r="G149" s="116" t="s">
        <v>26</v>
      </c>
      <c r="H149" s="100"/>
    </row>
    <row r="150">
      <c r="A150" s="116">
        <v>149.0</v>
      </c>
      <c r="B150" s="116" t="s">
        <v>156</v>
      </c>
      <c r="C150" s="116" t="s">
        <v>75</v>
      </c>
      <c r="D150" s="116" t="s">
        <v>23</v>
      </c>
      <c r="E150" s="116" t="s">
        <v>41</v>
      </c>
      <c r="F150" s="157">
        <v>5349.0</v>
      </c>
      <c r="G150" s="116" t="s">
        <v>26</v>
      </c>
      <c r="H150" s="100"/>
    </row>
    <row r="151">
      <c r="A151" s="116">
        <v>150.0</v>
      </c>
      <c r="B151" s="116" t="s">
        <v>156</v>
      </c>
      <c r="C151" s="116" t="s">
        <v>75</v>
      </c>
      <c r="D151" s="116" t="s">
        <v>23</v>
      </c>
      <c r="E151" s="116" t="s">
        <v>41</v>
      </c>
      <c r="F151" s="157">
        <v>5349.0</v>
      </c>
      <c r="G151" s="116" t="s">
        <v>26</v>
      </c>
      <c r="H151" s="100"/>
    </row>
    <row r="152">
      <c r="A152" s="116">
        <v>151.0</v>
      </c>
      <c r="B152" s="116" t="s">
        <v>156</v>
      </c>
      <c r="C152" s="116" t="s">
        <v>75</v>
      </c>
      <c r="D152" s="116" t="s">
        <v>23</v>
      </c>
      <c r="E152" s="116" t="s">
        <v>41</v>
      </c>
      <c r="F152" s="157">
        <v>5349.0</v>
      </c>
      <c r="G152" s="116" t="s">
        <v>26</v>
      </c>
      <c r="H152" s="100"/>
    </row>
    <row r="153">
      <c r="A153" s="116">
        <v>152.0</v>
      </c>
      <c r="B153" s="116" t="s">
        <v>134</v>
      </c>
      <c r="C153" s="116" t="s">
        <v>75</v>
      </c>
      <c r="D153" s="116" t="s">
        <v>23</v>
      </c>
      <c r="E153" s="116" t="s">
        <v>24</v>
      </c>
      <c r="F153" s="157">
        <v>5349.0</v>
      </c>
      <c r="G153" s="116" t="s">
        <v>26</v>
      </c>
      <c r="H153" s="100"/>
    </row>
    <row r="154">
      <c r="A154" s="116">
        <v>153.0</v>
      </c>
      <c r="B154" s="116" t="s">
        <v>149</v>
      </c>
      <c r="C154" s="116" t="s">
        <v>75</v>
      </c>
      <c r="D154" s="116" t="s">
        <v>23</v>
      </c>
      <c r="E154" s="116" t="s">
        <v>24</v>
      </c>
      <c r="F154" s="157">
        <v>5349.0</v>
      </c>
      <c r="G154" s="116" t="s">
        <v>26</v>
      </c>
      <c r="H154" s="100"/>
    </row>
    <row r="155">
      <c r="A155" s="116">
        <v>154.0</v>
      </c>
      <c r="B155" s="116" t="s">
        <v>151</v>
      </c>
      <c r="C155" s="116" t="s">
        <v>75</v>
      </c>
      <c r="D155" s="116" t="s">
        <v>23</v>
      </c>
      <c r="E155" s="116" t="s">
        <v>24</v>
      </c>
      <c r="F155" s="157">
        <v>5349.0</v>
      </c>
      <c r="G155" s="116" t="s">
        <v>26</v>
      </c>
      <c r="H155" s="100"/>
    </row>
    <row r="156">
      <c r="A156" s="116">
        <v>155.0</v>
      </c>
      <c r="B156" s="116" t="s">
        <v>158</v>
      </c>
      <c r="C156" s="116" t="s">
        <v>75</v>
      </c>
      <c r="D156" s="116" t="s">
        <v>23</v>
      </c>
      <c r="E156" s="116" t="s">
        <v>24</v>
      </c>
      <c r="F156" s="158" t="s">
        <v>157</v>
      </c>
      <c r="G156" s="116" t="s">
        <v>26</v>
      </c>
      <c r="H156" s="100"/>
    </row>
    <row r="157">
      <c r="A157" s="116">
        <v>156.0</v>
      </c>
      <c r="B157" s="116" t="s">
        <v>158</v>
      </c>
      <c r="C157" s="116" t="s">
        <v>75</v>
      </c>
      <c r="D157" s="116" t="s">
        <v>23</v>
      </c>
      <c r="E157" s="116" t="s">
        <v>24</v>
      </c>
      <c r="F157" s="158" t="s">
        <v>157</v>
      </c>
      <c r="G157" s="116" t="s">
        <v>26</v>
      </c>
      <c r="H157" s="100"/>
    </row>
    <row r="158">
      <c r="A158" s="116">
        <v>157.0</v>
      </c>
      <c r="B158" s="116" t="s">
        <v>122</v>
      </c>
      <c r="C158" s="116" t="s">
        <v>75</v>
      </c>
      <c r="D158" s="116" t="s">
        <v>23</v>
      </c>
      <c r="E158" s="116" t="s">
        <v>24</v>
      </c>
      <c r="F158" s="157">
        <v>5359.0</v>
      </c>
      <c r="G158" s="116" t="s">
        <v>31</v>
      </c>
      <c r="H158" s="100"/>
    </row>
    <row r="159">
      <c r="A159" s="116">
        <v>158.0</v>
      </c>
      <c r="B159" s="116" t="s">
        <v>129</v>
      </c>
      <c r="C159" s="116" t="s">
        <v>75</v>
      </c>
      <c r="D159" s="116" t="s">
        <v>23</v>
      </c>
      <c r="E159" s="116" t="s">
        <v>24</v>
      </c>
      <c r="F159" s="157">
        <v>5359.0</v>
      </c>
      <c r="G159" s="116" t="s">
        <v>26</v>
      </c>
      <c r="H159" s="100"/>
    </row>
    <row r="160">
      <c r="A160" s="116">
        <v>159.0</v>
      </c>
      <c r="B160" s="116" t="s">
        <v>126</v>
      </c>
      <c r="C160" s="116" t="s">
        <v>75</v>
      </c>
      <c r="D160" s="116" t="s">
        <v>23</v>
      </c>
      <c r="E160" s="116" t="s">
        <v>41</v>
      </c>
      <c r="F160" s="157">
        <v>5377.0</v>
      </c>
      <c r="G160" s="116" t="s">
        <v>26</v>
      </c>
      <c r="H160" s="100"/>
    </row>
    <row r="161">
      <c r="A161" s="116">
        <v>160.0</v>
      </c>
      <c r="B161" s="116" t="s">
        <v>151</v>
      </c>
      <c r="C161" s="116" t="s">
        <v>75</v>
      </c>
      <c r="D161" s="116" t="s">
        <v>23</v>
      </c>
      <c r="E161" s="116" t="s">
        <v>24</v>
      </c>
      <c r="F161" s="158" t="s">
        <v>161</v>
      </c>
      <c r="G161" s="116" t="s">
        <v>26</v>
      </c>
      <c r="H161" s="100"/>
    </row>
    <row r="162">
      <c r="A162" s="116">
        <v>161.0</v>
      </c>
      <c r="B162" s="116" t="s">
        <v>158</v>
      </c>
      <c r="C162" s="116" t="s">
        <v>75</v>
      </c>
      <c r="D162" s="116" t="s">
        <v>23</v>
      </c>
      <c r="E162" s="116" t="s">
        <v>24</v>
      </c>
      <c r="F162" s="158" t="s">
        <v>162</v>
      </c>
      <c r="G162" s="116" t="s">
        <v>26</v>
      </c>
      <c r="H162" s="100"/>
    </row>
    <row r="163">
      <c r="A163" s="116">
        <v>162.0</v>
      </c>
      <c r="B163" s="116" t="s">
        <v>126</v>
      </c>
      <c r="C163" s="116" t="s">
        <v>75</v>
      </c>
      <c r="D163" s="116" t="s">
        <v>23</v>
      </c>
      <c r="E163" s="116" t="s">
        <v>24</v>
      </c>
      <c r="F163" s="157">
        <v>5397.0</v>
      </c>
      <c r="G163" s="116" t="s">
        <v>26</v>
      </c>
      <c r="H163" s="100"/>
    </row>
    <row r="164">
      <c r="A164" s="116">
        <v>163.0</v>
      </c>
      <c r="B164" s="116" t="s">
        <v>74</v>
      </c>
      <c r="C164" s="116" t="s">
        <v>75</v>
      </c>
      <c r="D164" s="116" t="s">
        <v>23</v>
      </c>
      <c r="E164" s="116" t="s">
        <v>24</v>
      </c>
      <c r="F164" s="157">
        <v>5399.0</v>
      </c>
      <c r="G164" s="116" t="s">
        <v>31</v>
      </c>
      <c r="H164" s="100"/>
    </row>
    <row r="165">
      <c r="A165" s="116">
        <v>164.0</v>
      </c>
      <c r="B165" s="116" t="s">
        <v>74</v>
      </c>
      <c r="C165" s="116" t="s">
        <v>75</v>
      </c>
      <c r="D165" s="116" t="s">
        <v>23</v>
      </c>
      <c r="E165" s="116" t="s">
        <v>24</v>
      </c>
      <c r="F165" s="157">
        <v>5399.0</v>
      </c>
      <c r="G165" s="116" t="s">
        <v>31</v>
      </c>
      <c r="H165" s="100"/>
    </row>
    <row r="166">
      <c r="A166" s="116">
        <v>165.0</v>
      </c>
      <c r="B166" s="116" t="s">
        <v>141</v>
      </c>
      <c r="C166" s="116" t="s">
        <v>75</v>
      </c>
      <c r="D166" s="116" t="s">
        <v>23</v>
      </c>
      <c r="E166" s="116" t="s">
        <v>24</v>
      </c>
      <c r="F166" s="157">
        <v>5399.0</v>
      </c>
      <c r="G166" s="116" t="s">
        <v>31</v>
      </c>
      <c r="H166" s="100"/>
    </row>
    <row r="167">
      <c r="A167" s="116">
        <v>166.0</v>
      </c>
      <c r="B167" s="116" t="s">
        <v>141</v>
      </c>
      <c r="C167" s="116" t="s">
        <v>75</v>
      </c>
      <c r="D167" s="116" t="s">
        <v>23</v>
      </c>
      <c r="E167" s="116" t="s">
        <v>24</v>
      </c>
      <c r="F167" s="157">
        <v>5399.0</v>
      </c>
      <c r="G167" s="116" t="s">
        <v>31</v>
      </c>
      <c r="H167" s="100"/>
    </row>
    <row r="168">
      <c r="A168" s="116">
        <v>167.0</v>
      </c>
      <c r="B168" s="116" t="s">
        <v>90</v>
      </c>
      <c r="C168" s="116" t="s">
        <v>75</v>
      </c>
      <c r="D168" s="116" t="s">
        <v>23</v>
      </c>
      <c r="E168" s="116" t="s">
        <v>41</v>
      </c>
      <c r="F168" s="157">
        <v>5399.0</v>
      </c>
      <c r="G168" s="116" t="s">
        <v>26</v>
      </c>
      <c r="H168" s="100"/>
    </row>
    <row r="169">
      <c r="A169" s="116">
        <v>168.0</v>
      </c>
      <c r="B169" s="116" t="s">
        <v>90</v>
      </c>
      <c r="C169" s="116" t="s">
        <v>75</v>
      </c>
      <c r="D169" s="116" t="s">
        <v>23</v>
      </c>
      <c r="E169" s="116" t="s">
        <v>24</v>
      </c>
      <c r="F169" s="157">
        <v>5399.0</v>
      </c>
      <c r="G169" s="116" t="s">
        <v>26</v>
      </c>
      <c r="H169" s="100"/>
    </row>
    <row r="170">
      <c r="A170" s="116">
        <v>169.0</v>
      </c>
      <c r="B170" s="116" t="s">
        <v>90</v>
      </c>
      <c r="C170" s="116" t="s">
        <v>75</v>
      </c>
      <c r="D170" s="116" t="s">
        <v>23</v>
      </c>
      <c r="E170" s="116" t="s">
        <v>41</v>
      </c>
      <c r="F170" s="157">
        <v>5399.0</v>
      </c>
      <c r="G170" s="116" t="s">
        <v>26</v>
      </c>
      <c r="H170" s="100"/>
    </row>
    <row r="171">
      <c r="A171" s="116">
        <v>170.0</v>
      </c>
      <c r="B171" s="116" t="s">
        <v>90</v>
      </c>
      <c r="C171" s="116" t="s">
        <v>75</v>
      </c>
      <c r="D171" s="116" t="s">
        <v>23</v>
      </c>
      <c r="E171" s="116" t="s">
        <v>24</v>
      </c>
      <c r="F171" s="157">
        <v>5399.0</v>
      </c>
      <c r="G171" s="116" t="s">
        <v>26</v>
      </c>
      <c r="H171" s="100"/>
    </row>
    <row r="172">
      <c r="A172" s="116">
        <v>171.0</v>
      </c>
      <c r="B172" s="116" t="s">
        <v>134</v>
      </c>
      <c r="C172" s="116" t="s">
        <v>75</v>
      </c>
      <c r="D172" s="116" t="s">
        <v>23</v>
      </c>
      <c r="E172" s="116" t="s">
        <v>24</v>
      </c>
      <c r="F172" s="157">
        <v>5399.0</v>
      </c>
      <c r="G172" s="116" t="s">
        <v>26</v>
      </c>
      <c r="H172" s="100"/>
    </row>
    <row r="173">
      <c r="A173" s="116">
        <v>172.0</v>
      </c>
      <c r="B173" s="116" t="s">
        <v>134</v>
      </c>
      <c r="C173" s="116" t="s">
        <v>75</v>
      </c>
      <c r="D173" s="116" t="s">
        <v>23</v>
      </c>
      <c r="E173" s="116" t="s">
        <v>24</v>
      </c>
      <c r="F173" s="157">
        <v>5399.0</v>
      </c>
      <c r="G173" s="116" t="s">
        <v>26</v>
      </c>
      <c r="H173" s="100"/>
    </row>
    <row r="174">
      <c r="A174" s="116">
        <v>173.0</v>
      </c>
      <c r="B174" s="116" t="s">
        <v>134</v>
      </c>
      <c r="C174" s="116" t="s">
        <v>75</v>
      </c>
      <c r="D174" s="116" t="s">
        <v>23</v>
      </c>
      <c r="E174" s="116" t="s">
        <v>24</v>
      </c>
      <c r="F174" s="157">
        <v>5399.0</v>
      </c>
      <c r="G174" s="116" t="s">
        <v>26</v>
      </c>
      <c r="H174" s="100"/>
    </row>
    <row r="175">
      <c r="A175" s="116">
        <v>174.0</v>
      </c>
      <c r="B175" s="116" t="s">
        <v>134</v>
      </c>
      <c r="C175" s="116" t="s">
        <v>75</v>
      </c>
      <c r="D175" s="116" t="s">
        <v>23</v>
      </c>
      <c r="E175" s="116" t="s">
        <v>24</v>
      </c>
      <c r="F175" s="157">
        <v>5399.0</v>
      </c>
      <c r="G175" s="116" t="s">
        <v>26</v>
      </c>
      <c r="H175" s="100"/>
    </row>
    <row r="176">
      <c r="A176" s="116">
        <v>175.0</v>
      </c>
      <c r="B176" s="116" t="s">
        <v>134</v>
      </c>
      <c r="C176" s="116" t="s">
        <v>75</v>
      </c>
      <c r="D176" s="116" t="s">
        <v>23</v>
      </c>
      <c r="E176" s="116" t="s">
        <v>24</v>
      </c>
      <c r="F176" s="157">
        <v>5399.0</v>
      </c>
      <c r="G176" s="116" t="s">
        <v>26</v>
      </c>
      <c r="H176" s="100"/>
    </row>
    <row r="177">
      <c r="A177" s="116">
        <v>176.0</v>
      </c>
      <c r="B177" s="116" t="s">
        <v>82</v>
      </c>
      <c r="C177" s="116" t="s">
        <v>75</v>
      </c>
      <c r="D177" s="116" t="s">
        <v>23</v>
      </c>
      <c r="E177" s="116" t="s">
        <v>41</v>
      </c>
      <c r="F177" s="157">
        <v>5399.0</v>
      </c>
      <c r="G177" s="116" t="s">
        <v>31</v>
      </c>
      <c r="H177" s="100"/>
    </row>
    <row r="178">
      <c r="A178" s="116">
        <v>177.0</v>
      </c>
      <c r="B178" s="116" t="s">
        <v>82</v>
      </c>
      <c r="C178" s="116" t="s">
        <v>75</v>
      </c>
      <c r="D178" s="116" t="s">
        <v>23</v>
      </c>
      <c r="E178" s="116" t="s">
        <v>41</v>
      </c>
      <c r="F178" s="157">
        <v>5399.0</v>
      </c>
      <c r="G178" s="116" t="s">
        <v>31</v>
      </c>
      <c r="H178" s="100"/>
    </row>
    <row r="179">
      <c r="A179" s="116">
        <v>178.0</v>
      </c>
      <c r="B179" s="116" t="s">
        <v>163</v>
      </c>
      <c r="C179" s="116" t="s">
        <v>75</v>
      </c>
      <c r="D179" s="116" t="s">
        <v>23</v>
      </c>
      <c r="E179" s="116" t="s">
        <v>41</v>
      </c>
      <c r="F179" s="157">
        <v>5399.0</v>
      </c>
      <c r="G179" s="116" t="s">
        <v>26</v>
      </c>
      <c r="H179" s="100"/>
    </row>
    <row r="180">
      <c r="A180" s="116">
        <v>179.0</v>
      </c>
      <c r="B180" s="116" t="s">
        <v>163</v>
      </c>
      <c r="C180" s="116" t="s">
        <v>75</v>
      </c>
      <c r="D180" s="116" t="s">
        <v>23</v>
      </c>
      <c r="E180" s="116" t="s">
        <v>24</v>
      </c>
      <c r="F180" s="157">
        <v>5399.0</v>
      </c>
      <c r="G180" s="116" t="s">
        <v>26</v>
      </c>
      <c r="H180" s="100"/>
    </row>
    <row r="181">
      <c r="A181" s="116">
        <v>180.0</v>
      </c>
      <c r="B181" s="116" t="s">
        <v>163</v>
      </c>
      <c r="C181" s="116" t="s">
        <v>75</v>
      </c>
      <c r="D181" s="116" t="s">
        <v>23</v>
      </c>
      <c r="E181" s="116" t="s">
        <v>24</v>
      </c>
      <c r="F181" s="157">
        <v>5399.0</v>
      </c>
      <c r="G181" s="116" t="s">
        <v>26</v>
      </c>
      <c r="H181" s="100"/>
    </row>
    <row r="182">
      <c r="A182" s="116">
        <v>181.0</v>
      </c>
      <c r="B182" s="116" t="s">
        <v>163</v>
      </c>
      <c r="C182" s="116" t="s">
        <v>75</v>
      </c>
      <c r="D182" s="116" t="s">
        <v>23</v>
      </c>
      <c r="E182" s="116" t="s">
        <v>24</v>
      </c>
      <c r="F182" s="157">
        <v>5399.0</v>
      </c>
      <c r="G182" s="116" t="s">
        <v>26</v>
      </c>
      <c r="H182" s="100"/>
    </row>
    <row r="183">
      <c r="A183" s="116">
        <v>182.0</v>
      </c>
      <c r="B183" s="116" t="s">
        <v>163</v>
      </c>
      <c r="C183" s="116" t="s">
        <v>75</v>
      </c>
      <c r="D183" s="116" t="s">
        <v>23</v>
      </c>
      <c r="E183" s="116" t="s">
        <v>41</v>
      </c>
      <c r="F183" s="157">
        <v>5399.0</v>
      </c>
      <c r="G183" s="116" t="s">
        <v>26</v>
      </c>
      <c r="H183" s="100"/>
    </row>
    <row r="184">
      <c r="A184" s="116">
        <v>183.0</v>
      </c>
      <c r="B184" s="116" t="s">
        <v>163</v>
      </c>
      <c r="C184" s="116" t="s">
        <v>75</v>
      </c>
      <c r="D184" s="116" t="s">
        <v>23</v>
      </c>
      <c r="E184" s="116" t="s">
        <v>24</v>
      </c>
      <c r="F184" s="157">
        <v>5399.0</v>
      </c>
      <c r="G184" s="116" t="s">
        <v>26</v>
      </c>
      <c r="H184" s="100"/>
    </row>
    <row r="185">
      <c r="A185" s="116">
        <v>184.0</v>
      </c>
      <c r="B185" s="116" t="s">
        <v>123</v>
      </c>
      <c r="C185" s="116" t="s">
        <v>75</v>
      </c>
      <c r="D185" s="116" t="s">
        <v>23</v>
      </c>
      <c r="E185" s="116" t="s">
        <v>24</v>
      </c>
      <c r="F185" s="157">
        <v>5399.0</v>
      </c>
      <c r="G185" s="116" t="s">
        <v>26</v>
      </c>
      <c r="H185" s="100"/>
    </row>
    <row r="186">
      <c r="A186" s="116">
        <v>185.0</v>
      </c>
      <c r="B186" s="116" t="s">
        <v>150</v>
      </c>
      <c r="C186" s="116" t="s">
        <v>75</v>
      </c>
      <c r="D186" s="116" t="s">
        <v>23</v>
      </c>
      <c r="E186" s="116" t="s">
        <v>41</v>
      </c>
      <c r="F186" s="158" t="s">
        <v>164</v>
      </c>
      <c r="G186" s="116" t="s">
        <v>26</v>
      </c>
      <c r="H186" s="100"/>
    </row>
    <row r="187">
      <c r="A187" s="116">
        <v>186.0</v>
      </c>
      <c r="B187" s="116" t="s">
        <v>150</v>
      </c>
      <c r="C187" s="116" t="s">
        <v>75</v>
      </c>
      <c r="D187" s="116" t="s">
        <v>23</v>
      </c>
      <c r="E187" s="116" t="s">
        <v>41</v>
      </c>
      <c r="F187" s="158" t="s">
        <v>164</v>
      </c>
      <c r="G187" s="116" t="s">
        <v>26</v>
      </c>
      <c r="H187" s="100"/>
    </row>
    <row r="188">
      <c r="A188" s="116">
        <v>187.0</v>
      </c>
      <c r="B188" s="116" t="s">
        <v>150</v>
      </c>
      <c r="C188" s="116" t="s">
        <v>75</v>
      </c>
      <c r="D188" s="116" t="s">
        <v>23</v>
      </c>
      <c r="E188" s="116" t="s">
        <v>24</v>
      </c>
      <c r="F188" s="158" t="s">
        <v>164</v>
      </c>
      <c r="G188" s="116" t="s">
        <v>26</v>
      </c>
      <c r="H188" s="100"/>
    </row>
    <row r="189">
      <c r="A189" s="116">
        <v>188.0</v>
      </c>
      <c r="B189" s="116" t="s">
        <v>91</v>
      </c>
      <c r="C189" s="116" t="s">
        <v>75</v>
      </c>
      <c r="D189" s="116" t="s">
        <v>23</v>
      </c>
      <c r="E189" s="116" t="s">
        <v>24</v>
      </c>
      <c r="F189" s="158" t="s">
        <v>165</v>
      </c>
      <c r="G189" s="116" t="s">
        <v>26</v>
      </c>
      <c r="H189" s="100"/>
    </row>
    <row r="190">
      <c r="A190" s="116">
        <v>189.0</v>
      </c>
      <c r="B190" s="116" t="s">
        <v>150</v>
      </c>
      <c r="C190" s="116" t="s">
        <v>75</v>
      </c>
      <c r="D190" s="116" t="s">
        <v>23</v>
      </c>
      <c r="E190" s="116" t="s">
        <v>24</v>
      </c>
      <c r="F190" s="158" t="s">
        <v>165</v>
      </c>
      <c r="G190" s="116" t="s">
        <v>26</v>
      </c>
      <c r="H190" s="100"/>
    </row>
    <row r="191">
      <c r="A191" s="116">
        <v>190.0</v>
      </c>
      <c r="B191" s="116" t="s">
        <v>166</v>
      </c>
      <c r="C191" s="116" t="s">
        <v>75</v>
      </c>
      <c r="D191" s="116" t="s">
        <v>23</v>
      </c>
      <c r="E191" s="116" t="s">
        <v>24</v>
      </c>
      <c r="F191" s="157">
        <v>5427.0</v>
      </c>
      <c r="G191" s="116" t="s">
        <v>26</v>
      </c>
      <c r="H191" s="100"/>
    </row>
    <row r="192">
      <c r="A192" s="116">
        <v>191.0</v>
      </c>
      <c r="B192" s="116" t="s">
        <v>90</v>
      </c>
      <c r="C192" s="116" t="s">
        <v>75</v>
      </c>
      <c r="D192" s="116" t="s">
        <v>23</v>
      </c>
      <c r="E192" s="116" t="s">
        <v>24</v>
      </c>
      <c r="F192" s="157">
        <v>5429.0</v>
      </c>
      <c r="G192" s="116" t="s">
        <v>26</v>
      </c>
      <c r="H192" s="100"/>
    </row>
    <row r="193">
      <c r="A193" s="116">
        <v>192.0</v>
      </c>
      <c r="B193" s="116" t="s">
        <v>154</v>
      </c>
      <c r="C193" s="116" t="s">
        <v>75</v>
      </c>
      <c r="D193" s="116" t="s">
        <v>23</v>
      </c>
      <c r="E193" s="116" t="s">
        <v>41</v>
      </c>
      <c r="F193" s="157">
        <v>5429.0</v>
      </c>
      <c r="G193" s="116" t="s">
        <v>26</v>
      </c>
      <c r="H193" s="100"/>
    </row>
    <row r="194">
      <c r="A194" s="116">
        <v>193.0</v>
      </c>
      <c r="B194" s="116" t="s">
        <v>150</v>
      </c>
      <c r="C194" s="116" t="s">
        <v>75</v>
      </c>
      <c r="D194" s="116" t="s">
        <v>23</v>
      </c>
      <c r="E194" s="116" t="s">
        <v>41</v>
      </c>
      <c r="F194" s="157">
        <v>5444.0</v>
      </c>
      <c r="G194" s="116" t="s">
        <v>26</v>
      </c>
      <c r="H194" s="100"/>
    </row>
    <row r="195">
      <c r="A195" s="116">
        <v>194.0</v>
      </c>
      <c r="B195" s="116" t="s">
        <v>126</v>
      </c>
      <c r="C195" s="116" t="s">
        <v>75</v>
      </c>
      <c r="D195" s="116" t="s">
        <v>23</v>
      </c>
      <c r="E195" s="116" t="s">
        <v>24</v>
      </c>
      <c r="F195" s="157">
        <v>5449.0</v>
      </c>
      <c r="G195" s="116" t="s">
        <v>26</v>
      </c>
      <c r="H195" s="100"/>
    </row>
    <row r="196">
      <c r="A196" s="116">
        <v>195.0</v>
      </c>
      <c r="B196" s="116" t="s">
        <v>126</v>
      </c>
      <c r="C196" s="116" t="s">
        <v>75</v>
      </c>
      <c r="D196" s="116" t="s">
        <v>23</v>
      </c>
      <c r="E196" s="116" t="s">
        <v>24</v>
      </c>
      <c r="F196" s="157">
        <v>5449.0</v>
      </c>
      <c r="G196" s="116" t="s">
        <v>26</v>
      </c>
      <c r="H196" s="100"/>
    </row>
    <row r="197">
      <c r="A197" s="116">
        <v>196.0</v>
      </c>
      <c r="B197" s="116" t="s">
        <v>126</v>
      </c>
      <c r="C197" s="116" t="s">
        <v>75</v>
      </c>
      <c r="D197" s="116" t="s">
        <v>23</v>
      </c>
      <c r="E197" s="116" t="s">
        <v>41</v>
      </c>
      <c r="F197" s="157">
        <v>5449.0</v>
      </c>
      <c r="G197" s="116" t="s">
        <v>26</v>
      </c>
      <c r="H197" s="100"/>
    </row>
    <row r="198">
      <c r="A198" s="116">
        <v>197.0</v>
      </c>
      <c r="B198" s="116" t="s">
        <v>156</v>
      </c>
      <c r="C198" s="116" t="s">
        <v>75</v>
      </c>
      <c r="D198" s="116" t="s">
        <v>23</v>
      </c>
      <c r="E198" s="116" t="s">
        <v>41</v>
      </c>
      <c r="F198" s="157">
        <v>5449.0</v>
      </c>
      <c r="G198" s="116" t="s">
        <v>26</v>
      </c>
      <c r="H198" s="100"/>
    </row>
    <row r="199">
      <c r="A199" s="116">
        <v>198.0</v>
      </c>
      <c r="B199" s="116" t="s">
        <v>108</v>
      </c>
      <c r="C199" s="116" t="s">
        <v>75</v>
      </c>
      <c r="D199" s="116" t="s">
        <v>23</v>
      </c>
      <c r="E199" s="116" t="s">
        <v>24</v>
      </c>
      <c r="F199" s="157">
        <v>5449.0</v>
      </c>
      <c r="G199" s="116" t="s">
        <v>31</v>
      </c>
      <c r="H199" s="100"/>
    </row>
    <row r="200">
      <c r="A200" s="116">
        <v>199.0</v>
      </c>
      <c r="B200" s="116" t="s">
        <v>91</v>
      </c>
      <c r="C200" s="116" t="s">
        <v>75</v>
      </c>
      <c r="D200" s="116" t="s">
        <v>23</v>
      </c>
      <c r="E200" s="116" t="s">
        <v>24</v>
      </c>
      <c r="F200" s="157">
        <v>5449.0</v>
      </c>
      <c r="G200" s="116" t="s">
        <v>26</v>
      </c>
      <c r="H200" s="100"/>
    </row>
    <row r="201">
      <c r="A201" s="116">
        <v>200.0</v>
      </c>
      <c r="B201" s="116" t="s">
        <v>91</v>
      </c>
      <c r="C201" s="116" t="s">
        <v>75</v>
      </c>
      <c r="D201" s="116" t="s">
        <v>23</v>
      </c>
      <c r="E201" s="116" t="s">
        <v>24</v>
      </c>
      <c r="F201" s="157">
        <v>5449.0</v>
      </c>
      <c r="G201" s="116" t="s">
        <v>26</v>
      </c>
      <c r="H201" s="100"/>
    </row>
    <row r="202">
      <c r="A202" s="116">
        <v>201.0</v>
      </c>
      <c r="B202" s="116" t="s">
        <v>82</v>
      </c>
      <c r="C202" s="116" t="s">
        <v>75</v>
      </c>
      <c r="D202" s="116" t="s">
        <v>23</v>
      </c>
      <c r="E202" s="116" t="s">
        <v>24</v>
      </c>
      <c r="F202" s="157">
        <v>5459.0</v>
      </c>
      <c r="G202" s="116" t="s">
        <v>31</v>
      </c>
      <c r="H202" s="100"/>
    </row>
    <row r="203">
      <c r="A203" s="116">
        <v>202.0</v>
      </c>
      <c r="B203" s="116" t="s">
        <v>91</v>
      </c>
      <c r="C203" s="116" t="s">
        <v>75</v>
      </c>
      <c r="D203" s="116" t="s">
        <v>23</v>
      </c>
      <c r="E203" s="116" t="s">
        <v>24</v>
      </c>
      <c r="F203" s="157">
        <v>5459.0</v>
      </c>
      <c r="G203" s="116" t="s">
        <v>26</v>
      </c>
      <c r="H203" s="100"/>
    </row>
    <row r="204">
      <c r="A204" s="116">
        <v>203.0</v>
      </c>
      <c r="B204" s="116" t="s">
        <v>154</v>
      </c>
      <c r="C204" s="116" t="s">
        <v>75</v>
      </c>
      <c r="D204" s="116" t="s">
        <v>23</v>
      </c>
      <c r="E204" s="116" t="s">
        <v>24</v>
      </c>
      <c r="F204" s="157">
        <v>5459.0</v>
      </c>
      <c r="G204" s="116" t="s">
        <v>26</v>
      </c>
      <c r="H204" s="100"/>
    </row>
    <row r="205">
      <c r="A205" s="116">
        <v>204.0</v>
      </c>
      <c r="B205" s="116" t="s">
        <v>126</v>
      </c>
      <c r="C205" s="116" t="s">
        <v>75</v>
      </c>
      <c r="D205" s="116" t="s">
        <v>23</v>
      </c>
      <c r="E205" s="116" t="s">
        <v>24</v>
      </c>
      <c r="F205" s="161">
        <v>5469.0</v>
      </c>
      <c r="G205" s="116" t="s">
        <v>26</v>
      </c>
      <c r="H205" s="100"/>
    </row>
    <row r="206">
      <c r="A206" s="116">
        <v>205.0</v>
      </c>
      <c r="B206" s="116" t="s">
        <v>154</v>
      </c>
      <c r="C206" s="116" t="s">
        <v>75</v>
      </c>
      <c r="D206" s="116" t="s">
        <v>23</v>
      </c>
      <c r="E206" s="116" t="s">
        <v>24</v>
      </c>
      <c r="F206" s="160" t="s">
        <v>170</v>
      </c>
      <c r="G206" s="116" t="s">
        <v>26</v>
      </c>
      <c r="H206" s="100"/>
    </row>
    <row r="207">
      <c r="A207" s="116">
        <v>206.0</v>
      </c>
      <c r="B207" s="116" t="s">
        <v>166</v>
      </c>
      <c r="C207" s="116" t="s">
        <v>75</v>
      </c>
      <c r="D207" s="116" t="s">
        <v>23</v>
      </c>
      <c r="E207" s="116" t="s">
        <v>24</v>
      </c>
      <c r="F207" s="160" t="s">
        <v>171</v>
      </c>
      <c r="G207" s="116" t="s">
        <v>26</v>
      </c>
      <c r="H207" s="100"/>
    </row>
    <row r="208">
      <c r="A208" s="116">
        <v>207.0</v>
      </c>
      <c r="B208" s="116" t="s">
        <v>151</v>
      </c>
      <c r="C208" s="116" t="s">
        <v>75</v>
      </c>
      <c r="D208" s="116" t="s">
        <v>23</v>
      </c>
      <c r="E208" s="116" t="s">
        <v>41</v>
      </c>
      <c r="F208" s="160" t="s">
        <v>171</v>
      </c>
      <c r="G208" s="116" t="s">
        <v>26</v>
      </c>
      <c r="H208" s="100"/>
    </row>
    <row r="209">
      <c r="A209" s="116">
        <v>208.0</v>
      </c>
      <c r="B209" s="116" t="s">
        <v>156</v>
      </c>
      <c r="C209" s="116" t="s">
        <v>75</v>
      </c>
      <c r="D209" s="116" t="s">
        <v>23</v>
      </c>
      <c r="E209" s="116" t="s">
        <v>41</v>
      </c>
      <c r="F209" s="161">
        <v>5492.0</v>
      </c>
      <c r="G209" s="116" t="s">
        <v>26</v>
      </c>
      <c r="H209" s="100"/>
    </row>
    <row r="210">
      <c r="A210" s="116">
        <v>209.0</v>
      </c>
      <c r="B210" s="116" t="s">
        <v>154</v>
      </c>
      <c r="C210" s="116" t="s">
        <v>75</v>
      </c>
      <c r="D210" s="116" t="s">
        <v>23</v>
      </c>
      <c r="E210" s="116" t="s">
        <v>24</v>
      </c>
      <c r="F210" s="161">
        <v>5498.0</v>
      </c>
      <c r="G210" s="116" t="s">
        <v>26</v>
      </c>
      <c r="H210" s="100"/>
    </row>
    <row r="211">
      <c r="A211" s="116">
        <v>210.0</v>
      </c>
      <c r="B211" s="116" t="s">
        <v>166</v>
      </c>
      <c r="C211" s="116" t="s">
        <v>75</v>
      </c>
      <c r="D211" s="116" t="s">
        <v>23</v>
      </c>
      <c r="E211" s="116" t="s">
        <v>24</v>
      </c>
      <c r="F211" s="161">
        <v>5499.0</v>
      </c>
      <c r="G211" s="116" t="s">
        <v>26</v>
      </c>
      <c r="H211" s="100"/>
    </row>
    <row r="212">
      <c r="A212" s="116">
        <v>211.0</v>
      </c>
      <c r="B212" s="116" t="s">
        <v>111</v>
      </c>
      <c r="C212" s="116" t="s">
        <v>75</v>
      </c>
      <c r="D212" s="116" t="s">
        <v>23</v>
      </c>
      <c r="E212" s="116" t="s">
        <v>24</v>
      </c>
      <c r="F212" s="161">
        <v>5499.0</v>
      </c>
      <c r="G212" s="116" t="s">
        <v>26</v>
      </c>
      <c r="H212" s="100"/>
    </row>
    <row r="213">
      <c r="A213" s="116">
        <v>212.0</v>
      </c>
      <c r="B213" s="116" t="s">
        <v>126</v>
      </c>
      <c r="C213" s="116" t="s">
        <v>75</v>
      </c>
      <c r="D213" s="116" t="s">
        <v>23</v>
      </c>
      <c r="E213" s="116" t="s">
        <v>24</v>
      </c>
      <c r="F213" s="161">
        <v>5499.0</v>
      </c>
      <c r="G213" s="116" t="s">
        <v>26</v>
      </c>
      <c r="H213" s="100"/>
    </row>
    <row r="214">
      <c r="A214" s="116">
        <v>213.0</v>
      </c>
      <c r="B214" s="116" t="s">
        <v>126</v>
      </c>
      <c r="C214" s="116" t="s">
        <v>75</v>
      </c>
      <c r="D214" s="116" t="s">
        <v>23</v>
      </c>
      <c r="E214" s="116" t="s">
        <v>24</v>
      </c>
      <c r="F214" s="161">
        <v>5499.0</v>
      </c>
      <c r="G214" s="116" t="s">
        <v>26</v>
      </c>
      <c r="H214" s="100"/>
    </row>
    <row r="215">
      <c r="A215" s="116">
        <v>214.0</v>
      </c>
      <c r="B215" s="116" t="s">
        <v>126</v>
      </c>
      <c r="C215" s="116" t="s">
        <v>75</v>
      </c>
      <c r="D215" s="116" t="s">
        <v>23</v>
      </c>
      <c r="E215" s="116" t="s">
        <v>24</v>
      </c>
      <c r="F215" s="161">
        <v>5499.0</v>
      </c>
      <c r="G215" s="116" t="s">
        <v>26</v>
      </c>
      <c r="H215" s="100"/>
    </row>
    <row r="216">
      <c r="A216" s="116">
        <v>215.0</v>
      </c>
      <c r="B216" s="116" t="s">
        <v>126</v>
      </c>
      <c r="C216" s="116" t="s">
        <v>75</v>
      </c>
      <c r="D216" s="116" t="s">
        <v>23</v>
      </c>
      <c r="E216" s="116" t="s">
        <v>24</v>
      </c>
      <c r="F216" s="161">
        <v>5499.0</v>
      </c>
      <c r="G216" s="116" t="s">
        <v>26</v>
      </c>
      <c r="H216" s="100"/>
    </row>
    <row r="217">
      <c r="A217" s="116">
        <v>216.0</v>
      </c>
      <c r="B217" s="116" t="s">
        <v>141</v>
      </c>
      <c r="C217" s="116" t="s">
        <v>75</v>
      </c>
      <c r="D217" s="116" t="s">
        <v>23</v>
      </c>
      <c r="E217" s="116" t="s">
        <v>41</v>
      </c>
      <c r="F217" s="161">
        <v>5499.0</v>
      </c>
      <c r="G217" s="116" t="s">
        <v>31</v>
      </c>
      <c r="H217" s="100"/>
    </row>
    <row r="218">
      <c r="A218" s="116">
        <v>217.0</v>
      </c>
      <c r="B218" s="116" t="s">
        <v>156</v>
      </c>
      <c r="C218" s="116" t="s">
        <v>75</v>
      </c>
      <c r="D218" s="116" t="s">
        <v>23</v>
      </c>
      <c r="E218" s="116" t="s">
        <v>24</v>
      </c>
      <c r="F218" s="161">
        <v>5499.0</v>
      </c>
      <c r="G218" s="116" t="s">
        <v>26</v>
      </c>
      <c r="H218" s="100"/>
    </row>
    <row r="219">
      <c r="A219" s="116">
        <v>218.0</v>
      </c>
      <c r="B219" s="116" t="s">
        <v>82</v>
      </c>
      <c r="C219" s="116" t="s">
        <v>75</v>
      </c>
      <c r="D219" s="116" t="s">
        <v>23</v>
      </c>
      <c r="E219" s="116" t="s">
        <v>24</v>
      </c>
      <c r="F219" s="161">
        <v>5499.0</v>
      </c>
      <c r="G219" s="116" t="s">
        <v>31</v>
      </c>
      <c r="H219" s="100"/>
    </row>
    <row r="220">
      <c r="A220" s="116">
        <v>219.0</v>
      </c>
      <c r="B220" s="116" t="s">
        <v>91</v>
      </c>
      <c r="C220" s="116" t="s">
        <v>75</v>
      </c>
      <c r="D220" s="116" t="s">
        <v>23</v>
      </c>
      <c r="E220" s="116" t="s">
        <v>24</v>
      </c>
      <c r="F220" s="161">
        <v>5499.0</v>
      </c>
      <c r="G220" s="116" t="s">
        <v>26</v>
      </c>
      <c r="H220" s="100"/>
    </row>
    <row r="221">
      <c r="A221" s="116">
        <v>220.0</v>
      </c>
      <c r="B221" s="116" t="s">
        <v>151</v>
      </c>
      <c r="C221" s="116" t="s">
        <v>75</v>
      </c>
      <c r="D221" s="116" t="s">
        <v>23</v>
      </c>
      <c r="E221" s="116" t="s">
        <v>24</v>
      </c>
      <c r="F221" s="161">
        <v>5499.0</v>
      </c>
      <c r="G221" s="116" t="s">
        <v>26</v>
      </c>
      <c r="H221" s="100"/>
    </row>
    <row r="222">
      <c r="A222" s="116">
        <v>221.0</v>
      </c>
      <c r="B222" s="116" t="s">
        <v>154</v>
      </c>
      <c r="C222" s="116" t="s">
        <v>75</v>
      </c>
      <c r="D222" s="116" t="s">
        <v>23</v>
      </c>
      <c r="E222" s="116" t="s">
        <v>41</v>
      </c>
      <c r="F222" s="161">
        <v>5499.0</v>
      </c>
      <c r="G222" s="116" t="s">
        <v>26</v>
      </c>
      <c r="H222" s="100"/>
    </row>
    <row r="223">
      <c r="A223" s="116">
        <v>222.0</v>
      </c>
      <c r="B223" s="116" t="s">
        <v>154</v>
      </c>
      <c r="C223" s="116" t="s">
        <v>75</v>
      </c>
      <c r="D223" s="116" t="s">
        <v>23</v>
      </c>
      <c r="E223" s="116" t="s">
        <v>41</v>
      </c>
      <c r="F223" s="161">
        <v>5499.0</v>
      </c>
      <c r="G223" s="116" t="s">
        <v>26</v>
      </c>
      <c r="H223" s="100"/>
    </row>
    <row r="224">
      <c r="A224" s="116">
        <v>223.0</v>
      </c>
      <c r="B224" s="116" t="s">
        <v>163</v>
      </c>
      <c r="C224" s="116" t="s">
        <v>75</v>
      </c>
      <c r="D224" s="116" t="s">
        <v>23</v>
      </c>
      <c r="E224" s="116" t="s">
        <v>24</v>
      </c>
      <c r="F224" s="161">
        <v>5499.0</v>
      </c>
      <c r="G224" s="116" t="s">
        <v>26</v>
      </c>
      <c r="H224" s="100"/>
    </row>
    <row r="225">
      <c r="A225" s="116">
        <v>224.0</v>
      </c>
      <c r="B225" s="116" t="s">
        <v>109</v>
      </c>
      <c r="C225" s="116" t="s">
        <v>75</v>
      </c>
      <c r="D225" s="116" t="s">
        <v>23</v>
      </c>
      <c r="E225" s="116" t="s">
        <v>24</v>
      </c>
      <c r="F225" s="161">
        <v>5499.0</v>
      </c>
      <c r="G225" s="116" t="s">
        <v>31</v>
      </c>
      <c r="H225" s="100"/>
    </row>
    <row r="226">
      <c r="A226" s="116">
        <v>225.0</v>
      </c>
      <c r="B226" s="116" t="s">
        <v>172</v>
      </c>
      <c r="C226" s="116" t="s">
        <v>75</v>
      </c>
      <c r="D226" s="116" t="s">
        <v>23</v>
      </c>
      <c r="E226" s="116" t="s">
        <v>24</v>
      </c>
      <c r="F226" s="161">
        <v>5515.0</v>
      </c>
      <c r="G226" s="116" t="s">
        <v>26</v>
      </c>
      <c r="H226" s="100"/>
    </row>
    <row r="227">
      <c r="A227" s="116">
        <v>226.0</v>
      </c>
      <c r="B227" s="116" t="s">
        <v>172</v>
      </c>
      <c r="C227" s="116" t="s">
        <v>75</v>
      </c>
      <c r="D227" s="116" t="s">
        <v>23</v>
      </c>
      <c r="E227" s="116" t="s">
        <v>41</v>
      </c>
      <c r="F227" s="161">
        <v>5519.0</v>
      </c>
      <c r="G227" s="116" t="s">
        <v>26</v>
      </c>
      <c r="H227" s="100"/>
    </row>
    <row r="228">
      <c r="A228" s="116">
        <v>227.0</v>
      </c>
      <c r="B228" s="116" t="s">
        <v>158</v>
      </c>
      <c r="C228" s="116" t="s">
        <v>75</v>
      </c>
      <c r="D228" s="116" t="s">
        <v>23</v>
      </c>
      <c r="E228" s="116" t="s">
        <v>24</v>
      </c>
      <c r="F228" s="161">
        <v>5549.0</v>
      </c>
      <c r="G228" s="116" t="s">
        <v>26</v>
      </c>
      <c r="H228" s="100"/>
    </row>
    <row r="229">
      <c r="A229" s="116">
        <v>228.0</v>
      </c>
      <c r="B229" s="116" t="s">
        <v>91</v>
      </c>
      <c r="C229" s="116" t="s">
        <v>75</v>
      </c>
      <c r="D229" s="116" t="s">
        <v>23</v>
      </c>
      <c r="E229" s="116" t="s">
        <v>24</v>
      </c>
      <c r="F229" s="161">
        <v>5559.0</v>
      </c>
      <c r="G229" s="116" t="s">
        <v>26</v>
      </c>
      <c r="H229" s="100"/>
    </row>
    <row r="230">
      <c r="A230" s="116">
        <v>229.0</v>
      </c>
      <c r="B230" s="116" t="s">
        <v>156</v>
      </c>
      <c r="C230" s="116" t="s">
        <v>75</v>
      </c>
      <c r="D230" s="116" t="s">
        <v>23</v>
      </c>
      <c r="E230" s="116" t="s">
        <v>24</v>
      </c>
      <c r="F230" s="160" t="s">
        <v>174</v>
      </c>
      <c r="G230" s="116" t="s">
        <v>26</v>
      </c>
      <c r="H230" s="100"/>
    </row>
    <row r="231">
      <c r="A231" s="116">
        <v>230.0</v>
      </c>
      <c r="B231" s="116" t="s">
        <v>172</v>
      </c>
      <c r="C231" s="116" t="s">
        <v>75</v>
      </c>
      <c r="D231" s="116" t="s">
        <v>23</v>
      </c>
      <c r="E231" s="116" t="s">
        <v>24</v>
      </c>
      <c r="F231" s="160" t="s">
        <v>175</v>
      </c>
      <c r="G231" s="116" t="s">
        <v>26</v>
      </c>
      <c r="H231" s="100"/>
    </row>
    <row r="232">
      <c r="A232" s="116">
        <v>231.0</v>
      </c>
      <c r="B232" s="116" t="s">
        <v>82</v>
      </c>
      <c r="C232" s="116" t="s">
        <v>75</v>
      </c>
      <c r="D232" s="116" t="s">
        <v>23</v>
      </c>
      <c r="E232" s="116" t="s">
        <v>24</v>
      </c>
      <c r="F232" s="163" t="s">
        <v>176</v>
      </c>
      <c r="G232" s="116" t="s">
        <v>31</v>
      </c>
      <c r="H232" s="100"/>
    </row>
    <row r="233">
      <c r="A233" s="116">
        <v>232.0</v>
      </c>
      <c r="B233" s="116" t="s">
        <v>166</v>
      </c>
      <c r="C233" s="116" t="s">
        <v>75</v>
      </c>
      <c r="D233" s="116" t="s">
        <v>23</v>
      </c>
      <c r="E233" s="116" t="s">
        <v>24</v>
      </c>
      <c r="F233" s="164">
        <v>5599.0</v>
      </c>
      <c r="G233" s="116" t="s">
        <v>26</v>
      </c>
      <c r="H233" s="100"/>
    </row>
    <row r="234">
      <c r="A234" s="116">
        <v>233.0</v>
      </c>
      <c r="B234" s="116" t="s">
        <v>166</v>
      </c>
      <c r="C234" s="116" t="s">
        <v>75</v>
      </c>
      <c r="D234" s="116" t="s">
        <v>23</v>
      </c>
      <c r="E234" s="116" t="s">
        <v>24</v>
      </c>
      <c r="F234" s="164">
        <v>5599.0</v>
      </c>
      <c r="G234" s="116" t="s">
        <v>26</v>
      </c>
      <c r="H234" s="100"/>
    </row>
    <row r="235">
      <c r="A235" s="116">
        <v>234.0</v>
      </c>
      <c r="B235" s="116" t="s">
        <v>82</v>
      </c>
      <c r="C235" s="116" t="s">
        <v>75</v>
      </c>
      <c r="D235" s="116" t="s">
        <v>23</v>
      </c>
      <c r="E235" s="116" t="s">
        <v>24</v>
      </c>
      <c r="F235" s="164">
        <v>5599.0</v>
      </c>
      <c r="G235" s="116" t="s">
        <v>31</v>
      </c>
      <c r="H235" s="100"/>
    </row>
    <row r="236">
      <c r="A236" s="116">
        <v>235.0</v>
      </c>
      <c r="B236" s="116" t="s">
        <v>82</v>
      </c>
      <c r="C236" s="116" t="s">
        <v>75</v>
      </c>
      <c r="D236" s="116" t="s">
        <v>23</v>
      </c>
      <c r="E236" s="116" t="s">
        <v>24</v>
      </c>
      <c r="F236" s="164">
        <v>5599.0</v>
      </c>
      <c r="G236" s="116" t="s">
        <v>31</v>
      </c>
      <c r="H236" s="100"/>
    </row>
    <row r="237">
      <c r="A237" s="116">
        <v>236.0</v>
      </c>
      <c r="B237" s="116" t="s">
        <v>172</v>
      </c>
      <c r="C237" s="116" t="s">
        <v>75</v>
      </c>
      <c r="D237" s="116" t="s">
        <v>23</v>
      </c>
      <c r="E237" s="116" t="s">
        <v>24</v>
      </c>
      <c r="F237" s="164">
        <v>5628.0</v>
      </c>
      <c r="G237" s="116" t="s">
        <v>26</v>
      </c>
      <c r="H237" s="100"/>
    </row>
    <row r="238">
      <c r="A238" s="116">
        <v>237.0</v>
      </c>
      <c r="B238" s="116" t="s">
        <v>91</v>
      </c>
      <c r="C238" s="116" t="s">
        <v>75</v>
      </c>
      <c r="D238" s="116" t="s">
        <v>23</v>
      </c>
      <c r="E238" s="116" t="s">
        <v>24</v>
      </c>
      <c r="F238" s="164">
        <v>5649.0</v>
      </c>
      <c r="G238" s="116" t="s">
        <v>26</v>
      </c>
      <c r="H238" s="100"/>
    </row>
    <row r="239">
      <c r="A239" s="116">
        <v>238.0</v>
      </c>
      <c r="B239" s="116" t="s">
        <v>172</v>
      </c>
      <c r="C239" s="116" t="s">
        <v>75</v>
      </c>
      <c r="D239" s="116" t="s">
        <v>23</v>
      </c>
      <c r="E239" s="116" t="s">
        <v>24</v>
      </c>
      <c r="F239" s="164">
        <v>5689.0</v>
      </c>
      <c r="G239" s="116" t="s">
        <v>26</v>
      </c>
      <c r="H239" s="100"/>
    </row>
    <row r="240">
      <c r="A240" s="116">
        <v>239.0</v>
      </c>
      <c r="B240" s="116" t="s">
        <v>111</v>
      </c>
      <c r="C240" s="116" t="s">
        <v>75</v>
      </c>
      <c r="D240" s="116" t="s">
        <v>23</v>
      </c>
      <c r="E240" s="116" t="s">
        <v>24</v>
      </c>
      <c r="F240" s="164">
        <v>5699.0</v>
      </c>
      <c r="G240" s="116" t="s">
        <v>26</v>
      </c>
      <c r="H240" s="100"/>
    </row>
    <row r="241">
      <c r="A241" s="116">
        <v>240.0</v>
      </c>
      <c r="B241" s="116" t="s">
        <v>111</v>
      </c>
      <c r="C241" s="116" t="s">
        <v>75</v>
      </c>
      <c r="D241" s="116" t="s">
        <v>23</v>
      </c>
      <c r="E241" s="116" t="s">
        <v>24</v>
      </c>
      <c r="F241" s="164">
        <v>5699.0</v>
      </c>
      <c r="G241" s="116" t="s">
        <v>26</v>
      </c>
      <c r="H241" s="100"/>
    </row>
    <row r="242">
      <c r="A242" s="116">
        <v>241.0</v>
      </c>
      <c r="B242" s="116" t="s">
        <v>82</v>
      </c>
      <c r="C242" s="116" t="s">
        <v>75</v>
      </c>
      <c r="D242" s="116" t="s">
        <v>23</v>
      </c>
      <c r="E242" s="116" t="s">
        <v>41</v>
      </c>
      <c r="F242" s="164">
        <v>5699.0</v>
      </c>
      <c r="G242" s="116" t="s">
        <v>31</v>
      </c>
      <c r="H242" s="100"/>
    </row>
    <row r="243">
      <c r="A243" s="116">
        <v>242.0</v>
      </c>
      <c r="B243" s="116" t="s">
        <v>82</v>
      </c>
      <c r="C243" s="116" t="s">
        <v>75</v>
      </c>
      <c r="D243" s="116" t="s">
        <v>23</v>
      </c>
      <c r="E243" s="116" t="s">
        <v>24</v>
      </c>
      <c r="F243" s="164">
        <v>5699.0</v>
      </c>
      <c r="G243" s="116" t="s">
        <v>31</v>
      </c>
      <c r="H243" s="100"/>
    </row>
    <row r="244">
      <c r="A244" s="116">
        <v>243.0</v>
      </c>
      <c r="B244" s="116" t="s">
        <v>95</v>
      </c>
      <c r="C244" s="116" t="s">
        <v>75</v>
      </c>
      <c r="D244" s="116" t="s">
        <v>23</v>
      </c>
      <c r="E244" s="116" t="s">
        <v>24</v>
      </c>
      <c r="F244" s="167">
        <v>5799.0</v>
      </c>
      <c r="G244" s="116" t="s">
        <v>31</v>
      </c>
      <c r="H244" s="100"/>
    </row>
    <row r="245">
      <c r="A245" s="116">
        <v>244.0</v>
      </c>
      <c r="B245" s="116" t="s">
        <v>134</v>
      </c>
      <c r="C245" s="116" t="s">
        <v>75</v>
      </c>
      <c r="D245" s="116" t="s">
        <v>23</v>
      </c>
      <c r="E245" s="116" t="s">
        <v>24</v>
      </c>
      <c r="F245" s="167">
        <v>5799.0</v>
      </c>
      <c r="G245" s="116" t="s">
        <v>26</v>
      </c>
      <c r="H245" s="100"/>
    </row>
    <row r="246">
      <c r="A246" s="116">
        <v>245.0</v>
      </c>
      <c r="B246" s="116" t="s">
        <v>107</v>
      </c>
      <c r="C246" s="116" t="s">
        <v>75</v>
      </c>
      <c r="D246" s="116" t="s">
        <v>23</v>
      </c>
      <c r="E246" s="116" t="s">
        <v>24</v>
      </c>
      <c r="F246" s="196">
        <v>5858.0</v>
      </c>
      <c r="G246" s="116" t="s">
        <v>26</v>
      </c>
      <c r="H246" s="100"/>
    </row>
    <row r="247">
      <c r="A247" s="116">
        <v>246.0</v>
      </c>
      <c r="B247" s="116" t="s">
        <v>134</v>
      </c>
      <c r="C247" s="116" t="s">
        <v>75</v>
      </c>
      <c r="D247" s="116" t="s">
        <v>23</v>
      </c>
      <c r="E247" s="116" t="s">
        <v>24</v>
      </c>
      <c r="F247" s="196">
        <v>5887.0</v>
      </c>
      <c r="G247" s="116" t="s">
        <v>26</v>
      </c>
      <c r="H247" s="100"/>
    </row>
    <row r="248">
      <c r="A248" s="116">
        <v>247.0</v>
      </c>
      <c r="B248" s="116" t="s">
        <v>82</v>
      </c>
      <c r="C248" s="116" t="s">
        <v>75</v>
      </c>
      <c r="D248" s="116" t="s">
        <v>23</v>
      </c>
      <c r="E248" s="116" t="s">
        <v>24</v>
      </c>
      <c r="F248" s="196">
        <v>5899.0</v>
      </c>
      <c r="G248" s="116" t="s">
        <v>31</v>
      </c>
      <c r="H248" s="100"/>
    </row>
    <row r="249">
      <c r="A249" s="116">
        <v>248.0</v>
      </c>
      <c r="B249" s="116" t="s">
        <v>179</v>
      </c>
      <c r="C249" s="116" t="s">
        <v>75</v>
      </c>
      <c r="D249" s="116" t="s">
        <v>23</v>
      </c>
      <c r="E249" s="116" t="s">
        <v>24</v>
      </c>
      <c r="F249" s="196">
        <v>5959.0</v>
      </c>
      <c r="G249" s="116" t="s">
        <v>26</v>
      </c>
      <c r="H249" s="100"/>
    </row>
    <row r="250">
      <c r="A250" s="116">
        <v>249.0</v>
      </c>
      <c r="B250" s="116" t="s">
        <v>179</v>
      </c>
      <c r="C250" s="116" t="s">
        <v>75</v>
      </c>
      <c r="D250" s="116" t="s">
        <v>23</v>
      </c>
      <c r="E250" s="116" t="s">
        <v>24</v>
      </c>
      <c r="F250" s="196">
        <v>5959.0</v>
      </c>
      <c r="G250" s="116" t="s">
        <v>26</v>
      </c>
      <c r="H250" s="100"/>
    </row>
    <row r="251">
      <c r="A251" s="116">
        <v>250.0</v>
      </c>
      <c r="B251" s="116" t="s">
        <v>179</v>
      </c>
      <c r="C251" s="116" t="s">
        <v>75</v>
      </c>
      <c r="D251" s="116" t="s">
        <v>23</v>
      </c>
      <c r="E251" s="116" t="s">
        <v>24</v>
      </c>
      <c r="F251" s="197">
        <v>5974.0</v>
      </c>
      <c r="G251" s="116" t="s">
        <v>26</v>
      </c>
      <c r="H251" s="100"/>
    </row>
    <row r="252">
      <c r="A252" s="116">
        <v>251.0</v>
      </c>
      <c r="B252" s="116" t="s">
        <v>179</v>
      </c>
      <c r="C252" s="116" t="s">
        <v>75</v>
      </c>
      <c r="D252" s="116" t="s">
        <v>23</v>
      </c>
      <c r="E252" s="116" t="s">
        <v>24</v>
      </c>
      <c r="F252" s="197">
        <v>5974.0</v>
      </c>
      <c r="G252" s="116" t="s">
        <v>26</v>
      </c>
      <c r="H252" s="100"/>
    </row>
    <row r="253">
      <c r="A253" s="116">
        <v>252.0</v>
      </c>
      <c r="B253" s="116" t="s">
        <v>179</v>
      </c>
      <c r="C253" s="116" t="s">
        <v>75</v>
      </c>
      <c r="D253" s="116" t="s">
        <v>23</v>
      </c>
      <c r="E253" s="116" t="s">
        <v>24</v>
      </c>
      <c r="F253" s="197">
        <v>5979.0</v>
      </c>
      <c r="G253" s="116" t="s">
        <v>26</v>
      </c>
      <c r="H253" s="100"/>
    </row>
    <row r="254">
      <c r="A254" s="116">
        <v>253.0</v>
      </c>
      <c r="B254" s="116" t="s">
        <v>179</v>
      </c>
      <c r="C254" s="116" t="s">
        <v>75</v>
      </c>
      <c r="D254" s="116" t="s">
        <v>23</v>
      </c>
      <c r="E254" s="116" t="s">
        <v>24</v>
      </c>
      <c r="F254" s="197">
        <v>5979.0</v>
      </c>
      <c r="G254" s="116" t="s">
        <v>26</v>
      </c>
      <c r="H254" s="100"/>
    </row>
    <row r="255">
      <c r="A255" s="116">
        <v>254.0</v>
      </c>
      <c r="B255" s="116" t="s">
        <v>179</v>
      </c>
      <c r="C255" s="116" t="s">
        <v>75</v>
      </c>
      <c r="D255" s="116" t="s">
        <v>23</v>
      </c>
      <c r="E255" s="116" t="s">
        <v>24</v>
      </c>
      <c r="F255" s="197">
        <v>5989.0</v>
      </c>
      <c r="G255" s="116" t="s">
        <v>26</v>
      </c>
      <c r="H255" s="100"/>
    </row>
    <row r="256">
      <c r="A256" s="116">
        <v>255.0</v>
      </c>
      <c r="B256" s="116" t="s">
        <v>179</v>
      </c>
      <c r="C256" s="116" t="s">
        <v>75</v>
      </c>
      <c r="D256" s="116" t="s">
        <v>23</v>
      </c>
      <c r="E256" s="116" t="s">
        <v>41</v>
      </c>
      <c r="F256" s="197">
        <v>6099.0</v>
      </c>
      <c r="G256" s="116" t="s">
        <v>26</v>
      </c>
      <c r="H256" s="100"/>
    </row>
    <row r="257">
      <c r="A257" s="116">
        <v>256.0</v>
      </c>
      <c r="B257" s="116" t="s">
        <v>179</v>
      </c>
      <c r="C257" s="116" t="s">
        <v>75</v>
      </c>
      <c r="D257" s="116" t="s">
        <v>23</v>
      </c>
      <c r="E257" s="116" t="s">
        <v>24</v>
      </c>
      <c r="F257" s="197">
        <v>6099.0</v>
      </c>
      <c r="G257" s="116" t="s">
        <v>26</v>
      </c>
      <c r="H257" s="100"/>
    </row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