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6C242F8C-1098-4579-836F-A82898F2BDD9}" xr6:coauthVersionLast="45" xr6:coauthVersionMax="45" xr10:uidLastSave="{00000000-0000-0000-0000-000000000000}"/>
  <bookViews>
    <workbookView xWindow="-120" yWindow="-120" windowWidth="29040" windowHeight="15840" activeTab="4" xr2:uid="{2331956E-8C89-4B53-97BE-B37BE3C8EA3F}"/>
  </bookViews>
  <sheets>
    <sheet name="HOG" sheetId="5" r:id="rId1"/>
    <sheet name="SIFT" sheetId="6" r:id="rId2"/>
    <sheet name="Gráfico" sheetId="8" r:id="rId3"/>
    <sheet name="ORB" sheetId="7" r:id="rId4"/>
    <sheet name="SURF" sheetId="9" r:id="rId5"/>
    <sheet name="Parametro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9" l="1"/>
  <c r="U37" i="9"/>
  <c r="W37" i="9" s="1"/>
  <c r="T37" i="9"/>
  <c r="S37" i="9"/>
  <c r="N37" i="9"/>
  <c r="M37" i="9"/>
  <c r="O37" i="9" s="1"/>
  <c r="L37" i="9"/>
  <c r="K37" i="9"/>
  <c r="F37" i="9"/>
  <c r="E37" i="9"/>
  <c r="D37" i="9"/>
  <c r="C37" i="9"/>
  <c r="V34" i="9"/>
  <c r="W34" i="9" s="1"/>
  <c r="U34" i="9"/>
  <c r="T34" i="9"/>
  <c r="S34" i="9"/>
  <c r="N34" i="9"/>
  <c r="M34" i="9"/>
  <c r="L34" i="9"/>
  <c r="K34" i="9"/>
  <c r="F34" i="9"/>
  <c r="E34" i="9"/>
  <c r="D34" i="9"/>
  <c r="C34" i="9"/>
  <c r="V31" i="9"/>
  <c r="U31" i="9"/>
  <c r="W31" i="9" s="1"/>
  <c r="T31" i="9"/>
  <c r="S31" i="9"/>
  <c r="N31" i="9"/>
  <c r="M31" i="9"/>
  <c r="O31" i="9" s="1"/>
  <c r="L31" i="9"/>
  <c r="K31" i="9"/>
  <c r="F31" i="9"/>
  <c r="E31" i="9"/>
  <c r="D31" i="9"/>
  <c r="C31" i="9"/>
  <c r="V28" i="9"/>
  <c r="U28" i="9"/>
  <c r="T28" i="9"/>
  <c r="S28" i="9"/>
  <c r="N28" i="9"/>
  <c r="M28" i="9"/>
  <c r="L28" i="9"/>
  <c r="K28" i="9"/>
  <c r="F28" i="9"/>
  <c r="E28" i="9"/>
  <c r="D28" i="9"/>
  <c r="C28" i="9"/>
  <c r="V25" i="9"/>
  <c r="U25" i="9"/>
  <c r="W25" i="9" s="1"/>
  <c r="T25" i="9"/>
  <c r="S25" i="9"/>
  <c r="N25" i="9"/>
  <c r="M25" i="9"/>
  <c r="L25" i="9"/>
  <c r="K25" i="9"/>
  <c r="F25" i="9"/>
  <c r="E25" i="9"/>
  <c r="D25" i="9"/>
  <c r="C25" i="9"/>
  <c r="V22" i="9"/>
  <c r="U22" i="9"/>
  <c r="T22" i="9"/>
  <c r="S22" i="9"/>
  <c r="N22" i="9"/>
  <c r="M22" i="9"/>
  <c r="L22" i="9"/>
  <c r="K22" i="9"/>
  <c r="F22" i="9"/>
  <c r="E22" i="9"/>
  <c r="D22" i="9"/>
  <c r="C22" i="9"/>
  <c r="V19" i="9"/>
  <c r="U19" i="9"/>
  <c r="W19" i="9" s="1"/>
  <c r="T19" i="9"/>
  <c r="S19" i="9"/>
  <c r="N19" i="9"/>
  <c r="M19" i="9"/>
  <c r="L19" i="9"/>
  <c r="K19" i="9"/>
  <c r="F19" i="9"/>
  <c r="E19" i="9"/>
  <c r="D19" i="9"/>
  <c r="C19" i="9"/>
  <c r="V16" i="9"/>
  <c r="U16" i="9"/>
  <c r="T16" i="9"/>
  <c r="S16" i="9"/>
  <c r="N16" i="9"/>
  <c r="M16" i="9"/>
  <c r="O16" i="9" s="1"/>
  <c r="L16" i="9"/>
  <c r="K16" i="9"/>
  <c r="F16" i="9"/>
  <c r="E16" i="9"/>
  <c r="D16" i="9"/>
  <c r="C16" i="9"/>
  <c r="V13" i="9"/>
  <c r="U13" i="9"/>
  <c r="W13" i="9" s="1"/>
  <c r="T13" i="9"/>
  <c r="S13" i="9"/>
  <c r="N13" i="9"/>
  <c r="M13" i="9"/>
  <c r="L13" i="9"/>
  <c r="K13" i="9"/>
  <c r="F13" i="9"/>
  <c r="E13" i="9"/>
  <c r="G13" i="9" s="1"/>
  <c r="D13" i="9"/>
  <c r="C13" i="9"/>
  <c r="V10" i="9"/>
  <c r="V40" i="9" s="1"/>
  <c r="U10" i="9"/>
  <c r="T10" i="9"/>
  <c r="T40" i="9" s="1"/>
  <c r="S10" i="9"/>
  <c r="S40" i="9" s="1"/>
  <c r="N10" i="9"/>
  <c r="M10" i="9"/>
  <c r="L10" i="9"/>
  <c r="K10" i="9"/>
  <c r="F10" i="9"/>
  <c r="E10" i="9"/>
  <c r="G10" i="9" s="1"/>
  <c r="D10" i="9"/>
  <c r="C10" i="9"/>
  <c r="V37" i="6"/>
  <c r="U37" i="6"/>
  <c r="W37" i="6" s="1"/>
  <c r="T37" i="6"/>
  <c r="S37" i="6"/>
  <c r="V34" i="6"/>
  <c r="U34" i="6"/>
  <c r="T34" i="6"/>
  <c r="S34" i="6"/>
  <c r="V31" i="6"/>
  <c r="U31" i="6"/>
  <c r="W31" i="6" s="1"/>
  <c r="T31" i="6"/>
  <c r="S31" i="6"/>
  <c r="V28" i="6"/>
  <c r="U28" i="6"/>
  <c r="T28" i="6"/>
  <c r="S28" i="6"/>
  <c r="V25" i="6"/>
  <c r="U25" i="6"/>
  <c r="W25" i="6" s="1"/>
  <c r="T25" i="6"/>
  <c r="S25" i="6"/>
  <c r="V22" i="6"/>
  <c r="U22" i="6"/>
  <c r="T22" i="6"/>
  <c r="S22" i="6"/>
  <c r="V19" i="6"/>
  <c r="U19" i="6"/>
  <c r="T19" i="6"/>
  <c r="S19" i="6"/>
  <c r="V16" i="6"/>
  <c r="U16" i="6"/>
  <c r="W16" i="6" s="1"/>
  <c r="T16" i="6"/>
  <c r="S16" i="6"/>
  <c r="V13" i="6"/>
  <c r="U13" i="6"/>
  <c r="T13" i="6"/>
  <c r="S13" i="6"/>
  <c r="V10" i="6"/>
  <c r="U10" i="6"/>
  <c r="T10" i="6"/>
  <c r="S10" i="6"/>
  <c r="N37" i="6"/>
  <c r="M37" i="6"/>
  <c r="L37" i="6"/>
  <c r="K37" i="6"/>
  <c r="N34" i="6"/>
  <c r="M34" i="6"/>
  <c r="L34" i="6"/>
  <c r="K34" i="6"/>
  <c r="N31" i="6"/>
  <c r="M31" i="6"/>
  <c r="O31" i="6" s="1"/>
  <c r="L31" i="6"/>
  <c r="K31" i="6"/>
  <c r="N28" i="6"/>
  <c r="M28" i="6"/>
  <c r="L28" i="6"/>
  <c r="K28" i="6"/>
  <c r="N25" i="6"/>
  <c r="M25" i="6"/>
  <c r="L25" i="6"/>
  <c r="K25" i="6"/>
  <c r="N22" i="6"/>
  <c r="M22" i="6"/>
  <c r="L22" i="6"/>
  <c r="K22" i="6"/>
  <c r="N19" i="6"/>
  <c r="M19" i="6"/>
  <c r="L19" i="6"/>
  <c r="K19" i="6"/>
  <c r="N16" i="6"/>
  <c r="M16" i="6"/>
  <c r="L16" i="6"/>
  <c r="K16" i="6"/>
  <c r="N13" i="6"/>
  <c r="M13" i="6"/>
  <c r="L13" i="6"/>
  <c r="K13" i="6"/>
  <c r="N10" i="6"/>
  <c r="M10" i="6"/>
  <c r="L10" i="6"/>
  <c r="K10" i="6"/>
  <c r="F37" i="6"/>
  <c r="E37" i="6"/>
  <c r="G37" i="6" s="1"/>
  <c r="D37" i="6"/>
  <c r="C37" i="6"/>
  <c r="F34" i="6"/>
  <c r="E34" i="6"/>
  <c r="G34" i="6" s="1"/>
  <c r="D34" i="6"/>
  <c r="C34" i="6"/>
  <c r="F31" i="6"/>
  <c r="E31" i="6"/>
  <c r="D31" i="6"/>
  <c r="C31" i="6"/>
  <c r="F28" i="6"/>
  <c r="E28" i="6"/>
  <c r="D28" i="6"/>
  <c r="C28" i="6"/>
  <c r="F25" i="6"/>
  <c r="E25" i="6"/>
  <c r="D25" i="6"/>
  <c r="C25" i="6"/>
  <c r="F22" i="6"/>
  <c r="E22" i="6"/>
  <c r="D22" i="6"/>
  <c r="C22" i="6"/>
  <c r="F19" i="6"/>
  <c r="E19" i="6"/>
  <c r="G19" i="6" s="1"/>
  <c r="D19" i="6"/>
  <c r="C19" i="6"/>
  <c r="F16" i="6"/>
  <c r="E16" i="6"/>
  <c r="D16" i="6"/>
  <c r="C16" i="6"/>
  <c r="F13" i="6"/>
  <c r="E13" i="6"/>
  <c r="G13" i="6" s="1"/>
  <c r="D13" i="6"/>
  <c r="C13" i="6"/>
  <c r="F10" i="6"/>
  <c r="E10" i="6"/>
  <c r="D10" i="6"/>
  <c r="C10" i="6"/>
  <c r="O28" i="9" l="1"/>
  <c r="O22" i="9"/>
  <c r="O13" i="9"/>
  <c r="K40" i="9"/>
  <c r="L40" i="9"/>
  <c r="O10" i="9"/>
  <c r="G34" i="9"/>
  <c r="G31" i="9"/>
  <c r="G28" i="9"/>
  <c r="D40" i="9"/>
  <c r="F40" i="9"/>
  <c r="C40" i="9"/>
  <c r="G31" i="6"/>
  <c r="G28" i="6"/>
  <c r="G25" i="6"/>
  <c r="E40" i="6"/>
  <c r="G16" i="6"/>
  <c r="F40" i="6"/>
  <c r="D40" i="6"/>
  <c r="C40" i="6"/>
  <c r="G22" i="6"/>
  <c r="W16" i="9"/>
  <c r="W22" i="9"/>
  <c r="W28" i="9"/>
  <c r="N40" i="9"/>
  <c r="O34" i="9"/>
  <c r="O19" i="9"/>
  <c r="O25" i="9"/>
  <c r="G19" i="9"/>
  <c r="G25" i="9"/>
  <c r="G37" i="9"/>
  <c r="G16" i="9"/>
  <c r="G22" i="9"/>
  <c r="E40" i="9"/>
  <c r="W10" i="9"/>
  <c r="W40" i="9" s="1"/>
  <c r="U40" i="9"/>
  <c r="M40" i="9"/>
  <c r="O34" i="6"/>
  <c r="O37" i="6"/>
  <c r="O28" i="6"/>
  <c r="O25" i="6"/>
  <c r="O22" i="6"/>
  <c r="O19" i="6"/>
  <c r="M40" i="6"/>
  <c r="O16" i="6"/>
  <c r="L40" i="6"/>
  <c r="K40" i="6"/>
  <c r="N40" i="6"/>
  <c r="O13" i="6"/>
  <c r="W34" i="6"/>
  <c r="W28" i="6"/>
  <c r="W22" i="6"/>
  <c r="W19" i="6"/>
  <c r="T40" i="6"/>
  <c r="U40" i="6"/>
  <c r="V40" i="6"/>
  <c r="W13" i="6"/>
  <c r="S40" i="6"/>
  <c r="W10" i="6"/>
  <c r="O10" i="6"/>
  <c r="G10" i="6"/>
  <c r="V37" i="7"/>
  <c r="U37" i="7"/>
  <c r="W37" i="7" s="1"/>
  <c r="T37" i="7"/>
  <c r="S37" i="7"/>
  <c r="V34" i="7"/>
  <c r="U34" i="7"/>
  <c r="W34" i="7" s="1"/>
  <c r="T34" i="7"/>
  <c r="S34" i="7"/>
  <c r="V31" i="7"/>
  <c r="U31" i="7"/>
  <c r="W31" i="7" s="1"/>
  <c r="T31" i="7"/>
  <c r="S31" i="7"/>
  <c r="V28" i="7"/>
  <c r="U28" i="7"/>
  <c r="T28" i="7"/>
  <c r="S28" i="7"/>
  <c r="V25" i="7"/>
  <c r="U25" i="7"/>
  <c r="W25" i="7" s="1"/>
  <c r="T25" i="7"/>
  <c r="S25" i="7"/>
  <c r="V22" i="7"/>
  <c r="U22" i="7"/>
  <c r="T22" i="7"/>
  <c r="S22" i="7"/>
  <c r="V19" i="7"/>
  <c r="U19" i="7"/>
  <c r="W19" i="7" s="1"/>
  <c r="T19" i="7"/>
  <c r="S19" i="7"/>
  <c r="V16" i="7"/>
  <c r="U16" i="7"/>
  <c r="W16" i="7" s="1"/>
  <c r="T16" i="7"/>
  <c r="S16" i="7"/>
  <c r="V13" i="7"/>
  <c r="U13" i="7"/>
  <c r="T13" i="7"/>
  <c r="S13" i="7"/>
  <c r="V10" i="7"/>
  <c r="U10" i="7"/>
  <c r="T10" i="7"/>
  <c r="S10" i="7"/>
  <c r="N37" i="7"/>
  <c r="M37" i="7"/>
  <c r="O37" i="7" s="1"/>
  <c r="L37" i="7"/>
  <c r="K37" i="7"/>
  <c r="N34" i="7"/>
  <c r="M34" i="7"/>
  <c r="L34" i="7"/>
  <c r="K34" i="7"/>
  <c r="N31" i="7"/>
  <c r="M31" i="7"/>
  <c r="L31" i="7"/>
  <c r="K31" i="7"/>
  <c r="N28" i="7"/>
  <c r="M28" i="7"/>
  <c r="L28" i="7"/>
  <c r="K28" i="7"/>
  <c r="N25" i="7"/>
  <c r="M25" i="7"/>
  <c r="L25" i="7"/>
  <c r="K25" i="7"/>
  <c r="N22" i="7"/>
  <c r="M22" i="7"/>
  <c r="L22" i="7"/>
  <c r="K22" i="7"/>
  <c r="N19" i="7"/>
  <c r="M19" i="7"/>
  <c r="L19" i="7"/>
  <c r="K19" i="7"/>
  <c r="N16" i="7"/>
  <c r="M16" i="7"/>
  <c r="L16" i="7"/>
  <c r="K16" i="7"/>
  <c r="N13" i="7"/>
  <c r="M13" i="7"/>
  <c r="L13" i="7"/>
  <c r="K13" i="7"/>
  <c r="N10" i="7"/>
  <c r="M10" i="7"/>
  <c r="L10" i="7"/>
  <c r="K10" i="7"/>
  <c r="F37" i="7"/>
  <c r="E37" i="7"/>
  <c r="D37" i="7"/>
  <c r="C37" i="7"/>
  <c r="F34" i="7"/>
  <c r="E34" i="7"/>
  <c r="D34" i="7"/>
  <c r="C34" i="7"/>
  <c r="F31" i="7"/>
  <c r="E31" i="7"/>
  <c r="G31" i="7" s="1"/>
  <c r="D31" i="7"/>
  <c r="C31" i="7"/>
  <c r="F28" i="7"/>
  <c r="E28" i="7"/>
  <c r="G28" i="7" s="1"/>
  <c r="D28" i="7"/>
  <c r="C28" i="7"/>
  <c r="F25" i="7"/>
  <c r="E25" i="7"/>
  <c r="D25" i="7"/>
  <c r="C25" i="7"/>
  <c r="F22" i="7"/>
  <c r="E22" i="7"/>
  <c r="D22" i="7"/>
  <c r="C22" i="7"/>
  <c r="F19" i="7"/>
  <c r="E19" i="7"/>
  <c r="D19" i="7"/>
  <c r="C19" i="7"/>
  <c r="F16" i="7"/>
  <c r="E16" i="7"/>
  <c r="D16" i="7"/>
  <c r="C16" i="7"/>
  <c r="F13" i="7"/>
  <c r="E13" i="7"/>
  <c r="D13" i="7"/>
  <c r="C13" i="7"/>
  <c r="F10" i="7"/>
  <c r="E10" i="7"/>
  <c r="D10" i="7"/>
  <c r="C10" i="7"/>
  <c r="O40" i="9" l="1"/>
  <c r="G40" i="9"/>
  <c r="G40" i="6"/>
  <c r="O40" i="6"/>
  <c r="W40" i="6"/>
  <c r="W28" i="7"/>
  <c r="U40" i="7"/>
  <c r="W22" i="7"/>
  <c r="T40" i="7"/>
  <c r="S40" i="7"/>
  <c r="V40" i="7"/>
  <c r="W13" i="7"/>
  <c r="O34" i="7"/>
  <c r="O31" i="7"/>
  <c r="O28" i="7"/>
  <c r="O25" i="7"/>
  <c r="O22" i="7"/>
  <c r="O19" i="7"/>
  <c r="O16" i="7"/>
  <c r="O13" i="7"/>
  <c r="N40" i="7"/>
  <c r="K40" i="7"/>
  <c r="L40" i="7"/>
  <c r="M40" i="7"/>
  <c r="G37" i="7"/>
  <c r="G34" i="7"/>
  <c r="G22" i="7"/>
  <c r="G25" i="7"/>
  <c r="G19" i="7"/>
  <c r="G16" i="7"/>
  <c r="G13" i="7"/>
  <c r="D40" i="7"/>
  <c r="E40" i="7"/>
  <c r="C40" i="7"/>
  <c r="F40" i="7"/>
  <c r="W10" i="7"/>
  <c r="W40" i="7" s="1"/>
  <c r="O10" i="7"/>
  <c r="O40" i="7" s="1"/>
  <c r="G10" i="7"/>
  <c r="V37" i="5"/>
  <c r="U37" i="5"/>
  <c r="T37" i="5"/>
  <c r="S37" i="5"/>
  <c r="V34" i="5"/>
  <c r="U34" i="5"/>
  <c r="W34" i="5" s="1"/>
  <c r="T34" i="5"/>
  <c r="S34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T22" i="5"/>
  <c r="S22" i="5"/>
  <c r="V19" i="5"/>
  <c r="U19" i="5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L34" i="5"/>
  <c r="K34" i="5"/>
  <c r="N31" i="5"/>
  <c r="M31" i="5"/>
  <c r="O31" i="5" s="1"/>
  <c r="L31" i="5"/>
  <c r="K31" i="5"/>
  <c r="N28" i="5"/>
  <c r="M28" i="5"/>
  <c r="O28" i="5" s="1"/>
  <c r="L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O13" i="5" s="1"/>
  <c r="L13" i="5"/>
  <c r="K13" i="5"/>
  <c r="N10" i="5"/>
  <c r="M10" i="5"/>
  <c r="L10" i="5"/>
  <c r="K10" i="5"/>
  <c r="F37" i="5"/>
  <c r="F40" i="5" s="1"/>
  <c r="E37" i="5"/>
  <c r="G37" i="5" s="1"/>
  <c r="G40" i="5" s="1"/>
  <c r="D37" i="5"/>
  <c r="D40" i="5" s="1"/>
  <c r="C37" i="5"/>
  <c r="C40" i="5" s="1"/>
  <c r="F34" i="5"/>
  <c r="E34" i="5"/>
  <c r="G34" i="5" s="1"/>
  <c r="D34" i="5"/>
  <c r="C34" i="5"/>
  <c r="G40" i="7" l="1"/>
  <c r="W37" i="5"/>
  <c r="W31" i="5"/>
  <c r="W22" i="5"/>
  <c r="W19" i="5"/>
  <c r="U40" i="5"/>
  <c r="T40" i="5"/>
  <c r="S40" i="5"/>
  <c r="V40" i="5"/>
  <c r="W13" i="5"/>
  <c r="O34" i="5"/>
  <c r="O25" i="5"/>
  <c r="O22" i="5"/>
  <c r="O19" i="5"/>
  <c r="O16" i="5"/>
  <c r="M40" i="5"/>
  <c r="N40" i="5"/>
  <c r="K40" i="5"/>
  <c r="L40" i="5"/>
  <c r="W10" i="5"/>
  <c r="O10" i="5"/>
  <c r="O40" i="5" s="1"/>
  <c r="E40" i="5"/>
  <c r="W40" i="5" l="1"/>
  <c r="D28" i="5"/>
  <c r="D31" i="5"/>
  <c r="E10" i="5" l="1"/>
  <c r="F31" i="5"/>
  <c r="E31" i="5"/>
  <c r="C31" i="5"/>
  <c r="F28" i="5"/>
  <c r="E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D10" i="5"/>
  <c r="C10" i="5"/>
  <c r="G10" i="5" l="1"/>
  <c r="G28" i="5"/>
  <c r="G22" i="5"/>
  <c r="G16" i="5"/>
  <c r="G25" i="5"/>
  <c r="G31" i="5"/>
  <c r="G19" i="5"/>
  <c r="G13" i="5"/>
</calcChain>
</file>

<file path=xl/sharedStrings.xml><?xml version="1.0" encoding="utf-8"?>
<sst xmlns="http://schemas.openxmlformats.org/spreadsheetml/2006/main" count="207" uniqueCount="40">
  <si>
    <t>ACC</t>
  </si>
  <si>
    <t>ERRO</t>
  </si>
  <si>
    <t>PRECISION</t>
  </si>
  <si>
    <t>RECALL</t>
  </si>
  <si>
    <t>F1</t>
  </si>
  <si>
    <t>HOG</t>
  </si>
  <si>
    <t>KNN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</si>
  <si>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</si>
  <si>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</si>
  <si>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</si>
  <si>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</si>
  <si>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</si>
  <si>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</si>
  <si>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</si>
  <si>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</si>
  <si>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</si>
  <si>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</si>
  <si>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</si>
  <si>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</si>
  <si>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</si>
  <si>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</si>
  <si>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</si>
  <si>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</si>
  <si>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</si>
  <si>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</si>
  <si>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</si>
  <si>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</si>
  <si>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</si>
  <si>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</si>
  <si>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</si>
  <si>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</si>
  <si>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</si>
  <si>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</si>
  <si>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</si>
  <si>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</si>
  <si>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</si>
  <si>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</si>
  <si>
    <t>SURF SEM PCA</t>
  </si>
  <si>
    <t>SURF PCA 2</t>
  </si>
  <si>
    <t>SURF PCA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</si>
</sst>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Gráfico!$B$2:$F$2</c:f>
              <c:numCache>
                <c:formatCode>General</c:formatCode>
                <c:ptCount val="5"/>
                <c:pt idx="0">
                  <c:v>0.83389890399940647</c:v>
                </c:pt>
                <c:pt idx="1">
                  <c:v>0.24065237805187556</c:v>
                </c:pt>
                <c:pt idx="2">
                  <c:v>0.79213051681094049</c:v>
                </c:pt>
                <c:pt idx="3">
                  <c:v>0.63808709210578185</c:v>
                </c:pt>
                <c:pt idx="4">
                  <c:v>0.70508465745590798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Gráfico!$B$3:$F$3</c:f>
              <c:numCache>
                <c:formatCode>General</c:formatCode>
                <c:ptCount val="5"/>
                <c:pt idx="0">
                  <c:v>0.74767090790429602</c:v>
                </c:pt>
                <c:pt idx="1">
                  <c:v>0.25232909209570409</c:v>
                </c:pt>
                <c:pt idx="2">
                  <c:v>0.77094760137523288</c:v>
                </c:pt>
                <c:pt idx="3">
                  <c:v>0.27488976005981769</c:v>
                </c:pt>
                <c:pt idx="4">
                  <c:v>0.40341019982700099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Gráfico!$A$4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Gráfico!$B$4:$F$4</c:f>
              <c:numCache>
                <c:formatCode>General</c:formatCode>
                <c:ptCount val="5"/>
                <c:pt idx="0">
                  <c:v>0.93532585783085387</c:v>
                </c:pt>
                <c:pt idx="1">
                  <c:v>6.4674142169146062E-2</c:v>
                </c:pt>
                <c:pt idx="2">
                  <c:v>0.88986769434252555</c:v>
                </c:pt>
                <c:pt idx="3">
                  <c:v>0.90961140559408604</c:v>
                </c:pt>
                <c:pt idx="4">
                  <c:v>0.89860794583169834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8</xdr:row>
      <xdr:rowOff>80961</xdr:rowOff>
    </xdr:from>
    <xdr:to>
      <xdr:col>23</xdr:col>
      <xdr:colOff>571500</xdr:colOff>
      <xdr:row>30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W40"/>
  <sheetViews>
    <sheetView topLeftCell="A7" workbookViewId="0">
      <selection activeCell="A8" sqref="A8:G40"/>
    </sheetView>
  </sheetViews>
  <sheetFormatPr defaultRowHeight="15" x14ac:dyDescent="0.25"/>
  <sheetData>
    <row r="1" spans="1:23" x14ac:dyDescent="0.25">
      <c r="A1" s="1" t="s">
        <v>5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7</v>
      </c>
      <c r="C2" s="2">
        <v>19</v>
      </c>
      <c r="D2" s="2">
        <v>19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15</v>
      </c>
      <c r="C4" s="2" t="s">
        <v>15</v>
      </c>
      <c r="D4" s="2" t="s">
        <v>15</v>
      </c>
    </row>
    <row r="7" spans="1:23" x14ac:dyDescent="0.25">
      <c r="A7" s="27" t="s">
        <v>19</v>
      </c>
      <c r="B7" s="27"/>
      <c r="I7" s="28" t="s">
        <v>20</v>
      </c>
      <c r="J7" s="28"/>
      <c r="Q7" s="28" t="s">
        <v>21</v>
      </c>
      <c r="R7" s="28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45</v>
      </c>
      <c r="B10" s="12">
        <v>8</v>
      </c>
      <c r="C10" s="9">
        <f>SUM(A10+B11)/SUM(A10:B11)</f>
        <v>0.92452830188679247</v>
      </c>
      <c r="D10" s="9">
        <f>SUM(A11,B10)/SUM(A10:B11)</f>
        <v>7.5471698113207544E-2</v>
      </c>
      <c r="E10" s="9">
        <f>A10/SUM(A10,A11)</f>
        <v>0.91836734693877553</v>
      </c>
      <c r="F10" s="9">
        <f>A10/SUM(A10,B10)</f>
        <v>0.84905660377358494</v>
      </c>
      <c r="G10" s="10">
        <f xml:space="preserve"> (2*E10*F10)/(F10+E10)</f>
        <v>0.88235294117647067</v>
      </c>
      <c r="I10" s="11">
        <v>32</v>
      </c>
      <c r="J10" s="12">
        <v>21</v>
      </c>
      <c r="K10" s="9">
        <f>SUM(I10+J11)/SUM(I10:J11)</f>
        <v>0.82389937106918243</v>
      </c>
      <c r="L10" s="9">
        <f>SUM(I11,J10)/SUM(I10:J11)</f>
        <v>0.1761006289308176</v>
      </c>
      <c r="M10" s="9">
        <f>I10/SUM(I10,I11)</f>
        <v>0.82051282051282048</v>
      </c>
      <c r="N10" s="9">
        <f>I10/SUM(I10,J10)</f>
        <v>0.60377358490566035</v>
      </c>
      <c r="O10" s="10">
        <f xml:space="preserve"> (2*M10*N10)/(N10+M10)</f>
        <v>0.69565217391304346</v>
      </c>
      <c r="Q10" s="11">
        <v>41</v>
      </c>
      <c r="R10" s="12">
        <v>12</v>
      </c>
      <c r="S10" s="9">
        <f>SUM(Q10+R11)/SUM(Q10:R11)</f>
        <v>0.89308176100628933</v>
      </c>
      <c r="T10" s="9">
        <f>SUM(Q11,R10)/SUM(Q10:R11)</f>
        <v>0.1069182389937107</v>
      </c>
      <c r="U10" s="9">
        <f>Q10/SUM(Q10,Q11)</f>
        <v>0.89130434782608692</v>
      </c>
      <c r="V10" s="9">
        <f>Q10/SUM(Q10,R10)</f>
        <v>0.77358490566037741</v>
      </c>
      <c r="W10" s="10">
        <f xml:space="preserve"> (2*U10*V10)/(V10+U10)</f>
        <v>0.82828282828282829</v>
      </c>
    </row>
    <row r="11" spans="1:23" x14ac:dyDescent="0.25">
      <c r="A11" s="11">
        <v>4</v>
      </c>
      <c r="B11" s="12">
        <v>102</v>
      </c>
      <c r="C11" s="9"/>
      <c r="D11" s="9"/>
      <c r="E11" s="9"/>
      <c r="F11" s="9"/>
      <c r="G11" s="10"/>
      <c r="I11" s="11">
        <v>7</v>
      </c>
      <c r="J11" s="12">
        <v>99</v>
      </c>
      <c r="K11" s="9"/>
      <c r="L11" s="9"/>
      <c r="M11" s="9"/>
      <c r="N11" s="9"/>
      <c r="O11" s="10"/>
      <c r="Q11" s="11">
        <v>5</v>
      </c>
      <c r="R11" s="12">
        <v>101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46</v>
      </c>
      <c r="B13" s="12">
        <v>4</v>
      </c>
      <c r="C13" s="9">
        <f>SUM(A13+B14)/SUM(A13:B14)</f>
        <v>0.90566037735849059</v>
      </c>
      <c r="D13" s="9">
        <f>SUM(A14,B13)/SUM(A13:B14)</f>
        <v>9.4339622641509441E-2</v>
      </c>
      <c r="E13" s="9">
        <f>A13/SUM(A13,A14)</f>
        <v>0.80701754385964908</v>
      </c>
      <c r="F13" s="9">
        <f>A13/SUM(A13,B13)</f>
        <v>0.92</v>
      </c>
      <c r="G13" s="10">
        <f xml:space="preserve"> (2*E13*F13)/(F13+E13)</f>
        <v>0.85981308411214952</v>
      </c>
      <c r="I13" s="11">
        <v>28</v>
      </c>
      <c r="J13" s="12">
        <v>22</v>
      </c>
      <c r="K13" s="9">
        <f>SUM(I13+J14)/SUM(I13:J14)</f>
        <v>0.77358490566037741</v>
      </c>
      <c r="L13" s="9">
        <f>SUM(I14,J13)/SUM(I13:J14)</f>
        <v>0.22641509433962265</v>
      </c>
      <c r="M13" s="9">
        <f>I13/SUM(I13,I14)</f>
        <v>0.66666666666666663</v>
      </c>
      <c r="N13" s="9">
        <f>I13/SUM(I13,J13)</f>
        <v>0.56000000000000005</v>
      </c>
      <c r="O13" s="10">
        <f xml:space="preserve"> (2*M13*N13)/(N13+M13)</f>
        <v>0.60869565217391308</v>
      </c>
      <c r="Q13" s="11">
        <v>36</v>
      </c>
      <c r="R13" s="12">
        <v>14</v>
      </c>
      <c r="S13" s="9">
        <f>SUM(Q13+R14)/SUM(Q13:R14)</f>
        <v>0.87421383647798745</v>
      </c>
      <c r="T13" s="9">
        <f>SUM(Q14,R13)/SUM(Q13:R14)</f>
        <v>0.12578616352201258</v>
      </c>
      <c r="U13" s="9">
        <f>Q13/SUM(Q13,Q14)</f>
        <v>0.8571428571428571</v>
      </c>
      <c r="V13" s="9">
        <f>Q13/SUM(Q13,R13)</f>
        <v>0.72</v>
      </c>
      <c r="W13" s="10">
        <f xml:space="preserve"> (2*U13*V13)/(V13+U13)</f>
        <v>0.78260869565217395</v>
      </c>
    </row>
    <row r="14" spans="1:23" x14ac:dyDescent="0.25">
      <c r="A14" s="11">
        <v>11</v>
      </c>
      <c r="B14" s="12">
        <v>98</v>
      </c>
      <c r="C14" s="9"/>
      <c r="D14" s="9"/>
      <c r="E14" s="9"/>
      <c r="F14" s="9"/>
      <c r="G14" s="10"/>
      <c r="I14" s="11">
        <v>14</v>
      </c>
      <c r="J14" s="12">
        <v>95</v>
      </c>
      <c r="K14" s="9"/>
      <c r="L14" s="9"/>
      <c r="M14" s="9"/>
      <c r="N14" s="9"/>
      <c r="O14" s="10"/>
      <c r="Q14" s="11">
        <v>6</v>
      </c>
      <c r="R14" s="12">
        <v>103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42</v>
      </c>
      <c r="B16" s="12">
        <v>3</v>
      </c>
      <c r="C16" s="9">
        <f>SUM(A16+B17)/SUM(A16:B17)</f>
        <v>0.96202531645569622</v>
      </c>
      <c r="D16" s="9">
        <f>SUM(A17,B16)/SUM(A16:B17)</f>
        <v>3.7974683544303799E-2</v>
      </c>
      <c r="E16" s="9">
        <f>A16/SUM(A16,A17)</f>
        <v>0.93333333333333335</v>
      </c>
      <c r="F16" s="9">
        <f>A16/SUM(A16,B16)</f>
        <v>0.93333333333333335</v>
      </c>
      <c r="G16" s="10">
        <f xml:space="preserve"> (2*E16*F16)/(F16+E16)</f>
        <v>0.93333333333333335</v>
      </c>
      <c r="I16" s="11">
        <v>28</v>
      </c>
      <c r="J16" s="12">
        <v>17</v>
      </c>
      <c r="K16" s="9">
        <f>SUM(I16+J17)/SUM(I16:J17)</f>
        <v>0.84810126582278478</v>
      </c>
      <c r="L16" s="9">
        <f>SUM(I17,J16)/SUM(I16:J17)</f>
        <v>0.15189873417721519</v>
      </c>
      <c r="M16" s="9">
        <f>I16/SUM(I16,I17)</f>
        <v>0.8</v>
      </c>
      <c r="N16" s="9">
        <f>I16/SUM(I16,J16)</f>
        <v>0.62222222222222223</v>
      </c>
      <c r="O16" s="10">
        <f xml:space="preserve"> (2*M16*N16)/(N16+M16)</f>
        <v>0.70000000000000007</v>
      </c>
      <c r="Q16" s="11">
        <v>34</v>
      </c>
      <c r="R16" s="12">
        <v>11</v>
      </c>
      <c r="S16" s="9">
        <f>SUM(Q16+R17)/SUM(Q16:R17)</f>
        <v>0.88607594936708856</v>
      </c>
      <c r="T16" s="9">
        <f>SUM(Q17,R16)/SUM(Q16:R17)</f>
        <v>0.11392405063291139</v>
      </c>
      <c r="U16" s="9">
        <f>Q16/SUM(Q16,Q17)</f>
        <v>0.82926829268292679</v>
      </c>
      <c r="V16" s="9">
        <f>Q16/SUM(Q16,R16)</f>
        <v>0.75555555555555554</v>
      </c>
      <c r="W16" s="10">
        <f xml:space="preserve"> (2*U16*V16)/(V16+U16)</f>
        <v>0.79069767441860472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7</v>
      </c>
      <c r="J17" s="12">
        <v>106</v>
      </c>
      <c r="K17" s="9"/>
      <c r="L17" s="9"/>
      <c r="M17" s="9"/>
      <c r="N17" s="9"/>
      <c r="O17" s="10"/>
      <c r="Q17" s="11">
        <v>7</v>
      </c>
      <c r="R17" s="12">
        <v>106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55</v>
      </c>
      <c r="B19" s="12">
        <v>7</v>
      </c>
      <c r="C19" s="9">
        <f>SUM(A19+B20)/SUM(A19:B20)</f>
        <v>0.92964824120603018</v>
      </c>
      <c r="D19" s="9">
        <f>SUM(A20,B19)/SUM(A19:B20)</f>
        <v>7.0351758793969849E-2</v>
      </c>
      <c r="E19" s="9">
        <f>A19/SUM(A19,A20)</f>
        <v>0.88709677419354838</v>
      </c>
      <c r="F19" s="9">
        <f>A19/SUM(A19,B19)</f>
        <v>0.88709677419354838</v>
      </c>
      <c r="G19" s="10">
        <f xml:space="preserve"> (2*E19*F19)/(F19+E19)</f>
        <v>0.88709677419354838</v>
      </c>
      <c r="I19" s="11">
        <v>42</v>
      </c>
      <c r="J19" s="12">
        <v>13</v>
      </c>
      <c r="K19" s="9">
        <f>SUM(I19+J20)/SUM(I19:J20)</f>
        <v>0.86708860759493667</v>
      </c>
      <c r="L19" s="9">
        <f>SUM(I20,J19)/SUM(I19:J20)</f>
        <v>0.13291139240506328</v>
      </c>
      <c r="M19" s="9">
        <f>I19/SUM(I19,I20)</f>
        <v>0.84</v>
      </c>
      <c r="N19" s="9">
        <f>I19/SUM(I19,J19)</f>
        <v>0.76363636363636367</v>
      </c>
      <c r="O19" s="10">
        <f xml:space="preserve"> (2*M19*N19)/(N19+M19)</f>
        <v>0.80000000000000016</v>
      </c>
      <c r="Q19" s="11">
        <v>44</v>
      </c>
      <c r="R19" s="12">
        <v>11</v>
      </c>
      <c r="S19" s="9">
        <f>SUM(Q19+R20)/SUM(Q19:R20)</f>
        <v>0.89873417721518989</v>
      </c>
      <c r="T19" s="9">
        <f>SUM(Q20,R19)/SUM(Q19:R20)</f>
        <v>0.10126582278481013</v>
      </c>
      <c r="U19" s="9">
        <f>Q19/SUM(Q19,Q20)</f>
        <v>0.89795918367346939</v>
      </c>
      <c r="V19" s="9">
        <f>Q19/SUM(Q19,R19)</f>
        <v>0.8</v>
      </c>
      <c r="W19" s="10">
        <f xml:space="preserve"> (2*U19*V19)/(V19+U19)</f>
        <v>0.84615384615384626</v>
      </c>
    </row>
    <row r="20" spans="1:23" x14ac:dyDescent="0.25">
      <c r="A20" s="11">
        <v>7</v>
      </c>
      <c r="B20" s="12">
        <v>130</v>
      </c>
      <c r="C20" s="9"/>
      <c r="D20" s="9"/>
      <c r="E20" s="9"/>
      <c r="F20" s="9"/>
      <c r="G20" s="10"/>
      <c r="I20" s="11">
        <v>8</v>
      </c>
      <c r="J20" s="12">
        <v>95</v>
      </c>
      <c r="K20" s="9"/>
      <c r="L20" s="9"/>
      <c r="M20" s="9"/>
      <c r="N20" s="9"/>
      <c r="O20" s="10"/>
      <c r="Q20" s="11">
        <v>5</v>
      </c>
      <c r="R20" s="12">
        <v>98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40</v>
      </c>
      <c r="B22" s="12">
        <v>4</v>
      </c>
      <c r="C22" s="9">
        <f>SUM(A22+B23)/SUM(A22:B23)</f>
        <v>0.94303797468354433</v>
      </c>
      <c r="D22" s="9">
        <f>SUM(A23,B22)/SUM(A22:B23)</f>
        <v>5.6962025316455694E-2</v>
      </c>
      <c r="E22" s="9">
        <f>A22/SUM(A22,A23)</f>
        <v>0.88888888888888884</v>
      </c>
      <c r="F22" s="9">
        <f>A22/SUM(A22,B22)</f>
        <v>0.90909090909090906</v>
      </c>
      <c r="G22" s="10">
        <f xml:space="preserve"> (2*E22*F22)/(F22+E22)</f>
        <v>0.89887640449438189</v>
      </c>
      <c r="I22" s="11">
        <v>25</v>
      </c>
      <c r="J22" s="12">
        <v>19</v>
      </c>
      <c r="K22" s="9">
        <f>SUM(I22+J23)/SUM(I22:J23)</f>
        <v>0.82911392405063289</v>
      </c>
      <c r="L22" s="9">
        <f>SUM(I23,J22)/SUM(I22:J23)</f>
        <v>0.17088607594936708</v>
      </c>
      <c r="M22" s="9">
        <f>I22/SUM(I22,I23)</f>
        <v>0.75757575757575757</v>
      </c>
      <c r="N22" s="9">
        <f>I22/SUM(I22,J22)</f>
        <v>0.56818181818181823</v>
      </c>
      <c r="O22" s="10">
        <f xml:space="preserve"> (2*M22*N22)/(N22+M22)</f>
        <v>0.64935064935064946</v>
      </c>
      <c r="Q22" s="11">
        <v>31</v>
      </c>
      <c r="R22" s="12">
        <v>13</v>
      </c>
      <c r="S22" s="9">
        <f>SUM(Q22+R23)/SUM(Q22:R23)</f>
        <v>0.86708860759493667</v>
      </c>
      <c r="T22" s="9">
        <f>SUM(Q23,R22)/SUM(Q22:R23)</f>
        <v>0.13291139240506328</v>
      </c>
      <c r="U22" s="9">
        <f>Q22/SUM(Q22,Q23)</f>
        <v>0.79487179487179482</v>
      </c>
      <c r="V22" s="9">
        <f>Q22/SUM(Q22,R22)</f>
        <v>0.70454545454545459</v>
      </c>
      <c r="W22" s="10">
        <f xml:space="preserve"> (2*U22*V22)/(V22+U22)</f>
        <v>0.74698795180722899</v>
      </c>
    </row>
    <row r="23" spans="1:23" x14ac:dyDescent="0.25">
      <c r="A23" s="11">
        <v>5</v>
      </c>
      <c r="B23" s="12">
        <v>109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8</v>
      </c>
      <c r="R23" s="12">
        <v>106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52</v>
      </c>
      <c r="B25" s="12">
        <v>7</v>
      </c>
      <c r="C25" s="9">
        <f>SUM(A25+B26)/SUM(A25:B26)</f>
        <v>0.92405063291139244</v>
      </c>
      <c r="D25" s="9">
        <f>SUM(A26,B25)/SUM(A25:B26)</f>
        <v>7.5949367088607597E-2</v>
      </c>
      <c r="E25" s="9">
        <f>A25/SUM(A25,A26)</f>
        <v>0.91228070175438591</v>
      </c>
      <c r="F25" s="9">
        <f>A25/SUM(A25,B25)</f>
        <v>0.88135593220338981</v>
      </c>
      <c r="G25" s="10">
        <f xml:space="preserve"> (2*E25*F25)/(F25+E25)</f>
        <v>0.89655172413793094</v>
      </c>
      <c r="I25" s="11">
        <v>34</v>
      </c>
      <c r="J25" s="12">
        <v>25</v>
      </c>
      <c r="K25" s="9">
        <f>SUM(I25+J26)/SUM(I25:J26)</f>
        <v>0.81645569620253167</v>
      </c>
      <c r="L25" s="9">
        <f>SUM(I26,J25)/SUM(I25:J26)</f>
        <v>0.18354430379746836</v>
      </c>
      <c r="M25" s="9">
        <f>I25/SUM(I25,I26)</f>
        <v>0.89473684210526316</v>
      </c>
      <c r="N25" s="9">
        <f>I25/SUM(I25,J25)</f>
        <v>0.57627118644067798</v>
      </c>
      <c r="O25" s="10">
        <f xml:space="preserve"> (2*M25*N25)/(N25+M25)</f>
        <v>0.70103092783505172</v>
      </c>
      <c r="Q25" s="11">
        <v>39</v>
      </c>
      <c r="R25" s="12">
        <v>20</v>
      </c>
      <c r="S25" s="9">
        <f>SUM(Q25+R26)/SUM(Q25:R26)</f>
        <v>0.83544303797468356</v>
      </c>
      <c r="T25" s="9">
        <f>SUM(Q26,R25)/SUM(Q25:R26)</f>
        <v>0.16455696202531644</v>
      </c>
      <c r="U25" s="9">
        <f>Q25/SUM(Q25,Q26)</f>
        <v>0.8666666666666667</v>
      </c>
      <c r="V25" s="9">
        <f>Q25/SUM(Q25,R25)</f>
        <v>0.66101694915254239</v>
      </c>
      <c r="W25" s="10">
        <f xml:space="preserve"> (2*U25*V25)/(V25+U25)</f>
        <v>0.75000000000000011</v>
      </c>
    </row>
    <row r="26" spans="1:23" x14ac:dyDescent="0.25">
      <c r="A26" s="11">
        <v>5</v>
      </c>
      <c r="B26" s="12">
        <v>94</v>
      </c>
      <c r="C26" s="9"/>
      <c r="D26" s="9"/>
      <c r="E26" s="9"/>
      <c r="F26" s="9"/>
      <c r="G26" s="10"/>
      <c r="I26" s="11">
        <v>4</v>
      </c>
      <c r="J26" s="12">
        <v>95</v>
      </c>
      <c r="K26" s="9"/>
      <c r="L26" s="9"/>
      <c r="M26" s="9"/>
      <c r="N26" s="9"/>
      <c r="O26" s="10"/>
      <c r="Q26" s="11">
        <v>6</v>
      </c>
      <c r="R26" s="12">
        <v>93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44</v>
      </c>
      <c r="B28" s="12">
        <v>1</v>
      </c>
      <c r="C28" s="9">
        <f>SUM(A28+B29)/SUM(A28:B29)</f>
        <v>0.98734177215189878</v>
      </c>
      <c r="D28" s="9">
        <f t="shared" ref="D28:D31" si="0">SUM(A29,B28)/SUM(A28:B29)</f>
        <v>1.2658227848101266E-2</v>
      </c>
      <c r="E28" s="9">
        <f>A28/SUM(A28,A29)</f>
        <v>0.97777777777777775</v>
      </c>
      <c r="F28" s="9">
        <f>A28/SUM(A28,B28)</f>
        <v>0.97777777777777775</v>
      </c>
      <c r="G28" s="10">
        <f xml:space="preserve"> (2*E28*F28)/(F28+E28)</f>
        <v>0.97777777777777775</v>
      </c>
      <c r="I28" s="11">
        <v>39</v>
      </c>
      <c r="J28" s="12">
        <v>16</v>
      </c>
      <c r="K28" s="9">
        <f>SUM(I28+J29)/SUM(I28:J29)</f>
        <v>0.875</v>
      </c>
      <c r="L28" s="9">
        <f t="shared" ref="L28" si="1">SUM(I29,J28)/SUM(I28:J29)</f>
        <v>0.125</v>
      </c>
      <c r="M28" s="9">
        <f>I28/SUM(I28,I29)</f>
        <v>0.88636363636363635</v>
      </c>
      <c r="N28" s="9">
        <f>I28/SUM(I28,J28)</f>
        <v>0.70909090909090911</v>
      </c>
      <c r="O28" s="10">
        <f xml:space="preserve"> (2*M28*N28)/(N28+M28)</f>
        <v>0.78787878787878785</v>
      </c>
      <c r="Q28" s="11">
        <v>31</v>
      </c>
      <c r="R28" s="12">
        <v>17</v>
      </c>
      <c r="S28" s="9">
        <f>SUM(Q28+R29)/SUM(Q28:R29)</f>
        <v>0.88819875776397517</v>
      </c>
      <c r="T28" s="9">
        <f t="shared" ref="T28" si="2">SUM(Q29,R28)/SUM(Q28:R29)</f>
        <v>0.11180124223602485</v>
      </c>
      <c r="U28" s="9">
        <f>Q28/SUM(Q28,Q29)</f>
        <v>0.96875</v>
      </c>
      <c r="V28" s="9">
        <f>Q28/SUM(Q28,R28)</f>
        <v>0.64583333333333337</v>
      </c>
      <c r="W28" s="10">
        <f xml:space="preserve"> (2*U28*V28)/(V28+U28)</f>
        <v>0.77500000000000002</v>
      </c>
    </row>
    <row r="29" spans="1:23" x14ac:dyDescent="0.25">
      <c r="A29" s="11">
        <v>1</v>
      </c>
      <c r="B29" s="12">
        <v>112</v>
      </c>
      <c r="C29" s="9"/>
      <c r="D29" s="9"/>
      <c r="E29" s="9"/>
      <c r="F29" s="9"/>
      <c r="G29" s="10"/>
      <c r="I29" s="11">
        <v>5</v>
      </c>
      <c r="J29" s="12">
        <v>108</v>
      </c>
      <c r="K29" s="9"/>
      <c r="L29" s="9"/>
      <c r="M29" s="9"/>
      <c r="N29" s="9"/>
      <c r="O29" s="10"/>
      <c r="Q29" s="11">
        <v>1</v>
      </c>
      <c r="R29" s="12">
        <v>112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41</v>
      </c>
      <c r="B31" s="12">
        <v>4</v>
      </c>
      <c r="C31" s="9">
        <f>SUM(A31+B32)/SUM(A31:B32)</f>
        <v>0.92405063291139244</v>
      </c>
      <c r="D31" s="9">
        <f t="shared" si="0"/>
        <v>7.5949367088607597E-2</v>
      </c>
      <c r="E31" s="9">
        <f>A31/SUM(A31,A32)</f>
        <v>0.83673469387755106</v>
      </c>
      <c r="F31" s="9">
        <f>A31/SUM(A31,B31)</f>
        <v>0.91111111111111109</v>
      </c>
      <c r="G31" s="10">
        <f xml:space="preserve"> (2*E31*F31)/(F31+E31)</f>
        <v>0.87234042553191482</v>
      </c>
      <c r="I31" s="11">
        <v>32</v>
      </c>
      <c r="J31" s="12">
        <v>13</v>
      </c>
      <c r="K31" s="9">
        <f>SUM(I31+J32)/SUM(I31:J32)</f>
        <v>0.87341772151898733</v>
      </c>
      <c r="L31" s="9">
        <f t="shared" ref="L31" si="3">SUM(I32,J31)/SUM(I31:J32)</f>
        <v>0.12658227848101267</v>
      </c>
      <c r="M31" s="9">
        <f>I31/SUM(I31,I32)</f>
        <v>0.82051282051282048</v>
      </c>
      <c r="N31" s="9">
        <f>I31/SUM(I31,J31)</f>
        <v>0.71111111111111114</v>
      </c>
      <c r="O31" s="10">
        <f xml:space="preserve"> (2*M31*N31)/(N31+M31)</f>
        <v>0.76190476190476186</v>
      </c>
      <c r="Q31" s="11">
        <v>34</v>
      </c>
      <c r="R31" s="12">
        <v>11</v>
      </c>
      <c r="S31" s="9">
        <f>SUM(Q31+R32)/SUM(Q31:R32)</f>
        <v>0.879746835443038</v>
      </c>
      <c r="T31" s="9">
        <f t="shared" ref="T31" si="4">SUM(Q32,R31)/SUM(Q31:R32)</f>
        <v>0.12025316455696203</v>
      </c>
      <c r="U31" s="9">
        <f>Q31/SUM(Q31,Q32)</f>
        <v>0.80952380952380953</v>
      </c>
      <c r="V31" s="9">
        <f>Q31/SUM(Q31,R31)</f>
        <v>0.75555555555555554</v>
      </c>
      <c r="W31" s="10">
        <f xml:space="preserve"> (2*U31*V31)/(V31+U31)</f>
        <v>0.7816091954022989</v>
      </c>
    </row>
    <row r="32" spans="1:23" x14ac:dyDescent="0.25">
      <c r="A32" s="11">
        <v>8</v>
      </c>
      <c r="B32" s="12">
        <v>105</v>
      </c>
      <c r="C32" s="9"/>
      <c r="D32" s="9"/>
      <c r="E32" s="9"/>
      <c r="F32" s="9"/>
      <c r="G32" s="10"/>
      <c r="I32" s="11">
        <v>7</v>
      </c>
      <c r="J32" s="12">
        <v>106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48</v>
      </c>
      <c r="B34" s="12">
        <v>1</v>
      </c>
      <c r="C34" s="9">
        <f>SUM(A34+B35)/SUM(A34:B35)</f>
        <v>0.97468354430379744</v>
      </c>
      <c r="D34" s="9">
        <f t="shared" ref="D34" si="5">SUM(A35,B34)/SUM(A34:B35)</f>
        <v>2.5316455696202531E-2</v>
      </c>
      <c r="E34" s="9">
        <f>A34/SUM(A34,A35)</f>
        <v>0.94117647058823528</v>
      </c>
      <c r="F34" s="9">
        <f>A34/SUM(A34,B34)</f>
        <v>0.97959183673469385</v>
      </c>
      <c r="G34" s="10">
        <f xml:space="preserve"> (2*E34*F34)/(F34+E34)</f>
        <v>0.96</v>
      </c>
      <c r="I34" s="11">
        <v>30</v>
      </c>
      <c r="J34" s="12">
        <v>19</v>
      </c>
      <c r="K34" s="9">
        <f>SUM(I34+J35)/SUM(I34:J35)</f>
        <v>0.86075949367088611</v>
      </c>
      <c r="L34" s="9">
        <f t="shared" ref="L34" si="6">SUM(I35,J34)/SUM(I34:J35)</f>
        <v>0.13924050632911392</v>
      </c>
      <c r="M34" s="9">
        <f>I34/SUM(I34,I35)</f>
        <v>0.90909090909090906</v>
      </c>
      <c r="N34" s="9">
        <f>I34/SUM(I34,J34)</f>
        <v>0.61224489795918369</v>
      </c>
      <c r="O34" s="10">
        <f xml:space="preserve"> (2*M34*N34)/(N34+M34)</f>
        <v>0.73170731707317083</v>
      </c>
      <c r="Q34" s="11">
        <v>37</v>
      </c>
      <c r="R34" s="12">
        <v>12</v>
      </c>
      <c r="S34" s="9">
        <f>SUM(Q34+R35)/SUM(Q34:R35)</f>
        <v>0.91139240506329111</v>
      </c>
      <c r="T34" s="9">
        <f t="shared" ref="T34" si="7">SUM(Q35,R34)/SUM(Q34:R35)</f>
        <v>8.8607594936708861E-2</v>
      </c>
      <c r="U34" s="9">
        <f>Q34/SUM(Q34,Q35)</f>
        <v>0.94871794871794868</v>
      </c>
      <c r="V34" s="9">
        <f>Q34/SUM(Q34,R34)</f>
        <v>0.75510204081632648</v>
      </c>
      <c r="W34" s="10">
        <f xml:space="preserve"> (2*U34*V34)/(V34+U34)</f>
        <v>0.84090909090909083</v>
      </c>
    </row>
    <row r="35" spans="1:23" x14ac:dyDescent="0.25">
      <c r="A35" s="11">
        <v>3</v>
      </c>
      <c r="B35" s="12">
        <v>106</v>
      </c>
      <c r="C35" s="9"/>
      <c r="D35" s="9"/>
      <c r="E35" s="9"/>
      <c r="F35" s="9"/>
      <c r="G35" s="10"/>
      <c r="I35" s="11">
        <v>3</v>
      </c>
      <c r="J35" s="12">
        <v>106</v>
      </c>
      <c r="K35" s="9"/>
      <c r="L35" s="9"/>
      <c r="M35" s="9"/>
      <c r="N35" s="9"/>
      <c r="O35" s="10"/>
      <c r="Q35" s="11">
        <v>2</v>
      </c>
      <c r="R35" s="12">
        <v>107</v>
      </c>
      <c r="S35" s="9"/>
      <c r="T35" s="9"/>
      <c r="U35" s="9"/>
      <c r="V35" s="9"/>
      <c r="W35" s="10"/>
    </row>
    <row r="36" spans="1:23" x14ac:dyDescent="0.25">
      <c r="G36" s="22"/>
      <c r="I36" s="24"/>
      <c r="O36" s="22"/>
      <c r="Q36" s="24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0.89240506329113922</v>
      </c>
      <c r="D37" s="9">
        <f t="shared" ref="D37" si="8">SUM(A38,B37)/SUM(A37:B38)</f>
        <v>0.10759493670886076</v>
      </c>
      <c r="E37" s="9">
        <f>A37/SUM(A37,A38)</f>
        <v>0.80392156862745101</v>
      </c>
      <c r="F37" s="9">
        <f>A37/SUM(A37,B37)</f>
        <v>0.85416666666666663</v>
      </c>
      <c r="G37" s="10">
        <f xml:space="preserve"> (2*E37*F37)/(F37+E37)</f>
        <v>0.82828282828282829</v>
      </c>
      <c r="I37" s="11">
        <v>29</v>
      </c>
      <c r="J37" s="12">
        <v>19</v>
      </c>
      <c r="K37" s="9">
        <f>SUM(I37+J38)/SUM(I37:J38)</f>
        <v>0.83544303797468356</v>
      </c>
      <c r="L37" s="9">
        <f t="shared" ref="L37" si="9">SUM(I38,J37)/SUM(I37:J38)</f>
        <v>0.16455696202531644</v>
      </c>
      <c r="M37" s="9">
        <f>I37/SUM(I37,I38)</f>
        <v>0.80555555555555558</v>
      </c>
      <c r="N37" s="9">
        <f>I37/SUM(I37,J37)</f>
        <v>0.60416666666666663</v>
      </c>
      <c r="O37" s="10">
        <f xml:space="preserve"> (2*M37*N37)/(N37+M37)</f>
        <v>0.69047619047619047</v>
      </c>
      <c r="Q37" s="11">
        <v>35</v>
      </c>
      <c r="R37" s="12">
        <v>13</v>
      </c>
      <c r="S37" s="9">
        <f>SUM(Q37+R38)/SUM(Q37:R38)</f>
        <v>0.86708860759493667</v>
      </c>
      <c r="T37" s="9">
        <f t="shared" ref="T37" si="10">SUM(Q38,R37)/SUM(Q37:R38)</f>
        <v>0.13291139240506328</v>
      </c>
      <c r="U37" s="9">
        <f>Q37/SUM(Q37,Q38)</f>
        <v>0.81395348837209303</v>
      </c>
      <c r="V37" s="9">
        <f>Q37/SUM(Q37,R37)</f>
        <v>0.72916666666666663</v>
      </c>
      <c r="W37" s="10">
        <f xml:space="preserve"> (2*U37*V37)/(V37+U37)</f>
        <v>0.76923076923076916</v>
      </c>
    </row>
    <row r="38" spans="1:23" x14ac:dyDescent="0.25">
      <c r="A38" s="11">
        <v>10</v>
      </c>
      <c r="B38" s="12">
        <v>100</v>
      </c>
      <c r="C38" s="9"/>
      <c r="D38" s="9"/>
      <c r="E38" s="9"/>
      <c r="F38" s="9"/>
      <c r="G38" s="10"/>
      <c r="I38" s="11">
        <v>7</v>
      </c>
      <c r="J38" s="12">
        <v>103</v>
      </c>
      <c r="K38" s="9"/>
      <c r="L38" s="9"/>
      <c r="M38" s="9"/>
      <c r="N38" s="9"/>
      <c r="O38" s="10"/>
      <c r="Q38" s="11">
        <v>8</v>
      </c>
      <c r="R38" s="12">
        <v>102</v>
      </c>
      <c r="S38" s="9"/>
      <c r="T38" s="9"/>
      <c r="U38" s="9"/>
      <c r="V38" s="9"/>
      <c r="W38" s="10"/>
    </row>
    <row r="39" spans="1:23" x14ac:dyDescent="0.25">
      <c r="G39" s="22"/>
      <c r="I39" s="24"/>
      <c r="O39" s="22"/>
      <c r="Q39" s="24"/>
      <c r="W39" s="22"/>
    </row>
    <row r="40" spans="1:23" x14ac:dyDescent="0.25">
      <c r="A40" s="23"/>
      <c r="B40" s="23"/>
      <c r="C40" s="13">
        <f>SUM(C10:C37)/10</f>
        <v>0.93674318571601733</v>
      </c>
      <c r="D40" s="13">
        <f>SUM(D10:D37)/10</f>
        <v>6.325681428398261E-2</v>
      </c>
      <c r="E40" s="13">
        <f>SUM(E10:E37)/10</f>
        <v>0.89065950998395971</v>
      </c>
      <c r="F40" s="13">
        <f>SUM(F10:F37)/10</f>
        <v>0.91025809448850148</v>
      </c>
      <c r="G40" s="14">
        <f>SUM(G10:G37)/10</f>
        <v>0.89964252930403377</v>
      </c>
      <c r="I40" s="25"/>
      <c r="J40" s="23"/>
      <c r="K40" s="13">
        <f>SUM(K10:K37)/10</f>
        <v>0.84028640235650032</v>
      </c>
      <c r="L40" s="13">
        <f>SUM(L10:L37)/10</f>
        <v>0.15971359764349974</v>
      </c>
      <c r="M40" s="13">
        <f>SUM(M10:M37)/10</f>
        <v>0.82010150083834288</v>
      </c>
      <c r="N40" s="13">
        <f>SUM(N10:N37)/10</f>
        <v>0.63306987602146136</v>
      </c>
      <c r="O40" s="14">
        <f>SUM(O10:O37)/10</f>
        <v>0.71266964606055683</v>
      </c>
      <c r="Q40" s="25"/>
      <c r="R40" s="23"/>
      <c r="S40" s="13">
        <f>SUM(S10:S37)/10</f>
        <v>0.88010639755014175</v>
      </c>
      <c r="T40" s="13">
        <f>SUM(T10:T37)/10</f>
        <v>0.11989360244985836</v>
      </c>
      <c r="U40" s="13">
        <f>SUM(U10:U37)/10</f>
        <v>0.86781583894776537</v>
      </c>
      <c r="V40" s="13">
        <f>SUM(V10:V37)/10</f>
        <v>0.73003604612858108</v>
      </c>
      <c r="W40" s="14">
        <f>SUM(W10:W37)/10</f>
        <v>0.79114800518568418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W40"/>
  <sheetViews>
    <sheetView topLeftCell="A4" workbookViewId="0">
      <selection activeCell="B38" sqref="B38"/>
    </sheetView>
  </sheetViews>
  <sheetFormatPr defaultRowHeight="15" x14ac:dyDescent="0.25"/>
  <sheetData>
    <row r="1" spans="1:23" x14ac:dyDescent="0.25">
      <c r="A1" s="1" t="s">
        <v>7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19</v>
      </c>
      <c r="C2" s="2">
        <v>19</v>
      </c>
      <c r="D2" s="2">
        <v>13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18</v>
      </c>
      <c r="C4" s="2" t="s">
        <v>15</v>
      </c>
      <c r="D4" s="2" t="s">
        <v>18</v>
      </c>
    </row>
    <row r="7" spans="1:23" x14ac:dyDescent="0.25">
      <c r="A7" s="27" t="s">
        <v>22</v>
      </c>
      <c r="B7" s="27"/>
      <c r="I7" s="28" t="s">
        <v>23</v>
      </c>
      <c r="J7" s="28"/>
      <c r="Q7" s="28" t="s">
        <v>24</v>
      </c>
      <c r="R7" s="28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30</v>
      </c>
      <c r="B10" s="12">
        <v>23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0.75</v>
      </c>
      <c r="F10" s="9">
        <f>A10/SUM(A10,B10)</f>
        <v>0.56603773584905659</v>
      </c>
      <c r="G10" s="10">
        <f xml:space="preserve"> (2*E10*F10)/(F10+E10)</f>
        <v>0.64516129032258074</v>
      </c>
      <c r="I10" s="11">
        <v>32</v>
      </c>
      <c r="J10" s="12">
        <v>21</v>
      </c>
      <c r="K10" s="9">
        <f>SUM(I10+J11)/SUM(I10:J11)</f>
        <v>0.79245283018867929</v>
      </c>
      <c r="L10" s="9">
        <f>SUM(I11,J10)/SUM(I10:J11)</f>
        <v>0.20754716981132076</v>
      </c>
      <c r="M10" s="9">
        <f>I10/SUM(I10,I11)</f>
        <v>0.72727272727272729</v>
      </c>
      <c r="N10" s="9">
        <f>I10/SUM(I10,J10)</f>
        <v>0.60377358490566035</v>
      </c>
      <c r="O10" s="10">
        <f xml:space="preserve"> (2*M10*N10)/(N10+M10)</f>
        <v>0.65979381443298968</v>
      </c>
      <c r="Q10" s="11">
        <v>32</v>
      </c>
      <c r="R10" s="12">
        <v>21</v>
      </c>
      <c r="S10" s="9">
        <f>SUM(Q10+R11)/SUM(Q10:R11)</f>
        <v>0.81132075471698117</v>
      </c>
      <c r="T10" s="9">
        <f>SUM(Q11,R10)/SUM(Q10:R11)</f>
        <v>0.18867924528301888</v>
      </c>
      <c r="U10" s="9">
        <f>Q10/SUM(Q10,Q11)</f>
        <v>0.78048780487804881</v>
      </c>
      <c r="V10" s="9">
        <f>Q10/SUM(Q10,R10)</f>
        <v>0.60377358490566035</v>
      </c>
      <c r="W10" s="10">
        <f xml:space="preserve"> (2*U10*V10)/(V10+U10)</f>
        <v>0.68085106382978722</v>
      </c>
    </row>
    <row r="11" spans="1:23" x14ac:dyDescent="0.25">
      <c r="A11" s="11">
        <v>10</v>
      </c>
      <c r="B11" s="12">
        <v>96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>
        <v>9</v>
      </c>
      <c r="R11" s="12">
        <v>97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32</v>
      </c>
      <c r="B13" s="12">
        <v>18</v>
      </c>
      <c r="C13" s="9">
        <f>SUM(A13+B14)/SUM(A13:B14)</f>
        <v>0.82389937106918243</v>
      </c>
      <c r="D13" s="9">
        <f>SUM(A14,B13)/SUM(A13:B14)</f>
        <v>0.1761006289308176</v>
      </c>
      <c r="E13" s="9">
        <f>A13/SUM(A13,A14)</f>
        <v>0.76190476190476186</v>
      </c>
      <c r="F13" s="9">
        <f>A13/SUM(A13,B13)</f>
        <v>0.64</v>
      </c>
      <c r="G13" s="10">
        <f xml:space="preserve"> (2*E13*F13)/(F13+E13)</f>
        <v>0.69565217391304346</v>
      </c>
      <c r="I13" s="11">
        <v>31</v>
      </c>
      <c r="J13" s="12">
        <v>19</v>
      </c>
      <c r="K13" s="9">
        <f>SUM(I13+J14)/SUM(I13:J14)</f>
        <v>0.79874213836477992</v>
      </c>
      <c r="L13" s="9">
        <f>SUM(I14,J13)/SUM(I13:J14)</f>
        <v>0.20125786163522014</v>
      </c>
      <c r="M13" s="9">
        <f>I13/SUM(I13,I14)</f>
        <v>0.70454545454545459</v>
      </c>
      <c r="N13" s="9">
        <f>I13/SUM(I13,J13)</f>
        <v>0.62</v>
      </c>
      <c r="O13" s="10">
        <f xml:space="preserve"> (2*M13*N13)/(N13+M13)</f>
        <v>0.65957446808510634</v>
      </c>
      <c r="Q13" s="11">
        <v>33</v>
      </c>
      <c r="R13" s="12">
        <v>17</v>
      </c>
      <c r="S13" s="9">
        <f>SUM(Q13+R14)/SUM(Q13:R14)</f>
        <v>0.82389937106918243</v>
      </c>
      <c r="T13" s="9">
        <f>SUM(Q14,R13)/SUM(Q13:R14)</f>
        <v>0.1761006289308176</v>
      </c>
      <c r="U13" s="9">
        <f>Q13/SUM(Q13,Q14)</f>
        <v>0.75</v>
      </c>
      <c r="V13" s="9">
        <f>Q13/SUM(Q13,R13)</f>
        <v>0.66</v>
      </c>
      <c r="W13" s="10">
        <f xml:space="preserve"> (2*U13*V13)/(V13+U13)</f>
        <v>0.70212765957446799</v>
      </c>
    </row>
    <row r="14" spans="1:23" x14ac:dyDescent="0.25">
      <c r="A14" s="11">
        <v>10</v>
      </c>
      <c r="B14" s="12">
        <v>99</v>
      </c>
      <c r="C14" s="9"/>
      <c r="D14" s="9"/>
      <c r="E14" s="9"/>
      <c r="F14" s="9"/>
      <c r="G14" s="10"/>
      <c r="I14" s="11">
        <v>13</v>
      </c>
      <c r="J14" s="12">
        <v>96</v>
      </c>
      <c r="K14" s="9"/>
      <c r="L14" s="9"/>
      <c r="M14" s="9"/>
      <c r="N14" s="9"/>
      <c r="O14" s="10"/>
      <c r="Q14" s="11">
        <v>11</v>
      </c>
      <c r="R14" s="12">
        <v>98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29</v>
      </c>
      <c r="B16" s="12">
        <v>16</v>
      </c>
      <c r="C16" s="9">
        <f>SUM(A16+B17)/SUM(A16:B17)</f>
        <v>0.84177215189873422</v>
      </c>
      <c r="D16" s="9">
        <f>SUM(A17,B16)/SUM(A16:B17)</f>
        <v>0.15822784810126583</v>
      </c>
      <c r="E16" s="9">
        <f>A16/SUM(A16,A17)</f>
        <v>0.76315789473684215</v>
      </c>
      <c r="F16" s="9">
        <f>A16/SUM(A16,B16)</f>
        <v>0.64444444444444449</v>
      </c>
      <c r="G16" s="10">
        <f xml:space="preserve"> (2*E16*F16)/(F16+E16)</f>
        <v>0.6987951807228916</v>
      </c>
      <c r="I16" s="11">
        <v>28</v>
      </c>
      <c r="J16" s="12">
        <v>17</v>
      </c>
      <c r="K16" s="9">
        <f>SUM(I16+J17)/SUM(I16:J17)</f>
        <v>0.82278481012658233</v>
      </c>
      <c r="L16" s="9">
        <f>SUM(I17,J16)/SUM(I16:J17)</f>
        <v>0.17721518987341772</v>
      </c>
      <c r="M16" s="9">
        <f>I16/SUM(I16,I17)</f>
        <v>0.71794871794871795</v>
      </c>
      <c r="N16" s="9">
        <f>I16/SUM(I16,J16)</f>
        <v>0.62222222222222223</v>
      </c>
      <c r="O16" s="10">
        <f xml:space="preserve"> (2*M16*N16)/(N16+M16)</f>
        <v>0.66666666666666663</v>
      </c>
      <c r="Q16" s="11">
        <v>34</v>
      </c>
      <c r="R16" s="12">
        <v>11</v>
      </c>
      <c r="S16" s="9">
        <f>SUM(Q16+R17)/SUM(Q16:R17)</f>
        <v>0.86075949367088611</v>
      </c>
      <c r="T16" s="9">
        <f>SUM(Q17,R16)/SUM(Q16:R17)</f>
        <v>0.13924050632911392</v>
      </c>
      <c r="U16" s="9">
        <f>Q16/SUM(Q16,Q17)</f>
        <v>0.75555555555555554</v>
      </c>
      <c r="V16" s="9">
        <f>Q16/SUM(Q16,R16)</f>
        <v>0.75555555555555554</v>
      </c>
      <c r="W16" s="10">
        <f xml:space="preserve"> (2*U16*V16)/(V16+U16)</f>
        <v>0.75555555555555554</v>
      </c>
    </row>
    <row r="17" spans="1:23" x14ac:dyDescent="0.25">
      <c r="A17" s="11">
        <v>9</v>
      </c>
      <c r="B17" s="12">
        <v>104</v>
      </c>
      <c r="C17" s="9"/>
      <c r="D17" s="9"/>
      <c r="E17" s="9"/>
      <c r="F17" s="9"/>
      <c r="G17" s="10"/>
      <c r="I17" s="11">
        <v>11</v>
      </c>
      <c r="J17" s="12">
        <v>102</v>
      </c>
      <c r="K17" s="9"/>
      <c r="L17" s="9"/>
      <c r="M17" s="9"/>
      <c r="N17" s="9"/>
      <c r="O17" s="10"/>
      <c r="Q17" s="11">
        <v>11</v>
      </c>
      <c r="R17" s="12">
        <v>102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32</v>
      </c>
      <c r="B19" s="12">
        <v>23</v>
      </c>
      <c r="C19" s="9">
        <f>SUM(A19+B20)/SUM(A19:B20)</f>
        <v>0.810126582278481</v>
      </c>
      <c r="D19" s="9">
        <f>SUM(A20,B19)/SUM(A19:B20)</f>
        <v>0.189873417721519</v>
      </c>
      <c r="E19" s="9">
        <f>A19/SUM(A19,A20)</f>
        <v>0.82051282051282048</v>
      </c>
      <c r="F19" s="9">
        <f>A19/SUM(A19,B19)</f>
        <v>0.58181818181818179</v>
      </c>
      <c r="G19" s="10">
        <f xml:space="preserve"> (2*E19*F19)/(F19+E19)</f>
        <v>0.68085106382978722</v>
      </c>
      <c r="I19" s="11">
        <v>29</v>
      </c>
      <c r="J19" s="12">
        <v>26</v>
      </c>
      <c r="K19" s="9">
        <f>SUM(I19+J20)/SUM(I19:J20)</f>
        <v>0.79113924050632911</v>
      </c>
      <c r="L19" s="9">
        <f>SUM(I20,J19)/SUM(I19:J20)</f>
        <v>0.20886075949367089</v>
      </c>
      <c r="M19" s="9">
        <f>I19/SUM(I19,I20)</f>
        <v>0.80555555555555558</v>
      </c>
      <c r="N19" s="9">
        <f>I19/SUM(I19,J19)</f>
        <v>0.52727272727272723</v>
      </c>
      <c r="O19" s="10">
        <f xml:space="preserve"> (2*M19*N19)/(N19+M19)</f>
        <v>0.63736263736263732</v>
      </c>
      <c r="Q19" s="11">
        <v>33</v>
      </c>
      <c r="R19" s="12">
        <v>22</v>
      </c>
      <c r="S19" s="9">
        <f>SUM(Q19+R20)/SUM(Q19:R20)</f>
        <v>0.83544303797468356</v>
      </c>
      <c r="T19" s="9">
        <f>SUM(Q20,R19)/SUM(Q19:R20)</f>
        <v>0.16455696202531644</v>
      </c>
      <c r="U19" s="9">
        <f>Q19/SUM(Q19,Q20)</f>
        <v>0.89189189189189189</v>
      </c>
      <c r="V19" s="9">
        <f>Q19/SUM(Q19,R19)</f>
        <v>0.6</v>
      </c>
      <c r="W19" s="10">
        <f xml:space="preserve"> (2*U19*V19)/(V19+U19)</f>
        <v>0.71739130434782616</v>
      </c>
    </row>
    <row r="20" spans="1:23" x14ac:dyDescent="0.25">
      <c r="A20" s="11">
        <v>7</v>
      </c>
      <c r="B20" s="12">
        <v>96</v>
      </c>
      <c r="C20" s="9"/>
      <c r="D20" s="9"/>
      <c r="E20" s="9"/>
      <c r="F20" s="9"/>
      <c r="G20" s="10"/>
      <c r="I20" s="11">
        <v>7</v>
      </c>
      <c r="J20" s="12">
        <v>96</v>
      </c>
      <c r="K20" s="9"/>
      <c r="L20" s="9"/>
      <c r="M20" s="9"/>
      <c r="N20" s="9"/>
      <c r="O20" s="10"/>
      <c r="Q20" s="11">
        <v>4</v>
      </c>
      <c r="R20" s="12">
        <v>99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29</v>
      </c>
      <c r="B22" s="12">
        <v>15</v>
      </c>
      <c r="C22" s="9">
        <f>SUM(A22+B23)/SUM(A22:B23)</f>
        <v>0.84810126582278478</v>
      </c>
      <c r="D22" s="9">
        <f>SUM(A23,B22)/SUM(A22:B23)</f>
        <v>0.15189873417721519</v>
      </c>
      <c r="E22" s="9">
        <f>A22/SUM(A22,A23)</f>
        <v>0.76315789473684215</v>
      </c>
      <c r="F22" s="9">
        <f>A22/SUM(A22,B22)</f>
        <v>0.65909090909090906</v>
      </c>
      <c r="G22" s="10">
        <f xml:space="preserve"> (2*E22*F22)/(F22+E22)</f>
        <v>0.70731707317073167</v>
      </c>
      <c r="I22" s="11">
        <v>27</v>
      </c>
      <c r="J22" s="12">
        <v>17</v>
      </c>
      <c r="K22" s="9">
        <f>SUM(I22+J23)/SUM(I22:J23)</f>
        <v>0.81645569620253167</v>
      </c>
      <c r="L22" s="9">
        <f>SUM(I23,J22)/SUM(I22:J23)</f>
        <v>0.18354430379746836</v>
      </c>
      <c r="M22" s="9">
        <f>I22/SUM(I22,I23)</f>
        <v>0.69230769230769229</v>
      </c>
      <c r="N22" s="9">
        <f>I22/SUM(I22,J22)</f>
        <v>0.61363636363636365</v>
      </c>
      <c r="O22" s="10">
        <f xml:space="preserve"> (2*M22*N22)/(N22+M22)</f>
        <v>0.65060240963855431</v>
      </c>
      <c r="Q22" s="11">
        <v>28</v>
      </c>
      <c r="R22" s="12">
        <v>16</v>
      </c>
      <c r="S22" s="9">
        <f>SUM(Q22+R23)/SUM(Q22:R23)</f>
        <v>0.82911392405063289</v>
      </c>
      <c r="T22" s="9">
        <f>SUM(Q23,R22)/SUM(Q22:R23)</f>
        <v>0.17088607594936708</v>
      </c>
      <c r="U22" s="9">
        <f>Q22/SUM(Q22,Q23)</f>
        <v>0.71794871794871795</v>
      </c>
      <c r="V22" s="9">
        <f>Q22/SUM(Q22,R22)</f>
        <v>0.63636363636363635</v>
      </c>
      <c r="W22" s="10">
        <f xml:space="preserve"> (2*U22*V22)/(V22+U22)</f>
        <v>0.67469879518072295</v>
      </c>
    </row>
    <row r="23" spans="1:23" x14ac:dyDescent="0.25">
      <c r="A23" s="11">
        <v>9</v>
      </c>
      <c r="B23" s="12">
        <v>105</v>
      </c>
      <c r="C23" s="9"/>
      <c r="D23" s="9"/>
      <c r="E23" s="9"/>
      <c r="F23" s="9"/>
      <c r="G23" s="10"/>
      <c r="I23" s="11">
        <v>12</v>
      </c>
      <c r="J23" s="12">
        <v>102</v>
      </c>
      <c r="K23" s="9"/>
      <c r="L23" s="9"/>
      <c r="M23" s="9"/>
      <c r="N23" s="9"/>
      <c r="O23" s="10"/>
      <c r="Q23" s="11">
        <v>11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36</v>
      </c>
      <c r="B25" s="12">
        <v>23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0.8</v>
      </c>
      <c r="F25" s="9">
        <f>A25/SUM(A25,B25)</f>
        <v>0.61016949152542377</v>
      </c>
      <c r="G25" s="10">
        <f xml:space="preserve"> (2*E25*F25)/(F25+E25)</f>
        <v>0.6923076923076924</v>
      </c>
      <c r="I25" s="11">
        <v>34</v>
      </c>
      <c r="J25" s="12">
        <v>25</v>
      </c>
      <c r="K25" s="9">
        <f>SUM(I25+J26)/SUM(I25:J26)</f>
        <v>0.79113924050632911</v>
      </c>
      <c r="L25" s="9">
        <f>SUM(I26,J25)/SUM(I25:J26)</f>
        <v>0.20886075949367089</v>
      </c>
      <c r="M25" s="9">
        <f>I25/SUM(I25,I26)</f>
        <v>0.80952380952380953</v>
      </c>
      <c r="N25" s="9">
        <f>I25/SUM(I25,J25)</f>
        <v>0.57627118644067798</v>
      </c>
      <c r="O25" s="10">
        <f xml:space="preserve"> (2*M25*N25)/(N25+M25)</f>
        <v>0.67326732673267331</v>
      </c>
      <c r="Q25" s="11">
        <v>31</v>
      </c>
      <c r="R25" s="12">
        <v>28</v>
      </c>
      <c r="S25" s="9">
        <f>SUM(Q25+R26)/SUM(Q25:R26)</f>
        <v>0.77215189873417722</v>
      </c>
      <c r="T25" s="9">
        <f>SUM(Q26,R25)/SUM(Q25:R26)</f>
        <v>0.22784810126582278</v>
      </c>
      <c r="U25" s="9">
        <f>Q25/SUM(Q25,Q26)</f>
        <v>0.79487179487179482</v>
      </c>
      <c r="V25" s="9">
        <f>Q25/SUM(Q25,R25)</f>
        <v>0.52542372881355937</v>
      </c>
      <c r="W25" s="10">
        <f xml:space="preserve"> (2*U25*V25)/(V25+U25)</f>
        <v>0.63265306122448983</v>
      </c>
    </row>
    <row r="26" spans="1:23" x14ac:dyDescent="0.25">
      <c r="A26" s="11">
        <v>9</v>
      </c>
      <c r="B26" s="12">
        <v>90</v>
      </c>
      <c r="C26" s="9"/>
      <c r="D26" s="9"/>
      <c r="E26" s="9"/>
      <c r="F26" s="9"/>
      <c r="G26" s="10"/>
      <c r="I26" s="11">
        <v>8</v>
      </c>
      <c r="J26" s="12">
        <v>91</v>
      </c>
      <c r="K26" s="9"/>
      <c r="L26" s="9"/>
      <c r="M26" s="9"/>
      <c r="N26" s="9"/>
      <c r="O26" s="10"/>
      <c r="Q26" s="11">
        <v>8</v>
      </c>
      <c r="R26" s="12">
        <v>91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29</v>
      </c>
      <c r="B28" s="12">
        <v>16</v>
      </c>
      <c r="C28" s="9">
        <f>SUM(A28+B29)/SUM(A28:B29)</f>
        <v>0.85443037974683544</v>
      </c>
      <c r="D28" s="9">
        <f t="shared" ref="D28:D31" si="0">SUM(A29,B28)/SUM(A28:B29)</f>
        <v>0.14556962025316456</v>
      </c>
      <c r="E28" s="9">
        <f>A28/SUM(A28,A29)</f>
        <v>0.80555555555555558</v>
      </c>
      <c r="F28" s="9">
        <f>A28/SUM(A28,B28)</f>
        <v>0.64444444444444449</v>
      </c>
      <c r="G28" s="10">
        <f xml:space="preserve"> (2*E28*F28)/(F28+E28)</f>
        <v>0.71604938271604934</v>
      </c>
      <c r="I28" s="11">
        <v>29</v>
      </c>
      <c r="J28" s="12">
        <v>16</v>
      </c>
      <c r="K28" s="9">
        <f>SUM(I28+J29)/SUM(I28:J29)</f>
        <v>0.81645569620253167</v>
      </c>
      <c r="L28" s="9">
        <f t="shared" ref="L28:L31" si="1">SUM(I29,J28)/SUM(I28:J29)</f>
        <v>0.18354430379746836</v>
      </c>
      <c r="M28" s="9">
        <f>I28/SUM(I28,I29)</f>
        <v>0.69047619047619047</v>
      </c>
      <c r="N28" s="9">
        <f>I28/SUM(I28,J28)</f>
        <v>0.64444444444444449</v>
      </c>
      <c r="O28" s="10">
        <f xml:space="preserve"> (2*M28*N28)/(N28+M28)</f>
        <v>0.66666666666666663</v>
      </c>
      <c r="Q28" s="11">
        <v>29</v>
      </c>
      <c r="R28" s="12">
        <v>16</v>
      </c>
      <c r="S28" s="9">
        <f>SUM(Q28+R29)/SUM(Q28:R29)</f>
        <v>0.83544303797468356</v>
      </c>
      <c r="T28" s="9">
        <f t="shared" ref="T28:T31" si="2">SUM(Q29,R28)/SUM(Q28:R29)</f>
        <v>0.16455696202531644</v>
      </c>
      <c r="U28" s="9">
        <f>Q28/SUM(Q28,Q29)</f>
        <v>0.74358974358974361</v>
      </c>
      <c r="V28" s="9">
        <f>Q28/SUM(Q28,R28)</f>
        <v>0.64444444444444449</v>
      </c>
      <c r="W28" s="10">
        <f xml:space="preserve"> (2*U28*V28)/(V28+U28)</f>
        <v>0.69047619047619058</v>
      </c>
    </row>
    <row r="29" spans="1:23" x14ac:dyDescent="0.25">
      <c r="A29" s="11">
        <v>7</v>
      </c>
      <c r="B29" s="12">
        <v>106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10</v>
      </c>
      <c r="R29" s="12">
        <v>103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32</v>
      </c>
      <c r="B31" s="12">
        <v>13</v>
      </c>
      <c r="C31" s="9">
        <f>SUM(A31+B32)/SUM(A31:B32)</f>
        <v>0.87341772151898733</v>
      </c>
      <c r="D31" s="9">
        <f t="shared" si="0"/>
        <v>0.12658227848101267</v>
      </c>
      <c r="E31" s="9">
        <f>A31/SUM(A31,A32)</f>
        <v>0.82051282051282048</v>
      </c>
      <c r="F31" s="9">
        <f>A31/SUM(A31,B31)</f>
        <v>0.71111111111111114</v>
      </c>
      <c r="G31" s="10">
        <f xml:space="preserve"> (2*E31*F31)/(F31+E31)</f>
        <v>0.76190476190476186</v>
      </c>
      <c r="I31" s="11">
        <v>30</v>
      </c>
      <c r="J31" s="12">
        <v>15</v>
      </c>
      <c r="K31" s="9">
        <f>SUM(I31+J32)/SUM(I31:J32)</f>
        <v>0.82911392405063289</v>
      </c>
      <c r="L31" s="9">
        <f t="shared" si="1"/>
        <v>0.17088607594936708</v>
      </c>
      <c r="M31" s="9">
        <f>I31/SUM(I31,I32)</f>
        <v>0.7142857142857143</v>
      </c>
      <c r="N31" s="9">
        <f>I31/SUM(I31,J31)</f>
        <v>0.66666666666666663</v>
      </c>
      <c r="O31" s="10">
        <f xml:space="preserve"> (2*M31*N31)/(N31+M31)</f>
        <v>0.68965517241379304</v>
      </c>
      <c r="Q31" s="11">
        <v>27</v>
      </c>
      <c r="R31" s="12">
        <v>18</v>
      </c>
      <c r="S31" s="9">
        <f>SUM(Q31+R32)/SUM(Q31:R32)</f>
        <v>0.82278481012658233</v>
      </c>
      <c r="T31" s="9">
        <f t="shared" si="2"/>
        <v>0.17721518987341772</v>
      </c>
      <c r="U31" s="9">
        <f>Q31/SUM(Q31,Q32)</f>
        <v>0.72972972972972971</v>
      </c>
      <c r="V31" s="9">
        <f>Q31/SUM(Q31,R31)</f>
        <v>0.6</v>
      </c>
      <c r="W31" s="10">
        <f xml:space="preserve"> (2*U31*V31)/(V31+U31)</f>
        <v>0.65853658536585358</v>
      </c>
    </row>
    <row r="32" spans="1:23" x14ac:dyDescent="0.25">
      <c r="A32" s="11">
        <v>7</v>
      </c>
      <c r="B32" s="12">
        <v>106</v>
      </c>
      <c r="C32" s="9"/>
      <c r="D32" s="9"/>
      <c r="E32" s="9"/>
      <c r="F32" s="9"/>
      <c r="G32" s="10"/>
      <c r="I32" s="11">
        <v>12</v>
      </c>
      <c r="J32" s="12">
        <v>101</v>
      </c>
      <c r="K32" s="9"/>
      <c r="L32" s="9"/>
      <c r="M32" s="9"/>
      <c r="N32" s="9"/>
      <c r="O32" s="10"/>
      <c r="Q32" s="11">
        <v>10</v>
      </c>
      <c r="R32" s="12">
        <v>103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34</v>
      </c>
      <c r="B34" s="12">
        <v>15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0.80952380952380953</v>
      </c>
      <c r="F34" s="9">
        <f>A34/SUM(A34,B34)</f>
        <v>0.69387755102040816</v>
      </c>
      <c r="G34" s="10">
        <f xml:space="preserve"> (2*E34*F34)/(F34+E34)</f>
        <v>0.74725274725274715</v>
      </c>
      <c r="I34" s="11">
        <v>30</v>
      </c>
      <c r="J34" s="12">
        <v>19</v>
      </c>
      <c r="K34" s="9">
        <f>SUM(I34+J35)/SUM(I34:J35)</f>
        <v>0.84177215189873422</v>
      </c>
      <c r="L34" s="9">
        <f t="shared" ref="L34" si="4">SUM(I35,J34)/SUM(I34:J35)</f>
        <v>0.15822784810126583</v>
      </c>
      <c r="M34" s="9">
        <f>I34/SUM(I34,I35)</f>
        <v>0.83333333333333337</v>
      </c>
      <c r="N34" s="9">
        <f>I34/SUM(I34,J34)</f>
        <v>0.61224489795918369</v>
      </c>
      <c r="O34" s="10">
        <f xml:space="preserve"> (2*M34*N34)/(N34+M34)</f>
        <v>0.70588235294117652</v>
      </c>
      <c r="Q34" s="11">
        <v>33</v>
      </c>
      <c r="R34" s="12">
        <v>16</v>
      </c>
      <c r="S34" s="9">
        <f>SUM(Q34+R35)/SUM(Q34:R35)</f>
        <v>0.83544303797468356</v>
      </c>
      <c r="T34" s="9">
        <f t="shared" ref="T34" si="5">SUM(Q35,R34)/SUM(Q34:R35)</f>
        <v>0.16455696202531644</v>
      </c>
      <c r="U34" s="9">
        <f>Q34/SUM(Q34,Q35)</f>
        <v>0.76744186046511631</v>
      </c>
      <c r="V34" s="9">
        <f>Q34/SUM(Q34,R34)</f>
        <v>0.67346938775510201</v>
      </c>
      <c r="W34" s="10">
        <f xml:space="preserve"> (2*U34*V34)/(V34+U34)</f>
        <v>0.71739130434782594</v>
      </c>
    </row>
    <row r="35" spans="1:23" x14ac:dyDescent="0.25">
      <c r="A35" s="11">
        <v>8</v>
      </c>
      <c r="B35" s="12">
        <v>101</v>
      </c>
      <c r="C35" s="9"/>
      <c r="D35" s="9"/>
      <c r="E35" s="9"/>
      <c r="F35" s="9"/>
      <c r="G35" s="10"/>
      <c r="I35" s="11">
        <v>6</v>
      </c>
      <c r="J35" s="12">
        <v>103</v>
      </c>
      <c r="K35" s="9"/>
      <c r="L35" s="9"/>
      <c r="M35" s="9"/>
      <c r="N35" s="9"/>
      <c r="O35" s="10"/>
      <c r="Q35" s="11">
        <v>10</v>
      </c>
      <c r="R35" s="12">
        <v>99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33</v>
      </c>
      <c r="B37" s="12">
        <v>15</v>
      </c>
      <c r="C37" s="9">
        <f>SUM(A37+B38)/SUM(A37:B38)</f>
        <v>0.82911392405063289</v>
      </c>
      <c r="D37" s="9">
        <f t="shared" ref="D37" si="6">SUM(A38,B37)/SUM(A37:B38)</f>
        <v>0.17088607594936708</v>
      </c>
      <c r="E37" s="9">
        <f>A37/SUM(A37,A38)</f>
        <v>0.73333333333333328</v>
      </c>
      <c r="F37" s="9">
        <f>A37/SUM(A37,B37)</f>
        <v>0.6875</v>
      </c>
      <c r="G37" s="10">
        <f xml:space="preserve"> (2*E37*F37)/(F37+E37)</f>
        <v>0.70967741935483863</v>
      </c>
      <c r="I37" s="11">
        <v>33</v>
      </c>
      <c r="J37" s="12">
        <v>15</v>
      </c>
      <c r="K37" s="9">
        <f>SUM(I37+J38)/SUM(I37:J38)</f>
        <v>0.810126582278481</v>
      </c>
      <c r="L37" s="9">
        <f t="shared" ref="L37" si="7">SUM(I38,J37)/SUM(I37:J38)</f>
        <v>0.189873417721519</v>
      </c>
      <c r="M37" s="9">
        <f>I37/SUM(I37,I38)</f>
        <v>0.6875</v>
      </c>
      <c r="N37" s="9">
        <f>I37/SUM(I37,J37)</f>
        <v>0.6875</v>
      </c>
      <c r="O37" s="10">
        <f xml:space="preserve"> (2*M37*N37)/(N37+M37)</f>
        <v>0.6875</v>
      </c>
      <c r="Q37" s="11">
        <v>32</v>
      </c>
      <c r="R37" s="12">
        <v>16</v>
      </c>
      <c r="S37" s="9">
        <f>SUM(Q37+R38)/SUM(Q37:R38)</f>
        <v>0.79746835443037978</v>
      </c>
      <c r="T37" s="9">
        <f t="shared" ref="T37" si="8">SUM(Q38,R37)/SUM(Q37:R38)</f>
        <v>0.20253164556962025</v>
      </c>
      <c r="U37" s="9">
        <f>Q37/SUM(Q37,Q38)</f>
        <v>0.66666666666666663</v>
      </c>
      <c r="V37" s="9">
        <f>Q37/SUM(Q37,R37)</f>
        <v>0.66666666666666663</v>
      </c>
      <c r="W37" s="10">
        <f xml:space="preserve"> (2*U37*V37)/(V37+U37)</f>
        <v>0.66666666666666663</v>
      </c>
    </row>
    <row r="38" spans="1:23" x14ac:dyDescent="0.25">
      <c r="A38" s="11">
        <v>12</v>
      </c>
      <c r="B38" s="12">
        <v>98</v>
      </c>
      <c r="C38" s="9"/>
      <c r="D38" s="9"/>
      <c r="E38" s="9"/>
      <c r="F38" s="9"/>
      <c r="G38" s="10"/>
      <c r="I38" s="11">
        <v>15</v>
      </c>
      <c r="J38" s="12">
        <v>95</v>
      </c>
      <c r="K38" s="9"/>
      <c r="L38" s="9"/>
      <c r="M38" s="9"/>
      <c r="N38" s="9"/>
      <c r="O38" s="10"/>
      <c r="Q38" s="11">
        <v>16</v>
      </c>
      <c r="R38" s="12">
        <v>94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0.83252129607515324</v>
      </c>
      <c r="D40" s="13">
        <f>SUM(D10:D37)/10</f>
        <v>0.16747870392484679</v>
      </c>
      <c r="E40" s="13">
        <f>SUM(E10:E37)/10</f>
        <v>0.78276588908167855</v>
      </c>
      <c r="F40" s="13">
        <f>SUM(F10:F37)/10</f>
        <v>0.64384938693039806</v>
      </c>
      <c r="G40" s="14">
        <f>SUM(G10:G37)/10</f>
        <v>0.70549687854951249</v>
      </c>
      <c r="I40" s="23"/>
      <c r="J40" s="23"/>
      <c r="K40" s="13">
        <f>SUM(K10:K37)/10</f>
        <v>0.8110182310325611</v>
      </c>
      <c r="L40" s="13">
        <f>SUM(L10:L37)/10</f>
        <v>0.1889817689674389</v>
      </c>
      <c r="M40" s="13">
        <f>SUM(M10:M37)/10</f>
        <v>0.73827491952491953</v>
      </c>
      <c r="N40" s="13">
        <f>SUM(N10:N37)/10</f>
        <v>0.61740320935479476</v>
      </c>
      <c r="O40" s="14">
        <f>SUM(O10:O37)/10</f>
        <v>0.66969715149402631</v>
      </c>
      <c r="Q40" s="23"/>
      <c r="R40" s="23"/>
      <c r="S40" s="13">
        <f>SUM(S10:S37)/10</f>
        <v>0.82238277207228738</v>
      </c>
      <c r="T40" s="13">
        <f>SUM(T10:T37)/10</f>
        <v>0.17761722792771278</v>
      </c>
      <c r="U40" s="13">
        <f>SUM(U10:U37)/10</f>
        <v>0.7598183765597265</v>
      </c>
      <c r="V40" s="13">
        <f>SUM(V10:V37)/10</f>
        <v>0.63656970045046246</v>
      </c>
      <c r="W40" s="14">
        <f>SUM(W10:W37)/10</f>
        <v>0.68963481865693876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N5" sqref="N5:AA38"/>
    </sheetView>
  </sheetViews>
  <sheetFormatPr defaultRowHeight="15" x14ac:dyDescent="0.25"/>
  <sheetData>
    <row r="1" spans="1:27" x14ac:dyDescent="0.25">
      <c r="B1" t="s">
        <v>28</v>
      </c>
      <c r="C1" t="s">
        <v>29</v>
      </c>
      <c r="D1" t="s">
        <v>30</v>
      </c>
      <c r="E1" t="s">
        <v>31</v>
      </c>
      <c r="F1" t="s">
        <v>4</v>
      </c>
    </row>
    <row r="2" spans="1:27" x14ac:dyDescent="0.25">
      <c r="A2" t="s">
        <v>7</v>
      </c>
      <c r="B2">
        <v>0.83389890399940647</v>
      </c>
      <c r="C2">
        <v>0.24065237805187556</v>
      </c>
      <c r="D2">
        <v>0.79213051681094049</v>
      </c>
      <c r="E2">
        <v>0.63808709210578185</v>
      </c>
      <c r="F2">
        <v>0.70508465745590798</v>
      </c>
    </row>
    <row r="3" spans="1:27" x14ac:dyDescent="0.25">
      <c r="A3" t="s">
        <v>8</v>
      </c>
      <c r="B3">
        <v>0.74767090790429602</v>
      </c>
      <c r="C3">
        <v>0.25232909209570409</v>
      </c>
      <c r="D3">
        <v>0.77094760137523288</v>
      </c>
      <c r="E3">
        <v>0.27488976005981769</v>
      </c>
      <c r="F3">
        <v>0.40341019982700099</v>
      </c>
    </row>
    <row r="4" spans="1:27" x14ac:dyDescent="0.25">
      <c r="A4" t="s">
        <v>5</v>
      </c>
      <c r="B4">
        <v>0.93532585783085387</v>
      </c>
      <c r="C4">
        <v>6.4674142169146062E-2</v>
      </c>
      <c r="D4">
        <v>0.88986769434252555</v>
      </c>
      <c r="E4">
        <v>0.90961140559408604</v>
      </c>
      <c r="F4">
        <v>0.89860794583169834</v>
      </c>
    </row>
    <row r="5" spans="1:27" x14ac:dyDescent="0.25"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x14ac:dyDescent="0.25"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x14ac:dyDescent="0.25"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25"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25"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4:27" x14ac:dyDescent="0.25"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4:27" x14ac:dyDescent="0.25"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4:27" x14ac:dyDescent="0.25"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4:27" x14ac:dyDescent="0.25"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4:27" x14ac:dyDescent="0.25"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4:27" x14ac:dyDescent="0.25"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4:27" x14ac:dyDescent="0.25"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4:27" x14ac:dyDescent="0.25"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4:27" x14ac:dyDescent="0.25"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4:27" x14ac:dyDescent="0.25"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4:27" x14ac:dyDescent="0.25"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4:27" x14ac:dyDescent="0.25"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4:27" x14ac:dyDescent="0.25"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4:27" x14ac:dyDescent="0.25"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4:27" x14ac:dyDescent="0.25"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4:27" x14ac:dyDescent="0.25"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4:27" x14ac:dyDescent="0.25"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4:27" x14ac:dyDescent="0.25"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4:27" x14ac:dyDescent="0.25"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4:27" x14ac:dyDescent="0.25"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4:27" x14ac:dyDescent="0.25"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4:27" x14ac:dyDescent="0.25"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</sheetData>
  <mergeCells count="1">
    <mergeCell ref="N5:AA3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W40"/>
  <sheetViews>
    <sheetView workbookViewId="0">
      <selection activeCell="S38" sqref="S38"/>
    </sheetView>
  </sheetViews>
  <sheetFormatPr defaultRowHeight="15" x14ac:dyDescent="0.25"/>
  <sheetData>
    <row r="1" spans="1:23" x14ac:dyDescent="0.25">
      <c r="A1" s="1" t="s">
        <v>8</v>
      </c>
      <c r="B1" s="4" t="s">
        <v>12</v>
      </c>
      <c r="C1" s="4" t="s">
        <v>13</v>
      </c>
      <c r="D1" s="4" t="s">
        <v>14</v>
      </c>
    </row>
    <row r="2" spans="1:23" x14ac:dyDescent="0.25">
      <c r="A2" s="4" t="s">
        <v>9</v>
      </c>
      <c r="B2" s="15">
        <v>15</v>
      </c>
      <c r="C2" s="4">
        <v>19</v>
      </c>
      <c r="D2" s="4">
        <v>19</v>
      </c>
    </row>
    <row r="3" spans="1:23" x14ac:dyDescent="0.25">
      <c r="A3" s="4" t="s">
        <v>10</v>
      </c>
      <c r="B3" s="15" t="s">
        <v>16</v>
      </c>
      <c r="C3" s="4" t="s">
        <v>16</v>
      </c>
      <c r="D3" s="4" t="s">
        <v>16</v>
      </c>
    </row>
    <row r="4" spans="1:23" x14ac:dyDescent="0.25">
      <c r="A4" s="4" t="s">
        <v>11</v>
      </c>
      <c r="B4" s="15" t="s">
        <v>15</v>
      </c>
      <c r="C4" s="4" t="s">
        <v>15</v>
      </c>
      <c r="D4" s="4" t="s">
        <v>18</v>
      </c>
    </row>
    <row r="7" spans="1:23" x14ac:dyDescent="0.25">
      <c r="A7" s="27" t="s">
        <v>25</v>
      </c>
      <c r="B7" s="27"/>
      <c r="I7" s="28" t="s">
        <v>26</v>
      </c>
      <c r="J7" s="28"/>
      <c r="Q7" s="28" t="s">
        <v>27</v>
      </c>
      <c r="R7" s="28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14</v>
      </c>
      <c r="B10" s="12">
        <v>39</v>
      </c>
      <c r="C10" s="9">
        <f>SUM(A10+B11)/SUM(A10:B11)</f>
        <v>0.72327044025157228</v>
      </c>
      <c r="D10" s="9">
        <f>SUM(A11,B10)/SUM(A10:B11)</f>
        <v>0.27672955974842767</v>
      </c>
      <c r="E10" s="9">
        <f>A10/SUM(A10,A11)</f>
        <v>0.73684210526315785</v>
      </c>
      <c r="F10" s="9">
        <f>A10/SUM(A10,B10)</f>
        <v>0.26415094339622641</v>
      </c>
      <c r="G10" s="10">
        <f xml:space="preserve"> (2*E10*F10)/(F10+E10)</f>
        <v>0.3888888888888889</v>
      </c>
      <c r="I10" s="11">
        <v>27</v>
      </c>
      <c r="J10" s="12">
        <v>26</v>
      </c>
      <c r="K10" s="9">
        <f>SUM(I10+J11)/SUM(I10:J11)</f>
        <v>0.70440251572327039</v>
      </c>
      <c r="L10" s="9">
        <f>SUM(I11,J10)/SUM(I10:J11)</f>
        <v>0.29559748427672955</v>
      </c>
      <c r="M10" s="9">
        <f>I10/SUM(I10,I11)</f>
        <v>0.5625</v>
      </c>
      <c r="N10" s="9">
        <f>I10/SUM(I10,J10)</f>
        <v>0.50943396226415094</v>
      </c>
      <c r="O10" s="10">
        <f xml:space="preserve"> (2*M10*N10)/(N10+M10)</f>
        <v>0.53465346534653457</v>
      </c>
      <c r="Q10" s="11">
        <v>31</v>
      </c>
      <c r="R10" s="12">
        <v>22</v>
      </c>
      <c r="S10" s="9">
        <f>SUM(Q10+R11)/SUM(Q10:R11)</f>
        <v>0.75471698113207553</v>
      </c>
      <c r="T10" s="9">
        <f>SUM(Q11,R10)/SUM(Q10:R11)</f>
        <v>0.24528301886792453</v>
      </c>
      <c r="U10" s="9">
        <f>Q10/SUM(Q10,Q11)</f>
        <v>0.64583333333333337</v>
      </c>
      <c r="V10" s="9">
        <f>Q10/SUM(Q10,R10)</f>
        <v>0.58490566037735847</v>
      </c>
      <c r="W10" s="10">
        <f xml:space="preserve"> (2*U10*V10)/(V10+U10)</f>
        <v>0.61386138613861385</v>
      </c>
    </row>
    <row r="11" spans="1:23" x14ac:dyDescent="0.25">
      <c r="A11" s="11">
        <v>5</v>
      </c>
      <c r="B11" s="12">
        <v>101</v>
      </c>
      <c r="C11" s="9"/>
      <c r="D11" s="9"/>
      <c r="E11" s="9"/>
      <c r="F11" s="9"/>
      <c r="G11" s="10"/>
      <c r="I11" s="11">
        <v>21</v>
      </c>
      <c r="J11" s="12">
        <v>85</v>
      </c>
      <c r="K11" s="9"/>
      <c r="L11" s="9"/>
      <c r="M11" s="9"/>
      <c r="N11" s="9"/>
      <c r="O11" s="10"/>
      <c r="Q11" s="11">
        <v>17</v>
      </c>
      <c r="R11" s="12">
        <v>89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13</v>
      </c>
      <c r="B13" s="12">
        <v>37</v>
      </c>
      <c r="C13" s="9">
        <f>SUM(A13+B14)/SUM(A13:B14)</f>
        <v>0.73584905660377353</v>
      </c>
      <c r="D13" s="9">
        <f>SUM(A14,B13)/SUM(A13:B14)</f>
        <v>0.26415094339622641</v>
      </c>
      <c r="E13" s="9">
        <f>A13/SUM(A13,A14)</f>
        <v>0.72222222222222221</v>
      </c>
      <c r="F13" s="9">
        <f>A13/SUM(A13,B13)</f>
        <v>0.26</v>
      </c>
      <c r="G13" s="10">
        <f xml:space="preserve"> (2*E13*F13)/(F13+E13)</f>
        <v>0.38235294117647062</v>
      </c>
      <c r="I13" s="11">
        <v>30</v>
      </c>
      <c r="J13" s="12">
        <v>20</v>
      </c>
      <c r="K13" s="9">
        <f>SUM(I13+J14)/SUM(I13:J14)</f>
        <v>0.76100628930817615</v>
      </c>
      <c r="L13" s="9">
        <f>SUM(I14,J13)/SUM(I13:J14)</f>
        <v>0.2389937106918239</v>
      </c>
      <c r="M13" s="9">
        <f>I13/SUM(I13,I14)</f>
        <v>0.625</v>
      </c>
      <c r="N13" s="9">
        <f>I13/SUM(I13,J13)</f>
        <v>0.6</v>
      </c>
      <c r="O13" s="10">
        <f xml:space="preserve"> (2*M13*N13)/(N13+M13)</f>
        <v>0.61224489795918358</v>
      </c>
      <c r="Q13" s="11">
        <v>32</v>
      </c>
      <c r="R13" s="12">
        <v>18</v>
      </c>
      <c r="S13" s="9">
        <f>SUM(Q13+R14)/SUM(Q13:R14)</f>
        <v>0.78616352201257866</v>
      </c>
      <c r="T13" s="9">
        <f>SUM(Q14,R13)/SUM(Q13:R14)</f>
        <v>0.21383647798742139</v>
      </c>
      <c r="U13" s="9">
        <f>Q13/SUM(Q13,Q14)</f>
        <v>0.66666666666666663</v>
      </c>
      <c r="V13" s="9">
        <f>Q13/SUM(Q13,R13)</f>
        <v>0.64</v>
      </c>
      <c r="W13" s="10">
        <f xml:space="preserve"> (2*U13*V13)/(V13+U13)</f>
        <v>0.65306122448979587</v>
      </c>
    </row>
    <row r="14" spans="1:23" x14ac:dyDescent="0.25">
      <c r="A14" s="11">
        <v>5</v>
      </c>
      <c r="B14" s="12">
        <v>104</v>
      </c>
      <c r="C14" s="9"/>
      <c r="D14" s="9"/>
      <c r="E14" s="9"/>
      <c r="F14" s="9"/>
      <c r="G14" s="10"/>
      <c r="I14" s="11">
        <v>18</v>
      </c>
      <c r="J14" s="12">
        <v>91</v>
      </c>
      <c r="K14" s="9"/>
      <c r="L14" s="9"/>
      <c r="M14" s="9"/>
      <c r="N14" s="9"/>
      <c r="O14" s="10"/>
      <c r="Q14" s="11">
        <v>16</v>
      </c>
      <c r="R14" s="12">
        <v>93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10</v>
      </c>
      <c r="B16" s="12">
        <v>35</v>
      </c>
      <c r="C16" s="9">
        <f>SUM(A16+B17)/SUM(A16:B17)</f>
        <v>0.759493670886076</v>
      </c>
      <c r="D16" s="9">
        <f>SUM(A17,B16)/SUM(A16:B17)</f>
        <v>0.24050632911392406</v>
      </c>
      <c r="E16" s="9">
        <f>A16/SUM(A16,A17)</f>
        <v>0.76923076923076927</v>
      </c>
      <c r="F16" s="9">
        <f>A16/SUM(A16,B16)</f>
        <v>0.22222222222222221</v>
      </c>
      <c r="G16" s="10">
        <f xml:space="preserve"> (2*E16*F16)/(F16+E16)</f>
        <v>0.34482758620689657</v>
      </c>
      <c r="I16" s="11">
        <v>24</v>
      </c>
      <c r="J16" s="12">
        <v>21</v>
      </c>
      <c r="K16" s="9">
        <f>SUM(I16+J17)/SUM(I16:J17)</f>
        <v>0.77215189873417722</v>
      </c>
      <c r="L16" s="9">
        <f>SUM(I17,J16)/SUM(I16:J17)</f>
        <v>0.22784810126582278</v>
      </c>
      <c r="M16" s="9">
        <f>I16/SUM(I16,I17)</f>
        <v>0.61538461538461542</v>
      </c>
      <c r="N16" s="9">
        <f>I16/SUM(I16,J16)</f>
        <v>0.53333333333333333</v>
      </c>
      <c r="O16" s="10">
        <f xml:space="preserve"> (2*M16*N16)/(N16+M16)</f>
        <v>0.57142857142857151</v>
      </c>
      <c r="Q16" s="11">
        <v>26</v>
      </c>
      <c r="R16" s="12">
        <v>19</v>
      </c>
      <c r="S16" s="9">
        <f>SUM(Q16+R17)/SUM(Q16:R17)</f>
        <v>0.72972972972972971</v>
      </c>
      <c r="T16" s="9">
        <f>SUM(Q17,R16)/SUM(Q16:R17)</f>
        <v>0.27027027027027029</v>
      </c>
      <c r="U16" s="9">
        <f>Q16/SUM(Q16,Q17)</f>
        <v>0.55319148936170215</v>
      </c>
      <c r="V16" s="9">
        <f>Q16/SUM(Q16,R16)</f>
        <v>0.57777777777777772</v>
      </c>
      <c r="W16" s="10">
        <f xml:space="preserve"> (2*U16*V16)/(V16+U16)</f>
        <v>0.56521739130434778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15</v>
      </c>
      <c r="J17" s="12">
        <v>98</v>
      </c>
      <c r="K17" s="9"/>
      <c r="L17" s="9"/>
      <c r="M17" s="9"/>
      <c r="N17" s="9"/>
      <c r="O17" s="10"/>
      <c r="Q17" s="11">
        <v>21</v>
      </c>
      <c r="R17" s="12">
        <v>82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9</v>
      </c>
      <c r="B19" s="12">
        <v>46</v>
      </c>
      <c r="C19" s="9">
        <f>SUM(A19+B20)/SUM(A19:B20)</f>
        <v>0.689873417721519</v>
      </c>
      <c r="D19" s="9">
        <f>SUM(A20,B19)/SUM(A19:B20)</f>
        <v>0.310126582278481</v>
      </c>
      <c r="E19" s="9">
        <f>A19/SUM(A19,A20)</f>
        <v>0.75</v>
      </c>
      <c r="F19" s="9">
        <f>A19/SUM(A19,B19)</f>
        <v>0.16363636363636364</v>
      </c>
      <c r="G19" s="10">
        <f xml:space="preserve"> (2*E19*F19)/(F19+E19)</f>
        <v>0.26865671641791045</v>
      </c>
      <c r="I19" s="11">
        <v>26</v>
      </c>
      <c r="J19" s="12">
        <v>29</v>
      </c>
      <c r="K19" s="9">
        <f>SUM(I19+J20)/SUM(I19:J20)</f>
        <v>0.759493670886076</v>
      </c>
      <c r="L19" s="9">
        <f>SUM(I20,J19)/SUM(I19:J20)</f>
        <v>0.24050632911392406</v>
      </c>
      <c r="M19" s="9">
        <f>I19/SUM(I19,I20)</f>
        <v>0.74285714285714288</v>
      </c>
      <c r="N19" s="9">
        <f>I19/SUM(I19,J19)</f>
        <v>0.47272727272727272</v>
      </c>
      <c r="O19" s="10">
        <f xml:space="preserve"> (2*M19*N19)/(N19+M19)</f>
        <v>0.57777777777777783</v>
      </c>
      <c r="Q19" s="11">
        <v>27</v>
      </c>
      <c r="R19" s="12">
        <v>28</v>
      </c>
      <c r="S19" s="9">
        <f>SUM(Q19+R20)/SUM(Q19:R20)</f>
        <v>0.75316455696202533</v>
      </c>
      <c r="T19" s="9">
        <f>SUM(Q20,R19)/SUM(Q19:R20)</f>
        <v>0.24683544303797469</v>
      </c>
      <c r="U19" s="9">
        <f>Q19/SUM(Q19,Q20)</f>
        <v>0.71052631578947367</v>
      </c>
      <c r="V19" s="9">
        <f>Q19/SUM(Q19,R19)</f>
        <v>0.49090909090909091</v>
      </c>
      <c r="W19" s="10">
        <f xml:space="preserve"> (2*U19*V19)/(V19+U19)</f>
        <v>0.58064516129032251</v>
      </c>
    </row>
    <row r="20" spans="1:23" x14ac:dyDescent="0.25">
      <c r="A20" s="11">
        <v>3</v>
      </c>
      <c r="B20" s="12">
        <v>100</v>
      </c>
      <c r="C20" s="9"/>
      <c r="D20" s="9"/>
      <c r="E20" s="9"/>
      <c r="F20" s="9"/>
      <c r="G20" s="10"/>
      <c r="I20" s="11">
        <v>9</v>
      </c>
      <c r="J20" s="12">
        <v>94</v>
      </c>
      <c r="K20" s="9"/>
      <c r="L20" s="9"/>
      <c r="M20" s="9"/>
      <c r="N20" s="9"/>
      <c r="O20" s="10"/>
      <c r="Q20" s="11">
        <v>11</v>
      </c>
      <c r="R20" s="12">
        <v>92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10</v>
      </c>
      <c r="B22" s="12">
        <v>34</v>
      </c>
      <c r="C22" s="9">
        <f>SUM(A22+B23)/SUM(A22:B23)</f>
        <v>0.77215189873417722</v>
      </c>
      <c r="D22" s="9">
        <f>SUM(A23,B22)/SUM(A22:B23)</f>
        <v>0.22784810126582278</v>
      </c>
      <c r="E22" s="9">
        <f>A22/SUM(A22,A23)</f>
        <v>0.83333333333333337</v>
      </c>
      <c r="F22" s="9">
        <f>A22/SUM(A22,B22)</f>
        <v>0.22727272727272727</v>
      </c>
      <c r="G22" s="10">
        <f xml:space="preserve"> (2*E22*F22)/(F22+E22)</f>
        <v>0.35714285714285715</v>
      </c>
      <c r="I22" s="11">
        <v>25</v>
      </c>
      <c r="J22" s="12">
        <v>19</v>
      </c>
      <c r="K22" s="9">
        <f>SUM(I22+J23)/SUM(I22:J23)</f>
        <v>0.75</v>
      </c>
      <c r="L22" s="9">
        <f>SUM(I23,J22)/SUM(I22:J23)</f>
        <v>0.25</v>
      </c>
      <c r="M22" s="9">
        <f>I22/SUM(I22,I23)</f>
        <v>0.58139534883720934</v>
      </c>
      <c r="N22" s="9">
        <f>I22/SUM(I22,J22)</f>
        <v>0.56818181818181823</v>
      </c>
      <c r="O22" s="10">
        <f xml:space="preserve"> (2*M22*N22)/(N22+M22)</f>
        <v>0.57471264367816088</v>
      </c>
      <c r="Q22" s="11">
        <v>26</v>
      </c>
      <c r="R22" s="12">
        <v>18</v>
      </c>
      <c r="S22" s="9">
        <f>SUM(Q22+R23)/SUM(Q22:R23)</f>
        <v>0.759493670886076</v>
      </c>
      <c r="T22" s="9">
        <f>SUM(Q23,R22)/SUM(Q22:R23)</f>
        <v>0.24050632911392406</v>
      </c>
      <c r="U22" s="9">
        <f>Q22/SUM(Q22,Q23)</f>
        <v>0.56521739130434778</v>
      </c>
      <c r="V22" s="9">
        <f>Q22/SUM(Q22,R22)</f>
        <v>0.59090909090909094</v>
      </c>
      <c r="W22" s="10">
        <f xml:space="preserve"> (2*U22*V22)/(V22+U22)</f>
        <v>0.57777777777777783</v>
      </c>
    </row>
    <row r="23" spans="1:23" x14ac:dyDescent="0.25">
      <c r="A23" s="11">
        <v>2</v>
      </c>
      <c r="B23" s="12">
        <v>112</v>
      </c>
      <c r="C23" s="9"/>
      <c r="D23" s="9"/>
      <c r="E23" s="9"/>
      <c r="F23" s="9"/>
      <c r="G23" s="10"/>
      <c r="I23" s="11">
        <v>18</v>
      </c>
      <c r="J23" s="12">
        <v>86</v>
      </c>
      <c r="K23" s="9"/>
      <c r="L23" s="9"/>
      <c r="M23" s="9"/>
      <c r="N23" s="9"/>
      <c r="O23" s="10"/>
      <c r="Q23" s="11">
        <v>20</v>
      </c>
      <c r="R23" s="12">
        <v>94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20</v>
      </c>
      <c r="B25" s="12">
        <v>39</v>
      </c>
      <c r="C25" s="9">
        <f>SUM(A25+B26)/SUM(A25:B26)</f>
        <v>0.72784810126582278</v>
      </c>
      <c r="D25" s="9">
        <f>SUM(A26,B25)/SUM(A25:B26)</f>
        <v>0.27215189873417722</v>
      </c>
      <c r="E25" s="9">
        <f>A25/SUM(A25,A26)</f>
        <v>0.83333333333333337</v>
      </c>
      <c r="F25" s="9">
        <f>A25/SUM(A25,B25)</f>
        <v>0.33898305084745761</v>
      </c>
      <c r="G25" s="10">
        <f xml:space="preserve"> (2*E25*F25)/(F25+E25)</f>
        <v>0.48192771084337344</v>
      </c>
      <c r="I25" s="11">
        <v>34</v>
      </c>
      <c r="J25" s="12">
        <v>25</v>
      </c>
      <c r="K25" s="9">
        <f>SUM(I25+J26)/SUM(I25:J26)</f>
        <v>0.759493670886076</v>
      </c>
      <c r="L25" s="9">
        <f>SUM(I26,J25)/SUM(I25:J26)</f>
        <v>0.24050632911392406</v>
      </c>
      <c r="M25" s="9">
        <f>I25/SUM(I25,I26)</f>
        <v>0.72340425531914898</v>
      </c>
      <c r="N25" s="9">
        <f>I25/SUM(I25,J25)</f>
        <v>0.57627118644067798</v>
      </c>
      <c r="O25" s="10">
        <f xml:space="preserve"> (2*M25*N25)/(N25+M25)</f>
        <v>0.64150943396226412</v>
      </c>
      <c r="Q25" s="11">
        <v>35</v>
      </c>
      <c r="R25" s="12">
        <v>24</v>
      </c>
      <c r="S25" s="9">
        <f>SUM(Q25+R26)/SUM(Q25:R26)</f>
        <v>0.759493670886076</v>
      </c>
      <c r="T25" s="9">
        <f>SUM(Q26,R25)/SUM(Q25:R26)</f>
        <v>0.24050632911392406</v>
      </c>
      <c r="U25" s="9">
        <f>Q25/SUM(Q25,Q26)</f>
        <v>0.7142857142857143</v>
      </c>
      <c r="V25" s="9">
        <f>Q25/SUM(Q25,R25)</f>
        <v>0.59322033898305082</v>
      </c>
      <c r="W25" s="10">
        <f xml:space="preserve"> (2*U25*V25)/(V25+U25)</f>
        <v>0.64814814814814814</v>
      </c>
    </row>
    <row r="26" spans="1:23" x14ac:dyDescent="0.25">
      <c r="A26" s="11">
        <v>4</v>
      </c>
      <c r="B26" s="12">
        <v>95</v>
      </c>
      <c r="C26" s="9"/>
      <c r="D26" s="9"/>
      <c r="E26" s="9"/>
      <c r="F26" s="9"/>
      <c r="G26" s="10"/>
      <c r="I26" s="11">
        <v>13</v>
      </c>
      <c r="J26" s="12">
        <v>86</v>
      </c>
      <c r="K26" s="9"/>
      <c r="L26" s="9"/>
      <c r="M26" s="9"/>
      <c r="N26" s="9"/>
      <c r="O26" s="10"/>
      <c r="Q26" s="11">
        <v>14</v>
      </c>
      <c r="R26" s="12">
        <v>85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11</v>
      </c>
      <c r="B28" s="12">
        <v>34</v>
      </c>
      <c r="C28" s="9">
        <f>SUM(A28+B29)/SUM(A28:B29)</f>
        <v>0.76582278481012656</v>
      </c>
      <c r="D28" s="9">
        <f t="shared" ref="D28:D31" si="0">SUM(A29,B28)/SUM(A28:B29)</f>
        <v>0.23417721518987342</v>
      </c>
      <c r="E28" s="9">
        <f>A28/SUM(A28,A29)</f>
        <v>0.7857142857142857</v>
      </c>
      <c r="F28" s="9">
        <f>A28/SUM(A28,B28)</f>
        <v>0.24444444444444444</v>
      </c>
      <c r="G28" s="10">
        <f xml:space="preserve"> (2*E28*F28)/(F28+E28)</f>
        <v>0.3728813559322034</v>
      </c>
      <c r="I28" s="11">
        <v>26</v>
      </c>
      <c r="J28" s="12">
        <v>19</v>
      </c>
      <c r="K28" s="9">
        <f>SUM(I28+J29)/SUM(I28:J29)</f>
        <v>0.79746835443037978</v>
      </c>
      <c r="L28" s="9">
        <f t="shared" ref="L28" si="1">SUM(I29,J28)/SUM(I28:J29)</f>
        <v>0.20253164556962025</v>
      </c>
      <c r="M28" s="9">
        <f>I28/SUM(I28,I29)</f>
        <v>0.66666666666666663</v>
      </c>
      <c r="N28" s="9">
        <f>I28/SUM(I28,J28)</f>
        <v>0.57777777777777772</v>
      </c>
      <c r="O28" s="10">
        <f xml:space="preserve"> (2*M28*N28)/(N28+M28)</f>
        <v>0.61904761904761896</v>
      </c>
      <c r="Q28" s="11">
        <v>28</v>
      </c>
      <c r="R28" s="12">
        <v>17</v>
      </c>
      <c r="S28" s="9">
        <f>SUM(Q28+R29)/SUM(Q28:R29)</f>
        <v>0.79746835443037978</v>
      </c>
      <c r="T28" s="9">
        <f t="shared" ref="T28" si="2">SUM(Q29,R28)/SUM(Q28:R29)</f>
        <v>0.20253164556962025</v>
      </c>
      <c r="U28" s="9">
        <f>Q28/SUM(Q28,Q29)</f>
        <v>0.65116279069767447</v>
      </c>
      <c r="V28" s="9">
        <f>Q28/SUM(Q28,R28)</f>
        <v>0.62222222222222223</v>
      </c>
      <c r="W28" s="10">
        <f xml:space="preserve"> (2*U28*V28)/(V28+U28)</f>
        <v>0.63636363636363635</v>
      </c>
    </row>
    <row r="29" spans="1:23" x14ac:dyDescent="0.25">
      <c r="A29" s="11">
        <v>3</v>
      </c>
      <c r="B29" s="12">
        <v>110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15</v>
      </c>
      <c r="R29" s="12">
        <v>98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16</v>
      </c>
      <c r="B31" s="12">
        <v>29</v>
      </c>
      <c r="C31" s="9">
        <f>SUM(A31+B32)/SUM(A31:B32)</f>
        <v>0.80379746835443033</v>
      </c>
      <c r="D31" s="9">
        <f t="shared" si="0"/>
        <v>0.19620253164556961</v>
      </c>
      <c r="E31" s="9">
        <f>A31/SUM(A31,A32)</f>
        <v>0.88888888888888884</v>
      </c>
      <c r="F31" s="9">
        <f>A31/SUM(A31,B31)</f>
        <v>0.35555555555555557</v>
      </c>
      <c r="G31" s="10">
        <f xml:space="preserve"> (2*E31*F31)/(F31+E31)</f>
        <v>0.50793650793650791</v>
      </c>
      <c r="I31" s="11">
        <v>26</v>
      </c>
      <c r="J31" s="12">
        <v>19</v>
      </c>
      <c r="K31" s="9">
        <f>SUM(I31+J32)/SUM(I31:J32)</f>
        <v>0.77215189873417722</v>
      </c>
      <c r="L31" s="9">
        <f t="shared" ref="L31" si="3">SUM(I32,J31)/SUM(I31:J32)</f>
        <v>0.22784810126582278</v>
      </c>
      <c r="M31" s="9">
        <f>I31/SUM(I31,I32)</f>
        <v>0.60465116279069764</v>
      </c>
      <c r="N31" s="9">
        <f>I31/SUM(I31,J31)</f>
        <v>0.57777777777777772</v>
      </c>
      <c r="O31" s="10">
        <f xml:space="preserve"> (2*M31*N31)/(N31+M31)</f>
        <v>0.59090909090909083</v>
      </c>
      <c r="Q31" s="11">
        <v>30</v>
      </c>
      <c r="R31" s="12">
        <v>15</v>
      </c>
      <c r="S31" s="9">
        <f>SUM(Q31+R32)/SUM(Q31:R32)</f>
        <v>0.82278481012658233</v>
      </c>
      <c r="T31" s="9">
        <f t="shared" ref="T31" si="4">SUM(Q32,R31)/SUM(Q31:R32)</f>
        <v>0.17721518987341772</v>
      </c>
      <c r="U31" s="9">
        <f>Q31/SUM(Q31,Q32)</f>
        <v>0.69767441860465118</v>
      </c>
      <c r="V31" s="9">
        <f>Q31/SUM(Q31,R31)</f>
        <v>0.66666666666666663</v>
      </c>
      <c r="W31" s="10">
        <f xml:space="preserve"> (2*U31*V31)/(V31+U31)</f>
        <v>0.68181818181818177</v>
      </c>
    </row>
    <row r="32" spans="1:23" x14ac:dyDescent="0.25">
      <c r="A32" s="11">
        <v>2</v>
      </c>
      <c r="B32" s="12">
        <v>111</v>
      </c>
      <c r="C32" s="9"/>
      <c r="D32" s="9"/>
      <c r="E32" s="9"/>
      <c r="F32" s="9"/>
      <c r="G32" s="10"/>
      <c r="I32" s="11">
        <v>17</v>
      </c>
      <c r="J32" s="12">
        <v>96</v>
      </c>
      <c r="K32" s="9"/>
      <c r="L32" s="9"/>
      <c r="M32" s="9"/>
      <c r="N32" s="9"/>
      <c r="O32" s="10"/>
      <c r="Q32" s="11">
        <v>13</v>
      </c>
      <c r="R32" s="12">
        <v>100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16</v>
      </c>
      <c r="B34" s="12">
        <v>33</v>
      </c>
      <c r="C34" s="9">
        <f>SUM(A34+B35)/SUM(A34:B35)</f>
        <v>0.759493670886076</v>
      </c>
      <c r="D34" s="9">
        <f t="shared" ref="D34" si="5">SUM(A35,B34)/SUM(A34:B35)</f>
        <v>0.24050632911392406</v>
      </c>
      <c r="E34" s="9">
        <f>A34/SUM(A34,A35)</f>
        <v>0.76190476190476186</v>
      </c>
      <c r="F34" s="9">
        <f>A34/SUM(A34,B34)</f>
        <v>0.32653061224489793</v>
      </c>
      <c r="G34" s="10">
        <f xml:space="preserve"> (2*E34*F34)/(F34+E34)</f>
        <v>0.45714285714285713</v>
      </c>
      <c r="I34" s="11">
        <v>32</v>
      </c>
      <c r="J34" s="12">
        <v>17</v>
      </c>
      <c r="K34" s="9">
        <f>SUM(I34+J35)/SUM(I34:J35)</f>
        <v>0.80379746835443033</v>
      </c>
      <c r="L34" s="9">
        <f t="shared" ref="L34" si="6">SUM(I35,J34)/SUM(I34:J35)</f>
        <v>0.19620253164556961</v>
      </c>
      <c r="M34" s="9">
        <f>I34/SUM(I34,I35)</f>
        <v>0.69565217391304346</v>
      </c>
      <c r="N34" s="9">
        <f>I34/SUM(I34,J34)</f>
        <v>0.65306122448979587</v>
      </c>
      <c r="O34" s="10">
        <f xml:space="preserve"> (2*M34*N34)/(N34+M34)</f>
        <v>0.67368421052631577</v>
      </c>
      <c r="Q34" s="11">
        <v>35</v>
      </c>
      <c r="R34" s="12">
        <v>14</v>
      </c>
      <c r="S34" s="9">
        <f>SUM(Q34+R35)/SUM(Q34:R35)</f>
        <v>0.82278481012658233</v>
      </c>
      <c r="T34" s="9">
        <f t="shared" ref="T34" si="7">SUM(Q35,R34)/SUM(Q34:R35)</f>
        <v>0.17721518987341772</v>
      </c>
      <c r="U34" s="9">
        <f>Q34/SUM(Q34,Q35)</f>
        <v>0.7142857142857143</v>
      </c>
      <c r="V34" s="9">
        <f>Q34/SUM(Q34,R34)</f>
        <v>0.7142857142857143</v>
      </c>
      <c r="W34" s="10">
        <f xml:space="preserve"> (2*U34*V34)/(V34+U34)</f>
        <v>0.7142857142857143</v>
      </c>
    </row>
    <row r="35" spans="1:23" x14ac:dyDescent="0.25">
      <c r="A35" s="11">
        <v>5</v>
      </c>
      <c r="B35" s="12">
        <v>104</v>
      </c>
      <c r="C35" s="9"/>
      <c r="D35" s="9"/>
      <c r="E35" s="9"/>
      <c r="F35" s="9"/>
      <c r="G35" s="10"/>
      <c r="I35" s="11">
        <v>14</v>
      </c>
      <c r="J35" s="12">
        <v>95</v>
      </c>
      <c r="K35" s="9"/>
      <c r="L35" s="9"/>
      <c r="M35" s="9"/>
      <c r="N35" s="9"/>
      <c r="O35" s="10"/>
      <c r="Q35" s="11">
        <v>14</v>
      </c>
      <c r="R35" s="12">
        <v>95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14</v>
      </c>
      <c r="B37" s="12">
        <v>34</v>
      </c>
      <c r="C37" s="9">
        <f>SUM(A37+B38)/SUM(A37:B38)</f>
        <v>0.73417721518987344</v>
      </c>
      <c r="D37" s="9">
        <f t="shared" ref="D37" si="8">SUM(A38,B37)/SUM(A37:B38)</f>
        <v>0.26582278481012656</v>
      </c>
      <c r="E37" s="9">
        <f>A37/SUM(A37,A38)</f>
        <v>0.63636363636363635</v>
      </c>
      <c r="F37" s="9">
        <f>A37/SUM(A37,B37)</f>
        <v>0.29166666666666669</v>
      </c>
      <c r="G37" s="10">
        <f xml:space="preserve"> (2*E37*F37)/(F37+E37)</f>
        <v>0.4</v>
      </c>
      <c r="I37" s="11">
        <v>31</v>
      </c>
      <c r="J37" s="12">
        <v>17</v>
      </c>
      <c r="K37" s="9">
        <f>SUM(I37+J38)/SUM(I37:J38)</f>
        <v>0.75316455696202533</v>
      </c>
      <c r="L37" s="9">
        <f t="shared" ref="L37" si="9">SUM(I38,J37)/SUM(I37:J38)</f>
        <v>0.24683544303797469</v>
      </c>
      <c r="M37" s="9">
        <f>I37/SUM(I37,I38)</f>
        <v>0.58490566037735847</v>
      </c>
      <c r="N37" s="9">
        <f>I37/SUM(I37,J37)</f>
        <v>0.64583333333333337</v>
      </c>
      <c r="O37" s="10">
        <f xml:space="preserve"> (2*M37*N37)/(N37+M37)</f>
        <v>0.61386138613861385</v>
      </c>
      <c r="Q37" s="11">
        <v>33</v>
      </c>
      <c r="R37" s="12">
        <v>15</v>
      </c>
      <c r="S37" s="9">
        <f>SUM(Q37+R38)/SUM(Q37:R38)</f>
        <v>0.79746835443037978</v>
      </c>
      <c r="T37" s="9">
        <f t="shared" ref="T37" si="10">SUM(Q38,R37)/SUM(Q37:R38)</f>
        <v>0.20253164556962025</v>
      </c>
      <c r="U37" s="9">
        <f>Q37/SUM(Q37,Q38)</f>
        <v>0.66</v>
      </c>
      <c r="V37" s="9">
        <f>Q37/SUM(Q37,R37)</f>
        <v>0.6875</v>
      </c>
      <c r="W37" s="10">
        <f xml:space="preserve"> (2*U37*V37)/(V37+U37)</f>
        <v>0.67346938775510201</v>
      </c>
    </row>
    <row r="38" spans="1:23" x14ac:dyDescent="0.25">
      <c r="A38" s="11">
        <v>8</v>
      </c>
      <c r="B38" s="12">
        <v>102</v>
      </c>
      <c r="C38" s="9"/>
      <c r="D38" s="9"/>
      <c r="E38" s="9"/>
      <c r="F38" s="9"/>
      <c r="G38" s="10"/>
      <c r="I38" s="11">
        <v>22</v>
      </c>
      <c r="J38" s="12">
        <v>88</v>
      </c>
      <c r="K38" s="9"/>
      <c r="L38" s="9"/>
      <c r="M38" s="9"/>
      <c r="N38" s="9"/>
      <c r="O38" s="10"/>
      <c r="Q38" s="11">
        <v>17</v>
      </c>
      <c r="R38" s="12">
        <v>93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0.74717777247034467</v>
      </c>
      <c r="D40" s="13">
        <f>SUM(D10:D37)/10</f>
        <v>0.25282222752965533</v>
      </c>
      <c r="E40" s="13">
        <f>SUM(E10:E37)/10</f>
        <v>0.77178333362543894</v>
      </c>
      <c r="F40" s="13">
        <f>SUM(F10:F37)/10</f>
        <v>0.26944625862865618</v>
      </c>
      <c r="G40" s="14">
        <f>SUM(G10:G37)/10</f>
        <v>0.39617574216879653</v>
      </c>
      <c r="I40" s="23"/>
      <c r="J40" s="23"/>
      <c r="K40" s="13">
        <f>SUM(K10:K37)/10</f>
        <v>0.76331303240187887</v>
      </c>
      <c r="L40" s="13">
        <f>SUM(L10:L37)/10</f>
        <v>0.23668696759812119</v>
      </c>
      <c r="M40" s="13">
        <f>SUM(M10:M37)/10</f>
        <v>0.64024170261458824</v>
      </c>
      <c r="N40" s="13">
        <f>SUM(N10:N37)/10</f>
        <v>0.57143976863259371</v>
      </c>
      <c r="O40" s="14">
        <f>SUM(O10:O37)/10</f>
        <v>0.60098290967741319</v>
      </c>
      <c r="Q40" s="23"/>
      <c r="R40" s="23"/>
      <c r="S40" s="13">
        <f>SUM(S10:S37)/10</f>
        <v>0.77832684607224845</v>
      </c>
      <c r="T40" s="13">
        <f>SUM(T10:T37)/10</f>
        <v>0.2216731539277515</v>
      </c>
      <c r="U40" s="13">
        <f>SUM(U10:U37)/10</f>
        <v>0.65788438343292788</v>
      </c>
      <c r="V40" s="13">
        <f>SUM(V10:V37)/10</f>
        <v>0.61683965621309722</v>
      </c>
      <c r="W40" s="14">
        <f>SUM(W10:W37)/10</f>
        <v>0.63446480093716406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:W40"/>
  <sheetViews>
    <sheetView tabSelected="1" topLeftCell="A4" workbookViewId="0">
      <selection activeCell="I38" sqref="I38"/>
    </sheetView>
  </sheetViews>
  <sheetFormatPr defaultRowHeight="15" x14ac:dyDescent="0.25"/>
  <sheetData>
    <row r="1" spans="1:23" x14ac:dyDescent="0.25">
      <c r="A1" s="1" t="s">
        <v>32</v>
      </c>
      <c r="B1" s="26" t="s">
        <v>12</v>
      </c>
      <c r="C1" s="26" t="s">
        <v>13</v>
      </c>
      <c r="D1" s="26" t="s">
        <v>14</v>
      </c>
    </row>
    <row r="2" spans="1:23" x14ac:dyDescent="0.25">
      <c r="A2" s="26" t="s">
        <v>9</v>
      </c>
      <c r="B2" s="15">
        <v>11</v>
      </c>
      <c r="C2" s="26">
        <v>19</v>
      </c>
      <c r="D2" s="26">
        <v>15</v>
      </c>
    </row>
    <row r="3" spans="1:23" x14ac:dyDescent="0.25">
      <c r="A3" s="26" t="s">
        <v>10</v>
      </c>
      <c r="B3" s="15" t="s">
        <v>16</v>
      </c>
      <c r="C3" s="26" t="s">
        <v>16</v>
      </c>
      <c r="D3" s="26" t="s">
        <v>16</v>
      </c>
    </row>
    <row r="4" spans="1:23" x14ac:dyDescent="0.25">
      <c r="A4" s="26" t="s">
        <v>11</v>
      </c>
      <c r="B4" s="15" t="s">
        <v>18</v>
      </c>
      <c r="C4" s="26" t="s">
        <v>18</v>
      </c>
      <c r="D4" s="26" t="s">
        <v>18</v>
      </c>
    </row>
    <row r="7" spans="1:23" x14ac:dyDescent="0.25">
      <c r="A7" s="27" t="s">
        <v>37</v>
      </c>
      <c r="B7" s="27"/>
      <c r="I7" s="28" t="s">
        <v>38</v>
      </c>
      <c r="J7" s="28"/>
      <c r="Q7" s="28" t="s">
        <v>39</v>
      </c>
      <c r="R7" s="28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41</v>
      </c>
      <c r="B10" s="12">
        <v>12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0.66129032258064513</v>
      </c>
      <c r="F10" s="9">
        <f>A10/SUM(A10,B10)</f>
        <v>0.77358490566037741</v>
      </c>
      <c r="G10" s="10">
        <f xml:space="preserve"> (2*E10*F10)/(F10+E10)</f>
        <v>0.71304347826086956</v>
      </c>
      <c r="I10" s="11">
        <v>38</v>
      </c>
      <c r="J10" s="12">
        <v>15</v>
      </c>
      <c r="K10" s="9">
        <f>SUM(I10+J11)/SUM(I10:J11)</f>
        <v>0.83018867924528306</v>
      </c>
      <c r="L10" s="9">
        <f>SUM(I11,J10)/SUM(I10:J11)</f>
        <v>0.16981132075471697</v>
      </c>
      <c r="M10" s="9">
        <f>I10/SUM(I10,I11)</f>
        <v>0.76</v>
      </c>
      <c r="N10" s="9">
        <f>I10/SUM(I10,J10)</f>
        <v>0.71698113207547165</v>
      </c>
      <c r="O10" s="10">
        <f xml:space="preserve"> (2*M10*N10)/(N10+M10)</f>
        <v>0.73786407766990281</v>
      </c>
      <c r="Q10" s="11"/>
      <c r="R10" s="12"/>
      <c r="S10" s="9" t="e">
        <f>SUM(Q10+R11)/SUM(Q10:R11)</f>
        <v>#DIV/0!</v>
      </c>
      <c r="T10" s="9" t="e">
        <f>SUM(Q11,R10)/SUM(Q10:R11)</f>
        <v>#DIV/0!</v>
      </c>
      <c r="U10" s="9" t="e">
        <f>Q10/SUM(Q10,Q11)</f>
        <v>#DIV/0!</v>
      </c>
      <c r="V10" s="9" t="e">
        <f>Q10/SUM(Q10,R10)</f>
        <v>#DIV/0!</v>
      </c>
      <c r="W10" s="10" t="e">
        <f xml:space="preserve"> (2*U10*V10)/(V10+U10)</f>
        <v>#DIV/0!</v>
      </c>
    </row>
    <row r="11" spans="1:23" x14ac:dyDescent="0.25">
      <c r="A11" s="11">
        <v>21</v>
      </c>
      <c r="B11" s="12">
        <v>85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/>
      <c r="R11" s="12"/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45</v>
      </c>
      <c r="B13" s="12">
        <v>5</v>
      </c>
      <c r="C13" s="9">
        <f>SUM(A13+B14)/SUM(A13:B14)</f>
        <v>0.84276729559748431</v>
      </c>
      <c r="D13" s="9">
        <f>SUM(A14,B13)/SUM(A13:B14)</f>
        <v>0.15723270440251572</v>
      </c>
      <c r="E13" s="9">
        <f>A13/SUM(A13,A14)</f>
        <v>0.69230769230769229</v>
      </c>
      <c r="F13" s="9">
        <f>A13/SUM(A13,B13)</f>
        <v>0.9</v>
      </c>
      <c r="G13" s="10">
        <f xml:space="preserve"> (2*E13*F13)/(F13+E13)</f>
        <v>0.78260869565217384</v>
      </c>
      <c r="I13" s="11">
        <v>39</v>
      </c>
      <c r="J13" s="12">
        <v>11</v>
      </c>
      <c r="K13" s="9">
        <f>SUM(I13+J14)/SUM(I13:J14)</f>
        <v>0.8867924528301887</v>
      </c>
      <c r="L13" s="9">
        <f>SUM(I14,J13)/SUM(I13:J14)</f>
        <v>0.11320754716981132</v>
      </c>
      <c r="M13" s="9">
        <f>I13/SUM(I13,I14)</f>
        <v>0.84782608695652173</v>
      </c>
      <c r="N13" s="9">
        <f>I13/SUM(I13,J13)</f>
        <v>0.78</v>
      </c>
      <c r="O13" s="10">
        <f xml:space="preserve"> (2*M13*N13)/(N13+M13)</f>
        <v>0.8125</v>
      </c>
      <c r="Q13" s="11"/>
      <c r="R13" s="12"/>
      <c r="S13" s="9" t="e">
        <f>SUM(Q13+R14)/SUM(Q13:R14)</f>
        <v>#DIV/0!</v>
      </c>
      <c r="T13" s="9" t="e">
        <f>SUM(Q14,R13)/SUM(Q13:R14)</f>
        <v>#DIV/0!</v>
      </c>
      <c r="U13" s="9" t="e">
        <f>Q13/SUM(Q13,Q14)</f>
        <v>#DIV/0!</v>
      </c>
      <c r="V13" s="9" t="e">
        <f>Q13/SUM(Q13,R13)</f>
        <v>#DIV/0!</v>
      </c>
      <c r="W13" s="10" t="e">
        <f xml:space="preserve"> (2*U13*V13)/(V13+U13)</f>
        <v>#DIV/0!</v>
      </c>
    </row>
    <row r="14" spans="1:23" x14ac:dyDescent="0.25">
      <c r="A14" s="11">
        <v>20</v>
      </c>
      <c r="B14" s="12">
        <v>89</v>
      </c>
      <c r="C14" s="9"/>
      <c r="D14" s="9"/>
      <c r="E14" s="9"/>
      <c r="F14" s="9"/>
      <c r="G14" s="10"/>
      <c r="I14" s="11">
        <v>7</v>
      </c>
      <c r="J14" s="12">
        <v>102</v>
      </c>
      <c r="K14" s="9"/>
      <c r="L14" s="9"/>
      <c r="M14" s="9"/>
      <c r="N14" s="9"/>
      <c r="O14" s="10"/>
      <c r="Q14" s="11"/>
      <c r="R14" s="12"/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39</v>
      </c>
      <c r="B16" s="12">
        <v>6</v>
      </c>
      <c r="C16" s="9">
        <f>SUM(A16+B17)/SUM(A16:B17)</f>
        <v>0.77215189873417722</v>
      </c>
      <c r="D16" s="9">
        <f>SUM(A17,B16)/SUM(A16:B17)</f>
        <v>0.22784810126582278</v>
      </c>
      <c r="E16" s="9">
        <f>A16/SUM(A16,A17)</f>
        <v>0.56521739130434778</v>
      </c>
      <c r="F16" s="9">
        <f>A16/SUM(A16,B16)</f>
        <v>0.8666666666666667</v>
      </c>
      <c r="G16" s="10">
        <f xml:space="preserve"> (2*E16*F16)/(F16+E16)</f>
        <v>0.68421052631578949</v>
      </c>
      <c r="I16" s="11">
        <v>33</v>
      </c>
      <c r="J16" s="12">
        <v>12</v>
      </c>
      <c r="K16" s="9">
        <f>SUM(I16+J17)/SUM(I16:J17)</f>
        <v>0.86075949367088611</v>
      </c>
      <c r="L16" s="9">
        <f>SUM(I17,J16)/SUM(I16:J17)</f>
        <v>0.13924050632911392</v>
      </c>
      <c r="M16" s="9">
        <f>I16/SUM(I16,I17)</f>
        <v>0.76744186046511631</v>
      </c>
      <c r="N16" s="9">
        <f>I16/SUM(I16,J16)</f>
        <v>0.73333333333333328</v>
      </c>
      <c r="O16" s="10">
        <f xml:space="preserve"> (2*M16*N16)/(N16+M16)</f>
        <v>0.74999999999999989</v>
      </c>
      <c r="Q16" s="11"/>
      <c r="R16" s="12"/>
      <c r="S16" s="9" t="e">
        <f>SUM(Q16+R17)/SUM(Q16:R17)</f>
        <v>#DIV/0!</v>
      </c>
      <c r="T16" s="9" t="e">
        <f>SUM(Q17,R16)/SUM(Q16:R17)</f>
        <v>#DIV/0!</v>
      </c>
      <c r="U16" s="9" t="e">
        <f>Q16/SUM(Q16,Q17)</f>
        <v>#DIV/0!</v>
      </c>
      <c r="V16" s="9" t="e">
        <f>Q16/SUM(Q16,R16)</f>
        <v>#DIV/0!</v>
      </c>
      <c r="W16" s="10" t="e">
        <f xml:space="preserve"> (2*U16*V16)/(V16+U16)</f>
        <v>#DIV/0!</v>
      </c>
    </row>
    <row r="17" spans="1:23" x14ac:dyDescent="0.25">
      <c r="A17" s="11">
        <v>30</v>
      </c>
      <c r="B17" s="12">
        <v>83</v>
      </c>
      <c r="C17" s="9"/>
      <c r="D17" s="9"/>
      <c r="E17" s="9"/>
      <c r="F17" s="9"/>
      <c r="G17" s="10"/>
      <c r="I17" s="11">
        <v>10</v>
      </c>
      <c r="J17" s="12">
        <v>103</v>
      </c>
      <c r="K17" s="9"/>
      <c r="L17" s="9"/>
      <c r="M17" s="9"/>
      <c r="N17" s="9"/>
      <c r="O17" s="10"/>
      <c r="Q17" s="11"/>
      <c r="R17" s="12"/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51</v>
      </c>
      <c r="B19" s="12">
        <v>4</v>
      </c>
      <c r="C19" s="9">
        <f>SUM(A19+B20)/SUM(A19:B20)</f>
        <v>0.78481012658227844</v>
      </c>
      <c r="D19" s="9">
        <f>SUM(A20,B19)/SUM(A19:B20)</f>
        <v>0.21518987341772153</v>
      </c>
      <c r="E19" s="9">
        <f>A19/SUM(A19,A20)</f>
        <v>0.62962962962962965</v>
      </c>
      <c r="F19" s="9">
        <f>A19/SUM(A19,B19)</f>
        <v>0.92727272727272725</v>
      </c>
      <c r="G19" s="10">
        <f xml:space="preserve"> (2*E19*F19)/(F19+E19)</f>
        <v>0.74999999999999989</v>
      </c>
      <c r="I19" s="11">
        <v>40</v>
      </c>
      <c r="J19" s="12">
        <v>15</v>
      </c>
      <c r="K19" s="9">
        <f>SUM(I19+J20)/SUM(I19:J20)</f>
        <v>0.83544303797468356</v>
      </c>
      <c r="L19" s="9">
        <f>SUM(I20,J19)/SUM(I19:J20)</f>
        <v>0.16455696202531644</v>
      </c>
      <c r="M19" s="9">
        <f>I19/SUM(I19,I20)</f>
        <v>0.78431372549019607</v>
      </c>
      <c r="N19" s="9">
        <f>I19/SUM(I19,J19)</f>
        <v>0.72727272727272729</v>
      </c>
      <c r="O19" s="10">
        <f xml:space="preserve"> (2*M19*N19)/(N19+M19)</f>
        <v>0.75471698113207542</v>
      </c>
      <c r="Q19" s="11"/>
      <c r="R19" s="12"/>
      <c r="S19" s="9" t="e">
        <f>SUM(Q19+R20)/SUM(Q19:R20)</f>
        <v>#DIV/0!</v>
      </c>
      <c r="T19" s="9" t="e">
        <f>SUM(Q20,R19)/SUM(Q19:R20)</f>
        <v>#DIV/0!</v>
      </c>
      <c r="U19" s="9" t="e">
        <f>Q19/SUM(Q19,Q20)</f>
        <v>#DIV/0!</v>
      </c>
      <c r="V19" s="9" t="e">
        <f>Q19/SUM(Q19,R19)</f>
        <v>#DIV/0!</v>
      </c>
      <c r="W19" s="10" t="e">
        <f xml:space="preserve"> (2*U19*V19)/(V19+U19)</f>
        <v>#DIV/0!</v>
      </c>
    </row>
    <row r="20" spans="1:23" x14ac:dyDescent="0.25">
      <c r="A20" s="11">
        <v>30</v>
      </c>
      <c r="B20" s="12">
        <v>73</v>
      </c>
      <c r="C20" s="9"/>
      <c r="D20" s="9"/>
      <c r="E20" s="9"/>
      <c r="F20" s="9"/>
      <c r="G20" s="10"/>
      <c r="I20" s="11">
        <v>11</v>
      </c>
      <c r="J20" s="12">
        <v>92</v>
      </c>
      <c r="K20" s="9"/>
      <c r="L20" s="9"/>
      <c r="M20" s="9"/>
      <c r="N20" s="9"/>
      <c r="O20" s="10"/>
      <c r="Q20" s="11"/>
      <c r="R20" s="12"/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35</v>
      </c>
      <c r="B22" s="12">
        <v>9</v>
      </c>
      <c r="C22" s="9">
        <f>SUM(A22+B23)/SUM(A22:B23)</f>
        <v>0.81645569620253167</v>
      </c>
      <c r="D22" s="9">
        <f>SUM(A23,B22)/SUM(A22:B23)</f>
        <v>0.18354430379746836</v>
      </c>
      <c r="E22" s="9">
        <f>A22/SUM(A22,A23)</f>
        <v>0.63636363636363635</v>
      </c>
      <c r="F22" s="9">
        <f>A22/SUM(A22,B22)</f>
        <v>0.79545454545454541</v>
      </c>
      <c r="G22" s="10">
        <f xml:space="preserve"> (2*E22*F22)/(F22+E22)</f>
        <v>0.70707070707070707</v>
      </c>
      <c r="I22" s="11">
        <v>30</v>
      </c>
      <c r="J22" s="12">
        <v>14</v>
      </c>
      <c r="K22" s="9">
        <f>SUM(I22+J23)/SUM(I22:J23)</f>
        <v>0.86075949367088611</v>
      </c>
      <c r="L22" s="9">
        <f>SUM(I23,J22)/SUM(I22:J23)</f>
        <v>0.13924050632911392</v>
      </c>
      <c r="M22" s="9">
        <f>I22/SUM(I22,I23)</f>
        <v>0.78947368421052633</v>
      </c>
      <c r="N22" s="9">
        <f>I22/SUM(I22,J22)</f>
        <v>0.68181818181818177</v>
      </c>
      <c r="O22" s="10">
        <f xml:space="preserve"> (2*M22*N22)/(N22+M22)</f>
        <v>0.73170731707317072</v>
      </c>
      <c r="Q22" s="11"/>
      <c r="R22" s="12"/>
      <c r="S22" s="9" t="e">
        <f>SUM(Q22+R23)/SUM(Q22:R23)</f>
        <v>#DIV/0!</v>
      </c>
      <c r="T22" s="9" t="e">
        <f>SUM(Q23,R22)/SUM(Q22:R23)</f>
        <v>#DIV/0!</v>
      </c>
      <c r="U22" s="9" t="e">
        <f>Q22/SUM(Q22,Q23)</f>
        <v>#DIV/0!</v>
      </c>
      <c r="V22" s="9" t="e">
        <f>Q22/SUM(Q22,R22)</f>
        <v>#DIV/0!</v>
      </c>
      <c r="W22" s="10" t="e">
        <f xml:space="preserve"> (2*U22*V22)/(V22+U22)</f>
        <v>#DIV/0!</v>
      </c>
    </row>
    <row r="23" spans="1:23" x14ac:dyDescent="0.25">
      <c r="A23" s="11">
        <v>20</v>
      </c>
      <c r="B23" s="12">
        <v>94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/>
      <c r="R23" s="12"/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49</v>
      </c>
      <c r="B25" s="12">
        <v>10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0.6901408450704225</v>
      </c>
      <c r="F25" s="9">
        <f>A25/SUM(A25,B25)</f>
        <v>0.83050847457627119</v>
      </c>
      <c r="G25" s="10">
        <f xml:space="preserve"> (2*E25*F25)/(F25+E25)</f>
        <v>0.75384615384615372</v>
      </c>
      <c r="I25" s="11">
        <v>39</v>
      </c>
      <c r="J25" s="12">
        <v>20</v>
      </c>
      <c r="K25" s="9">
        <f>SUM(I25+J26)/SUM(I25:J26)</f>
        <v>0.810126582278481</v>
      </c>
      <c r="L25" s="9">
        <f>SUM(I26,J25)/SUM(I25:J26)</f>
        <v>0.189873417721519</v>
      </c>
      <c r="M25" s="9">
        <f>I25/SUM(I25,I26)</f>
        <v>0.79591836734693877</v>
      </c>
      <c r="N25" s="9">
        <f>I25/SUM(I25,J25)</f>
        <v>0.66101694915254239</v>
      </c>
      <c r="O25" s="10">
        <f xml:space="preserve"> (2*M25*N25)/(N25+M25)</f>
        <v>0.72222222222222221</v>
      </c>
      <c r="Q25" s="11"/>
      <c r="R25" s="12"/>
      <c r="S25" s="9" t="e">
        <f>SUM(Q25+R26)/SUM(Q25:R26)</f>
        <v>#DIV/0!</v>
      </c>
      <c r="T25" s="9" t="e">
        <f>SUM(Q26,R25)/SUM(Q25:R26)</f>
        <v>#DIV/0!</v>
      </c>
      <c r="U25" s="9" t="e">
        <f>Q25/SUM(Q25,Q26)</f>
        <v>#DIV/0!</v>
      </c>
      <c r="V25" s="9" t="e">
        <f>Q25/SUM(Q25,R25)</f>
        <v>#DIV/0!</v>
      </c>
      <c r="W25" s="10" t="e">
        <f xml:space="preserve"> (2*U25*V25)/(V25+U25)</f>
        <v>#DIV/0!</v>
      </c>
    </row>
    <row r="26" spans="1:23" x14ac:dyDescent="0.25">
      <c r="A26" s="11">
        <v>22</v>
      </c>
      <c r="B26" s="12">
        <v>77</v>
      </c>
      <c r="C26" s="9"/>
      <c r="D26" s="9"/>
      <c r="E26" s="9"/>
      <c r="F26" s="9"/>
      <c r="G26" s="10"/>
      <c r="I26" s="11">
        <v>10</v>
      </c>
      <c r="J26" s="12">
        <v>89</v>
      </c>
      <c r="K26" s="9"/>
      <c r="L26" s="9"/>
      <c r="M26" s="9"/>
      <c r="N26" s="9"/>
      <c r="O26" s="10"/>
      <c r="Q26" s="11"/>
      <c r="R26" s="12"/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41</v>
      </c>
      <c r="B28" s="12">
        <v>4</v>
      </c>
      <c r="C28" s="9">
        <f>SUM(A28+B29)/SUM(A28:B29)</f>
        <v>0.879746835443038</v>
      </c>
      <c r="D28" s="9">
        <f t="shared" ref="D28:D31" si="0">SUM(A29,B28)/SUM(A28:B29)</f>
        <v>0.12025316455696203</v>
      </c>
      <c r="E28" s="9">
        <f>A28/SUM(A28,A29)</f>
        <v>0.7321428571428571</v>
      </c>
      <c r="F28" s="9">
        <f>A28/SUM(A28,B28)</f>
        <v>0.91111111111111109</v>
      </c>
      <c r="G28" s="10">
        <f xml:space="preserve"> (2*E28*F28)/(F28+E28)</f>
        <v>0.81188118811881183</v>
      </c>
      <c r="I28" s="11">
        <v>31</v>
      </c>
      <c r="J28" s="12">
        <v>14</v>
      </c>
      <c r="K28" s="9">
        <f>SUM(I28+J29)/SUM(I28:J29)</f>
        <v>0.85443037974683544</v>
      </c>
      <c r="L28" s="9">
        <f t="shared" ref="L28:L31" si="1">SUM(I29,J28)/SUM(I28:J29)</f>
        <v>0.14556962025316456</v>
      </c>
      <c r="M28" s="9">
        <f>I28/SUM(I28,I29)</f>
        <v>0.77500000000000002</v>
      </c>
      <c r="N28" s="9">
        <f>I28/SUM(I28,J28)</f>
        <v>0.68888888888888888</v>
      </c>
      <c r="O28" s="10">
        <f xml:space="preserve"> (2*M28*N28)/(N28+M28)</f>
        <v>0.7294117647058822</v>
      </c>
      <c r="Q28" s="11"/>
      <c r="R28" s="12"/>
      <c r="S28" s="9" t="e">
        <f>SUM(Q28+R29)/SUM(Q28:R29)</f>
        <v>#DIV/0!</v>
      </c>
      <c r="T28" s="9" t="e">
        <f t="shared" ref="T28:T31" si="2">SUM(Q29,R28)/SUM(Q28:R29)</f>
        <v>#DIV/0!</v>
      </c>
      <c r="U28" s="9" t="e">
        <f>Q28/SUM(Q28,Q29)</f>
        <v>#DIV/0!</v>
      </c>
      <c r="V28" s="9" t="e">
        <f>Q28/SUM(Q28,R28)</f>
        <v>#DIV/0!</v>
      </c>
      <c r="W28" s="10" t="e">
        <f xml:space="preserve"> (2*U28*V28)/(V28+U28)</f>
        <v>#DIV/0!</v>
      </c>
    </row>
    <row r="29" spans="1:23" x14ac:dyDescent="0.25">
      <c r="A29" s="11">
        <v>15</v>
      </c>
      <c r="B29" s="12">
        <v>98</v>
      </c>
      <c r="C29" s="9"/>
      <c r="D29" s="9"/>
      <c r="E29" s="9"/>
      <c r="F29" s="9"/>
      <c r="G29" s="10"/>
      <c r="I29" s="11">
        <v>9</v>
      </c>
      <c r="J29" s="12">
        <v>104</v>
      </c>
      <c r="K29" s="9"/>
      <c r="L29" s="9"/>
      <c r="M29" s="9"/>
      <c r="N29" s="9"/>
      <c r="O29" s="10"/>
      <c r="Q29" s="11"/>
      <c r="R29" s="12"/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39</v>
      </c>
      <c r="B31" s="12">
        <v>6</v>
      </c>
      <c r="C31" s="9">
        <f>SUM(A31+B32)/SUM(A31:B32)</f>
        <v>0.82911392405063289</v>
      </c>
      <c r="D31" s="9">
        <f t="shared" si="0"/>
        <v>0.17088607594936708</v>
      </c>
      <c r="E31" s="9">
        <f>A31/SUM(A31,A32)</f>
        <v>0.65</v>
      </c>
      <c r="F31" s="9">
        <f>A31/SUM(A31,B31)</f>
        <v>0.8666666666666667</v>
      </c>
      <c r="G31" s="10">
        <f xml:space="preserve"> (2*E31*F31)/(F31+E31)</f>
        <v>0.74285714285714288</v>
      </c>
      <c r="I31" s="11">
        <v>36</v>
      </c>
      <c r="J31" s="12">
        <v>9</v>
      </c>
      <c r="K31" s="9">
        <f>SUM(I31+J32)/SUM(I31:J32)</f>
        <v>0.87341772151898733</v>
      </c>
      <c r="L31" s="9">
        <f t="shared" si="1"/>
        <v>0.12658227848101267</v>
      </c>
      <c r="M31" s="9">
        <f>I31/SUM(I31,I32)</f>
        <v>0.76595744680851063</v>
      </c>
      <c r="N31" s="9">
        <f>I31/SUM(I31,J31)</f>
        <v>0.8</v>
      </c>
      <c r="O31" s="10">
        <f xml:space="preserve"> (2*M31*N31)/(N31+M31)</f>
        <v>0.78260869565217384</v>
      </c>
      <c r="Q31" s="11"/>
      <c r="R31" s="12"/>
      <c r="S31" s="9" t="e">
        <f>SUM(Q31+R32)/SUM(Q31:R32)</f>
        <v>#DIV/0!</v>
      </c>
      <c r="T31" s="9" t="e">
        <f t="shared" si="2"/>
        <v>#DIV/0!</v>
      </c>
      <c r="U31" s="9" t="e">
        <f>Q31/SUM(Q31,Q32)</f>
        <v>#DIV/0!</v>
      </c>
      <c r="V31" s="9" t="e">
        <f>Q31/SUM(Q31,R31)</f>
        <v>#DIV/0!</v>
      </c>
      <c r="W31" s="10" t="e">
        <f xml:space="preserve"> (2*U31*V31)/(V31+U31)</f>
        <v>#DIV/0!</v>
      </c>
    </row>
    <row r="32" spans="1:23" x14ac:dyDescent="0.25">
      <c r="A32" s="11">
        <v>21</v>
      </c>
      <c r="B32" s="12">
        <v>92</v>
      </c>
      <c r="C32" s="9"/>
      <c r="D32" s="9"/>
      <c r="E32" s="9"/>
      <c r="F32" s="9"/>
      <c r="G32" s="10"/>
      <c r="I32" s="11">
        <v>11</v>
      </c>
      <c r="J32" s="12">
        <v>102</v>
      </c>
      <c r="K32" s="9"/>
      <c r="L32" s="9"/>
      <c r="M32" s="9"/>
      <c r="N32" s="9"/>
      <c r="O32" s="10"/>
      <c r="Q32" s="11"/>
      <c r="R32" s="12"/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44</v>
      </c>
      <c r="B34" s="12">
        <v>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0.70967741935483875</v>
      </c>
      <c r="F34" s="9">
        <f>A34/SUM(A34,B34)</f>
        <v>0.89795918367346939</v>
      </c>
      <c r="G34" s="10">
        <f xml:space="preserve"> (2*E34*F34)/(F34+E34)</f>
        <v>0.7927927927927928</v>
      </c>
      <c r="I34" s="11">
        <v>38</v>
      </c>
      <c r="J34" s="12">
        <v>11</v>
      </c>
      <c r="K34" s="9">
        <f>SUM(I34+J35)/SUM(I34:J35)</f>
        <v>0.87341772151898733</v>
      </c>
      <c r="L34" s="9">
        <f t="shared" ref="L34" si="4">SUM(I35,J34)/SUM(I34:J35)</f>
        <v>0.12658227848101267</v>
      </c>
      <c r="M34" s="9">
        <f>I34/SUM(I34,I35)</f>
        <v>0.80851063829787229</v>
      </c>
      <c r="N34" s="9">
        <f>I34/SUM(I34,J34)</f>
        <v>0.77551020408163263</v>
      </c>
      <c r="O34" s="10">
        <f xml:space="preserve"> (2*M34*N34)/(N34+M34)</f>
        <v>0.79166666666666652</v>
      </c>
      <c r="Q34" s="11"/>
      <c r="R34" s="12"/>
      <c r="S34" s="9" t="e">
        <f>SUM(Q34+R35)/SUM(Q34:R35)</f>
        <v>#DIV/0!</v>
      </c>
      <c r="T34" s="9" t="e">
        <f t="shared" ref="T34" si="5">SUM(Q35,R34)/SUM(Q34:R35)</f>
        <v>#DIV/0!</v>
      </c>
      <c r="U34" s="9" t="e">
        <f>Q34/SUM(Q34,Q35)</f>
        <v>#DIV/0!</v>
      </c>
      <c r="V34" s="9" t="e">
        <f>Q34/SUM(Q34,R34)</f>
        <v>#DIV/0!</v>
      </c>
      <c r="W34" s="10" t="e">
        <f xml:space="preserve"> (2*U34*V34)/(V34+U34)</f>
        <v>#DIV/0!</v>
      </c>
    </row>
    <row r="35" spans="1:23" x14ac:dyDescent="0.25">
      <c r="A35" s="11">
        <v>18</v>
      </c>
      <c r="B35" s="12">
        <v>91</v>
      </c>
      <c r="C35" s="9"/>
      <c r="D35" s="9"/>
      <c r="E35" s="9"/>
      <c r="F35" s="9"/>
      <c r="G35" s="10"/>
      <c r="I35" s="11">
        <v>9</v>
      </c>
      <c r="J35" s="12">
        <v>100</v>
      </c>
      <c r="K35" s="9"/>
      <c r="L35" s="9"/>
      <c r="M35" s="9"/>
      <c r="N35" s="9"/>
      <c r="O35" s="10"/>
      <c r="Q35" s="11"/>
      <c r="R35" s="12"/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0.86075949367088611</v>
      </c>
      <c r="D37" s="9">
        <f t="shared" ref="D37" si="6">SUM(A38,B37)/SUM(A37:B38)</f>
        <v>0.13924050632911392</v>
      </c>
      <c r="E37" s="9">
        <f>A37/SUM(A37,A38)</f>
        <v>0.7321428571428571</v>
      </c>
      <c r="F37" s="9">
        <f>A37/SUM(A37,B37)</f>
        <v>0.85416666666666663</v>
      </c>
      <c r="G37" s="10">
        <f xml:space="preserve"> (2*E37*F37)/(F37+E37)</f>
        <v>0.78846153846153844</v>
      </c>
      <c r="I37" s="11">
        <v>38</v>
      </c>
      <c r="J37" s="12">
        <v>10</v>
      </c>
      <c r="K37" s="9">
        <f>SUM(I37+J38)/SUM(I37:J38)</f>
        <v>0.87341772151898733</v>
      </c>
      <c r="L37" s="9">
        <f t="shared" ref="L37" si="7">SUM(I38,J37)/SUM(I37:J38)</f>
        <v>0.12658227848101267</v>
      </c>
      <c r="M37" s="9">
        <f>I37/SUM(I37,I38)</f>
        <v>0.79166666666666663</v>
      </c>
      <c r="N37" s="9">
        <f>I37/SUM(I37,J37)</f>
        <v>0.79166666666666663</v>
      </c>
      <c r="O37" s="10">
        <f xml:space="preserve"> (2*M37*N37)/(N37+M37)</f>
        <v>0.79166666666666663</v>
      </c>
      <c r="Q37" s="11"/>
      <c r="R37" s="12"/>
      <c r="S37" s="9" t="e">
        <f>SUM(Q37+R38)/SUM(Q37:R38)</f>
        <v>#DIV/0!</v>
      </c>
      <c r="T37" s="9" t="e">
        <f t="shared" ref="T37" si="8">SUM(Q38,R37)/SUM(Q37:R38)</f>
        <v>#DIV/0!</v>
      </c>
      <c r="U37" s="9" t="e">
        <f>Q37/SUM(Q37,Q38)</f>
        <v>#DIV/0!</v>
      </c>
      <c r="V37" s="9" t="e">
        <f>Q37/SUM(Q37,R37)</f>
        <v>#DIV/0!</v>
      </c>
      <c r="W37" s="10" t="e">
        <f xml:space="preserve"> (2*U37*V37)/(V37+U37)</f>
        <v>#DIV/0!</v>
      </c>
    </row>
    <row r="38" spans="1:23" x14ac:dyDescent="0.25">
      <c r="A38" s="11">
        <v>15</v>
      </c>
      <c r="B38" s="12">
        <v>95</v>
      </c>
      <c r="C38" s="9"/>
      <c r="D38" s="9"/>
      <c r="E38" s="9"/>
      <c r="F38" s="9"/>
      <c r="G38" s="10"/>
      <c r="I38" s="11">
        <v>10</v>
      </c>
      <c r="J38" s="12">
        <v>100</v>
      </c>
      <c r="K38" s="9"/>
      <c r="L38" s="9"/>
      <c r="M38" s="9"/>
      <c r="N38" s="9"/>
      <c r="O38" s="10"/>
      <c r="Q38" s="11"/>
      <c r="R38" s="12"/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0.82301568346469234</v>
      </c>
      <c r="D40" s="13">
        <f>SUM(D10:D37)/10</f>
        <v>0.17698431653530772</v>
      </c>
      <c r="E40" s="13">
        <f>SUM(E10:E37)/10</f>
        <v>0.66989126508969266</v>
      </c>
      <c r="F40" s="13">
        <f>SUM(F10:F37)/10</f>
        <v>0.86233909477485027</v>
      </c>
      <c r="G40" s="14">
        <f>SUM(G10:G37)/10</f>
        <v>0.75267722233759793</v>
      </c>
      <c r="I40" s="23"/>
      <c r="J40" s="23"/>
      <c r="K40" s="13">
        <f>SUM(K10:K37)/10</f>
        <v>0.85587532839742053</v>
      </c>
      <c r="L40" s="13">
        <f>SUM(L10:L37)/10</f>
        <v>0.14412467160257941</v>
      </c>
      <c r="M40" s="13">
        <f>SUM(M10:M37)/10</f>
        <v>0.78861084762423495</v>
      </c>
      <c r="N40" s="13">
        <f>SUM(N10:N37)/10</f>
        <v>0.73564880832894441</v>
      </c>
      <c r="O40" s="14">
        <f>SUM(O10:O37)/10</f>
        <v>0.76043643917887604</v>
      </c>
      <c r="Q40" s="23"/>
      <c r="R40" s="23"/>
      <c r="S40" s="13" t="e">
        <f>SUM(S10:S37)/10</f>
        <v>#DIV/0!</v>
      </c>
      <c r="T40" s="13" t="e">
        <f>SUM(T10:T37)/10</f>
        <v>#DIV/0!</v>
      </c>
      <c r="U40" s="13" t="e">
        <f>SUM(U10:U37)/10</f>
        <v>#DIV/0!</v>
      </c>
      <c r="V40" s="13" t="e">
        <f>SUM(V10:V37)/10</f>
        <v>#DIV/0!</v>
      </c>
      <c r="W40" s="14" t="e">
        <f>SUM(W10:W37)/10</f>
        <v>#DIV/0!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topLeftCell="A7" workbookViewId="0">
      <selection activeCell="A25" sqref="A25:D28"/>
    </sheetView>
  </sheetViews>
  <sheetFormatPr defaultRowHeight="15" x14ac:dyDescent="0.25"/>
  <sheetData>
    <row r="1" spans="1:6" x14ac:dyDescent="0.25">
      <c r="A1" s="3" t="s">
        <v>6</v>
      </c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 t="s">
        <v>5</v>
      </c>
      <c r="B4" s="16" t="s">
        <v>12</v>
      </c>
      <c r="C4" s="16" t="s">
        <v>13</v>
      </c>
      <c r="D4" s="16" t="s">
        <v>14</v>
      </c>
      <c r="E4" s="1"/>
      <c r="F4" s="17"/>
    </row>
    <row r="5" spans="1:6" x14ac:dyDescent="0.25">
      <c r="A5" s="16" t="s">
        <v>9</v>
      </c>
      <c r="B5" s="16">
        <v>7</v>
      </c>
      <c r="C5" s="16">
        <v>19</v>
      </c>
      <c r="D5" s="16">
        <v>19</v>
      </c>
      <c r="E5" s="17"/>
      <c r="F5" s="17"/>
    </row>
    <row r="6" spans="1:6" x14ac:dyDescent="0.25">
      <c r="A6" s="16" t="s">
        <v>10</v>
      </c>
      <c r="B6" s="16" t="s">
        <v>16</v>
      </c>
      <c r="C6" s="16" t="s">
        <v>16</v>
      </c>
      <c r="D6" s="16" t="s">
        <v>17</v>
      </c>
      <c r="E6" s="17"/>
      <c r="F6" s="17"/>
    </row>
    <row r="7" spans="1:6" x14ac:dyDescent="0.25">
      <c r="A7" s="16" t="s">
        <v>11</v>
      </c>
      <c r="B7" s="16" t="s">
        <v>15</v>
      </c>
      <c r="C7" s="16" t="s">
        <v>15</v>
      </c>
      <c r="D7" s="16" t="s">
        <v>15</v>
      </c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" t="s">
        <v>7</v>
      </c>
      <c r="B11" s="16" t="s">
        <v>12</v>
      </c>
      <c r="C11" s="16" t="s">
        <v>13</v>
      </c>
      <c r="D11" s="16" t="s">
        <v>14</v>
      </c>
      <c r="E11" s="17"/>
      <c r="F11" s="17"/>
    </row>
    <row r="12" spans="1:6" x14ac:dyDescent="0.25">
      <c r="A12" s="16" t="s">
        <v>9</v>
      </c>
      <c r="B12" s="16">
        <v>19</v>
      </c>
      <c r="C12" s="16">
        <v>19</v>
      </c>
      <c r="D12" s="16">
        <v>13</v>
      </c>
      <c r="E12" s="17"/>
      <c r="F12" s="17"/>
    </row>
    <row r="13" spans="1:6" x14ac:dyDescent="0.25">
      <c r="A13" s="16" t="s">
        <v>10</v>
      </c>
      <c r="B13" s="16" t="s">
        <v>16</v>
      </c>
      <c r="C13" s="16" t="s">
        <v>16</v>
      </c>
      <c r="D13" s="16" t="s">
        <v>17</v>
      </c>
      <c r="E13" s="17"/>
      <c r="F13" s="17"/>
    </row>
    <row r="14" spans="1:6" x14ac:dyDescent="0.25">
      <c r="A14" s="16" t="s">
        <v>11</v>
      </c>
      <c r="B14" s="16" t="s">
        <v>18</v>
      </c>
      <c r="C14" s="16" t="s">
        <v>15</v>
      </c>
      <c r="D14" s="16" t="s">
        <v>18</v>
      </c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7" x14ac:dyDescent="0.25">
      <c r="A17" s="17"/>
      <c r="B17" s="17"/>
      <c r="C17" s="17"/>
      <c r="D17" s="17"/>
      <c r="E17" s="17"/>
      <c r="F17" s="17"/>
    </row>
    <row r="18" spans="1:7" x14ac:dyDescent="0.25">
      <c r="A18" s="1" t="s">
        <v>8</v>
      </c>
      <c r="B18" s="16" t="s">
        <v>12</v>
      </c>
      <c r="C18" s="16" t="s">
        <v>13</v>
      </c>
      <c r="D18" s="16" t="s">
        <v>14</v>
      </c>
      <c r="E18" s="17"/>
      <c r="F18" s="17"/>
    </row>
    <row r="19" spans="1:7" x14ac:dyDescent="0.25">
      <c r="A19" s="16" t="s">
        <v>9</v>
      </c>
      <c r="B19" s="15">
        <v>15</v>
      </c>
      <c r="C19" s="16">
        <v>19</v>
      </c>
      <c r="D19" s="16">
        <v>19</v>
      </c>
      <c r="E19" s="17"/>
      <c r="F19" s="17"/>
    </row>
    <row r="20" spans="1:7" x14ac:dyDescent="0.25">
      <c r="A20" s="16" t="s">
        <v>10</v>
      </c>
      <c r="B20" s="15" t="s">
        <v>16</v>
      </c>
      <c r="C20" s="16" t="s">
        <v>16</v>
      </c>
      <c r="D20" s="16" t="s">
        <v>16</v>
      </c>
      <c r="E20" s="17"/>
      <c r="F20" s="17"/>
    </row>
    <row r="21" spans="1:7" x14ac:dyDescent="0.25">
      <c r="A21" s="16" t="s">
        <v>11</v>
      </c>
      <c r="B21" s="15" t="s">
        <v>15</v>
      </c>
      <c r="C21" s="16" t="s">
        <v>15</v>
      </c>
      <c r="D21" s="20" t="s">
        <v>18</v>
      </c>
      <c r="E21" s="17"/>
      <c r="F21" s="17"/>
    </row>
    <row r="22" spans="1:7" x14ac:dyDescent="0.25">
      <c r="A22" s="17"/>
      <c r="B22" s="17"/>
      <c r="C22" s="17"/>
      <c r="D22" s="17"/>
      <c r="E22" s="17"/>
      <c r="F22" s="17"/>
    </row>
    <row r="23" spans="1:7" x14ac:dyDescent="0.25">
      <c r="A23" s="17"/>
      <c r="B23" s="17"/>
      <c r="C23" s="17"/>
      <c r="D23" s="17"/>
      <c r="E23" s="17"/>
      <c r="F23" s="17"/>
    </row>
    <row r="24" spans="1:7" x14ac:dyDescent="0.25">
      <c r="A24" s="17"/>
      <c r="B24" s="17"/>
      <c r="C24" s="17"/>
      <c r="D24" s="17"/>
      <c r="E24" s="17"/>
      <c r="F24" s="17"/>
    </row>
    <row r="25" spans="1:7" x14ac:dyDescent="0.25">
      <c r="A25" s="1" t="s">
        <v>32</v>
      </c>
      <c r="B25" s="16" t="s">
        <v>12</v>
      </c>
      <c r="C25" s="16" t="s">
        <v>13</v>
      </c>
      <c r="D25" s="16" t="s">
        <v>14</v>
      </c>
      <c r="E25" s="17"/>
      <c r="F25" s="17"/>
    </row>
    <row r="26" spans="1:7" x14ac:dyDescent="0.25">
      <c r="A26" s="16" t="s">
        <v>9</v>
      </c>
      <c r="B26" s="15">
        <v>11</v>
      </c>
      <c r="C26" s="16">
        <v>19</v>
      </c>
      <c r="D26" s="16">
        <v>15</v>
      </c>
      <c r="E26" s="17"/>
      <c r="F26" s="17"/>
    </row>
    <row r="27" spans="1:7" x14ac:dyDescent="0.25">
      <c r="A27" s="16" t="s">
        <v>10</v>
      </c>
      <c r="B27" s="15" t="s">
        <v>16</v>
      </c>
      <c r="C27" s="16" t="s">
        <v>16</v>
      </c>
      <c r="D27" s="16" t="s">
        <v>16</v>
      </c>
      <c r="E27" s="17"/>
      <c r="F27" s="17"/>
    </row>
    <row r="28" spans="1:7" x14ac:dyDescent="0.25">
      <c r="A28" s="16" t="s">
        <v>11</v>
      </c>
      <c r="B28" s="15" t="s">
        <v>18</v>
      </c>
      <c r="C28" s="16" t="s">
        <v>18</v>
      </c>
      <c r="D28" s="16" t="s">
        <v>18</v>
      </c>
      <c r="E28" s="17"/>
      <c r="F28" s="17"/>
    </row>
    <row r="29" spans="1:7" x14ac:dyDescent="0.25">
      <c r="A29" s="17"/>
      <c r="B29" s="17"/>
      <c r="C29" s="17"/>
      <c r="D29" s="17"/>
      <c r="E29" s="17"/>
      <c r="F29" s="17"/>
    </row>
    <row r="30" spans="1:7" x14ac:dyDescent="0.25">
      <c r="A30" s="17"/>
      <c r="B30" s="17"/>
      <c r="C30" s="17"/>
      <c r="D30" s="17"/>
      <c r="E30" s="17"/>
      <c r="F30" s="17"/>
    </row>
    <row r="31" spans="1:7" x14ac:dyDescent="0.25">
      <c r="A31" s="19"/>
      <c r="B31" s="17"/>
      <c r="C31" s="17"/>
      <c r="D31" s="17"/>
      <c r="E31" s="17"/>
      <c r="F31" s="17"/>
    </row>
    <row r="32" spans="1:7" x14ac:dyDescent="0.25">
      <c r="A32" s="1" t="s">
        <v>33</v>
      </c>
      <c r="B32" s="18" t="s">
        <v>12</v>
      </c>
      <c r="C32" s="18" t="s">
        <v>13</v>
      </c>
      <c r="D32" s="18" t="s">
        <v>14</v>
      </c>
      <c r="E32" s="18" t="s">
        <v>34</v>
      </c>
      <c r="F32" s="18" t="s">
        <v>35</v>
      </c>
      <c r="G32" s="18" t="s">
        <v>36</v>
      </c>
    </row>
    <row r="33" spans="1:7" x14ac:dyDescent="0.25">
      <c r="A33" s="18" t="s">
        <v>9</v>
      </c>
      <c r="B33" s="15">
        <v>13</v>
      </c>
      <c r="C33" s="18">
        <v>19</v>
      </c>
      <c r="D33" s="18">
        <v>19</v>
      </c>
      <c r="E33" s="18">
        <v>15</v>
      </c>
      <c r="F33" s="18">
        <v>19</v>
      </c>
      <c r="G33" s="18">
        <v>19</v>
      </c>
    </row>
    <row r="34" spans="1:7" x14ac:dyDescent="0.25">
      <c r="A34" s="18" t="s">
        <v>10</v>
      </c>
      <c r="B34" s="15" t="s">
        <v>16</v>
      </c>
      <c r="C34" s="21" t="s">
        <v>16</v>
      </c>
      <c r="D34" s="21" t="s">
        <v>16</v>
      </c>
      <c r="E34" s="21" t="s">
        <v>16</v>
      </c>
      <c r="F34" s="21" t="s">
        <v>16</v>
      </c>
      <c r="G34" s="21" t="s">
        <v>17</v>
      </c>
    </row>
    <row r="35" spans="1:7" x14ac:dyDescent="0.25">
      <c r="A35" s="18" t="s">
        <v>11</v>
      </c>
      <c r="B35" s="15" t="s">
        <v>18</v>
      </c>
      <c r="C35" s="21" t="s">
        <v>18</v>
      </c>
      <c r="D35" s="21" t="s">
        <v>18</v>
      </c>
      <c r="E35" s="21" t="s">
        <v>18</v>
      </c>
      <c r="F35" s="21" t="s">
        <v>18</v>
      </c>
      <c r="G35" s="2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HOG</vt:lpstr>
      <vt:lpstr>SIFT</vt:lpstr>
      <vt:lpstr>Gráfico</vt:lpstr>
      <vt:lpstr>ORB</vt:lpstr>
      <vt:lpstr>SURF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2019-11-09T12:09:10Z</dcterms:modified>
</cp:coreProperties>
</file>