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3AE563C9-5BB8-4ABF-A9F6-9FD92B756882}" xr6:coauthVersionLast="45" xr6:coauthVersionMax="45" xr10:uidLastSave="{00000000-0000-0000-0000-000000000000}"/>
  <bookViews>
    <workbookView xWindow="-120" yWindow="-120" windowWidth="29040" windowHeight="15840" xr2:uid="{2331956E-8C89-4B53-97BE-B37BE3C8EA3F}"/>
  </bookViews>
  <sheets>
    <sheet name="HOG" sheetId="5" r:id="rId1"/>
    <sheet name="SIFT" sheetId="6" r:id="rId2"/>
    <sheet name="Gráfico dos melhores descritore" sheetId="8" r:id="rId3"/>
    <sheet name="Grafico PCA" sheetId="11" r:id="rId4"/>
    <sheet name="ORB" sheetId="7" r:id="rId5"/>
    <sheet name="SURF" sheetId="9" r:id="rId6"/>
    <sheet name="COMBINED" sheetId="10" r:id="rId7"/>
    <sheet name="Parametros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6" i="10" l="1"/>
  <c r="X76" i="10" l="1"/>
  <c r="W76" i="10"/>
  <c r="V76" i="10"/>
  <c r="U76" i="10"/>
  <c r="X73" i="10"/>
  <c r="W73" i="10"/>
  <c r="V73" i="10"/>
  <c r="U73" i="10"/>
  <c r="X70" i="10"/>
  <c r="W70" i="10"/>
  <c r="V70" i="10"/>
  <c r="U70" i="10"/>
  <c r="X67" i="10"/>
  <c r="W67" i="10"/>
  <c r="V67" i="10"/>
  <c r="U67" i="10"/>
  <c r="X64" i="10"/>
  <c r="W64" i="10"/>
  <c r="V64" i="10"/>
  <c r="U64" i="10"/>
  <c r="X61" i="10"/>
  <c r="W61" i="10"/>
  <c r="V61" i="10"/>
  <c r="U61" i="10"/>
  <c r="X58" i="10"/>
  <c r="W58" i="10"/>
  <c r="V58" i="10"/>
  <c r="U58" i="10"/>
  <c r="X55" i="10"/>
  <c r="W55" i="10"/>
  <c r="V55" i="10"/>
  <c r="U55" i="10"/>
  <c r="X52" i="10"/>
  <c r="W52" i="10"/>
  <c r="V52" i="10"/>
  <c r="U52" i="10"/>
  <c r="X49" i="10"/>
  <c r="W49" i="10"/>
  <c r="Y49" i="10" s="1"/>
  <c r="V49" i="10"/>
  <c r="U49" i="10"/>
  <c r="O76" i="10"/>
  <c r="N76" i="10"/>
  <c r="M76" i="10"/>
  <c r="L76" i="10"/>
  <c r="O73" i="10"/>
  <c r="N73" i="10"/>
  <c r="M73" i="10"/>
  <c r="L73" i="10"/>
  <c r="O70" i="10"/>
  <c r="N70" i="10"/>
  <c r="M70" i="10"/>
  <c r="L70" i="10"/>
  <c r="O67" i="10"/>
  <c r="N67" i="10"/>
  <c r="M67" i="10"/>
  <c r="L67" i="10"/>
  <c r="O64" i="10"/>
  <c r="N64" i="10"/>
  <c r="M64" i="10"/>
  <c r="L64" i="10"/>
  <c r="O61" i="10"/>
  <c r="N61" i="10"/>
  <c r="M61" i="10"/>
  <c r="L61" i="10"/>
  <c r="O58" i="10"/>
  <c r="N58" i="10"/>
  <c r="M58" i="10"/>
  <c r="L58" i="10"/>
  <c r="O55" i="10"/>
  <c r="N55" i="10"/>
  <c r="M55" i="10"/>
  <c r="L55" i="10"/>
  <c r="O52" i="10"/>
  <c r="N52" i="10"/>
  <c r="M52" i="10"/>
  <c r="L52" i="10"/>
  <c r="O49" i="10"/>
  <c r="N49" i="10"/>
  <c r="M49" i="10"/>
  <c r="L49" i="10"/>
  <c r="F76" i="10"/>
  <c r="E76" i="10"/>
  <c r="G76" i="10" s="1"/>
  <c r="D76" i="10"/>
  <c r="C76" i="10"/>
  <c r="F73" i="10"/>
  <c r="E73" i="10"/>
  <c r="D73" i="10"/>
  <c r="C73" i="10"/>
  <c r="F70" i="10"/>
  <c r="E70" i="10"/>
  <c r="D70" i="10"/>
  <c r="C70" i="10"/>
  <c r="F67" i="10"/>
  <c r="E67" i="10"/>
  <c r="D67" i="10"/>
  <c r="C67" i="10"/>
  <c r="F64" i="10"/>
  <c r="E64" i="10"/>
  <c r="D64" i="10"/>
  <c r="C64" i="10"/>
  <c r="F61" i="10"/>
  <c r="E61" i="10"/>
  <c r="D61" i="10"/>
  <c r="C61" i="10"/>
  <c r="F58" i="10"/>
  <c r="E58" i="10"/>
  <c r="G58" i="10" s="1"/>
  <c r="D58" i="10"/>
  <c r="C58" i="10"/>
  <c r="F55" i="10"/>
  <c r="E55" i="10"/>
  <c r="D55" i="10"/>
  <c r="C55" i="10"/>
  <c r="F52" i="10"/>
  <c r="E52" i="10"/>
  <c r="D52" i="10"/>
  <c r="C52" i="10"/>
  <c r="F49" i="10"/>
  <c r="G49" i="10" s="1"/>
  <c r="E49" i="10"/>
  <c r="D49" i="10"/>
  <c r="C49" i="10"/>
  <c r="X37" i="10"/>
  <c r="W37" i="10"/>
  <c r="V37" i="10"/>
  <c r="U37" i="10"/>
  <c r="X34" i="10"/>
  <c r="W34" i="10"/>
  <c r="V34" i="10"/>
  <c r="U34" i="10"/>
  <c r="X31" i="10"/>
  <c r="W31" i="10"/>
  <c r="V31" i="10"/>
  <c r="U31" i="10"/>
  <c r="X28" i="10"/>
  <c r="W28" i="10"/>
  <c r="V28" i="10"/>
  <c r="U28" i="10"/>
  <c r="X25" i="10"/>
  <c r="W25" i="10"/>
  <c r="V25" i="10"/>
  <c r="U25" i="10"/>
  <c r="X22" i="10"/>
  <c r="W22" i="10"/>
  <c r="V22" i="10"/>
  <c r="U22" i="10"/>
  <c r="X19" i="10"/>
  <c r="W19" i="10"/>
  <c r="V19" i="10"/>
  <c r="U19" i="10"/>
  <c r="X16" i="10"/>
  <c r="W16" i="10"/>
  <c r="V16" i="10"/>
  <c r="U16" i="10"/>
  <c r="X13" i="10"/>
  <c r="W13" i="10"/>
  <c r="V13" i="10"/>
  <c r="U13" i="10"/>
  <c r="X10" i="10"/>
  <c r="W10" i="10"/>
  <c r="V10" i="10"/>
  <c r="U10" i="10"/>
  <c r="O37" i="10"/>
  <c r="N37" i="10"/>
  <c r="M37" i="10"/>
  <c r="L37" i="10"/>
  <c r="O34" i="10"/>
  <c r="N34" i="10"/>
  <c r="M34" i="10"/>
  <c r="L34" i="10"/>
  <c r="O31" i="10"/>
  <c r="N31" i="10"/>
  <c r="M31" i="10"/>
  <c r="L31" i="10"/>
  <c r="O28" i="10"/>
  <c r="N28" i="10"/>
  <c r="M28" i="10"/>
  <c r="L28" i="10"/>
  <c r="O25" i="10"/>
  <c r="N25" i="10"/>
  <c r="M25" i="10"/>
  <c r="L25" i="10"/>
  <c r="O22" i="10"/>
  <c r="N22" i="10"/>
  <c r="M22" i="10"/>
  <c r="L22" i="10"/>
  <c r="O19" i="10"/>
  <c r="N19" i="10"/>
  <c r="M19" i="10"/>
  <c r="L19" i="10"/>
  <c r="O16" i="10"/>
  <c r="N16" i="10"/>
  <c r="M16" i="10"/>
  <c r="L16" i="10"/>
  <c r="O13" i="10"/>
  <c r="N13" i="10"/>
  <c r="M13" i="10"/>
  <c r="L13" i="10"/>
  <c r="O10" i="10"/>
  <c r="N10" i="10"/>
  <c r="M10" i="10"/>
  <c r="L10" i="10"/>
  <c r="F37" i="10"/>
  <c r="E37" i="10"/>
  <c r="D37" i="10"/>
  <c r="C37" i="10"/>
  <c r="F34" i="10"/>
  <c r="E34" i="10"/>
  <c r="G34" i="10" s="1"/>
  <c r="D34" i="10"/>
  <c r="C34" i="10"/>
  <c r="F31" i="10"/>
  <c r="E31" i="10"/>
  <c r="D31" i="10"/>
  <c r="C31" i="10"/>
  <c r="F28" i="10"/>
  <c r="E28" i="10"/>
  <c r="D28" i="10"/>
  <c r="C28" i="10"/>
  <c r="F25" i="10"/>
  <c r="E25" i="10"/>
  <c r="D25" i="10"/>
  <c r="C25" i="10"/>
  <c r="F22" i="10"/>
  <c r="E22" i="10"/>
  <c r="D22" i="10"/>
  <c r="C22" i="10"/>
  <c r="F19" i="10"/>
  <c r="E19" i="10"/>
  <c r="D19" i="10"/>
  <c r="C19" i="10"/>
  <c r="F16" i="10"/>
  <c r="E16" i="10"/>
  <c r="D16" i="10"/>
  <c r="C16" i="10"/>
  <c r="F13" i="10"/>
  <c r="E13" i="10"/>
  <c r="D13" i="10"/>
  <c r="C13" i="10"/>
  <c r="F10" i="10"/>
  <c r="E10" i="10"/>
  <c r="D10" i="10"/>
  <c r="C10" i="10"/>
  <c r="G25" i="10" l="1"/>
  <c r="G16" i="10"/>
  <c r="G13" i="10"/>
  <c r="Y25" i="10"/>
  <c r="Y16" i="10"/>
  <c r="G22" i="10"/>
  <c r="P16" i="10"/>
  <c r="P13" i="10"/>
  <c r="P70" i="10"/>
  <c r="Y76" i="10"/>
  <c r="Y73" i="10"/>
  <c r="Y70" i="10"/>
  <c r="Y67" i="10"/>
  <c r="Y64" i="10"/>
  <c r="Y61" i="10"/>
  <c r="X79" i="10"/>
  <c r="Y58" i="10"/>
  <c r="P61" i="10"/>
  <c r="Y55" i="10"/>
  <c r="Y52" i="10"/>
  <c r="U79" i="10"/>
  <c r="V79" i="10"/>
  <c r="P73" i="10"/>
  <c r="P67" i="10"/>
  <c r="P64" i="10"/>
  <c r="P58" i="10"/>
  <c r="O79" i="10"/>
  <c r="P55" i="10"/>
  <c r="P52" i="10"/>
  <c r="L79" i="10"/>
  <c r="M79" i="10"/>
  <c r="P49" i="10"/>
  <c r="G73" i="10"/>
  <c r="G70" i="10"/>
  <c r="G67" i="10"/>
  <c r="G55" i="10"/>
  <c r="D79" i="10"/>
  <c r="G52" i="10"/>
  <c r="C79" i="10"/>
  <c r="E79" i="10"/>
  <c r="W79" i="10"/>
  <c r="N79" i="10"/>
  <c r="F79" i="10"/>
  <c r="G64" i="10"/>
  <c r="G61" i="10"/>
  <c r="Y37" i="10"/>
  <c r="Y34" i="10"/>
  <c r="Y31" i="10"/>
  <c r="Y28" i="10"/>
  <c r="Y19" i="10"/>
  <c r="U40" i="10"/>
  <c r="X40" i="10"/>
  <c r="Y13" i="10"/>
  <c r="V40" i="10"/>
  <c r="Y10" i="10"/>
  <c r="P37" i="10"/>
  <c r="P34" i="10"/>
  <c r="P31" i="10"/>
  <c r="P28" i="10"/>
  <c r="L40" i="10"/>
  <c r="M40" i="10"/>
  <c r="N40" i="10"/>
  <c r="O40" i="10"/>
  <c r="P22" i="10"/>
  <c r="P19" i="10"/>
  <c r="P25" i="10"/>
  <c r="Y22" i="10"/>
  <c r="W40" i="10"/>
  <c r="G37" i="10"/>
  <c r="G31" i="10"/>
  <c r="G28" i="10"/>
  <c r="G19" i="10"/>
  <c r="F40" i="10"/>
  <c r="D40" i="10"/>
  <c r="C40" i="10"/>
  <c r="G10" i="10"/>
  <c r="P10" i="10"/>
  <c r="E40" i="10"/>
  <c r="V37" i="9"/>
  <c r="U37" i="9"/>
  <c r="W37" i="9" s="1"/>
  <c r="T37" i="9"/>
  <c r="S37" i="9"/>
  <c r="N37" i="9"/>
  <c r="M37" i="9"/>
  <c r="O37" i="9" s="1"/>
  <c r="L37" i="9"/>
  <c r="K37" i="9"/>
  <c r="F37" i="9"/>
  <c r="E37" i="9"/>
  <c r="D37" i="9"/>
  <c r="C37" i="9"/>
  <c r="V34" i="9"/>
  <c r="U34" i="9"/>
  <c r="T34" i="9"/>
  <c r="S34" i="9"/>
  <c r="N34" i="9"/>
  <c r="M34" i="9"/>
  <c r="L34" i="9"/>
  <c r="K34" i="9"/>
  <c r="F34" i="9"/>
  <c r="E34" i="9"/>
  <c r="D34" i="9"/>
  <c r="C34" i="9"/>
  <c r="V31" i="9"/>
  <c r="U31" i="9"/>
  <c r="T31" i="9"/>
  <c r="S31" i="9"/>
  <c r="N31" i="9"/>
  <c r="M31" i="9"/>
  <c r="L31" i="9"/>
  <c r="K31" i="9"/>
  <c r="F31" i="9"/>
  <c r="E31" i="9"/>
  <c r="D31" i="9"/>
  <c r="C31" i="9"/>
  <c r="V28" i="9"/>
  <c r="U28" i="9"/>
  <c r="T28" i="9"/>
  <c r="S28" i="9"/>
  <c r="N28" i="9"/>
  <c r="M28" i="9"/>
  <c r="L28" i="9"/>
  <c r="K28" i="9"/>
  <c r="F28" i="9"/>
  <c r="E28" i="9"/>
  <c r="D28" i="9"/>
  <c r="C28" i="9"/>
  <c r="V25" i="9"/>
  <c r="U25" i="9"/>
  <c r="T25" i="9"/>
  <c r="S25" i="9"/>
  <c r="N25" i="9"/>
  <c r="M25" i="9"/>
  <c r="L25" i="9"/>
  <c r="K25" i="9"/>
  <c r="F25" i="9"/>
  <c r="E25" i="9"/>
  <c r="D25" i="9"/>
  <c r="C25" i="9"/>
  <c r="V22" i="9"/>
  <c r="U22" i="9"/>
  <c r="T22" i="9"/>
  <c r="S22" i="9"/>
  <c r="N22" i="9"/>
  <c r="M22" i="9"/>
  <c r="L22" i="9"/>
  <c r="K22" i="9"/>
  <c r="F22" i="9"/>
  <c r="E22" i="9"/>
  <c r="D22" i="9"/>
  <c r="C22" i="9"/>
  <c r="V19" i="9"/>
  <c r="U19" i="9"/>
  <c r="T19" i="9"/>
  <c r="S19" i="9"/>
  <c r="N19" i="9"/>
  <c r="M19" i="9"/>
  <c r="L19" i="9"/>
  <c r="K19" i="9"/>
  <c r="F19" i="9"/>
  <c r="E19" i="9"/>
  <c r="D19" i="9"/>
  <c r="C19" i="9"/>
  <c r="V16" i="9"/>
  <c r="U16" i="9"/>
  <c r="T16" i="9"/>
  <c r="S16" i="9"/>
  <c r="N16" i="9"/>
  <c r="M16" i="9"/>
  <c r="O16" i="9" s="1"/>
  <c r="L16" i="9"/>
  <c r="K16" i="9"/>
  <c r="F16" i="9"/>
  <c r="E16" i="9"/>
  <c r="D16" i="9"/>
  <c r="C16" i="9"/>
  <c r="V13" i="9"/>
  <c r="U13" i="9"/>
  <c r="W13" i="9" s="1"/>
  <c r="T13" i="9"/>
  <c r="S13" i="9"/>
  <c r="N13" i="9"/>
  <c r="M13" i="9"/>
  <c r="L13" i="9"/>
  <c r="K13" i="9"/>
  <c r="F13" i="9"/>
  <c r="E13" i="9"/>
  <c r="D13" i="9"/>
  <c r="C13" i="9"/>
  <c r="V10" i="9"/>
  <c r="U10" i="9"/>
  <c r="T10" i="9"/>
  <c r="S10" i="9"/>
  <c r="N10" i="9"/>
  <c r="M10" i="9"/>
  <c r="L10" i="9"/>
  <c r="K10" i="9"/>
  <c r="F10" i="9"/>
  <c r="E10" i="9"/>
  <c r="D10" i="9"/>
  <c r="C10" i="9"/>
  <c r="V37" i="6"/>
  <c r="U37" i="6"/>
  <c r="W37" i="6" s="1"/>
  <c r="T37" i="6"/>
  <c r="S37" i="6"/>
  <c r="V34" i="6"/>
  <c r="U34" i="6"/>
  <c r="T34" i="6"/>
  <c r="S34" i="6"/>
  <c r="V31" i="6"/>
  <c r="U31" i="6"/>
  <c r="T31" i="6"/>
  <c r="S31" i="6"/>
  <c r="V28" i="6"/>
  <c r="U28" i="6"/>
  <c r="T28" i="6"/>
  <c r="S28" i="6"/>
  <c r="V25" i="6"/>
  <c r="U25" i="6"/>
  <c r="T25" i="6"/>
  <c r="S25" i="6"/>
  <c r="V22" i="6"/>
  <c r="U22" i="6"/>
  <c r="T22" i="6"/>
  <c r="S22" i="6"/>
  <c r="V19" i="6"/>
  <c r="U19" i="6"/>
  <c r="T19" i="6"/>
  <c r="S19" i="6"/>
  <c r="V16" i="6"/>
  <c r="U16" i="6"/>
  <c r="T16" i="6"/>
  <c r="S16" i="6"/>
  <c r="V13" i="6"/>
  <c r="U13" i="6"/>
  <c r="T13" i="6"/>
  <c r="S13" i="6"/>
  <c r="V10" i="6"/>
  <c r="U10" i="6"/>
  <c r="T10" i="6"/>
  <c r="S10" i="6"/>
  <c r="N37" i="6"/>
  <c r="M37" i="6"/>
  <c r="L37" i="6"/>
  <c r="K37" i="6"/>
  <c r="N34" i="6"/>
  <c r="M34" i="6"/>
  <c r="L34" i="6"/>
  <c r="K34" i="6"/>
  <c r="N31" i="6"/>
  <c r="M31" i="6"/>
  <c r="L31" i="6"/>
  <c r="K31" i="6"/>
  <c r="N28" i="6"/>
  <c r="M28" i="6"/>
  <c r="L28" i="6"/>
  <c r="K28" i="6"/>
  <c r="N25" i="6"/>
  <c r="M25" i="6"/>
  <c r="L25" i="6"/>
  <c r="K25" i="6"/>
  <c r="N22" i="6"/>
  <c r="M22" i="6"/>
  <c r="L22" i="6"/>
  <c r="K22" i="6"/>
  <c r="N19" i="6"/>
  <c r="M19" i="6"/>
  <c r="L19" i="6"/>
  <c r="K19" i="6"/>
  <c r="N16" i="6"/>
  <c r="M16" i="6"/>
  <c r="L16" i="6"/>
  <c r="K16" i="6"/>
  <c r="N13" i="6"/>
  <c r="M13" i="6"/>
  <c r="L13" i="6"/>
  <c r="K13" i="6"/>
  <c r="N10" i="6"/>
  <c r="M10" i="6"/>
  <c r="L10" i="6"/>
  <c r="K10" i="6"/>
  <c r="F37" i="6"/>
  <c r="E37" i="6"/>
  <c r="D37" i="6"/>
  <c r="C37" i="6"/>
  <c r="F34" i="6"/>
  <c r="E34" i="6"/>
  <c r="D34" i="6"/>
  <c r="C34" i="6"/>
  <c r="F31" i="6"/>
  <c r="E31" i="6"/>
  <c r="D31" i="6"/>
  <c r="C31" i="6"/>
  <c r="F28" i="6"/>
  <c r="E28" i="6"/>
  <c r="D28" i="6"/>
  <c r="C28" i="6"/>
  <c r="F25" i="6"/>
  <c r="E25" i="6"/>
  <c r="D25" i="6"/>
  <c r="C25" i="6"/>
  <c r="F22" i="6"/>
  <c r="E22" i="6"/>
  <c r="D22" i="6"/>
  <c r="C22" i="6"/>
  <c r="F19" i="6"/>
  <c r="E19" i="6"/>
  <c r="D19" i="6"/>
  <c r="C19" i="6"/>
  <c r="F16" i="6"/>
  <c r="E16" i="6"/>
  <c r="D16" i="6"/>
  <c r="C16" i="6"/>
  <c r="F13" i="6"/>
  <c r="E13" i="6"/>
  <c r="D13" i="6"/>
  <c r="C13" i="6"/>
  <c r="F10" i="6"/>
  <c r="E10" i="6"/>
  <c r="D10" i="6"/>
  <c r="C10" i="6"/>
  <c r="G40" i="10" l="1"/>
  <c r="Y40" i="10"/>
  <c r="O31" i="9"/>
  <c r="G13" i="9"/>
  <c r="G10" i="9"/>
  <c r="W31" i="6"/>
  <c r="W25" i="6"/>
  <c r="W16" i="6"/>
  <c r="G19" i="6"/>
  <c r="G13" i="6"/>
  <c r="O31" i="6"/>
  <c r="G37" i="6"/>
  <c r="G34" i="6"/>
  <c r="Y79" i="10"/>
  <c r="P79" i="10"/>
  <c r="G79" i="10"/>
  <c r="P40" i="10"/>
  <c r="W34" i="9"/>
  <c r="W31" i="9"/>
  <c r="W25" i="9"/>
  <c r="W19" i="9"/>
  <c r="V40" i="9"/>
  <c r="S40" i="9"/>
  <c r="T40" i="9"/>
  <c r="O28" i="9"/>
  <c r="O22" i="9"/>
  <c r="O13" i="9"/>
  <c r="K40" i="9"/>
  <c r="L40" i="9"/>
  <c r="O10" i="9"/>
  <c r="G34" i="9"/>
  <c r="G31" i="9"/>
  <c r="G28" i="9"/>
  <c r="D40" i="9"/>
  <c r="F40" i="9"/>
  <c r="C40" i="9"/>
  <c r="G31" i="6"/>
  <c r="G28" i="6"/>
  <c r="G25" i="6"/>
  <c r="E40" i="6"/>
  <c r="G16" i="6"/>
  <c r="F40" i="6"/>
  <c r="D40" i="6"/>
  <c r="C40" i="6"/>
  <c r="G22" i="6"/>
  <c r="W16" i="9"/>
  <c r="W22" i="9"/>
  <c r="W28" i="9"/>
  <c r="N40" i="9"/>
  <c r="O34" i="9"/>
  <c r="O19" i="9"/>
  <c r="O25" i="9"/>
  <c r="G19" i="9"/>
  <c r="G25" i="9"/>
  <c r="G37" i="9"/>
  <c r="G16" i="9"/>
  <c r="G22" i="9"/>
  <c r="E40" i="9"/>
  <c r="W10" i="9"/>
  <c r="U40" i="9"/>
  <c r="M40" i="9"/>
  <c r="O34" i="6"/>
  <c r="O37" i="6"/>
  <c r="O28" i="6"/>
  <c r="O25" i="6"/>
  <c r="O22" i="6"/>
  <c r="O19" i="6"/>
  <c r="M40" i="6"/>
  <c r="O16" i="6"/>
  <c r="L40" i="6"/>
  <c r="K40" i="6"/>
  <c r="N40" i="6"/>
  <c r="O13" i="6"/>
  <c r="W34" i="6"/>
  <c r="W28" i="6"/>
  <c r="W22" i="6"/>
  <c r="W19" i="6"/>
  <c r="T40" i="6"/>
  <c r="U40" i="6"/>
  <c r="V40" i="6"/>
  <c r="W13" i="6"/>
  <c r="S40" i="6"/>
  <c r="W10" i="6"/>
  <c r="O10" i="6"/>
  <c r="G10" i="6"/>
  <c r="V37" i="7"/>
  <c r="U37" i="7"/>
  <c r="W37" i="7" s="1"/>
  <c r="T37" i="7"/>
  <c r="S37" i="7"/>
  <c r="V34" i="7"/>
  <c r="U34" i="7"/>
  <c r="W34" i="7" s="1"/>
  <c r="T34" i="7"/>
  <c r="S34" i="7"/>
  <c r="V31" i="7"/>
  <c r="U31" i="7"/>
  <c r="T31" i="7"/>
  <c r="S31" i="7"/>
  <c r="V28" i="7"/>
  <c r="U28" i="7"/>
  <c r="T28" i="7"/>
  <c r="S28" i="7"/>
  <c r="V25" i="7"/>
  <c r="U25" i="7"/>
  <c r="T25" i="7"/>
  <c r="S25" i="7"/>
  <c r="V22" i="7"/>
  <c r="U22" i="7"/>
  <c r="T22" i="7"/>
  <c r="S22" i="7"/>
  <c r="V19" i="7"/>
  <c r="U19" i="7"/>
  <c r="T19" i="7"/>
  <c r="S19" i="7"/>
  <c r="V16" i="7"/>
  <c r="U16" i="7"/>
  <c r="W16" i="7" s="1"/>
  <c r="T16" i="7"/>
  <c r="S16" i="7"/>
  <c r="V13" i="7"/>
  <c r="U13" i="7"/>
  <c r="T13" i="7"/>
  <c r="S13" i="7"/>
  <c r="V10" i="7"/>
  <c r="U10" i="7"/>
  <c r="T10" i="7"/>
  <c r="S10" i="7"/>
  <c r="N37" i="7"/>
  <c r="M37" i="7"/>
  <c r="L37" i="7"/>
  <c r="K37" i="7"/>
  <c r="N34" i="7"/>
  <c r="M34" i="7"/>
  <c r="L34" i="7"/>
  <c r="K34" i="7"/>
  <c r="N31" i="7"/>
  <c r="M31" i="7"/>
  <c r="L31" i="7"/>
  <c r="K31" i="7"/>
  <c r="N28" i="7"/>
  <c r="M28" i="7"/>
  <c r="L28" i="7"/>
  <c r="K28" i="7"/>
  <c r="N25" i="7"/>
  <c r="M25" i="7"/>
  <c r="L25" i="7"/>
  <c r="K25" i="7"/>
  <c r="N22" i="7"/>
  <c r="M22" i="7"/>
  <c r="L22" i="7"/>
  <c r="K22" i="7"/>
  <c r="N19" i="7"/>
  <c r="M19" i="7"/>
  <c r="L19" i="7"/>
  <c r="K19" i="7"/>
  <c r="N16" i="7"/>
  <c r="M16" i="7"/>
  <c r="L16" i="7"/>
  <c r="K16" i="7"/>
  <c r="N13" i="7"/>
  <c r="M13" i="7"/>
  <c r="L13" i="7"/>
  <c r="K13" i="7"/>
  <c r="N10" i="7"/>
  <c r="M10" i="7"/>
  <c r="L10" i="7"/>
  <c r="K10" i="7"/>
  <c r="F37" i="7"/>
  <c r="E37" i="7"/>
  <c r="D37" i="7"/>
  <c r="C37" i="7"/>
  <c r="F34" i="7"/>
  <c r="E34" i="7"/>
  <c r="D34" i="7"/>
  <c r="C34" i="7"/>
  <c r="F31" i="7"/>
  <c r="E31" i="7"/>
  <c r="G31" i="7" s="1"/>
  <c r="D31" i="7"/>
  <c r="C31" i="7"/>
  <c r="F28" i="7"/>
  <c r="E28" i="7"/>
  <c r="G28" i="7" s="1"/>
  <c r="D28" i="7"/>
  <c r="C28" i="7"/>
  <c r="F25" i="7"/>
  <c r="E25" i="7"/>
  <c r="D25" i="7"/>
  <c r="C25" i="7"/>
  <c r="F22" i="7"/>
  <c r="E22" i="7"/>
  <c r="D22" i="7"/>
  <c r="C22" i="7"/>
  <c r="F19" i="7"/>
  <c r="E19" i="7"/>
  <c r="D19" i="7"/>
  <c r="C19" i="7"/>
  <c r="F16" i="7"/>
  <c r="E16" i="7"/>
  <c r="D16" i="7"/>
  <c r="C16" i="7"/>
  <c r="F13" i="7"/>
  <c r="E13" i="7"/>
  <c r="D13" i="7"/>
  <c r="C13" i="7"/>
  <c r="F10" i="7"/>
  <c r="E10" i="7"/>
  <c r="D10" i="7"/>
  <c r="C10" i="7"/>
  <c r="O37" i="7" l="1"/>
  <c r="W31" i="7"/>
  <c r="W25" i="7"/>
  <c r="W19" i="7"/>
  <c r="W40" i="9"/>
  <c r="O40" i="9"/>
  <c r="G40" i="9"/>
  <c r="G40" i="6"/>
  <c r="O40" i="6"/>
  <c r="W40" i="6"/>
  <c r="W28" i="7"/>
  <c r="U40" i="7"/>
  <c r="W22" i="7"/>
  <c r="T40" i="7"/>
  <c r="S40" i="7"/>
  <c r="V40" i="7"/>
  <c r="W13" i="7"/>
  <c r="O34" i="7"/>
  <c r="O31" i="7"/>
  <c r="O28" i="7"/>
  <c r="O25" i="7"/>
  <c r="O22" i="7"/>
  <c r="O19" i="7"/>
  <c r="O16" i="7"/>
  <c r="O13" i="7"/>
  <c r="N40" i="7"/>
  <c r="K40" i="7"/>
  <c r="L40" i="7"/>
  <c r="M40" i="7"/>
  <c r="G37" i="7"/>
  <c r="G34" i="7"/>
  <c r="G22" i="7"/>
  <c r="G25" i="7"/>
  <c r="G19" i="7"/>
  <c r="G16" i="7"/>
  <c r="G13" i="7"/>
  <c r="D40" i="7"/>
  <c r="E40" i="7"/>
  <c r="C40" i="7"/>
  <c r="F40" i="7"/>
  <c r="W10" i="7"/>
  <c r="O10" i="7"/>
  <c r="G10" i="7"/>
  <c r="V37" i="5"/>
  <c r="U37" i="5"/>
  <c r="T37" i="5"/>
  <c r="S37" i="5"/>
  <c r="V34" i="5"/>
  <c r="U34" i="5"/>
  <c r="T34" i="5"/>
  <c r="S34" i="5"/>
  <c r="V31" i="5"/>
  <c r="U31" i="5"/>
  <c r="T31" i="5"/>
  <c r="S31" i="5"/>
  <c r="V28" i="5"/>
  <c r="U28" i="5"/>
  <c r="T28" i="5"/>
  <c r="S28" i="5"/>
  <c r="V25" i="5"/>
  <c r="U25" i="5"/>
  <c r="T25" i="5"/>
  <c r="S25" i="5"/>
  <c r="V22" i="5"/>
  <c r="U22" i="5"/>
  <c r="T22" i="5"/>
  <c r="S22" i="5"/>
  <c r="V19" i="5"/>
  <c r="U19" i="5"/>
  <c r="T19" i="5"/>
  <c r="S19" i="5"/>
  <c r="V16" i="5"/>
  <c r="U16" i="5"/>
  <c r="T16" i="5"/>
  <c r="S16" i="5"/>
  <c r="V13" i="5"/>
  <c r="U13" i="5"/>
  <c r="T13" i="5"/>
  <c r="S13" i="5"/>
  <c r="V10" i="5"/>
  <c r="U10" i="5"/>
  <c r="T10" i="5"/>
  <c r="S10" i="5"/>
  <c r="N37" i="5"/>
  <c r="M37" i="5"/>
  <c r="L37" i="5"/>
  <c r="K37" i="5"/>
  <c r="N34" i="5"/>
  <c r="M34" i="5"/>
  <c r="L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F37" i="5"/>
  <c r="E37" i="5"/>
  <c r="D37" i="5"/>
  <c r="C37" i="5"/>
  <c r="F34" i="5"/>
  <c r="E34" i="5"/>
  <c r="D34" i="5"/>
  <c r="C34" i="5"/>
  <c r="O40" i="7" l="1"/>
  <c r="W40" i="7"/>
  <c r="G34" i="5"/>
  <c r="O37" i="5"/>
  <c r="O31" i="5"/>
  <c r="O28" i="5"/>
  <c r="O13" i="5"/>
  <c r="W16" i="5"/>
  <c r="W28" i="5"/>
  <c r="W34" i="5"/>
  <c r="W25" i="5"/>
  <c r="G37" i="5"/>
  <c r="G40" i="7"/>
  <c r="W37" i="5"/>
  <c r="W31" i="5"/>
  <c r="W22" i="5"/>
  <c r="W19" i="5"/>
  <c r="U40" i="5"/>
  <c r="T40" i="5"/>
  <c r="S40" i="5"/>
  <c r="V40" i="5"/>
  <c r="W13" i="5"/>
  <c r="O34" i="5"/>
  <c r="O25" i="5"/>
  <c r="O22" i="5"/>
  <c r="O19" i="5"/>
  <c r="O16" i="5"/>
  <c r="M40" i="5"/>
  <c r="N40" i="5"/>
  <c r="K40" i="5"/>
  <c r="L40" i="5"/>
  <c r="W10" i="5"/>
  <c r="O10" i="5"/>
  <c r="O40" i="5" l="1"/>
  <c r="W40" i="5"/>
  <c r="D28" i="5"/>
  <c r="D31" i="5"/>
  <c r="E10" i="5" l="1"/>
  <c r="F31" i="5"/>
  <c r="E31" i="5"/>
  <c r="C31" i="5"/>
  <c r="F28" i="5"/>
  <c r="E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D10" i="5"/>
  <c r="C10" i="5"/>
  <c r="F40" i="5" l="1"/>
  <c r="C40" i="5"/>
  <c r="D40" i="5"/>
  <c r="E40" i="5"/>
  <c r="G10" i="5"/>
  <c r="G28" i="5"/>
  <c r="G22" i="5"/>
  <c r="G16" i="5"/>
  <c r="G25" i="5"/>
  <c r="G31" i="5"/>
  <c r="G19" i="5"/>
  <c r="G13" i="5"/>
  <c r="G40" i="5" l="1"/>
</calcChain>
</file>

<file path=xl/sharedStrings.xml><?xml version="1.0" encoding="utf-8"?>
<sst xmlns="http://schemas.openxmlformats.org/spreadsheetml/2006/main" count="296" uniqueCount="49">
  <si>
    <t>ACC</t>
  </si>
  <si>
    <t>ERRO</t>
  </si>
  <si>
    <t>PRECISION</t>
  </si>
  <si>
    <t>RECALL</t>
  </si>
  <si>
    <t>F1</t>
  </si>
  <si>
    <t>HOG</t>
  </si>
  <si>
    <t>KNN</t>
  </si>
  <si>
    <t>SIFT</t>
  </si>
  <si>
    <t>ORB</t>
  </si>
  <si>
    <t>N</t>
  </si>
  <si>
    <t>W</t>
  </si>
  <si>
    <t>M</t>
  </si>
  <si>
    <t>SEM PCA</t>
  </si>
  <si>
    <t>PCA 2</t>
  </si>
  <si>
    <t>PCA 3</t>
  </si>
  <si>
    <t>EUC</t>
  </si>
  <si>
    <t>UNI</t>
  </si>
  <si>
    <t>DIS</t>
  </si>
  <si>
    <t>MAN</t>
  </si>
  <si>
    <t>HOG SEM PCA</t>
  </si>
  <si>
    <t>HOG PCA 2</t>
  </si>
  <si>
    <t>HOG PCA 3</t>
  </si>
  <si>
    <t>SIFT SEM PCA</t>
  </si>
  <si>
    <t>SIFT PCA 2</t>
  </si>
  <si>
    <t>SIFT PCA 3</t>
  </si>
  <si>
    <t>ORB SEM PCA</t>
  </si>
  <si>
    <t>ORB PCA 2</t>
  </si>
  <si>
    <t>ORB PCA 3</t>
  </si>
  <si>
    <t>Acurácia</t>
  </si>
  <si>
    <t>Erro</t>
  </si>
  <si>
    <t>Precision</t>
  </si>
  <si>
    <t>Recall</t>
  </si>
  <si>
    <t>SURF</t>
  </si>
  <si>
    <t>COMB</t>
  </si>
  <si>
    <t>PCA 5</t>
  </si>
  <si>
    <t>PCA 7</t>
  </si>
  <si>
    <t>PCA 9</t>
  </si>
  <si>
    <t>SURF SEM PCA</t>
  </si>
  <si>
    <t>SURF PCA 2</t>
  </si>
  <si>
    <t>SURF PCA 3</t>
  </si>
  <si>
    <t>COMBINED</t>
  </si>
  <si>
    <t>COMBINED PCA 2</t>
  </si>
  <si>
    <t>COMBINED PCA 3</t>
  </si>
  <si>
    <t>COMBINED PCA 5</t>
  </si>
  <si>
    <t>COMBINED PCA 7</t>
  </si>
  <si>
    <t>COMBINED PCA 9</t>
  </si>
  <si>
    <t>SEM</t>
  </si>
  <si>
    <t>COMBINADO</t>
  </si>
  <si>
    <t>Sem 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</si>
</sst>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dos melhores descritore'!$A$2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descritore'!$B$2:$F$2</c:f>
              <c:numCache>
                <c:formatCode>General</c:formatCode>
                <c:ptCount val="5"/>
                <c:pt idx="0">
                  <c:v>0.93674318571601733</c:v>
                </c:pt>
                <c:pt idx="1">
                  <c:v>6.325681428398261E-2</c:v>
                </c:pt>
                <c:pt idx="2">
                  <c:v>0.89065950998396004</c:v>
                </c:pt>
                <c:pt idx="3">
                  <c:v>0.91025809448850104</c:v>
                </c:pt>
                <c:pt idx="4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D-4EF7-888C-B8514D23D884}"/>
            </c:ext>
          </c:extLst>
        </c:ser>
        <c:ser>
          <c:idx val="1"/>
          <c:order val="1"/>
          <c:tx>
            <c:strRef>
              <c:f>'Gráfico dos melhores descritore'!$A$3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descritore'!$B$3:$F$3</c:f>
              <c:numCache>
                <c:formatCode>General</c:formatCode>
                <c:ptCount val="5"/>
                <c:pt idx="0">
                  <c:v>0.83252129607515324</c:v>
                </c:pt>
                <c:pt idx="1">
                  <c:v>0.16747870392484679</c:v>
                </c:pt>
                <c:pt idx="2">
                  <c:v>0.78276588908167855</c:v>
                </c:pt>
                <c:pt idx="3">
                  <c:v>0.64384938693039806</c:v>
                </c:pt>
                <c:pt idx="4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3D-4EF7-888C-B8514D23D884}"/>
            </c:ext>
          </c:extLst>
        </c:ser>
        <c:ser>
          <c:idx val="2"/>
          <c:order val="2"/>
          <c:tx>
            <c:strRef>
              <c:f>'Gráfico dos melhores descritore'!$A$4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descritore'!$B$4:$F$4</c:f>
              <c:numCache>
                <c:formatCode>General</c:formatCode>
                <c:ptCount val="5"/>
                <c:pt idx="0">
                  <c:v>0.85587532839742053</c:v>
                </c:pt>
                <c:pt idx="1">
                  <c:v>0.14412467160257941</c:v>
                </c:pt>
                <c:pt idx="2">
                  <c:v>0.78861084762423495</c:v>
                </c:pt>
                <c:pt idx="3">
                  <c:v>0.73564880832894441</c:v>
                </c:pt>
                <c:pt idx="4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D-4EF7-888C-B8514D23D884}"/>
            </c:ext>
          </c:extLst>
        </c:ser>
        <c:ser>
          <c:idx val="3"/>
          <c:order val="3"/>
          <c:tx>
            <c:strRef>
              <c:f>'Gráfico dos melhores descritore'!$A$5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descritore'!$B$5:$F$5</c:f>
              <c:numCache>
                <c:formatCode>General</c:formatCode>
                <c:ptCount val="5"/>
                <c:pt idx="0">
                  <c:v>0.77832684607224845</c:v>
                </c:pt>
                <c:pt idx="1">
                  <c:v>0.2216731539277515</c:v>
                </c:pt>
                <c:pt idx="2">
                  <c:v>0.65788438343292788</c:v>
                </c:pt>
                <c:pt idx="3">
                  <c:v>0.61683965621309722</c:v>
                </c:pt>
                <c:pt idx="4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3-4335-9AD1-7B03E5EFA21E}"/>
            </c:ext>
          </c:extLst>
        </c:ser>
        <c:ser>
          <c:idx val="4"/>
          <c:order val="4"/>
          <c:tx>
            <c:strRef>
              <c:f>'Gráfico dos melhores descritore'!$A$6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 dos melhores descritore'!$B$1:$F$1</c:f>
              <c:strCache>
                <c:ptCount val="5"/>
                <c:pt idx="0">
                  <c:v>Acurácia</c:v>
                </c:pt>
                <c:pt idx="1">
                  <c:v>Erro</c:v>
                </c:pt>
                <c:pt idx="2">
                  <c:v>Precision</c:v>
                </c:pt>
                <c:pt idx="3">
                  <c:v>Recall</c:v>
                </c:pt>
                <c:pt idx="4">
                  <c:v>F1</c:v>
                </c:pt>
              </c:strCache>
            </c:strRef>
          </c:cat>
          <c:val>
            <c:numRef>
              <c:f>'Gráfico dos melhores descritore'!$B$6:$F$6</c:f>
              <c:numCache>
                <c:formatCode>General</c:formatCode>
                <c:ptCount val="5"/>
                <c:pt idx="0">
                  <c:v>0.82366849773107254</c:v>
                </c:pt>
                <c:pt idx="1">
                  <c:v>0.17633150226892763</c:v>
                </c:pt>
                <c:pt idx="2">
                  <c:v>0.7455179606615927</c:v>
                </c:pt>
                <c:pt idx="3">
                  <c:v>0.66547451127052759</c:v>
                </c:pt>
                <c:pt idx="4">
                  <c:v>0.70219270341353401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3-4335-9AD1-7B03E5EF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sem PCA com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PCA'!$A$2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PCA'!$B$2:$D$2</c:f>
              <c:numCache>
                <c:formatCode>General</c:formatCode>
                <c:ptCount val="3"/>
                <c:pt idx="0">
                  <c:v>0.89065950998395971</c:v>
                </c:pt>
                <c:pt idx="1">
                  <c:v>0.91025809448850148</c:v>
                </c:pt>
                <c:pt idx="2">
                  <c:v>0.89964252930403377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7-4997-8538-150689F0AEDB}"/>
            </c:ext>
          </c:extLst>
        </c:ser>
        <c:ser>
          <c:idx val="1"/>
          <c:order val="1"/>
          <c:tx>
            <c:strRef>
              <c:f>'Grafico PCA'!$A$3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PCA'!$B$3:$D$3</c:f>
              <c:numCache>
                <c:formatCode>General</c:formatCode>
                <c:ptCount val="3"/>
                <c:pt idx="0">
                  <c:v>0.78276588908167855</c:v>
                </c:pt>
                <c:pt idx="1">
                  <c:v>0.64384938693039806</c:v>
                </c:pt>
                <c:pt idx="2">
                  <c:v>0.70549687854951249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7-4997-8538-150689F0AEDB}"/>
            </c:ext>
          </c:extLst>
        </c:ser>
        <c:ser>
          <c:idx val="2"/>
          <c:order val="2"/>
          <c:tx>
            <c:strRef>
              <c:f>'Grafico PCA'!$A$4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PCA'!$B$4:$D$4</c:f>
              <c:numCache>
                <c:formatCode>General</c:formatCode>
                <c:ptCount val="3"/>
                <c:pt idx="0">
                  <c:v>0.66989126508969266</c:v>
                </c:pt>
                <c:pt idx="1">
                  <c:v>0.86233909477485027</c:v>
                </c:pt>
                <c:pt idx="2">
                  <c:v>0.75267722233759793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7-4997-8538-150689F0AEDB}"/>
            </c:ext>
          </c:extLst>
        </c:ser>
        <c:ser>
          <c:idx val="3"/>
          <c:order val="3"/>
          <c:tx>
            <c:strRef>
              <c:f>'Grafico PCA'!$A$5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PCA'!$B$5:$D$5</c:f>
              <c:numCache>
                <c:formatCode>General</c:formatCode>
                <c:ptCount val="3"/>
                <c:pt idx="0">
                  <c:v>0.77178333362543894</c:v>
                </c:pt>
                <c:pt idx="1">
                  <c:v>0.26944625862865618</c:v>
                </c:pt>
                <c:pt idx="2">
                  <c:v>0.39617574216879653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7-4997-8538-150689F0AEDB}"/>
            </c:ext>
          </c:extLst>
        </c:ser>
        <c:ser>
          <c:idx val="4"/>
          <c:order val="4"/>
          <c:tx>
            <c:strRef>
              <c:f>'Grafico PCA'!$A$6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PCA'!$B$1:$D$1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PCA'!$B$6:$D$6</c:f>
              <c:numCache>
                <c:formatCode>General</c:formatCode>
                <c:ptCount val="3"/>
                <c:pt idx="0">
                  <c:v>0.82837793816920935</c:v>
                </c:pt>
                <c:pt idx="1">
                  <c:v>0.57340519767616716</c:v>
                </c:pt>
                <c:pt idx="2">
                  <c:v>0.67576746680347233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87-4997-8538-150689F0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2 PCA com KNN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PCA'!$K$2:$M$2</c:f>
              <c:numCache>
                <c:formatCode>General</c:formatCode>
                <c:ptCount val="3"/>
                <c:pt idx="0">
                  <c:v>0.82010150083834288</c:v>
                </c:pt>
                <c:pt idx="1">
                  <c:v>0.63306987602146136</c:v>
                </c:pt>
                <c:pt idx="2">
                  <c:v>0.71266964606055683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0-4D13-8781-39C02188F249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PCA'!$K$3:$M$3</c:f>
              <c:numCache>
                <c:formatCode>General</c:formatCode>
                <c:ptCount val="3"/>
                <c:pt idx="0">
                  <c:v>0.73827491952491953</c:v>
                </c:pt>
                <c:pt idx="1">
                  <c:v>0.61740320935479476</c:v>
                </c:pt>
                <c:pt idx="2">
                  <c:v>0.66969715149402631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0-4D13-8781-39C02188F249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PCA'!$K$4:$M$4</c:f>
              <c:numCache>
                <c:formatCode>General</c:formatCode>
                <c:ptCount val="3"/>
                <c:pt idx="0">
                  <c:v>0.78861084762423495</c:v>
                </c:pt>
                <c:pt idx="1">
                  <c:v>0.73564880832894441</c:v>
                </c:pt>
                <c:pt idx="2">
                  <c:v>0.76043643917887604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80-4D13-8781-39C02188F249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PCA'!$K$5:$M$5</c:f>
              <c:numCache>
                <c:formatCode>General</c:formatCode>
                <c:ptCount val="3"/>
                <c:pt idx="0">
                  <c:v>0.64024170261458824</c:v>
                </c:pt>
                <c:pt idx="1">
                  <c:v>0.57143976863259371</c:v>
                </c:pt>
                <c:pt idx="2">
                  <c:v>0.60098290967741319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80-4D13-8781-39C02188F249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PCA'!$K$1:$M$1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PCA'!$K$6:$M$6</c:f>
              <c:numCache>
                <c:formatCode>General</c:formatCode>
                <c:ptCount val="3"/>
                <c:pt idx="0">
                  <c:v>0.72628700567724958</c:v>
                </c:pt>
                <c:pt idx="1">
                  <c:v>0.6131853445232579</c:v>
                </c:pt>
                <c:pt idx="2">
                  <c:v>0.66284078663433332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80-4D13-8781-39C02188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 dos descritores com 3 PCA com KNN</a:t>
            </a:r>
          </a:p>
        </c:rich>
      </c:tx>
      <c:layout>
        <c:manualLayout>
          <c:xMode val="edge"/>
          <c:yMode val="edge"/>
          <c:x val="0.25968253968253968"/>
          <c:y val="1.783723314083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PCA'!$J$2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PCA'!$T$2:$V$2</c:f>
              <c:numCache>
                <c:formatCode>General</c:formatCode>
                <c:ptCount val="3"/>
                <c:pt idx="0">
                  <c:v>0.86781583894776537</c:v>
                </c:pt>
                <c:pt idx="1">
                  <c:v>0.73003604612858108</c:v>
                </c:pt>
                <c:pt idx="2">
                  <c:v>0.79114800518568418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5-42E0-A86E-D25ABD8C7982}"/>
            </c:ext>
          </c:extLst>
        </c:ser>
        <c:ser>
          <c:idx val="1"/>
          <c:order val="1"/>
          <c:tx>
            <c:strRef>
              <c:f>'Grafico PCA'!$J$3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PCA'!$T$3:$V$3</c:f>
              <c:numCache>
                <c:formatCode>General</c:formatCode>
                <c:ptCount val="3"/>
                <c:pt idx="0">
                  <c:v>0.7598183765597265</c:v>
                </c:pt>
                <c:pt idx="1">
                  <c:v>0.63656970045046246</c:v>
                </c:pt>
                <c:pt idx="2">
                  <c:v>0.68963481865693876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5-42E0-A86E-D25ABD8C7982}"/>
            </c:ext>
          </c:extLst>
        </c:ser>
        <c:ser>
          <c:idx val="2"/>
          <c:order val="2"/>
          <c:tx>
            <c:strRef>
              <c:f>'Grafico PCA'!$J$4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PCA'!$T$4:$V$4</c:f>
              <c:numCache>
                <c:formatCode>General</c:formatCode>
                <c:ptCount val="3"/>
                <c:pt idx="0">
                  <c:v>0.75801674258146323</c:v>
                </c:pt>
                <c:pt idx="1">
                  <c:v>0.70898956032394056</c:v>
                </c:pt>
                <c:pt idx="2">
                  <c:v>0.73179380702539165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45-42E0-A86E-D25ABD8C7982}"/>
            </c:ext>
          </c:extLst>
        </c:ser>
        <c:ser>
          <c:idx val="3"/>
          <c:order val="3"/>
          <c:tx>
            <c:strRef>
              <c:f>'Grafico PCA'!$J$5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rgbClr val="993366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PCA'!$T$5:$V$5</c:f>
              <c:numCache>
                <c:formatCode>General</c:formatCode>
                <c:ptCount val="3"/>
                <c:pt idx="0">
                  <c:v>0.65788438343292788</c:v>
                </c:pt>
                <c:pt idx="1">
                  <c:v>0.61683965621309722</c:v>
                </c:pt>
                <c:pt idx="2">
                  <c:v>0.63446480093716406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45-42E0-A86E-D25ABD8C7982}"/>
            </c:ext>
          </c:extLst>
        </c:ser>
        <c:ser>
          <c:idx val="4"/>
          <c:order val="4"/>
          <c:tx>
            <c:strRef>
              <c:f>'Grafico PCA'!$J$6</c:f>
              <c:strCache>
                <c:ptCount val="1"/>
                <c:pt idx="0">
                  <c:v>COMBINADO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PCA'!$T$1:$V$1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F1</c:v>
                </c:pt>
              </c:strCache>
            </c:strRef>
          </c:cat>
          <c:val>
            <c:numRef>
              <c:f>'Grafico PCA'!$T$6:$V$6</c:f>
              <c:numCache>
                <c:formatCode>General</c:formatCode>
                <c:ptCount val="3"/>
                <c:pt idx="0">
                  <c:v>0.7353113328207197</c:v>
                </c:pt>
                <c:pt idx="1">
                  <c:v>0.61337962250438838</c:v>
                </c:pt>
                <c:pt idx="2">
                  <c:v>0.66774619158459714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45-42E0-A86E-D25ABD8C7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34959"/>
        <c:axId val="214576671"/>
      </c:barChart>
      <c:catAx>
        <c:axId val="21343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4576671"/>
        <c:crosses val="autoZero"/>
        <c:auto val="1"/>
        <c:lblAlgn val="ctr"/>
        <c:lblOffset val="100"/>
        <c:noMultiLvlLbl val="0"/>
      </c:catAx>
      <c:valAx>
        <c:axId val="214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3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185736</xdr:rowOff>
    </xdr:from>
    <xdr:to>
      <xdr:col>10</xdr:col>
      <xdr:colOff>123825</xdr:colOff>
      <xdr:row>30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00EA4-A1F4-43D5-9022-687EA2891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12</xdr:row>
      <xdr:rowOff>85725</xdr:rowOff>
    </xdr:from>
    <xdr:to>
      <xdr:col>13</xdr:col>
      <xdr:colOff>28575</xdr:colOff>
      <xdr:row>34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5BE13B-69C9-4CFE-989E-422228DE6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76200</xdr:colOff>
      <xdr:row>12</xdr:row>
      <xdr:rowOff>66675</xdr:rowOff>
    </xdr:from>
    <xdr:to>
      <xdr:col>26</xdr:col>
      <xdr:colOff>381000</xdr:colOff>
      <xdr:row>34</xdr:row>
      <xdr:rowOff>147638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3A8E5D-C0B3-4282-9EAE-8C17764E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104775</xdr:colOff>
      <xdr:row>12</xdr:row>
      <xdr:rowOff>38100</xdr:rowOff>
    </xdr:from>
    <xdr:to>
      <xdr:col>41</xdr:col>
      <xdr:colOff>9525</xdr:colOff>
      <xdr:row>34</xdr:row>
      <xdr:rowOff>119063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BF6659A-A76C-4025-9DCE-12C7C682A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3B51-EA83-431B-BFE4-6ED1A6830061}">
  <dimension ref="A1:AA40"/>
  <sheetViews>
    <sheetView tabSelected="1" workbookViewId="0">
      <selection activeCell="A39" sqref="A39"/>
    </sheetView>
  </sheetViews>
  <sheetFormatPr defaultRowHeight="15" x14ac:dyDescent="0.25"/>
  <sheetData>
    <row r="1" spans="1:27" x14ac:dyDescent="0.25">
      <c r="A1" s="1" t="s">
        <v>5</v>
      </c>
      <c r="B1" s="2" t="s">
        <v>12</v>
      </c>
      <c r="C1" s="2" t="s">
        <v>13</v>
      </c>
      <c r="D1" s="2" t="s">
        <v>14</v>
      </c>
    </row>
    <row r="2" spans="1:27" x14ac:dyDescent="0.25">
      <c r="A2" s="2" t="s">
        <v>9</v>
      </c>
      <c r="B2" s="2">
        <v>3</v>
      </c>
      <c r="C2" s="2">
        <v>13</v>
      </c>
      <c r="D2" s="2">
        <v>19</v>
      </c>
    </row>
    <row r="3" spans="1:27" x14ac:dyDescent="0.25">
      <c r="A3" s="2" t="s">
        <v>10</v>
      </c>
      <c r="B3" s="2" t="s">
        <v>17</v>
      </c>
      <c r="C3" s="2" t="s">
        <v>16</v>
      </c>
      <c r="D3" s="2" t="s">
        <v>16</v>
      </c>
    </row>
    <row r="4" spans="1:27" x14ac:dyDescent="0.25">
      <c r="A4" s="2" t="s">
        <v>11</v>
      </c>
      <c r="B4" s="2" t="s">
        <v>18</v>
      </c>
      <c r="C4" s="2" t="s">
        <v>18</v>
      </c>
      <c r="D4" s="2" t="s">
        <v>15</v>
      </c>
    </row>
    <row r="7" spans="1:27" x14ac:dyDescent="0.25">
      <c r="A7" s="35" t="s">
        <v>19</v>
      </c>
      <c r="B7" s="35"/>
      <c r="I7" s="36" t="s">
        <v>20</v>
      </c>
      <c r="J7" s="36"/>
      <c r="Q7" s="36" t="s">
        <v>21</v>
      </c>
      <c r="R7" s="36"/>
    </row>
    <row r="8" spans="1:27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  <c r="Z8" s="37"/>
      <c r="AA8" s="37"/>
    </row>
    <row r="9" spans="1:27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  <c r="Z9" s="32"/>
      <c r="AA9" s="32"/>
    </row>
    <row r="10" spans="1:27" x14ac:dyDescent="0.25">
      <c r="A10" s="11">
        <v>39</v>
      </c>
      <c r="B10" s="12">
        <v>11</v>
      </c>
      <c r="C10" s="9">
        <f>SUM(A10+B11)/SUM(A10:B11)</f>
        <v>0.92405063291139244</v>
      </c>
      <c r="D10" s="9">
        <f>SUM(A11,B10)/SUM(A10:B11)</f>
        <v>7.5949367088607597E-2</v>
      </c>
      <c r="E10" s="9">
        <f>A10/SUM(A10,A11)</f>
        <v>0.97499999999999998</v>
      </c>
      <c r="F10" s="9">
        <f>A10/SUM(A10,B10)</f>
        <v>0.78</v>
      </c>
      <c r="G10" s="10">
        <f xml:space="preserve"> (2*E10*F10)/(F10+E10)</f>
        <v>0.8666666666666667</v>
      </c>
      <c r="I10" s="11">
        <v>29</v>
      </c>
      <c r="J10" s="12">
        <v>21</v>
      </c>
      <c r="K10" s="9">
        <f>SUM(I10+J11)/SUM(I10:J11)</f>
        <v>0.82911392405063289</v>
      </c>
      <c r="L10" s="9">
        <f>SUM(I11,J10)/SUM(I10:J11)</f>
        <v>0.17088607594936708</v>
      </c>
      <c r="M10" s="9">
        <f>I10/SUM(I10,I11)</f>
        <v>0.82857142857142863</v>
      </c>
      <c r="N10" s="9">
        <f>I10/SUM(I10,J10)</f>
        <v>0.57999999999999996</v>
      </c>
      <c r="O10" s="10">
        <f xml:space="preserve"> (2*M10*N10)/(N10+M10)</f>
        <v>0.68235294117647061</v>
      </c>
      <c r="Q10" s="11">
        <v>33</v>
      </c>
      <c r="R10" s="12">
        <v>17</v>
      </c>
      <c r="S10" s="9">
        <f>SUM(Q10+R11)/SUM(Q10:R11)</f>
        <v>0.86075949367088611</v>
      </c>
      <c r="T10" s="9">
        <f>SUM(Q11,R10)/SUM(Q10:R11)</f>
        <v>0.13924050632911392</v>
      </c>
      <c r="U10" s="9">
        <f>Q10/SUM(Q10,Q11)</f>
        <v>0.86842105263157898</v>
      </c>
      <c r="V10" s="9">
        <f>Q10/SUM(Q10,R10)</f>
        <v>0.66</v>
      </c>
      <c r="W10" s="10">
        <f xml:space="preserve"> (2*U10*V10)/(V10+U10)</f>
        <v>0.75000000000000011</v>
      </c>
      <c r="Z10" s="32"/>
      <c r="AA10" s="32"/>
    </row>
    <row r="11" spans="1:27" x14ac:dyDescent="0.25">
      <c r="A11" s="11">
        <v>1</v>
      </c>
      <c r="B11" s="12">
        <v>107</v>
      </c>
      <c r="C11" s="9"/>
      <c r="D11" s="9"/>
      <c r="E11" s="9"/>
      <c r="F11" s="9"/>
      <c r="G11" s="10"/>
      <c r="I11" s="11">
        <v>6</v>
      </c>
      <c r="J11" s="12">
        <v>102</v>
      </c>
      <c r="K11" s="9"/>
      <c r="L11" s="9"/>
      <c r="M11" s="9"/>
      <c r="N11" s="9"/>
      <c r="O11" s="10"/>
      <c r="Q11" s="11">
        <v>5</v>
      </c>
      <c r="R11" s="12">
        <v>103</v>
      </c>
      <c r="S11" s="9"/>
      <c r="T11" s="9"/>
      <c r="U11" s="9"/>
      <c r="V11" s="9"/>
      <c r="W11" s="10"/>
    </row>
    <row r="12" spans="1:27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7" x14ac:dyDescent="0.25">
      <c r="A13" s="11">
        <v>45</v>
      </c>
      <c r="B13" s="12">
        <v>4</v>
      </c>
      <c r="C13" s="9">
        <f>SUM(A13+B14)/SUM(A13:B14)</f>
        <v>0.96835443037974689</v>
      </c>
      <c r="D13" s="9">
        <f>SUM(A14,B13)/SUM(A13:B14)</f>
        <v>3.1645569620253167E-2</v>
      </c>
      <c r="E13" s="9">
        <f>A13/SUM(A13,A14)</f>
        <v>0.97826086956521741</v>
      </c>
      <c r="F13" s="9">
        <f>A13/SUM(A13,B13)</f>
        <v>0.91836734693877553</v>
      </c>
      <c r="G13" s="10">
        <f xml:space="preserve"> (2*E13*F13)/(F13+E13)</f>
        <v>0.94736842105263164</v>
      </c>
      <c r="I13" s="11">
        <v>29</v>
      </c>
      <c r="J13" s="12">
        <v>20</v>
      </c>
      <c r="K13" s="9">
        <f>SUM(I13+J14)/SUM(I13:J14)</f>
        <v>0.810126582278481</v>
      </c>
      <c r="L13" s="9">
        <f>SUM(I14,J13)/SUM(I13:J14)</f>
        <v>0.189873417721519</v>
      </c>
      <c r="M13" s="9">
        <f>I13/SUM(I13,I14)</f>
        <v>0.74358974358974361</v>
      </c>
      <c r="N13" s="9">
        <f>I13/SUM(I13,J13)</f>
        <v>0.59183673469387754</v>
      </c>
      <c r="O13" s="10">
        <f xml:space="preserve"> (2*M13*N13)/(N13+M13)</f>
        <v>0.65909090909090906</v>
      </c>
      <c r="Q13" s="11">
        <v>38</v>
      </c>
      <c r="R13" s="12">
        <v>11</v>
      </c>
      <c r="S13" s="9">
        <f>SUM(Q13+R14)/SUM(Q13:R14)</f>
        <v>0.87341772151898733</v>
      </c>
      <c r="T13" s="9">
        <f>SUM(Q14,R13)/SUM(Q13:R14)</f>
        <v>0.12658227848101267</v>
      </c>
      <c r="U13" s="9">
        <f>Q13/SUM(Q13,Q14)</f>
        <v>0.80851063829787229</v>
      </c>
      <c r="V13" s="9">
        <f>Q13/SUM(Q13,R13)</f>
        <v>0.77551020408163263</v>
      </c>
      <c r="W13" s="10">
        <f xml:space="preserve"> (2*U13*V13)/(V13+U13)</f>
        <v>0.79166666666666652</v>
      </c>
    </row>
    <row r="14" spans="1:27" x14ac:dyDescent="0.25">
      <c r="A14" s="11">
        <v>1</v>
      </c>
      <c r="B14" s="12">
        <v>108</v>
      </c>
      <c r="C14" s="9"/>
      <c r="D14" s="9"/>
      <c r="E14" s="9"/>
      <c r="F14" s="9"/>
      <c r="G14" s="10"/>
      <c r="I14" s="11">
        <v>10</v>
      </c>
      <c r="J14" s="12">
        <v>99</v>
      </c>
      <c r="K14" s="9"/>
      <c r="L14" s="9"/>
      <c r="M14" s="9"/>
      <c r="N14" s="9"/>
      <c r="O14" s="10"/>
      <c r="Q14" s="11">
        <v>9</v>
      </c>
      <c r="R14" s="12">
        <v>100</v>
      </c>
      <c r="S14" s="9"/>
      <c r="T14" s="9"/>
      <c r="U14" s="9"/>
      <c r="V14" s="9"/>
      <c r="W14" s="10"/>
    </row>
    <row r="15" spans="1:27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7" x14ac:dyDescent="0.25">
      <c r="A16" s="11">
        <v>42</v>
      </c>
      <c r="B16" s="12">
        <v>9</v>
      </c>
      <c r="C16" s="9">
        <f>SUM(A16+B17)/SUM(A16:B17)</f>
        <v>0.93670886075949367</v>
      </c>
      <c r="D16" s="9">
        <f>SUM(A17,B16)/SUM(A16:B17)</f>
        <v>6.3291139240506333E-2</v>
      </c>
      <c r="E16" s="9">
        <f>A16/SUM(A16,A17)</f>
        <v>0.97674418604651159</v>
      </c>
      <c r="F16" s="9">
        <f>A16/SUM(A16,B16)</f>
        <v>0.82352941176470584</v>
      </c>
      <c r="G16" s="10">
        <f xml:space="preserve"> (2*E16*F16)/(F16+E16)</f>
        <v>0.8936170212765957</v>
      </c>
      <c r="I16" s="11">
        <v>33</v>
      </c>
      <c r="J16" s="12">
        <v>18</v>
      </c>
      <c r="K16" s="9">
        <f>SUM(I16+J17)/SUM(I16:J17)</f>
        <v>0.82278481012658233</v>
      </c>
      <c r="L16" s="9">
        <f>SUM(I17,J16)/SUM(I16:J17)</f>
        <v>0.17721518987341772</v>
      </c>
      <c r="M16" s="9">
        <f>I16/SUM(I16,I17)</f>
        <v>0.76744186046511631</v>
      </c>
      <c r="N16" s="9">
        <f>I16/SUM(I16,J16)</f>
        <v>0.6470588235294118</v>
      </c>
      <c r="O16" s="10">
        <f xml:space="preserve"> (2*M16*N16)/(N16+M16)</f>
        <v>0.70212765957446821</v>
      </c>
      <c r="Q16" s="11">
        <v>40</v>
      </c>
      <c r="R16" s="12">
        <v>11</v>
      </c>
      <c r="S16" s="9">
        <f>SUM(Q16+R17)/SUM(Q16:R17)</f>
        <v>0.89873417721518989</v>
      </c>
      <c r="T16" s="9">
        <f>SUM(Q17,R16)/SUM(Q16:R17)</f>
        <v>0.10126582278481013</v>
      </c>
      <c r="U16" s="9">
        <f>Q16/SUM(Q16,Q17)</f>
        <v>0.88888888888888884</v>
      </c>
      <c r="V16" s="9">
        <f>Q16/SUM(Q16,R16)</f>
        <v>0.78431372549019607</v>
      </c>
      <c r="W16" s="10">
        <f xml:space="preserve"> (2*U16*V16)/(V16+U16)</f>
        <v>0.83333333333333337</v>
      </c>
    </row>
    <row r="17" spans="1:23" x14ac:dyDescent="0.25">
      <c r="A17" s="11">
        <v>1</v>
      </c>
      <c r="B17" s="12">
        <v>106</v>
      </c>
      <c r="C17" s="9"/>
      <c r="D17" s="9"/>
      <c r="E17" s="9"/>
      <c r="F17" s="9"/>
      <c r="G17" s="10"/>
      <c r="I17" s="11">
        <v>10</v>
      </c>
      <c r="J17" s="12">
        <v>97</v>
      </c>
      <c r="K17" s="9"/>
      <c r="L17" s="9"/>
      <c r="M17" s="9"/>
      <c r="N17" s="9"/>
      <c r="O17" s="10"/>
      <c r="Q17" s="11">
        <v>5</v>
      </c>
      <c r="R17" s="12">
        <v>102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46</v>
      </c>
      <c r="B19" s="12">
        <v>7</v>
      </c>
      <c r="C19" s="9">
        <f>SUM(A19+B20)/SUM(A19:B20)</f>
        <v>0.95569620253164556</v>
      </c>
      <c r="D19" s="9">
        <f>SUM(A20,B19)/SUM(A19:B20)</f>
        <v>4.4303797468354431E-2</v>
      </c>
      <c r="E19" s="9">
        <f>A19/SUM(A19,A20)</f>
        <v>1</v>
      </c>
      <c r="F19" s="9">
        <f>A19/SUM(A19,B19)</f>
        <v>0.86792452830188682</v>
      </c>
      <c r="G19" s="10">
        <f xml:space="preserve"> (2*E19*F19)/(F19+E19)</f>
        <v>0.92929292929292928</v>
      </c>
      <c r="I19" s="11">
        <v>41</v>
      </c>
      <c r="J19" s="12">
        <v>12</v>
      </c>
      <c r="K19" s="9">
        <f>SUM(I19+J20)/SUM(I19:J20)</f>
        <v>0.89873417721518989</v>
      </c>
      <c r="L19" s="9">
        <f>SUM(I20,J19)/SUM(I19:J20)</f>
        <v>0.10126582278481013</v>
      </c>
      <c r="M19" s="9">
        <f>I19/SUM(I19,I20)</f>
        <v>0.91111111111111109</v>
      </c>
      <c r="N19" s="9">
        <f>I19/SUM(I19,J19)</f>
        <v>0.77358490566037741</v>
      </c>
      <c r="O19" s="10">
        <f xml:space="preserve"> (2*M19*N19)/(N19+M19)</f>
        <v>0.83673469387755106</v>
      </c>
      <c r="Q19" s="11">
        <v>42</v>
      </c>
      <c r="R19" s="12">
        <v>11</v>
      </c>
      <c r="S19" s="9">
        <f>SUM(Q19+R20)/SUM(Q19:R20)</f>
        <v>0.91772151898734178</v>
      </c>
      <c r="T19" s="9">
        <f>SUM(Q20,R19)/SUM(Q19:R20)</f>
        <v>8.2278481012658222E-2</v>
      </c>
      <c r="U19" s="9">
        <f>Q19/SUM(Q19,Q20)</f>
        <v>0.95454545454545459</v>
      </c>
      <c r="V19" s="9">
        <f>Q19/SUM(Q19,R19)</f>
        <v>0.79245283018867929</v>
      </c>
      <c r="W19" s="10">
        <f xml:space="preserve"> (2*U19*V19)/(V19+U19)</f>
        <v>0.865979381443299</v>
      </c>
    </row>
    <row r="20" spans="1:23" x14ac:dyDescent="0.25">
      <c r="A20" s="11">
        <v>0</v>
      </c>
      <c r="B20" s="12">
        <v>105</v>
      </c>
      <c r="C20" s="9"/>
      <c r="D20" s="9"/>
      <c r="E20" s="9"/>
      <c r="F20" s="9"/>
      <c r="G20" s="10"/>
      <c r="I20" s="11">
        <v>4</v>
      </c>
      <c r="J20" s="12">
        <v>101</v>
      </c>
      <c r="K20" s="9"/>
      <c r="L20" s="9"/>
      <c r="M20" s="9"/>
      <c r="N20" s="9"/>
      <c r="O20" s="10"/>
      <c r="Q20" s="11">
        <v>2</v>
      </c>
      <c r="R20" s="12">
        <v>103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38</v>
      </c>
      <c r="B22" s="12">
        <v>6</v>
      </c>
      <c r="C22" s="9">
        <f>SUM(A22+B23)/SUM(A22:B23)</f>
        <v>0.9426751592356688</v>
      </c>
      <c r="D22" s="9">
        <f>SUM(A23,B22)/SUM(A22:B23)</f>
        <v>5.7324840764331211E-2</v>
      </c>
      <c r="E22" s="9">
        <f>A22/SUM(A22,A23)</f>
        <v>0.92682926829268297</v>
      </c>
      <c r="F22" s="9">
        <f>A22/SUM(A22,B22)</f>
        <v>0.86363636363636365</v>
      </c>
      <c r="G22" s="10">
        <f xml:space="preserve"> (2*E22*F22)/(F22+E22)</f>
        <v>0.89411764705882357</v>
      </c>
      <c r="I22" s="11">
        <v>26</v>
      </c>
      <c r="J22" s="12">
        <v>18</v>
      </c>
      <c r="K22" s="9">
        <f>SUM(I22+J23)/SUM(I22:J23)</f>
        <v>0.84713375796178347</v>
      </c>
      <c r="L22" s="9">
        <f>SUM(I23,J22)/SUM(I22:J23)</f>
        <v>0.15286624203821655</v>
      </c>
      <c r="M22" s="9">
        <f>I22/SUM(I22,I23)</f>
        <v>0.8125</v>
      </c>
      <c r="N22" s="9">
        <f>I22/SUM(I22,J22)</f>
        <v>0.59090909090909094</v>
      </c>
      <c r="O22" s="10">
        <f xml:space="preserve"> (2*M22*N22)/(N22+M22)</f>
        <v>0.6842105263157896</v>
      </c>
      <c r="Q22" s="11">
        <v>34</v>
      </c>
      <c r="R22" s="12">
        <v>13</v>
      </c>
      <c r="S22" s="9">
        <f>SUM(Q22+R23)/SUM(Q22:R23)</f>
        <v>0.86875000000000002</v>
      </c>
      <c r="T22" s="9">
        <f>SUM(Q23,R22)/SUM(Q22:R23)</f>
        <v>0.13125000000000001</v>
      </c>
      <c r="U22" s="9">
        <f>Q22/SUM(Q22,Q23)</f>
        <v>0.80952380952380953</v>
      </c>
      <c r="V22" s="9">
        <f>Q22/SUM(Q22,R22)</f>
        <v>0.72340425531914898</v>
      </c>
      <c r="W22" s="10">
        <f xml:space="preserve"> (2*U22*V22)/(V22+U22)</f>
        <v>0.76404494382022459</v>
      </c>
    </row>
    <row r="23" spans="1:23" x14ac:dyDescent="0.25">
      <c r="A23" s="11">
        <v>3</v>
      </c>
      <c r="B23" s="12">
        <v>110</v>
      </c>
      <c r="C23" s="9"/>
      <c r="D23" s="9"/>
      <c r="E23" s="9"/>
      <c r="F23" s="9"/>
      <c r="G23" s="10"/>
      <c r="I23" s="11">
        <v>6</v>
      </c>
      <c r="J23" s="12">
        <v>107</v>
      </c>
      <c r="K23" s="9"/>
      <c r="L23" s="9"/>
      <c r="M23" s="9"/>
      <c r="N23" s="9"/>
      <c r="O23" s="10"/>
      <c r="Q23" s="11">
        <v>8</v>
      </c>
      <c r="R23" s="12">
        <v>105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53</v>
      </c>
      <c r="B25" s="12">
        <v>6</v>
      </c>
      <c r="C25" s="9">
        <f>SUM(A25+B26)/SUM(A25:B26)</f>
        <v>0.95541401273885351</v>
      </c>
      <c r="D25" s="9">
        <f>SUM(A26,B25)/SUM(A25:B26)</f>
        <v>4.4585987261146494E-2</v>
      </c>
      <c r="E25" s="9">
        <f>A25/SUM(A25,A26)</f>
        <v>0.98148148148148151</v>
      </c>
      <c r="F25" s="9">
        <f>A25/SUM(A25,B25)</f>
        <v>0.89830508474576276</v>
      </c>
      <c r="G25" s="10">
        <f xml:space="preserve"> (2*E25*F25)/(F25+E25)</f>
        <v>0.93805309734513276</v>
      </c>
      <c r="I25" s="11">
        <v>36</v>
      </c>
      <c r="J25" s="12">
        <v>23</v>
      </c>
      <c r="K25" s="9">
        <f>SUM(I25+J26)/SUM(I25:J26)</f>
        <v>0.82165605095541405</v>
      </c>
      <c r="L25" s="9">
        <f>SUM(I26,J25)/SUM(I25:J26)</f>
        <v>0.17834394904458598</v>
      </c>
      <c r="M25" s="9">
        <f>I25/SUM(I25,I26)</f>
        <v>0.87804878048780488</v>
      </c>
      <c r="N25" s="9">
        <f>I25/SUM(I25,J25)</f>
        <v>0.61016949152542377</v>
      </c>
      <c r="O25" s="10">
        <f xml:space="preserve"> (2*M25*N25)/(N25+M25)</f>
        <v>0.72000000000000008</v>
      </c>
      <c r="Q25" s="11">
        <v>37</v>
      </c>
      <c r="R25" s="12">
        <v>22</v>
      </c>
      <c r="S25" s="9">
        <f>SUM(Q25+R26)/SUM(Q25:R26)</f>
        <v>0.83439490445859876</v>
      </c>
      <c r="T25" s="9">
        <f>SUM(Q26,R25)/SUM(Q25:R26)</f>
        <v>0.16560509554140126</v>
      </c>
      <c r="U25" s="9">
        <f>Q25/SUM(Q25,Q26)</f>
        <v>0.90243902439024393</v>
      </c>
      <c r="V25" s="9">
        <f>Q25/SUM(Q25,R25)</f>
        <v>0.6271186440677966</v>
      </c>
      <c r="W25" s="10">
        <f xml:space="preserve"> (2*U25*V25)/(V25+U25)</f>
        <v>0.74</v>
      </c>
    </row>
    <row r="26" spans="1:23" x14ac:dyDescent="0.25">
      <c r="A26" s="11">
        <v>1</v>
      </c>
      <c r="B26" s="12">
        <v>97</v>
      </c>
      <c r="C26" s="9"/>
      <c r="D26" s="9"/>
      <c r="E26" s="9"/>
      <c r="F26" s="9"/>
      <c r="G26" s="10"/>
      <c r="I26" s="11">
        <v>5</v>
      </c>
      <c r="J26" s="12">
        <v>93</v>
      </c>
      <c r="K26" s="9"/>
      <c r="L26" s="9"/>
      <c r="M26" s="9"/>
      <c r="N26" s="9"/>
      <c r="O26" s="10"/>
      <c r="Q26" s="11">
        <v>4</v>
      </c>
      <c r="R26" s="12">
        <v>94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40</v>
      </c>
      <c r="B28" s="12">
        <v>5</v>
      </c>
      <c r="C28" s="9">
        <f>SUM(A28+B29)/SUM(A28:B29)</f>
        <v>0.95541401273885351</v>
      </c>
      <c r="D28" s="9">
        <f t="shared" ref="D28:D31" si="0">SUM(A29,B28)/SUM(A28:B29)</f>
        <v>4.4585987261146494E-2</v>
      </c>
      <c r="E28" s="9">
        <f>A28/SUM(A28,A29)</f>
        <v>0.95238095238095233</v>
      </c>
      <c r="F28" s="9">
        <f>A28/SUM(A28,B28)</f>
        <v>0.88888888888888884</v>
      </c>
      <c r="G28" s="10">
        <f xml:space="preserve"> (2*E28*F28)/(F28+E28)</f>
        <v>0.91954022988505746</v>
      </c>
      <c r="I28" s="11">
        <v>28</v>
      </c>
      <c r="J28" s="12">
        <v>17</v>
      </c>
      <c r="K28" s="9">
        <f>SUM(I28+J29)/SUM(I28:J29)</f>
        <v>0.80254777070063699</v>
      </c>
      <c r="L28" s="9">
        <f t="shared" ref="L28" si="1">SUM(I29,J28)/SUM(I28:J29)</f>
        <v>0.19745222929936307</v>
      </c>
      <c r="M28" s="9">
        <f>I28/SUM(I28,I29)</f>
        <v>0.66666666666666663</v>
      </c>
      <c r="N28" s="9">
        <f>I28/SUM(I28,J28)</f>
        <v>0.62222222222222223</v>
      </c>
      <c r="O28" s="10">
        <f xml:space="preserve"> (2*M28*N28)/(N28+M28)</f>
        <v>0.64367816091954033</v>
      </c>
      <c r="Q28" s="11">
        <v>29</v>
      </c>
      <c r="R28" s="12">
        <v>16</v>
      </c>
      <c r="S28" s="9">
        <f>SUM(Q28+R29)/SUM(Q28:R29)</f>
        <v>0.84713375796178347</v>
      </c>
      <c r="T28" s="9">
        <f t="shared" ref="T28" si="2">SUM(Q29,R28)/SUM(Q28:R29)</f>
        <v>0.15286624203821655</v>
      </c>
      <c r="U28" s="9">
        <f>Q28/SUM(Q28,Q29)</f>
        <v>0.78378378378378377</v>
      </c>
      <c r="V28" s="9">
        <f>Q28/SUM(Q28,R28)</f>
        <v>0.64444444444444449</v>
      </c>
      <c r="W28" s="10">
        <f xml:space="preserve"> (2*U28*V28)/(V28+U28)</f>
        <v>0.70731707317073178</v>
      </c>
    </row>
    <row r="29" spans="1:23" x14ac:dyDescent="0.25">
      <c r="A29" s="11">
        <v>2</v>
      </c>
      <c r="B29" s="12">
        <v>110</v>
      </c>
      <c r="C29" s="9"/>
      <c r="D29" s="9"/>
      <c r="E29" s="9"/>
      <c r="F29" s="9"/>
      <c r="G29" s="10"/>
      <c r="I29" s="11">
        <v>14</v>
      </c>
      <c r="J29" s="12">
        <v>98</v>
      </c>
      <c r="K29" s="9"/>
      <c r="L29" s="9"/>
      <c r="M29" s="9"/>
      <c r="N29" s="9"/>
      <c r="O29" s="10"/>
      <c r="Q29" s="11">
        <v>8</v>
      </c>
      <c r="R29" s="12">
        <v>104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40</v>
      </c>
      <c r="B31" s="12">
        <v>5</v>
      </c>
      <c r="C31" s="9">
        <f>SUM(A31+B32)/SUM(A31:B32)</f>
        <v>0.95541401273885351</v>
      </c>
      <c r="D31" s="9">
        <f t="shared" si="0"/>
        <v>4.4585987261146494E-2</v>
      </c>
      <c r="E31" s="9">
        <f>A31/SUM(A31,A32)</f>
        <v>0.95238095238095233</v>
      </c>
      <c r="F31" s="9">
        <f>A31/SUM(A31,B31)</f>
        <v>0.88888888888888884</v>
      </c>
      <c r="G31" s="10">
        <f xml:space="preserve"> (2*E31*F31)/(F31+E31)</f>
        <v>0.91954022988505746</v>
      </c>
      <c r="I31" s="11">
        <v>31</v>
      </c>
      <c r="J31" s="12">
        <v>14</v>
      </c>
      <c r="K31" s="9">
        <f>SUM(I31+J32)/SUM(I31:J32)</f>
        <v>0.85987261146496818</v>
      </c>
      <c r="L31" s="9">
        <f t="shared" ref="L31" si="3">SUM(I32,J31)/SUM(I31:J32)</f>
        <v>0.14012738853503184</v>
      </c>
      <c r="M31" s="9">
        <f>I31/SUM(I31,I32)</f>
        <v>0.79487179487179482</v>
      </c>
      <c r="N31" s="9">
        <f>I31/SUM(I31,J31)</f>
        <v>0.68888888888888888</v>
      </c>
      <c r="O31" s="10">
        <f xml:space="preserve"> (2*M31*N31)/(N31+M31)</f>
        <v>0.73809523809523803</v>
      </c>
      <c r="Q31" s="11">
        <v>35</v>
      </c>
      <c r="R31" s="12">
        <v>10</v>
      </c>
      <c r="S31" s="9">
        <f>SUM(Q31+R32)/SUM(Q31:R32)</f>
        <v>0.91719745222929938</v>
      </c>
      <c r="T31" s="9">
        <f t="shared" ref="T31" si="4">SUM(Q32,R31)/SUM(Q31:R32)</f>
        <v>8.2802547770700632E-2</v>
      </c>
      <c r="U31" s="9">
        <f>Q31/SUM(Q31,Q32)</f>
        <v>0.92105263157894735</v>
      </c>
      <c r="V31" s="9">
        <f>Q31/SUM(Q31,R31)</f>
        <v>0.77777777777777779</v>
      </c>
      <c r="W31" s="10">
        <f xml:space="preserve"> (2*U31*V31)/(V31+U31)</f>
        <v>0.84337349397590378</v>
      </c>
    </row>
    <row r="32" spans="1:23" x14ac:dyDescent="0.25">
      <c r="A32" s="11">
        <v>2</v>
      </c>
      <c r="B32" s="12">
        <v>110</v>
      </c>
      <c r="C32" s="9"/>
      <c r="D32" s="9"/>
      <c r="E32" s="9"/>
      <c r="F32" s="9"/>
      <c r="G32" s="10"/>
      <c r="I32" s="11">
        <v>8</v>
      </c>
      <c r="J32" s="12">
        <v>104</v>
      </c>
      <c r="K32" s="9"/>
      <c r="L32" s="9"/>
      <c r="M32" s="9"/>
      <c r="N32" s="9"/>
      <c r="O32" s="10"/>
      <c r="Q32" s="11">
        <v>3</v>
      </c>
      <c r="R32" s="12">
        <v>109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44</v>
      </c>
      <c r="B34" s="12">
        <v>5</v>
      </c>
      <c r="C34" s="9">
        <f>SUM(A34+B35)/SUM(A34:B35)</f>
        <v>0.93630573248407645</v>
      </c>
      <c r="D34" s="9">
        <f t="shared" ref="D34" si="5">SUM(A35,B34)/SUM(A34:B35)</f>
        <v>6.3694267515923567E-2</v>
      </c>
      <c r="E34" s="9">
        <f>A34/SUM(A34,A35)</f>
        <v>0.89795918367346939</v>
      </c>
      <c r="F34" s="9">
        <f>A34/SUM(A34,B34)</f>
        <v>0.89795918367346939</v>
      </c>
      <c r="G34" s="10">
        <f xml:space="preserve"> (2*E34*F34)/(F34+E34)</f>
        <v>0.89795918367346939</v>
      </c>
      <c r="I34" s="11">
        <v>33</v>
      </c>
      <c r="J34" s="12">
        <v>16</v>
      </c>
      <c r="K34" s="9">
        <f>SUM(I34+J35)/SUM(I34:J35)</f>
        <v>0.8152866242038217</v>
      </c>
      <c r="L34" s="9">
        <f t="shared" ref="L34" si="6">SUM(I35,J34)/SUM(I34:J35)</f>
        <v>0.18471337579617833</v>
      </c>
      <c r="M34" s="9">
        <f>I34/SUM(I34,I35)</f>
        <v>0.71739130434782605</v>
      </c>
      <c r="N34" s="9">
        <f>I34/SUM(I34,J34)</f>
        <v>0.67346938775510201</v>
      </c>
      <c r="O34" s="10">
        <f xml:space="preserve"> (2*M34*N34)/(N34+M34)</f>
        <v>0.6947368421052631</v>
      </c>
      <c r="Q34" s="11">
        <v>36</v>
      </c>
      <c r="R34" s="12">
        <v>13</v>
      </c>
      <c r="S34" s="9">
        <f>SUM(Q34+R35)/SUM(Q34:R35)</f>
        <v>0.85987261146496818</v>
      </c>
      <c r="T34" s="9">
        <f t="shared" ref="T34" si="7">SUM(Q35,R34)/SUM(Q34:R35)</f>
        <v>0.14012738853503184</v>
      </c>
      <c r="U34" s="9">
        <f>Q34/SUM(Q34,Q35)</f>
        <v>0.8</v>
      </c>
      <c r="V34" s="9">
        <f>Q34/SUM(Q34,R34)</f>
        <v>0.73469387755102045</v>
      </c>
      <c r="W34" s="10">
        <f xml:space="preserve"> (2*U34*V34)/(V34+U34)</f>
        <v>0.76595744680851063</v>
      </c>
    </row>
    <row r="35" spans="1:23" x14ac:dyDescent="0.25">
      <c r="A35" s="11">
        <v>5</v>
      </c>
      <c r="B35" s="12">
        <v>103</v>
      </c>
      <c r="C35" s="9"/>
      <c r="D35" s="9"/>
      <c r="E35" s="9"/>
      <c r="F35" s="9"/>
      <c r="G35" s="10"/>
      <c r="I35" s="11">
        <v>13</v>
      </c>
      <c r="J35" s="12">
        <v>95</v>
      </c>
      <c r="K35" s="9"/>
      <c r="L35" s="9"/>
      <c r="M35" s="9"/>
      <c r="N35" s="9"/>
      <c r="O35" s="10"/>
      <c r="Q35" s="11">
        <v>9</v>
      </c>
      <c r="R35" s="12">
        <v>99</v>
      </c>
      <c r="S35" s="9"/>
      <c r="T35" s="9"/>
      <c r="U35" s="9"/>
      <c r="V35" s="9"/>
      <c r="W35" s="10"/>
    </row>
    <row r="36" spans="1:23" x14ac:dyDescent="0.25">
      <c r="G36" s="22"/>
      <c r="I36" s="24"/>
      <c r="O36" s="22"/>
      <c r="Q36" s="24"/>
      <c r="W36" s="22"/>
    </row>
    <row r="37" spans="1:23" x14ac:dyDescent="0.25">
      <c r="A37" s="11">
        <v>39</v>
      </c>
      <c r="B37" s="12">
        <v>9</v>
      </c>
      <c r="C37" s="9">
        <f>SUM(A37+B38)/SUM(A37:B38)</f>
        <v>0.93630573248407645</v>
      </c>
      <c r="D37" s="9">
        <f t="shared" ref="D37" si="8">SUM(A38,B37)/SUM(A37:B38)</f>
        <v>6.3694267515923567E-2</v>
      </c>
      <c r="E37" s="9">
        <f>A37/SUM(A37,A38)</f>
        <v>0.97499999999999998</v>
      </c>
      <c r="F37" s="9">
        <f>A37/SUM(A37,B37)</f>
        <v>0.8125</v>
      </c>
      <c r="G37" s="10">
        <f xml:space="preserve"> (2*E37*F37)/(F37+E37)</f>
        <v>0.88636363636363624</v>
      </c>
      <c r="I37" s="11">
        <v>30</v>
      </c>
      <c r="J37" s="12">
        <v>18</v>
      </c>
      <c r="K37" s="9">
        <f>SUM(I37+J38)/SUM(I37:J38)</f>
        <v>0.85350318471337583</v>
      </c>
      <c r="L37" s="9">
        <f t="shared" ref="L37" si="9">SUM(I38,J37)/SUM(I37:J38)</f>
        <v>0.1464968152866242</v>
      </c>
      <c r="M37" s="9">
        <f>I37/SUM(I37,I38)</f>
        <v>0.8571428571428571</v>
      </c>
      <c r="N37" s="9">
        <f>I37/SUM(I37,J37)</f>
        <v>0.625</v>
      </c>
      <c r="O37" s="10">
        <f xml:space="preserve"> (2*M37*N37)/(N37+M37)</f>
        <v>0.72289156626506024</v>
      </c>
      <c r="Q37" s="11">
        <v>34</v>
      </c>
      <c r="R37" s="12">
        <v>14</v>
      </c>
      <c r="S37" s="9">
        <f>SUM(Q37+R38)/SUM(Q37:R38)</f>
        <v>0.89171974522292996</v>
      </c>
      <c r="T37" s="9">
        <f t="shared" ref="T37" si="10">SUM(Q38,R37)/SUM(Q37:R38)</f>
        <v>0.10828025477707007</v>
      </c>
      <c r="U37" s="9">
        <f>Q37/SUM(Q37,Q38)</f>
        <v>0.91891891891891897</v>
      </c>
      <c r="V37" s="9">
        <f>Q37/SUM(Q37,R37)</f>
        <v>0.70833333333333337</v>
      </c>
      <c r="W37" s="10">
        <f xml:space="preserve"> (2*U37*V37)/(V37+U37)</f>
        <v>0.80000000000000016</v>
      </c>
    </row>
    <row r="38" spans="1:23" x14ac:dyDescent="0.25">
      <c r="A38" s="11">
        <v>1</v>
      </c>
      <c r="B38" s="12">
        <v>108</v>
      </c>
      <c r="C38" s="9"/>
      <c r="D38" s="9"/>
      <c r="E38" s="9"/>
      <c r="F38" s="9"/>
      <c r="G38" s="10"/>
      <c r="I38" s="11">
        <v>5</v>
      </c>
      <c r="J38" s="12">
        <v>104</v>
      </c>
      <c r="K38" s="9"/>
      <c r="L38" s="9"/>
      <c r="M38" s="9"/>
      <c r="N38" s="9"/>
      <c r="O38" s="10"/>
      <c r="Q38" s="11">
        <v>3</v>
      </c>
      <c r="R38" s="12">
        <v>106</v>
      </c>
      <c r="S38" s="9"/>
      <c r="T38" s="9"/>
      <c r="U38" s="9"/>
      <c r="V38" s="9"/>
      <c r="W38" s="10"/>
    </row>
    <row r="39" spans="1:23" x14ac:dyDescent="0.25">
      <c r="G39" s="22"/>
      <c r="I39" s="24"/>
      <c r="O39" s="22"/>
      <c r="Q39" s="24"/>
      <c r="W39" s="22"/>
    </row>
    <row r="40" spans="1:23" x14ac:dyDescent="0.25">
      <c r="A40" s="23"/>
      <c r="B40" s="23"/>
      <c r="C40" s="13">
        <f>SUM(C10:C37)/10</f>
        <v>0.94663387890026607</v>
      </c>
      <c r="D40" s="13">
        <f>SUM(D10:D37)/10</f>
        <v>5.3366121099733932E-2</v>
      </c>
      <c r="E40" s="13">
        <f>SUM(E10:E37)/10</f>
        <v>0.9616036893821267</v>
      </c>
      <c r="F40" s="13">
        <f>SUM(F10:F37)/10</f>
        <v>0.86399996968387427</v>
      </c>
      <c r="G40" s="14">
        <f>SUM(G10:G37)/10</f>
        <v>0.90925190625000007</v>
      </c>
      <c r="I40" s="25"/>
      <c r="J40" s="23"/>
      <c r="K40" s="13">
        <f>SUM(K10:K37)/10</f>
        <v>0.83607594936708851</v>
      </c>
      <c r="L40" s="13">
        <f>SUM(L10:L37)/10</f>
        <v>0.16392405063291138</v>
      </c>
      <c r="M40" s="13">
        <f>SUM(M10:M37)/10</f>
        <v>0.79773355472543483</v>
      </c>
      <c r="N40" s="13">
        <f>SUM(N10:N37)/10</f>
        <v>0.64031395451843942</v>
      </c>
      <c r="O40" s="14">
        <f>SUM(O10:O37)/10</f>
        <v>0.70839185374202907</v>
      </c>
      <c r="Q40" s="25"/>
      <c r="R40" s="23"/>
      <c r="S40" s="13">
        <f>SUM(S10:S37)/10</f>
        <v>0.87697013827299863</v>
      </c>
      <c r="T40" s="13">
        <f>SUM(T10:T37)/10</f>
        <v>0.12302986172700152</v>
      </c>
      <c r="U40" s="13">
        <f>SUM(U10:U37)/10</f>
        <v>0.86560842025594964</v>
      </c>
      <c r="V40" s="13">
        <f>SUM(V10:V37)/10</f>
        <v>0.72280490922540286</v>
      </c>
      <c r="W40" s="14">
        <f>SUM(W10:W37)/10</f>
        <v>0.78616723392186683</v>
      </c>
    </row>
  </sheetData>
  <mergeCells count="4">
    <mergeCell ref="A7:B7"/>
    <mergeCell ref="I7:J7"/>
    <mergeCell ref="Q7:R7"/>
    <mergeCell ref="Z8:A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C85A-E8DA-43CC-A471-E8F922303662}">
  <dimension ref="A1:W40"/>
  <sheetViews>
    <sheetView topLeftCell="A4" workbookViewId="0">
      <selection activeCell="Q39" sqref="Q39"/>
    </sheetView>
  </sheetViews>
  <sheetFormatPr defaultRowHeight="15" x14ac:dyDescent="0.25"/>
  <sheetData>
    <row r="1" spans="1:23" x14ac:dyDescent="0.25">
      <c r="A1" s="1" t="s">
        <v>7</v>
      </c>
      <c r="B1" s="2" t="s">
        <v>12</v>
      </c>
      <c r="C1" s="2" t="s">
        <v>13</v>
      </c>
      <c r="D1" s="2" t="s">
        <v>14</v>
      </c>
    </row>
    <row r="2" spans="1:23" x14ac:dyDescent="0.25">
      <c r="A2" s="2" t="s">
        <v>9</v>
      </c>
      <c r="B2" s="2">
        <v>5</v>
      </c>
      <c r="C2" s="34">
        <v>19</v>
      </c>
      <c r="D2" s="2">
        <v>19</v>
      </c>
    </row>
    <row r="3" spans="1:23" x14ac:dyDescent="0.25">
      <c r="A3" s="2" t="s">
        <v>10</v>
      </c>
      <c r="B3" s="2" t="s">
        <v>17</v>
      </c>
      <c r="C3" s="34" t="s">
        <v>16</v>
      </c>
      <c r="D3" s="2" t="s">
        <v>17</v>
      </c>
    </row>
    <row r="4" spans="1:23" x14ac:dyDescent="0.25">
      <c r="A4" s="2" t="s">
        <v>11</v>
      </c>
      <c r="B4" s="2" t="s">
        <v>15</v>
      </c>
      <c r="C4" s="34" t="s">
        <v>15</v>
      </c>
      <c r="D4" s="2" t="s">
        <v>15</v>
      </c>
    </row>
    <row r="7" spans="1:23" x14ac:dyDescent="0.25">
      <c r="A7" s="35" t="s">
        <v>22</v>
      </c>
      <c r="B7" s="35"/>
      <c r="I7" s="36" t="s">
        <v>23</v>
      </c>
      <c r="J7" s="36"/>
      <c r="Q7" s="36" t="s">
        <v>24</v>
      </c>
      <c r="R7" s="36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36</v>
      </c>
      <c r="B10" s="12">
        <v>14</v>
      </c>
      <c r="C10" s="9">
        <f>SUM(A10+B11)/SUM(A10:B11)</f>
        <v>0.83544303797468356</v>
      </c>
      <c r="D10" s="9">
        <f>SUM(A11,B10)/SUM(A10:B11)</f>
        <v>0.16455696202531644</v>
      </c>
      <c r="E10" s="9">
        <f>A10/SUM(A10,A11)</f>
        <v>0.75</v>
      </c>
      <c r="F10" s="9">
        <f>A10/SUM(A10,B10)</f>
        <v>0.72</v>
      </c>
      <c r="G10" s="10">
        <f xml:space="preserve"> (2*E10*F10)/(F10+E10)</f>
        <v>0.73469387755102045</v>
      </c>
      <c r="I10" s="11">
        <v>28</v>
      </c>
      <c r="J10" s="12">
        <v>22</v>
      </c>
      <c r="K10" s="9">
        <f>SUM(I10+J11)/SUM(I10:J11)</f>
        <v>0.810126582278481</v>
      </c>
      <c r="L10" s="9">
        <f>SUM(I11,J10)/SUM(I10:J11)</f>
        <v>0.189873417721519</v>
      </c>
      <c r="M10" s="9">
        <f>I10/SUM(I10,I11)</f>
        <v>0.77777777777777779</v>
      </c>
      <c r="N10" s="9">
        <f>I10/SUM(I10,J10)</f>
        <v>0.56000000000000005</v>
      </c>
      <c r="O10" s="10">
        <f xml:space="preserve"> (2*M10*N10)/(N10+M10)</f>
        <v>0.65116279069767447</v>
      </c>
      <c r="Q10" s="11">
        <v>28</v>
      </c>
      <c r="R10" s="12">
        <v>22</v>
      </c>
      <c r="S10" s="9">
        <f>SUM(Q10+R11)/SUM(Q10:R11)</f>
        <v>0.79113924050632911</v>
      </c>
      <c r="T10" s="9">
        <f>SUM(Q11,R10)/SUM(Q10:R11)</f>
        <v>0.20886075949367089</v>
      </c>
      <c r="U10" s="9">
        <f>Q10/SUM(Q10,Q11)</f>
        <v>0.71794871794871795</v>
      </c>
      <c r="V10" s="9">
        <f>Q10/SUM(Q10,R10)</f>
        <v>0.56000000000000005</v>
      </c>
      <c r="W10" s="10">
        <f xml:space="preserve"> (2*U10*V10)/(V10+U10)</f>
        <v>0.6292134831460674</v>
      </c>
    </row>
    <row r="11" spans="1:23" x14ac:dyDescent="0.25">
      <c r="A11" s="11">
        <v>12</v>
      </c>
      <c r="B11" s="12">
        <v>96</v>
      </c>
      <c r="C11" s="9"/>
      <c r="D11" s="9"/>
      <c r="E11" s="9"/>
      <c r="F11" s="9"/>
      <c r="G11" s="10"/>
      <c r="I11" s="11">
        <v>8</v>
      </c>
      <c r="J11" s="12">
        <v>100</v>
      </c>
      <c r="K11" s="9"/>
      <c r="L11" s="9"/>
      <c r="M11" s="9"/>
      <c r="N11" s="9"/>
      <c r="O11" s="10"/>
      <c r="Q11" s="11">
        <v>11</v>
      </c>
      <c r="R11" s="12">
        <v>97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34</v>
      </c>
      <c r="B13" s="12">
        <v>15</v>
      </c>
      <c r="C13" s="9">
        <f>SUM(A13+B14)/SUM(A13:B14)</f>
        <v>0.84810126582278478</v>
      </c>
      <c r="D13" s="9">
        <f>SUM(A14,B13)/SUM(A13:B14)</f>
        <v>0.15189873417721519</v>
      </c>
      <c r="E13" s="9">
        <f>A13/SUM(A13,A14)</f>
        <v>0.79069767441860461</v>
      </c>
      <c r="F13" s="9">
        <f>A13/SUM(A13,B13)</f>
        <v>0.69387755102040816</v>
      </c>
      <c r="G13" s="10">
        <f xml:space="preserve"> (2*E13*F13)/(F13+E13)</f>
        <v>0.73913043478260865</v>
      </c>
      <c r="I13" s="11">
        <v>30</v>
      </c>
      <c r="J13" s="12">
        <v>19</v>
      </c>
      <c r="K13" s="9">
        <f>SUM(I13+J14)/SUM(I13:J14)</f>
        <v>0.82911392405063289</v>
      </c>
      <c r="L13" s="9">
        <f>SUM(I14,J13)/SUM(I13:J14)</f>
        <v>0.17088607594936708</v>
      </c>
      <c r="M13" s="9">
        <f>I13/SUM(I13,I14)</f>
        <v>0.78947368421052633</v>
      </c>
      <c r="N13" s="9">
        <f>I13/SUM(I13,J13)</f>
        <v>0.61224489795918369</v>
      </c>
      <c r="O13" s="10">
        <f xml:space="preserve"> (2*M13*N13)/(N13+M13)</f>
        <v>0.68965517241379315</v>
      </c>
      <c r="Q13" s="11">
        <v>30</v>
      </c>
      <c r="R13" s="12">
        <v>19</v>
      </c>
      <c r="S13" s="9">
        <f>SUM(Q13+R14)/SUM(Q13:R14)</f>
        <v>0.82278481012658233</v>
      </c>
      <c r="T13" s="9">
        <f>SUM(Q14,R13)/SUM(Q13:R14)</f>
        <v>0.17721518987341772</v>
      </c>
      <c r="U13" s="9">
        <f>Q13/SUM(Q13,Q14)</f>
        <v>0.76923076923076927</v>
      </c>
      <c r="V13" s="9">
        <f>Q13/SUM(Q13,R13)</f>
        <v>0.61224489795918369</v>
      </c>
      <c r="W13" s="10">
        <f xml:space="preserve"> (2*U13*V13)/(V13+U13)</f>
        <v>0.68181818181818177</v>
      </c>
    </row>
    <row r="14" spans="1:23" x14ac:dyDescent="0.25">
      <c r="A14" s="11">
        <v>9</v>
      </c>
      <c r="B14" s="12">
        <v>100</v>
      </c>
      <c r="C14" s="9"/>
      <c r="D14" s="9"/>
      <c r="E14" s="9"/>
      <c r="F14" s="9"/>
      <c r="G14" s="10"/>
      <c r="I14" s="11">
        <v>8</v>
      </c>
      <c r="J14" s="12">
        <v>101</v>
      </c>
      <c r="K14" s="9"/>
      <c r="L14" s="9"/>
      <c r="M14" s="9"/>
      <c r="N14" s="9"/>
      <c r="O14" s="10"/>
      <c r="Q14" s="11">
        <v>9</v>
      </c>
      <c r="R14" s="12">
        <v>100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33</v>
      </c>
      <c r="B16" s="12">
        <v>18</v>
      </c>
      <c r="C16" s="9">
        <f>SUM(A16+B17)/SUM(A16:B17)</f>
        <v>0.76582278481012656</v>
      </c>
      <c r="D16" s="9">
        <f>SUM(A17,B16)/SUM(A16:B17)</f>
        <v>0.23417721518987342</v>
      </c>
      <c r="E16" s="9">
        <f>A16/SUM(A16,A17)</f>
        <v>0.63461538461538458</v>
      </c>
      <c r="F16" s="9">
        <f>A16/SUM(A16,B16)</f>
        <v>0.6470588235294118</v>
      </c>
      <c r="G16" s="10">
        <f xml:space="preserve"> (2*E16*F16)/(F16+E16)</f>
        <v>0.64077669902912626</v>
      </c>
      <c r="I16" s="11">
        <v>28</v>
      </c>
      <c r="J16" s="12">
        <v>23</v>
      </c>
      <c r="K16" s="9">
        <f>SUM(I16+J17)/SUM(I16:J17)</f>
        <v>0.759493670886076</v>
      </c>
      <c r="L16" s="9">
        <f>SUM(I17,J16)/SUM(I16:J17)</f>
        <v>0.24050632911392406</v>
      </c>
      <c r="M16" s="9">
        <f>I16/SUM(I16,I17)</f>
        <v>0.65116279069767447</v>
      </c>
      <c r="N16" s="9">
        <f>I16/SUM(I16,J16)</f>
        <v>0.5490196078431373</v>
      </c>
      <c r="O16" s="10">
        <f xml:space="preserve"> (2*M16*N16)/(N16+M16)</f>
        <v>0.59574468085106391</v>
      </c>
      <c r="Q16" s="11">
        <v>28</v>
      </c>
      <c r="R16" s="12">
        <v>23</v>
      </c>
      <c r="S16" s="9">
        <f>SUM(Q16+R17)/SUM(Q16:R17)</f>
        <v>0.77848101265822789</v>
      </c>
      <c r="T16" s="9">
        <f>SUM(Q17,R16)/SUM(Q16:R17)</f>
        <v>0.22151898734177214</v>
      </c>
      <c r="U16" s="9">
        <f>Q16/SUM(Q16,Q17)</f>
        <v>0.7</v>
      </c>
      <c r="V16" s="9">
        <f>Q16/SUM(Q16,R16)</f>
        <v>0.5490196078431373</v>
      </c>
      <c r="W16" s="10">
        <f xml:space="preserve"> (2*U16*V16)/(V16+U16)</f>
        <v>0.61538461538461542</v>
      </c>
    </row>
    <row r="17" spans="1:23" x14ac:dyDescent="0.25">
      <c r="A17" s="11">
        <v>19</v>
      </c>
      <c r="B17" s="12">
        <v>88</v>
      </c>
      <c r="C17" s="9"/>
      <c r="D17" s="9"/>
      <c r="E17" s="9"/>
      <c r="F17" s="9"/>
      <c r="G17" s="10"/>
      <c r="I17" s="11">
        <v>15</v>
      </c>
      <c r="J17" s="12">
        <v>92</v>
      </c>
      <c r="K17" s="9"/>
      <c r="L17" s="9"/>
      <c r="M17" s="9"/>
      <c r="N17" s="9"/>
      <c r="O17" s="10"/>
      <c r="Q17" s="11">
        <v>12</v>
      </c>
      <c r="R17" s="12">
        <v>95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37</v>
      </c>
      <c r="B19" s="12">
        <v>16</v>
      </c>
      <c r="C19" s="9">
        <f>SUM(A19+B20)/SUM(A19:B20)</f>
        <v>0.81645569620253167</v>
      </c>
      <c r="D19" s="9">
        <f>SUM(A20,B19)/SUM(A19:B20)</f>
        <v>0.18354430379746836</v>
      </c>
      <c r="E19" s="9">
        <f>A19/SUM(A19,A20)</f>
        <v>0.74</v>
      </c>
      <c r="F19" s="9">
        <f>A19/SUM(A19,B19)</f>
        <v>0.69811320754716977</v>
      </c>
      <c r="G19" s="10">
        <f xml:space="preserve"> (2*E19*F19)/(F19+E19)</f>
        <v>0.71844660194174759</v>
      </c>
      <c r="I19" s="11">
        <v>30</v>
      </c>
      <c r="J19" s="12">
        <v>23</v>
      </c>
      <c r="K19" s="9">
        <f>SUM(I19+J20)/SUM(I19:J20)</f>
        <v>0.759493670886076</v>
      </c>
      <c r="L19" s="9">
        <f>SUM(I20,J19)/SUM(I19:J20)</f>
        <v>0.24050632911392406</v>
      </c>
      <c r="M19" s="9">
        <f>I19/SUM(I19,I20)</f>
        <v>0.66666666666666663</v>
      </c>
      <c r="N19" s="9">
        <f>I19/SUM(I19,J19)</f>
        <v>0.56603773584905659</v>
      </c>
      <c r="O19" s="10">
        <f xml:space="preserve"> (2*M19*N19)/(N19+M19)</f>
        <v>0.61224489795918369</v>
      </c>
      <c r="Q19" s="11">
        <v>35</v>
      </c>
      <c r="R19" s="12">
        <v>18</v>
      </c>
      <c r="S19" s="9">
        <f>SUM(Q19+R20)/SUM(Q19:R20)</f>
        <v>0.77848101265822789</v>
      </c>
      <c r="T19" s="9">
        <f>SUM(Q20,R19)/SUM(Q19:R20)</f>
        <v>0.22151898734177214</v>
      </c>
      <c r="U19" s="9">
        <f>Q19/SUM(Q19,Q20)</f>
        <v>0.67307692307692313</v>
      </c>
      <c r="V19" s="9">
        <f>Q19/SUM(Q19,R19)</f>
        <v>0.660377358490566</v>
      </c>
      <c r="W19" s="10">
        <f xml:space="preserve"> (2*U19*V19)/(V19+U19)</f>
        <v>0.66666666666666674</v>
      </c>
    </row>
    <row r="20" spans="1:23" x14ac:dyDescent="0.25">
      <c r="A20" s="11">
        <v>13</v>
      </c>
      <c r="B20" s="12">
        <v>92</v>
      </c>
      <c r="C20" s="9"/>
      <c r="D20" s="9"/>
      <c r="E20" s="9"/>
      <c r="F20" s="9"/>
      <c r="G20" s="10"/>
      <c r="I20" s="11">
        <v>15</v>
      </c>
      <c r="J20" s="12">
        <v>90</v>
      </c>
      <c r="K20" s="9"/>
      <c r="L20" s="9"/>
      <c r="M20" s="9"/>
      <c r="N20" s="9"/>
      <c r="O20" s="10"/>
      <c r="Q20" s="11">
        <v>17</v>
      </c>
      <c r="R20" s="12">
        <v>88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31</v>
      </c>
      <c r="B22" s="12">
        <v>13</v>
      </c>
      <c r="C22" s="9">
        <f>SUM(A22+B23)/SUM(A22:B23)</f>
        <v>0.86624203821656054</v>
      </c>
      <c r="D22" s="9">
        <f>SUM(A23,B22)/SUM(A22:B23)</f>
        <v>0.13375796178343949</v>
      </c>
      <c r="E22" s="9">
        <f>A22/SUM(A22,A23)</f>
        <v>0.79487179487179482</v>
      </c>
      <c r="F22" s="9">
        <f>A22/SUM(A22,B22)</f>
        <v>0.70454545454545459</v>
      </c>
      <c r="G22" s="10">
        <f xml:space="preserve"> (2*E22*F22)/(F22+E22)</f>
        <v>0.74698795180722899</v>
      </c>
      <c r="I22" s="11">
        <v>25</v>
      </c>
      <c r="J22" s="12">
        <v>19</v>
      </c>
      <c r="K22" s="9">
        <f>SUM(I22+J23)/SUM(I22:J23)</f>
        <v>0.85350318471337583</v>
      </c>
      <c r="L22" s="9">
        <f>SUM(I23,J22)/SUM(I22:J23)</f>
        <v>0.1464968152866242</v>
      </c>
      <c r="M22" s="9">
        <f>I22/SUM(I22,I23)</f>
        <v>0.86206896551724133</v>
      </c>
      <c r="N22" s="9">
        <f>I22/SUM(I22,J22)</f>
        <v>0.56818181818181823</v>
      </c>
      <c r="O22" s="10">
        <f xml:space="preserve"> (2*M22*N22)/(N22+M22)</f>
        <v>0.68493150684931514</v>
      </c>
      <c r="Q22" s="11">
        <v>29</v>
      </c>
      <c r="R22" s="12">
        <v>15</v>
      </c>
      <c r="S22" s="9">
        <f>SUM(Q22+R23)/SUM(Q22:R23)</f>
        <v>0.87898089171974525</v>
      </c>
      <c r="T22" s="9">
        <f>SUM(Q23,R22)/SUM(Q22:R23)</f>
        <v>0.12101910828025478</v>
      </c>
      <c r="U22" s="9">
        <f>Q22/SUM(Q22,Q23)</f>
        <v>0.87878787878787878</v>
      </c>
      <c r="V22" s="9">
        <f>Q22/SUM(Q22,R22)</f>
        <v>0.65909090909090906</v>
      </c>
      <c r="W22" s="10">
        <f xml:space="preserve"> (2*U22*V22)/(V22+U22)</f>
        <v>0.75324675324675316</v>
      </c>
    </row>
    <row r="23" spans="1:23" x14ac:dyDescent="0.25">
      <c r="A23" s="11">
        <v>8</v>
      </c>
      <c r="B23" s="12">
        <v>105</v>
      </c>
      <c r="C23" s="9"/>
      <c r="D23" s="9"/>
      <c r="E23" s="9"/>
      <c r="F23" s="9"/>
      <c r="G23" s="10"/>
      <c r="I23" s="11">
        <v>4</v>
      </c>
      <c r="J23" s="12">
        <v>109</v>
      </c>
      <c r="K23" s="9"/>
      <c r="L23" s="9"/>
      <c r="M23" s="9"/>
      <c r="N23" s="9"/>
      <c r="O23" s="10"/>
      <c r="Q23" s="11">
        <v>4</v>
      </c>
      <c r="R23" s="12">
        <v>109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40</v>
      </c>
      <c r="B25" s="12">
        <v>19</v>
      </c>
      <c r="C25" s="9">
        <f>SUM(A25+B26)/SUM(A25:B26)</f>
        <v>0.82802547770700641</v>
      </c>
      <c r="D25" s="9">
        <f>SUM(A26,B25)/SUM(A25:B26)</f>
        <v>0.17197452229299362</v>
      </c>
      <c r="E25" s="9">
        <f>A25/SUM(A25,A26)</f>
        <v>0.83333333333333337</v>
      </c>
      <c r="F25" s="9">
        <f>A25/SUM(A25,B25)</f>
        <v>0.67796610169491522</v>
      </c>
      <c r="G25" s="10">
        <f xml:space="preserve"> (2*E25*F25)/(F25+E25)</f>
        <v>0.74766355140186913</v>
      </c>
      <c r="I25" s="11">
        <v>35</v>
      </c>
      <c r="J25" s="12">
        <v>24</v>
      </c>
      <c r="K25" s="9">
        <f>SUM(I25+J26)/SUM(I25:J26)</f>
        <v>0.82165605095541405</v>
      </c>
      <c r="L25" s="9">
        <f>SUM(I26,J25)/SUM(I25:J26)</f>
        <v>0.17834394904458598</v>
      </c>
      <c r="M25" s="9">
        <f>I25/SUM(I25,I26)</f>
        <v>0.89743589743589747</v>
      </c>
      <c r="N25" s="9">
        <f>I25/SUM(I25,J25)</f>
        <v>0.59322033898305082</v>
      </c>
      <c r="O25" s="10">
        <f xml:space="preserve"> (2*M25*N25)/(N25+M25)</f>
        <v>0.71428571428571419</v>
      </c>
      <c r="Q25" s="11">
        <v>38</v>
      </c>
      <c r="R25" s="12">
        <v>21</v>
      </c>
      <c r="S25" s="9">
        <f>SUM(Q25+R26)/SUM(Q25:R26)</f>
        <v>0.82802547770700641</v>
      </c>
      <c r="T25" s="9">
        <f>SUM(Q26,R25)/SUM(Q25:R26)</f>
        <v>0.17197452229299362</v>
      </c>
      <c r="U25" s="9">
        <f>Q25/SUM(Q25,Q26)</f>
        <v>0.86363636363636365</v>
      </c>
      <c r="V25" s="9">
        <f>Q25/SUM(Q25,R25)</f>
        <v>0.64406779661016944</v>
      </c>
      <c r="W25" s="10">
        <f xml:space="preserve"> (2*U25*V25)/(V25+U25)</f>
        <v>0.73786407766990292</v>
      </c>
    </row>
    <row r="26" spans="1:23" x14ac:dyDescent="0.25">
      <c r="A26" s="11">
        <v>8</v>
      </c>
      <c r="B26" s="12">
        <v>90</v>
      </c>
      <c r="C26" s="9"/>
      <c r="D26" s="9"/>
      <c r="E26" s="9"/>
      <c r="F26" s="9"/>
      <c r="G26" s="10"/>
      <c r="I26" s="11">
        <v>4</v>
      </c>
      <c r="J26" s="12">
        <v>94</v>
      </c>
      <c r="K26" s="9"/>
      <c r="L26" s="9"/>
      <c r="M26" s="9"/>
      <c r="N26" s="9"/>
      <c r="O26" s="10"/>
      <c r="Q26" s="11">
        <v>6</v>
      </c>
      <c r="R26" s="12">
        <v>92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30</v>
      </c>
      <c r="B28" s="12">
        <v>15</v>
      </c>
      <c r="C28" s="9">
        <f>SUM(A28+B29)/SUM(A28:B29)</f>
        <v>0.84713375796178347</v>
      </c>
      <c r="D28" s="9">
        <f t="shared" ref="D28:D31" si="0">SUM(A29,B28)/SUM(A28:B29)</f>
        <v>0.15286624203821655</v>
      </c>
      <c r="E28" s="9">
        <f>A28/SUM(A28,A29)</f>
        <v>0.76923076923076927</v>
      </c>
      <c r="F28" s="9">
        <f>A28/SUM(A28,B28)</f>
        <v>0.66666666666666663</v>
      </c>
      <c r="G28" s="10">
        <f xml:space="preserve"> (2*E28*F28)/(F28+E28)</f>
        <v>0.71428571428571419</v>
      </c>
      <c r="I28" s="11">
        <v>25</v>
      </c>
      <c r="J28" s="12">
        <v>20</v>
      </c>
      <c r="K28" s="9">
        <f>SUM(I28+J29)/SUM(I28:J29)</f>
        <v>0.80254777070063699</v>
      </c>
      <c r="L28" s="9">
        <f t="shared" ref="L28:L31" si="1">SUM(I29,J28)/SUM(I28:J29)</f>
        <v>0.19745222929936307</v>
      </c>
      <c r="M28" s="9">
        <f>I28/SUM(I28,I29)</f>
        <v>0.69444444444444442</v>
      </c>
      <c r="N28" s="9">
        <f>I28/SUM(I28,J28)</f>
        <v>0.55555555555555558</v>
      </c>
      <c r="O28" s="10">
        <f xml:space="preserve"> (2*M28*N28)/(N28+M28)</f>
        <v>0.61728395061728392</v>
      </c>
      <c r="Q28" s="11">
        <v>26</v>
      </c>
      <c r="R28" s="12">
        <v>19</v>
      </c>
      <c r="S28" s="9">
        <f>SUM(Q28+R29)/SUM(Q28:R29)</f>
        <v>0.82802547770700641</v>
      </c>
      <c r="T28" s="9">
        <f t="shared" ref="T28:T31" si="2">SUM(Q29,R28)/SUM(Q28:R29)</f>
        <v>0.17197452229299362</v>
      </c>
      <c r="U28" s="9">
        <f>Q28/SUM(Q28,Q29)</f>
        <v>0.76470588235294112</v>
      </c>
      <c r="V28" s="9">
        <f>Q28/SUM(Q28,R28)</f>
        <v>0.57777777777777772</v>
      </c>
      <c r="W28" s="10">
        <f xml:space="preserve"> (2*U28*V28)/(V28+U28)</f>
        <v>0.65822784810126578</v>
      </c>
    </row>
    <row r="29" spans="1:23" x14ac:dyDescent="0.25">
      <c r="A29" s="11">
        <v>9</v>
      </c>
      <c r="B29" s="12">
        <v>103</v>
      </c>
      <c r="C29" s="9"/>
      <c r="D29" s="9"/>
      <c r="E29" s="9"/>
      <c r="F29" s="9"/>
      <c r="G29" s="10"/>
      <c r="I29" s="11">
        <v>11</v>
      </c>
      <c r="J29" s="12">
        <v>101</v>
      </c>
      <c r="K29" s="9"/>
      <c r="L29" s="9"/>
      <c r="M29" s="9"/>
      <c r="N29" s="9"/>
      <c r="O29" s="10"/>
      <c r="Q29" s="11">
        <v>8</v>
      </c>
      <c r="R29" s="12">
        <v>104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28</v>
      </c>
      <c r="B31" s="12">
        <v>17</v>
      </c>
      <c r="C31" s="9">
        <f>SUM(A31+B32)/SUM(A31:B32)</f>
        <v>0.82802547770700641</v>
      </c>
      <c r="D31" s="9">
        <f t="shared" si="0"/>
        <v>0.17197452229299362</v>
      </c>
      <c r="E31" s="9">
        <f>A31/SUM(A31,A32)</f>
        <v>0.73684210526315785</v>
      </c>
      <c r="F31" s="9">
        <f>A31/SUM(A31,B31)</f>
        <v>0.62222222222222223</v>
      </c>
      <c r="G31" s="10">
        <f xml:space="preserve"> (2*E31*F31)/(F31+E31)</f>
        <v>0.67469879518072284</v>
      </c>
      <c r="I31" s="11">
        <v>26</v>
      </c>
      <c r="J31" s="12">
        <v>19</v>
      </c>
      <c r="K31" s="9">
        <f>SUM(I31+J32)/SUM(I31:J32)</f>
        <v>0.8152866242038217</v>
      </c>
      <c r="L31" s="9">
        <f t="shared" si="1"/>
        <v>0.18471337579617833</v>
      </c>
      <c r="M31" s="9">
        <f>I31/SUM(I31,I32)</f>
        <v>0.72222222222222221</v>
      </c>
      <c r="N31" s="9">
        <f>I31/SUM(I31,J31)</f>
        <v>0.57777777777777772</v>
      </c>
      <c r="O31" s="10">
        <f xml:space="preserve"> (2*M31*N31)/(N31+M31)</f>
        <v>0.64197530864197527</v>
      </c>
      <c r="Q31" s="11">
        <v>25</v>
      </c>
      <c r="R31" s="12">
        <v>20</v>
      </c>
      <c r="S31" s="9">
        <f>SUM(Q31+R32)/SUM(Q31:R32)</f>
        <v>0.80891719745222934</v>
      </c>
      <c r="T31" s="9">
        <f t="shared" si="2"/>
        <v>0.19108280254777071</v>
      </c>
      <c r="U31" s="9">
        <f>Q31/SUM(Q31,Q32)</f>
        <v>0.7142857142857143</v>
      </c>
      <c r="V31" s="9">
        <f>Q31/SUM(Q31,R31)</f>
        <v>0.55555555555555558</v>
      </c>
      <c r="W31" s="10">
        <f xml:space="preserve"> (2*U31*V31)/(V31+U31)</f>
        <v>0.62500000000000011</v>
      </c>
    </row>
    <row r="32" spans="1:23" x14ac:dyDescent="0.25">
      <c r="A32" s="11">
        <v>10</v>
      </c>
      <c r="B32" s="12">
        <v>102</v>
      </c>
      <c r="C32" s="9"/>
      <c r="D32" s="9"/>
      <c r="E32" s="9"/>
      <c r="F32" s="9"/>
      <c r="G32" s="10"/>
      <c r="I32" s="11">
        <v>10</v>
      </c>
      <c r="J32" s="12">
        <v>102</v>
      </c>
      <c r="K32" s="9"/>
      <c r="L32" s="9"/>
      <c r="M32" s="9"/>
      <c r="N32" s="9"/>
      <c r="O32" s="10"/>
      <c r="Q32" s="11">
        <v>10</v>
      </c>
      <c r="R32" s="12">
        <v>102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36</v>
      </c>
      <c r="B34" s="12">
        <v>13</v>
      </c>
      <c r="C34" s="9">
        <f>SUM(A34+B35)/SUM(A34:B35)</f>
        <v>0.83439490445859876</v>
      </c>
      <c r="D34" s="9">
        <f t="shared" ref="D34" si="3">SUM(A35,B34)/SUM(A34:B35)</f>
        <v>0.16560509554140126</v>
      </c>
      <c r="E34" s="9">
        <f>A34/SUM(A34,A35)</f>
        <v>0.73469387755102045</v>
      </c>
      <c r="F34" s="9">
        <f>A34/SUM(A34,B34)</f>
        <v>0.73469387755102045</v>
      </c>
      <c r="G34" s="10">
        <f xml:space="preserve"> (2*E34*F34)/(F34+E34)</f>
        <v>0.73469387755102034</v>
      </c>
      <c r="I34" s="11">
        <v>31</v>
      </c>
      <c r="J34" s="12">
        <v>18</v>
      </c>
      <c r="K34" s="9">
        <f>SUM(I34+J35)/SUM(I34:J35)</f>
        <v>0.82802547770700641</v>
      </c>
      <c r="L34" s="9">
        <f t="shared" ref="L34" si="4">SUM(I35,J34)/SUM(I34:J35)</f>
        <v>0.17197452229299362</v>
      </c>
      <c r="M34" s="9">
        <f>I34/SUM(I34,I35)</f>
        <v>0.77500000000000002</v>
      </c>
      <c r="N34" s="9">
        <f>I34/SUM(I34,J34)</f>
        <v>0.63265306122448983</v>
      </c>
      <c r="O34" s="10">
        <f xml:space="preserve"> (2*M34*N34)/(N34+M34)</f>
        <v>0.69662921348314621</v>
      </c>
      <c r="Q34" s="11">
        <v>29</v>
      </c>
      <c r="R34" s="12">
        <v>20</v>
      </c>
      <c r="S34" s="9">
        <f>SUM(Q34+R35)/SUM(Q34:R35)</f>
        <v>0.82802547770700641</v>
      </c>
      <c r="T34" s="9">
        <f t="shared" ref="T34" si="5">SUM(Q35,R34)/SUM(Q34:R35)</f>
        <v>0.17197452229299362</v>
      </c>
      <c r="U34" s="9">
        <f>Q34/SUM(Q34,Q35)</f>
        <v>0.80555555555555558</v>
      </c>
      <c r="V34" s="9">
        <f>Q34/SUM(Q34,R34)</f>
        <v>0.59183673469387754</v>
      </c>
      <c r="W34" s="10">
        <f xml:space="preserve"> (2*U34*V34)/(V34+U34)</f>
        <v>0.68235294117647061</v>
      </c>
    </row>
    <row r="35" spans="1:23" x14ac:dyDescent="0.25">
      <c r="A35" s="11">
        <v>13</v>
      </c>
      <c r="B35" s="12">
        <v>95</v>
      </c>
      <c r="C35" s="9"/>
      <c r="D35" s="9"/>
      <c r="E35" s="9"/>
      <c r="F35" s="9"/>
      <c r="G35" s="10"/>
      <c r="I35" s="11">
        <v>9</v>
      </c>
      <c r="J35" s="12">
        <v>99</v>
      </c>
      <c r="K35" s="9"/>
      <c r="L35" s="9"/>
      <c r="M35" s="9"/>
      <c r="N35" s="9"/>
      <c r="O35" s="10"/>
      <c r="Q35" s="11">
        <v>7</v>
      </c>
      <c r="R35" s="12">
        <v>101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35</v>
      </c>
      <c r="B37" s="12">
        <v>13</v>
      </c>
      <c r="C37" s="9">
        <f>SUM(A37+B38)/SUM(A37:B38)</f>
        <v>0.85350318471337583</v>
      </c>
      <c r="D37" s="9">
        <f t="shared" ref="D37" si="6">SUM(A38,B37)/SUM(A37:B38)</f>
        <v>0.1464968152866242</v>
      </c>
      <c r="E37" s="9">
        <f>A37/SUM(A37,A38)</f>
        <v>0.77777777777777779</v>
      </c>
      <c r="F37" s="9">
        <f>A37/SUM(A37,B37)</f>
        <v>0.72916666666666663</v>
      </c>
      <c r="G37" s="10">
        <f xml:space="preserve"> (2*E37*F37)/(F37+E37)</f>
        <v>0.75268817204301075</v>
      </c>
      <c r="I37" s="11">
        <v>32</v>
      </c>
      <c r="J37" s="12">
        <v>16</v>
      </c>
      <c r="K37" s="9">
        <f>SUM(I37+J38)/SUM(I37:J38)</f>
        <v>0.82165605095541405</v>
      </c>
      <c r="L37" s="9">
        <f t="shared" ref="L37" si="7">SUM(I38,J37)/SUM(I37:J38)</f>
        <v>0.17834394904458598</v>
      </c>
      <c r="M37" s="9">
        <f>I37/SUM(I37,I38)</f>
        <v>0.72727272727272729</v>
      </c>
      <c r="N37" s="9">
        <f>I37/SUM(I37,J37)</f>
        <v>0.66666666666666663</v>
      </c>
      <c r="O37" s="10">
        <f xml:space="preserve"> (2*M37*N37)/(N37+M37)</f>
        <v>0.69565217391304346</v>
      </c>
      <c r="Q37" s="11">
        <v>32</v>
      </c>
      <c r="R37" s="12">
        <v>16</v>
      </c>
      <c r="S37" s="9">
        <f>SUM(Q37+R38)/SUM(Q37:R38)</f>
        <v>0.80254777070063699</v>
      </c>
      <c r="T37" s="9">
        <f t="shared" ref="T37" si="8">SUM(Q38,R37)/SUM(Q37:R38)</f>
        <v>0.19745222929936307</v>
      </c>
      <c r="U37" s="9">
        <f>Q37/SUM(Q37,Q38)</f>
        <v>0.68085106382978722</v>
      </c>
      <c r="V37" s="9">
        <f>Q37/SUM(Q37,R37)</f>
        <v>0.66666666666666663</v>
      </c>
      <c r="W37" s="10">
        <f xml:space="preserve"> (2*U37*V37)/(V37+U37)</f>
        <v>0.67368421052631577</v>
      </c>
    </row>
    <row r="38" spans="1:23" x14ac:dyDescent="0.25">
      <c r="A38" s="11">
        <v>10</v>
      </c>
      <c r="B38" s="12">
        <v>99</v>
      </c>
      <c r="C38" s="9"/>
      <c r="D38" s="9"/>
      <c r="E38" s="9"/>
      <c r="F38" s="9"/>
      <c r="G38" s="10"/>
      <c r="I38" s="11">
        <v>12</v>
      </c>
      <c r="J38" s="12">
        <v>97</v>
      </c>
      <c r="K38" s="9"/>
      <c r="L38" s="9"/>
      <c r="M38" s="9"/>
      <c r="N38" s="9"/>
      <c r="O38" s="10"/>
      <c r="Q38" s="11">
        <v>15</v>
      </c>
      <c r="R38" s="12">
        <v>94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0.83231476255744585</v>
      </c>
      <c r="D40" s="13">
        <f>SUM(D10:D37)/10</f>
        <v>0.1676852374425542</v>
      </c>
      <c r="E40" s="13">
        <f>SUM(E10:E37)/10</f>
        <v>0.75620627170618415</v>
      </c>
      <c r="F40" s="13">
        <f>SUM(F10:F37)/10</f>
        <v>0.68943105714439357</v>
      </c>
      <c r="G40" s="14">
        <f>SUM(G10:G37)/10</f>
        <v>0.72040656755740706</v>
      </c>
      <c r="I40" s="23"/>
      <c r="J40" s="23"/>
      <c r="K40" s="13">
        <f>SUM(K10:K37)/10</f>
        <v>0.81009030073369348</v>
      </c>
      <c r="L40" s="13">
        <f>SUM(L10:L37)/10</f>
        <v>0.18990969926630652</v>
      </c>
      <c r="M40" s="13">
        <f>SUM(M10:M37)/10</f>
        <v>0.75635251762451794</v>
      </c>
      <c r="N40" s="13">
        <f>SUM(N10:N37)/10</f>
        <v>0.5881357460040737</v>
      </c>
      <c r="O40" s="14">
        <f>SUM(O10:O37)/10</f>
        <v>0.65995654097121947</v>
      </c>
      <c r="Q40" s="23"/>
      <c r="R40" s="23"/>
      <c r="S40" s="13">
        <f>SUM(S10:S37)/10</f>
        <v>0.8145408368942999</v>
      </c>
      <c r="T40" s="13">
        <f>SUM(T10:T37)/10</f>
        <v>0.18545916310570021</v>
      </c>
      <c r="U40" s="13">
        <f>SUM(U10:U37)/10</f>
        <v>0.75680788687046507</v>
      </c>
      <c r="V40" s="13">
        <f>SUM(V10:V37)/10</f>
        <v>0.60766373046878441</v>
      </c>
      <c r="W40" s="14">
        <f>SUM(W10:W37)/10</f>
        <v>0.67234587777362409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3CE9-A6DF-476B-A37A-57C8EF98BFE2}">
  <dimension ref="A1:AA38"/>
  <sheetViews>
    <sheetView workbookViewId="0">
      <selection activeCell="A8" sqref="A8:K32"/>
    </sheetView>
  </sheetViews>
  <sheetFormatPr defaultRowHeight="15" x14ac:dyDescent="0.25"/>
  <cols>
    <col min="1" max="1" width="11.5703125" customWidth="1"/>
  </cols>
  <sheetData>
    <row r="1" spans="1:27" x14ac:dyDescent="0.25">
      <c r="B1" s="28" t="s">
        <v>28</v>
      </c>
      <c r="C1" s="28" t="s">
        <v>29</v>
      </c>
      <c r="D1" s="28" t="s">
        <v>30</v>
      </c>
      <c r="E1" s="28" t="s">
        <v>31</v>
      </c>
      <c r="F1" s="28" t="s">
        <v>4</v>
      </c>
      <c r="G1" s="28"/>
    </row>
    <row r="2" spans="1:27" x14ac:dyDescent="0.25">
      <c r="A2" t="s">
        <v>5</v>
      </c>
      <c r="B2" s="28">
        <v>0.93674318571601733</v>
      </c>
      <c r="C2" s="28">
        <v>6.325681428398261E-2</v>
      </c>
      <c r="D2" s="28">
        <v>0.89065950998396004</v>
      </c>
      <c r="E2" s="28">
        <v>0.91025809448850104</v>
      </c>
      <c r="F2" s="28">
        <v>0.89964252930403377</v>
      </c>
      <c r="G2" s="28"/>
      <c r="H2" s="28" t="s">
        <v>46</v>
      </c>
    </row>
    <row r="3" spans="1:27" x14ac:dyDescent="0.25">
      <c r="A3" t="s">
        <v>7</v>
      </c>
      <c r="B3" s="28">
        <v>0.83252129607515324</v>
      </c>
      <c r="C3" s="28">
        <v>0.16747870392484679</v>
      </c>
      <c r="D3" s="28">
        <v>0.78276588908167855</v>
      </c>
      <c r="E3" s="28">
        <v>0.64384938693039806</v>
      </c>
      <c r="F3" s="28">
        <v>0.70549687854951249</v>
      </c>
      <c r="G3" s="28"/>
      <c r="H3" s="28" t="s">
        <v>46</v>
      </c>
    </row>
    <row r="4" spans="1:27" x14ac:dyDescent="0.25">
      <c r="A4" t="s">
        <v>32</v>
      </c>
      <c r="B4" s="28">
        <v>0.85587532839742053</v>
      </c>
      <c r="C4" s="28">
        <v>0.14412467160257941</v>
      </c>
      <c r="D4" s="28">
        <v>0.78861084762423495</v>
      </c>
      <c r="E4" s="28">
        <v>0.73564880832894441</v>
      </c>
      <c r="F4" s="28">
        <v>0.76043643917887604</v>
      </c>
      <c r="G4" s="28"/>
      <c r="H4" s="28">
        <v>2</v>
      </c>
    </row>
    <row r="5" spans="1:27" x14ac:dyDescent="0.25">
      <c r="A5" t="s">
        <v>8</v>
      </c>
      <c r="B5" s="28">
        <v>0.77832684607224845</v>
      </c>
      <c r="C5" s="28">
        <v>0.2216731539277515</v>
      </c>
      <c r="D5" s="28">
        <v>0.65788438343292788</v>
      </c>
      <c r="E5" s="28">
        <v>0.61683965621309722</v>
      </c>
      <c r="F5" s="28">
        <v>0.63446480093716406</v>
      </c>
      <c r="G5" s="28"/>
      <c r="H5" s="28">
        <v>3</v>
      </c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27" x14ac:dyDescent="0.25">
      <c r="A6" t="s">
        <v>47</v>
      </c>
      <c r="B6" s="28">
        <v>0.82366849773107254</v>
      </c>
      <c r="C6" s="28">
        <v>0.17633150226892763</v>
      </c>
      <c r="D6" s="28">
        <v>0.7455179606615927</v>
      </c>
      <c r="E6" s="28">
        <v>0.66547451127052759</v>
      </c>
      <c r="F6" s="28">
        <v>0.70219270341353401</v>
      </c>
      <c r="G6" s="28"/>
      <c r="H6" s="31">
        <v>7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7" x14ac:dyDescent="0.2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7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0"/>
      <c r="M8" s="30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spans="1:27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0"/>
      <c r="M9" s="30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spans="1:27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0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0"/>
      <c r="M11" s="30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spans="1:27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0"/>
      <c r="M12" s="30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spans="1:27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0"/>
      <c r="M13" s="30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spans="1:27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0"/>
      <c r="M14" s="30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27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0"/>
      <c r="M15" s="30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spans="1:27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0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spans="1:27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0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0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spans="1:27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0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spans="1:27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0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spans="1:27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0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spans="1:27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0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spans="1:27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0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spans="1:27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0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spans="1:27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0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spans="1:27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0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spans="1:27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0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spans="1:27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0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spans="1:27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0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spans="1:27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0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spans="1:27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0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spans="1:27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0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spans="1:2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spans="1:2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spans="1:2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spans="1:2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spans="1:2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spans="1:27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</sheetData>
  <mergeCells count="1">
    <mergeCell ref="A8:K3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C622-2748-42A0-967F-31DE4D7FE364}">
  <dimension ref="A1:AR40"/>
  <sheetViews>
    <sheetView topLeftCell="Q1" zoomScaleNormal="100" workbookViewId="0">
      <selection activeCell="A8" sqref="A8:AR40"/>
    </sheetView>
  </sheetViews>
  <sheetFormatPr defaultRowHeight="15" x14ac:dyDescent="0.25"/>
  <cols>
    <col min="1" max="1" width="13" customWidth="1"/>
    <col min="10" max="10" width="12.28515625" customWidth="1"/>
    <col min="19" max="19" width="12.28515625" customWidth="1"/>
  </cols>
  <sheetData>
    <row r="1" spans="1:44" x14ac:dyDescent="0.25">
      <c r="A1" t="s">
        <v>48</v>
      </c>
      <c r="B1" s="33" t="s">
        <v>30</v>
      </c>
      <c r="C1" s="33" t="s">
        <v>31</v>
      </c>
      <c r="D1" s="33" t="s">
        <v>4</v>
      </c>
      <c r="J1" t="s">
        <v>13</v>
      </c>
      <c r="K1" s="33" t="s">
        <v>30</v>
      </c>
      <c r="L1" s="33" t="s">
        <v>31</v>
      </c>
      <c r="M1" s="33" t="s">
        <v>4</v>
      </c>
      <c r="S1" t="s">
        <v>14</v>
      </c>
      <c r="T1" s="33" t="s">
        <v>30</v>
      </c>
      <c r="U1" s="33" t="s">
        <v>31</v>
      </c>
      <c r="V1" s="33" t="s">
        <v>4</v>
      </c>
    </row>
    <row r="2" spans="1:44" x14ac:dyDescent="0.25">
      <c r="A2" t="s">
        <v>5</v>
      </c>
      <c r="B2">
        <v>0.89065950998395971</v>
      </c>
      <c r="C2">
        <v>0.91025809448850148</v>
      </c>
      <c r="D2">
        <v>0.89964252930403377</v>
      </c>
      <c r="J2" t="s">
        <v>5</v>
      </c>
      <c r="K2">
        <v>0.82010150083834288</v>
      </c>
      <c r="L2">
        <v>0.63306987602146136</v>
      </c>
      <c r="M2">
        <v>0.71266964606055683</v>
      </c>
      <c r="S2" t="s">
        <v>5</v>
      </c>
      <c r="T2">
        <v>0.86781583894776537</v>
      </c>
      <c r="U2">
        <v>0.73003604612858108</v>
      </c>
      <c r="V2">
        <v>0.79114800518568418</v>
      </c>
    </row>
    <row r="3" spans="1:44" x14ac:dyDescent="0.25">
      <c r="A3" t="s">
        <v>7</v>
      </c>
      <c r="B3" s="33">
        <v>0.78276588908167855</v>
      </c>
      <c r="C3" s="33">
        <v>0.64384938693039806</v>
      </c>
      <c r="D3" s="33">
        <v>0.70549687854951249</v>
      </c>
      <c r="J3" t="s">
        <v>7</v>
      </c>
      <c r="K3" s="33">
        <v>0.73827491952491953</v>
      </c>
      <c r="L3" s="33">
        <v>0.61740320935479476</v>
      </c>
      <c r="M3" s="33">
        <v>0.66969715149402631</v>
      </c>
      <c r="S3" t="s">
        <v>7</v>
      </c>
      <c r="T3" s="33">
        <v>0.7598183765597265</v>
      </c>
      <c r="U3" s="33">
        <v>0.63656970045046246</v>
      </c>
      <c r="V3" s="33">
        <v>0.68963481865693876</v>
      </c>
    </row>
    <row r="4" spans="1:44" x14ac:dyDescent="0.25">
      <c r="A4" t="s">
        <v>32</v>
      </c>
      <c r="B4" s="33">
        <v>0.66989126508969266</v>
      </c>
      <c r="C4" s="33">
        <v>0.86233909477485027</v>
      </c>
      <c r="D4" s="33">
        <v>0.75267722233759793</v>
      </c>
      <c r="J4" t="s">
        <v>32</v>
      </c>
      <c r="K4" s="33">
        <v>0.78861084762423495</v>
      </c>
      <c r="L4" s="33">
        <v>0.73564880832894441</v>
      </c>
      <c r="M4" s="33">
        <v>0.76043643917887604</v>
      </c>
      <c r="S4" t="s">
        <v>32</v>
      </c>
      <c r="T4" s="33">
        <v>0.75801674258146323</v>
      </c>
      <c r="U4" s="33">
        <v>0.70898956032394056</v>
      </c>
      <c r="V4" s="33">
        <v>0.73179380702539165</v>
      </c>
    </row>
    <row r="5" spans="1:44" x14ac:dyDescent="0.25">
      <c r="A5" t="s">
        <v>8</v>
      </c>
      <c r="B5" s="33">
        <v>0.77178333362543894</v>
      </c>
      <c r="C5" s="33">
        <v>0.26944625862865618</v>
      </c>
      <c r="D5" s="33">
        <v>0.39617574216879653</v>
      </c>
      <c r="J5" t="s">
        <v>8</v>
      </c>
      <c r="K5" s="33">
        <v>0.64024170261458824</v>
      </c>
      <c r="L5" s="33">
        <v>0.57143976863259371</v>
      </c>
      <c r="M5" s="33">
        <v>0.60098290967741319</v>
      </c>
      <c r="S5" t="s">
        <v>8</v>
      </c>
      <c r="T5" s="33">
        <v>0.65788438343292788</v>
      </c>
      <c r="U5" s="33">
        <v>0.61683965621309722</v>
      </c>
      <c r="V5" s="33">
        <v>0.63446480093716406</v>
      </c>
    </row>
    <row r="6" spans="1:44" x14ac:dyDescent="0.25">
      <c r="A6" t="s">
        <v>47</v>
      </c>
      <c r="B6" s="33">
        <v>0.82837793816920935</v>
      </c>
      <c r="C6" s="33">
        <v>0.57340519767616716</v>
      </c>
      <c r="D6" s="33">
        <v>0.67576746680347233</v>
      </c>
      <c r="J6" t="s">
        <v>47</v>
      </c>
      <c r="K6" s="33">
        <v>0.72628700567724958</v>
      </c>
      <c r="L6" s="33">
        <v>0.6131853445232579</v>
      </c>
      <c r="M6" s="33">
        <v>0.66284078663433332</v>
      </c>
      <c r="S6" t="s">
        <v>47</v>
      </c>
      <c r="T6" s="33">
        <v>0.7353113328207197</v>
      </c>
      <c r="U6" s="33">
        <v>0.61337962250438838</v>
      </c>
      <c r="V6" s="33">
        <v>0.66774619158459714</v>
      </c>
    </row>
    <row r="8" spans="1:4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</row>
    <row r="9" spans="1:44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</row>
    <row r="10" spans="1:44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</row>
    <row r="11" spans="1:44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</row>
    <row r="12" spans="1:44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</row>
    <row r="13" spans="1:44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</row>
    <row r="14" spans="1:44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</row>
    <row r="15" spans="1:44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</row>
    <row r="16" spans="1:44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</row>
    <row r="17" spans="1:44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</row>
    <row r="18" spans="1:44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</row>
    <row r="19" spans="1:44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</row>
    <row r="20" spans="1:44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</row>
    <row r="21" spans="1:44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</row>
    <row r="22" spans="1:44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</row>
    <row r="23" spans="1:44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</row>
    <row r="24" spans="1:44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</row>
    <row r="25" spans="1:44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</row>
    <row r="26" spans="1:44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</row>
    <row r="27" spans="1:44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</row>
    <row r="28" spans="1:44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</row>
    <row r="29" spans="1:44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</row>
    <row r="30" spans="1:44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</row>
    <row r="31" spans="1:44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</row>
    <row r="32" spans="1:44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</row>
    <row r="33" spans="1:44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</row>
    <row r="34" spans="1:44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</row>
    <row r="35" spans="1:44" x14ac:dyDescent="0.2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</row>
    <row r="36" spans="1:44" x14ac:dyDescent="0.25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</row>
    <row r="37" spans="1:44" x14ac:dyDescent="0.25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</row>
    <row r="38" spans="1:44" x14ac:dyDescent="0.25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</row>
    <row r="39" spans="1:44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</row>
    <row r="40" spans="1:44" x14ac:dyDescent="0.25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</row>
  </sheetData>
  <mergeCells count="1">
    <mergeCell ref="A8:AR40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3E11-1FB9-47B5-8C85-3EF2B82BA748}">
  <dimension ref="A1:W40"/>
  <sheetViews>
    <sheetView topLeftCell="A7" workbookViewId="0">
      <selection activeCell="A39" sqref="A39"/>
    </sheetView>
  </sheetViews>
  <sheetFormatPr defaultRowHeight="15" x14ac:dyDescent="0.25"/>
  <sheetData>
    <row r="1" spans="1:23" x14ac:dyDescent="0.25">
      <c r="A1" s="1" t="s">
        <v>8</v>
      </c>
      <c r="B1" s="4" t="s">
        <v>12</v>
      </c>
      <c r="C1" s="4" t="s">
        <v>13</v>
      </c>
      <c r="D1" s="4" t="s">
        <v>14</v>
      </c>
    </row>
    <row r="2" spans="1:23" x14ac:dyDescent="0.25">
      <c r="A2" s="4" t="s">
        <v>9</v>
      </c>
      <c r="B2" s="34">
        <v>7</v>
      </c>
      <c r="C2" s="34">
        <v>19</v>
      </c>
      <c r="D2" s="34">
        <v>19</v>
      </c>
    </row>
    <row r="3" spans="1:23" x14ac:dyDescent="0.25">
      <c r="A3" s="4" t="s">
        <v>10</v>
      </c>
      <c r="B3" s="34" t="s">
        <v>17</v>
      </c>
      <c r="C3" s="34" t="s">
        <v>16</v>
      </c>
      <c r="D3" s="34" t="s">
        <v>16</v>
      </c>
    </row>
    <row r="4" spans="1:23" x14ac:dyDescent="0.25">
      <c r="A4" s="4" t="s">
        <v>11</v>
      </c>
      <c r="B4" s="34" t="s">
        <v>15</v>
      </c>
      <c r="C4" s="34" t="s">
        <v>18</v>
      </c>
      <c r="D4" s="34" t="s">
        <v>15</v>
      </c>
    </row>
    <row r="7" spans="1:23" x14ac:dyDescent="0.25">
      <c r="A7" s="35" t="s">
        <v>25</v>
      </c>
      <c r="B7" s="35"/>
      <c r="I7" s="36" t="s">
        <v>26</v>
      </c>
      <c r="J7" s="36"/>
      <c r="Q7" s="36" t="s">
        <v>27</v>
      </c>
      <c r="R7" s="36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21</v>
      </c>
      <c r="B10" s="12">
        <v>29</v>
      </c>
      <c r="C10" s="9">
        <f>SUM(A10+B11)/SUM(A10:B11)</f>
        <v>0.80379746835443033</v>
      </c>
      <c r="D10" s="9">
        <f>SUM(A11,B10)/SUM(A10:B11)</f>
        <v>0.19620253164556961</v>
      </c>
      <c r="E10" s="9">
        <f>A10/SUM(A10,A11)</f>
        <v>0.91304347826086951</v>
      </c>
      <c r="F10" s="9">
        <f>A10/SUM(A10,B10)</f>
        <v>0.42</v>
      </c>
      <c r="G10" s="10">
        <f xml:space="preserve"> (2*E10*F10)/(F10+E10)</f>
        <v>0.57534246575342463</v>
      </c>
      <c r="I10" s="11">
        <v>39</v>
      </c>
      <c r="J10" s="12">
        <v>11</v>
      </c>
      <c r="K10" s="9">
        <f>SUM(I10+J11)/SUM(I10:J11)</f>
        <v>0.84177215189873422</v>
      </c>
      <c r="L10" s="9">
        <f>SUM(I11,J10)/SUM(I10:J11)</f>
        <v>0.15822784810126583</v>
      </c>
      <c r="M10" s="9">
        <f>I10/SUM(I10,I11)</f>
        <v>0.73584905660377353</v>
      </c>
      <c r="N10" s="9">
        <f>I10/SUM(I10,J10)</f>
        <v>0.78</v>
      </c>
      <c r="O10" s="10">
        <f xml:space="preserve"> (2*M10*N10)/(N10+M10)</f>
        <v>0.75728155339805836</v>
      </c>
      <c r="Q10" s="11">
        <v>37</v>
      </c>
      <c r="R10" s="12">
        <v>13</v>
      </c>
      <c r="S10" s="9">
        <f>SUM(Q10+R11)/SUM(Q10:R11)</f>
        <v>0.85443037974683544</v>
      </c>
      <c r="T10" s="9">
        <f>SUM(Q11,R10)/SUM(Q10:R11)</f>
        <v>0.14556962025316456</v>
      </c>
      <c r="U10" s="9">
        <f>Q10/SUM(Q10,Q11)</f>
        <v>0.78723404255319152</v>
      </c>
      <c r="V10" s="9">
        <f>Q10/SUM(Q10,R10)</f>
        <v>0.74</v>
      </c>
      <c r="W10" s="10">
        <f xml:space="preserve"> (2*U10*V10)/(V10+U10)</f>
        <v>0.76288659793814428</v>
      </c>
    </row>
    <row r="11" spans="1:23" x14ac:dyDescent="0.25">
      <c r="A11" s="11">
        <v>2</v>
      </c>
      <c r="B11" s="12">
        <v>106</v>
      </c>
      <c r="C11" s="9"/>
      <c r="D11" s="9"/>
      <c r="E11" s="9"/>
      <c r="F11" s="9"/>
      <c r="G11" s="10"/>
      <c r="I11" s="11">
        <v>14</v>
      </c>
      <c r="J11" s="12">
        <v>94</v>
      </c>
      <c r="K11" s="9"/>
      <c r="L11" s="9"/>
      <c r="M11" s="9"/>
      <c r="N11" s="9"/>
      <c r="O11" s="10"/>
      <c r="Q11" s="11">
        <v>10</v>
      </c>
      <c r="R11" s="12">
        <v>98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26</v>
      </c>
      <c r="B13" s="12">
        <v>23</v>
      </c>
      <c r="C13" s="9">
        <f>SUM(A13+B14)/SUM(A13:B14)</f>
        <v>0.82278481012658233</v>
      </c>
      <c r="D13" s="9">
        <f>SUM(A14,B13)/SUM(A13:B14)</f>
        <v>0.17721518987341772</v>
      </c>
      <c r="E13" s="9">
        <f>A13/SUM(A13,A14)</f>
        <v>0.83870967741935487</v>
      </c>
      <c r="F13" s="9">
        <f>A13/SUM(A13,B13)</f>
        <v>0.53061224489795922</v>
      </c>
      <c r="G13" s="10">
        <f xml:space="preserve"> (2*E13*F13)/(F13+E13)</f>
        <v>0.65</v>
      </c>
      <c r="I13" s="11">
        <v>36</v>
      </c>
      <c r="J13" s="12">
        <v>13</v>
      </c>
      <c r="K13" s="9">
        <f>SUM(I13+J14)/SUM(I13:J14)</f>
        <v>0.86708860759493667</v>
      </c>
      <c r="L13" s="9">
        <f>SUM(I14,J13)/SUM(I13:J14)</f>
        <v>0.13291139240506328</v>
      </c>
      <c r="M13" s="9">
        <f>I13/SUM(I13,I14)</f>
        <v>0.81818181818181823</v>
      </c>
      <c r="N13" s="9">
        <f>I13/SUM(I13,J13)</f>
        <v>0.73469387755102045</v>
      </c>
      <c r="O13" s="10">
        <f xml:space="preserve"> (2*M13*N13)/(N13+M13)</f>
        <v>0.77419354838709675</v>
      </c>
      <c r="Q13" s="11">
        <v>34</v>
      </c>
      <c r="R13" s="12">
        <v>15</v>
      </c>
      <c r="S13" s="9">
        <f>SUM(Q13+R14)/SUM(Q13:R14)</f>
        <v>0.84177215189873422</v>
      </c>
      <c r="T13" s="9">
        <f>SUM(Q14,R13)/SUM(Q13:R14)</f>
        <v>0.15822784810126583</v>
      </c>
      <c r="U13" s="9">
        <f>Q13/SUM(Q13,Q14)</f>
        <v>0.77272727272727271</v>
      </c>
      <c r="V13" s="9">
        <f>Q13/SUM(Q13,R13)</f>
        <v>0.69387755102040816</v>
      </c>
      <c r="W13" s="10">
        <f xml:space="preserve"> (2*U13*V13)/(V13+U13)</f>
        <v>0.73118279569892475</v>
      </c>
    </row>
    <row r="14" spans="1:23" x14ac:dyDescent="0.25">
      <c r="A14" s="11">
        <v>5</v>
      </c>
      <c r="B14" s="12">
        <v>104</v>
      </c>
      <c r="C14" s="9"/>
      <c r="D14" s="9"/>
      <c r="E14" s="9"/>
      <c r="F14" s="9"/>
      <c r="G14" s="10"/>
      <c r="I14" s="11">
        <v>8</v>
      </c>
      <c r="J14" s="12">
        <v>101</v>
      </c>
      <c r="K14" s="9"/>
      <c r="L14" s="9"/>
      <c r="M14" s="9"/>
      <c r="N14" s="9"/>
      <c r="O14" s="10"/>
      <c r="Q14" s="11">
        <v>10</v>
      </c>
      <c r="R14" s="12">
        <v>99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17</v>
      </c>
      <c r="B16" s="12">
        <v>34</v>
      </c>
      <c r="C16" s="9">
        <f>SUM(A16+B17)/SUM(A16:B17)</f>
        <v>0.740506329113924</v>
      </c>
      <c r="D16" s="9">
        <f>SUM(A17,B16)/SUM(A16:B17)</f>
        <v>0.25949367088607594</v>
      </c>
      <c r="E16" s="9">
        <f>A16/SUM(A16,A17)</f>
        <v>0.70833333333333337</v>
      </c>
      <c r="F16" s="9">
        <f>A16/SUM(A16,B16)</f>
        <v>0.33333333333333331</v>
      </c>
      <c r="G16" s="10">
        <f xml:space="preserve"> (2*E16*F16)/(F16+E16)</f>
        <v>0.45333333333333331</v>
      </c>
      <c r="I16" s="11">
        <v>32</v>
      </c>
      <c r="J16" s="12">
        <v>19</v>
      </c>
      <c r="K16" s="9">
        <f>SUM(I16+J17)/SUM(I16:J17)</f>
        <v>0.74683544303797467</v>
      </c>
      <c r="L16" s="9">
        <f>SUM(I17,J16)/SUM(I16:J17)</f>
        <v>0.25316455696202533</v>
      </c>
      <c r="M16" s="9">
        <f>I16/SUM(I16,I17)</f>
        <v>0.60377358490566035</v>
      </c>
      <c r="N16" s="9">
        <f>I16/SUM(I16,J16)</f>
        <v>0.62745098039215685</v>
      </c>
      <c r="O16" s="10">
        <f xml:space="preserve"> (2*M16*N16)/(N16+M16)</f>
        <v>0.61538461538461542</v>
      </c>
      <c r="Q16" s="11">
        <v>27</v>
      </c>
      <c r="R16" s="12">
        <v>24</v>
      </c>
      <c r="S16" s="9">
        <f>SUM(Q16+R17)/SUM(Q16:R17)</f>
        <v>0.72151898734177211</v>
      </c>
      <c r="T16" s="9">
        <f>SUM(Q17,R16)/SUM(Q16:R17)</f>
        <v>0.27848101265822783</v>
      </c>
      <c r="U16" s="9">
        <f>Q16/SUM(Q16,Q17)</f>
        <v>0.57446808510638303</v>
      </c>
      <c r="V16" s="9">
        <f>Q16/SUM(Q16,R16)</f>
        <v>0.52941176470588236</v>
      </c>
      <c r="W16" s="10">
        <f xml:space="preserve"> (2*U16*V16)/(V16+U16)</f>
        <v>0.55102040816326536</v>
      </c>
    </row>
    <row r="17" spans="1:23" x14ac:dyDescent="0.25">
      <c r="A17" s="11">
        <v>7</v>
      </c>
      <c r="B17" s="12">
        <v>100</v>
      </c>
      <c r="C17" s="9"/>
      <c r="D17" s="9"/>
      <c r="E17" s="9"/>
      <c r="F17" s="9"/>
      <c r="G17" s="10"/>
      <c r="I17" s="11">
        <v>21</v>
      </c>
      <c r="J17" s="12">
        <v>86</v>
      </c>
      <c r="K17" s="9"/>
      <c r="L17" s="9"/>
      <c r="M17" s="9"/>
      <c r="N17" s="9"/>
      <c r="O17" s="10"/>
      <c r="Q17" s="11">
        <v>20</v>
      </c>
      <c r="R17" s="12">
        <v>87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19</v>
      </c>
      <c r="B19" s="12">
        <v>34</v>
      </c>
      <c r="C19" s="9">
        <f>SUM(A19+B20)/SUM(A19:B20)</f>
        <v>0.75316455696202533</v>
      </c>
      <c r="D19" s="9">
        <f>SUM(A20,B19)/SUM(A19:B20)</f>
        <v>0.24683544303797469</v>
      </c>
      <c r="E19" s="9">
        <f>A19/SUM(A19,A20)</f>
        <v>0.79166666666666663</v>
      </c>
      <c r="F19" s="9">
        <f>A19/SUM(A19,B19)</f>
        <v>0.35849056603773582</v>
      </c>
      <c r="G19" s="10">
        <f xml:space="preserve"> (2*E19*F19)/(F19+E19)</f>
        <v>0.49350649350649345</v>
      </c>
      <c r="I19" s="11">
        <v>35</v>
      </c>
      <c r="J19" s="12">
        <v>18</v>
      </c>
      <c r="K19" s="9">
        <f>SUM(I19+J20)/SUM(I19:J20)</f>
        <v>0.80379746835443033</v>
      </c>
      <c r="L19" s="9">
        <f>SUM(I20,J19)/SUM(I19:J20)</f>
        <v>0.19620253164556961</v>
      </c>
      <c r="M19" s="9">
        <f>I19/SUM(I19,I20)</f>
        <v>0.72916666666666663</v>
      </c>
      <c r="N19" s="9">
        <f>I19/SUM(I19,J19)</f>
        <v>0.660377358490566</v>
      </c>
      <c r="O19" s="10">
        <f xml:space="preserve"> (2*M19*N19)/(N19+M19)</f>
        <v>0.69306930693069302</v>
      </c>
      <c r="Q19" s="11">
        <v>36</v>
      </c>
      <c r="R19" s="12">
        <v>17</v>
      </c>
      <c r="S19" s="9">
        <f>SUM(Q19+R20)/SUM(Q19:R20)</f>
        <v>0.81645569620253167</v>
      </c>
      <c r="T19" s="9">
        <f>SUM(Q20,R19)/SUM(Q19:R20)</f>
        <v>0.18354430379746836</v>
      </c>
      <c r="U19" s="9">
        <f>Q19/SUM(Q19,Q20)</f>
        <v>0.75</v>
      </c>
      <c r="V19" s="9">
        <f>Q19/SUM(Q19,R19)</f>
        <v>0.67924528301886788</v>
      </c>
      <c r="W19" s="10">
        <f xml:space="preserve"> (2*U19*V19)/(V19+U19)</f>
        <v>0.71287128712871295</v>
      </c>
    </row>
    <row r="20" spans="1:23" x14ac:dyDescent="0.25">
      <c r="A20" s="11">
        <v>5</v>
      </c>
      <c r="B20" s="12">
        <v>100</v>
      </c>
      <c r="C20" s="9"/>
      <c r="D20" s="9"/>
      <c r="E20" s="9"/>
      <c r="F20" s="9"/>
      <c r="G20" s="10"/>
      <c r="I20" s="11">
        <v>13</v>
      </c>
      <c r="J20" s="12">
        <v>92</v>
      </c>
      <c r="K20" s="9"/>
      <c r="L20" s="9"/>
      <c r="M20" s="9"/>
      <c r="N20" s="9"/>
      <c r="O20" s="10"/>
      <c r="Q20" s="11">
        <v>12</v>
      </c>
      <c r="R20" s="12">
        <v>93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22</v>
      </c>
      <c r="B22" s="12">
        <v>22</v>
      </c>
      <c r="C22" s="9">
        <f>SUM(A22+B23)/SUM(A22:B23)</f>
        <v>0.82802547770700641</v>
      </c>
      <c r="D22" s="9">
        <f>SUM(A23,B22)/SUM(A22:B23)</f>
        <v>0.17197452229299362</v>
      </c>
      <c r="E22" s="9">
        <f>A22/SUM(A22,A23)</f>
        <v>0.81481481481481477</v>
      </c>
      <c r="F22" s="9">
        <f>A22/SUM(A22,B22)</f>
        <v>0.5</v>
      </c>
      <c r="G22" s="10">
        <f xml:space="preserve"> (2*E22*F22)/(F22+E22)</f>
        <v>0.61971830985915488</v>
      </c>
      <c r="I22" s="11">
        <v>32</v>
      </c>
      <c r="J22" s="12">
        <v>12</v>
      </c>
      <c r="K22" s="9">
        <f>SUM(I22+J23)/SUM(I22:J23)</f>
        <v>0.82802547770700641</v>
      </c>
      <c r="L22" s="9">
        <f>SUM(I23,J22)/SUM(I22:J23)</f>
        <v>0.17197452229299362</v>
      </c>
      <c r="M22" s="9">
        <f>I22/SUM(I22,I23)</f>
        <v>0.68085106382978722</v>
      </c>
      <c r="N22" s="9">
        <f>I22/SUM(I22,J22)</f>
        <v>0.72727272727272729</v>
      </c>
      <c r="O22" s="10">
        <f xml:space="preserve"> (2*M22*N22)/(N22+M22)</f>
        <v>0.70329670329670335</v>
      </c>
      <c r="Q22" s="11">
        <v>31</v>
      </c>
      <c r="R22" s="12">
        <v>13</v>
      </c>
      <c r="S22" s="9">
        <f>SUM(Q22+R23)/SUM(Q22:R23)</f>
        <v>0.82802547770700641</v>
      </c>
      <c r="T22" s="9">
        <f>SUM(Q23,R22)/SUM(Q22:R23)</f>
        <v>0.17197452229299362</v>
      </c>
      <c r="U22" s="9">
        <f>Q22/SUM(Q22,Q23)</f>
        <v>0.68888888888888888</v>
      </c>
      <c r="V22" s="9">
        <f>Q22/SUM(Q22,R22)</f>
        <v>0.70454545454545459</v>
      </c>
      <c r="W22" s="10">
        <f xml:space="preserve"> (2*U22*V22)/(V22+U22)</f>
        <v>0.6966292134831461</v>
      </c>
    </row>
    <row r="23" spans="1:23" x14ac:dyDescent="0.25">
      <c r="A23" s="11">
        <v>5</v>
      </c>
      <c r="B23" s="12">
        <v>108</v>
      </c>
      <c r="C23" s="9"/>
      <c r="D23" s="9"/>
      <c r="E23" s="9"/>
      <c r="F23" s="9"/>
      <c r="G23" s="10"/>
      <c r="I23" s="11">
        <v>15</v>
      </c>
      <c r="J23" s="12">
        <v>98</v>
      </c>
      <c r="K23" s="9"/>
      <c r="L23" s="9"/>
      <c r="M23" s="9"/>
      <c r="N23" s="9"/>
      <c r="O23" s="10"/>
      <c r="Q23" s="11">
        <v>14</v>
      </c>
      <c r="R23" s="12">
        <v>99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21</v>
      </c>
      <c r="B25" s="12">
        <v>38</v>
      </c>
      <c r="C25" s="9">
        <f>SUM(A25+B26)/SUM(A25:B26)</f>
        <v>0.74522292993630568</v>
      </c>
      <c r="D25" s="9">
        <f>SUM(A26,B25)/SUM(A25:B26)</f>
        <v>0.25477707006369427</v>
      </c>
      <c r="E25" s="9">
        <f>A25/SUM(A25,A26)</f>
        <v>0.91304347826086951</v>
      </c>
      <c r="F25" s="9">
        <f>A25/SUM(A25,B25)</f>
        <v>0.3559322033898305</v>
      </c>
      <c r="G25" s="10">
        <f xml:space="preserve"> (2*E25*F25)/(F25+E25)</f>
        <v>0.51219512195121952</v>
      </c>
      <c r="I25" s="11">
        <v>38</v>
      </c>
      <c r="J25" s="12">
        <v>21</v>
      </c>
      <c r="K25" s="9">
        <f>SUM(I25+J26)/SUM(I25:J26)</f>
        <v>0.80891719745222934</v>
      </c>
      <c r="L25" s="9">
        <f>SUM(I26,J25)/SUM(I25:J26)</f>
        <v>0.19108280254777071</v>
      </c>
      <c r="M25" s="9">
        <f>I25/SUM(I25,I26)</f>
        <v>0.80851063829787229</v>
      </c>
      <c r="N25" s="9">
        <f>I25/SUM(I25,J25)</f>
        <v>0.64406779661016944</v>
      </c>
      <c r="O25" s="10">
        <f xml:space="preserve"> (2*M25*N25)/(N25+M25)</f>
        <v>0.71698113207547165</v>
      </c>
      <c r="Q25" s="11">
        <v>43</v>
      </c>
      <c r="R25" s="12">
        <v>16</v>
      </c>
      <c r="S25" s="9">
        <f>SUM(Q25+R26)/SUM(Q25:R26)</f>
        <v>0.82165605095541405</v>
      </c>
      <c r="T25" s="9">
        <f>SUM(Q26,R25)/SUM(Q25:R26)</f>
        <v>0.17834394904458598</v>
      </c>
      <c r="U25" s="9">
        <f>Q25/SUM(Q25,Q26)</f>
        <v>0.78181818181818186</v>
      </c>
      <c r="V25" s="9">
        <f>Q25/SUM(Q25,R25)</f>
        <v>0.72881355932203384</v>
      </c>
      <c r="W25" s="10">
        <f xml:space="preserve"> (2*U25*V25)/(V25+U25)</f>
        <v>0.75438596491228072</v>
      </c>
    </row>
    <row r="26" spans="1:23" x14ac:dyDescent="0.25">
      <c r="A26" s="11">
        <v>2</v>
      </c>
      <c r="B26" s="12">
        <v>96</v>
      </c>
      <c r="C26" s="9"/>
      <c r="D26" s="9"/>
      <c r="E26" s="9"/>
      <c r="F26" s="9"/>
      <c r="G26" s="10"/>
      <c r="I26" s="11">
        <v>9</v>
      </c>
      <c r="J26" s="12">
        <v>89</v>
      </c>
      <c r="K26" s="9"/>
      <c r="L26" s="9"/>
      <c r="M26" s="9"/>
      <c r="N26" s="9"/>
      <c r="O26" s="10"/>
      <c r="Q26" s="11">
        <v>12</v>
      </c>
      <c r="R26" s="12">
        <v>86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13</v>
      </c>
      <c r="B28" s="12">
        <v>32</v>
      </c>
      <c r="C28" s="9">
        <f>SUM(A28+B29)/SUM(A28:B29)</f>
        <v>0.75159235668789814</v>
      </c>
      <c r="D28" s="9">
        <f t="shared" ref="D28:D31" si="0">SUM(A29,B28)/SUM(A28:B29)</f>
        <v>0.24840764331210191</v>
      </c>
      <c r="E28" s="9">
        <f>A28/SUM(A28,A29)</f>
        <v>0.65</v>
      </c>
      <c r="F28" s="9">
        <f>A28/SUM(A28,B28)</f>
        <v>0.28888888888888886</v>
      </c>
      <c r="G28" s="10">
        <f xml:space="preserve"> (2*E28*F28)/(F28+E28)</f>
        <v>0.39999999999999997</v>
      </c>
      <c r="I28" s="11">
        <v>24</v>
      </c>
      <c r="J28" s="12">
        <v>21</v>
      </c>
      <c r="K28" s="9">
        <f>SUM(I28+J29)/SUM(I28:J29)</f>
        <v>0.78343949044585992</v>
      </c>
      <c r="L28" s="9">
        <f t="shared" ref="L28" si="1">SUM(I29,J28)/SUM(I28:J29)</f>
        <v>0.21656050955414013</v>
      </c>
      <c r="M28" s="9">
        <f>I28/SUM(I28,I29)</f>
        <v>0.64864864864864868</v>
      </c>
      <c r="N28" s="9">
        <f>I28/SUM(I28,J28)</f>
        <v>0.53333333333333333</v>
      </c>
      <c r="O28" s="10">
        <f xml:space="preserve"> (2*M28*N28)/(N28+M28)</f>
        <v>0.58536585365853666</v>
      </c>
      <c r="Q28" s="11">
        <v>28</v>
      </c>
      <c r="R28" s="12">
        <v>17</v>
      </c>
      <c r="S28" s="9">
        <f>SUM(Q28+R29)/SUM(Q28:R29)</f>
        <v>0.80891719745222934</v>
      </c>
      <c r="T28" s="9">
        <f t="shared" ref="T28" si="2">SUM(Q29,R28)/SUM(Q28:R29)</f>
        <v>0.19108280254777071</v>
      </c>
      <c r="U28" s="9">
        <f>Q28/SUM(Q28,Q29)</f>
        <v>0.68292682926829273</v>
      </c>
      <c r="V28" s="9">
        <f>Q28/SUM(Q28,R28)</f>
        <v>0.62222222222222223</v>
      </c>
      <c r="W28" s="10">
        <f xml:space="preserve"> (2*U28*V28)/(V28+U28)</f>
        <v>0.65116279069767435</v>
      </c>
    </row>
    <row r="29" spans="1:23" x14ac:dyDescent="0.25">
      <c r="A29" s="11">
        <v>7</v>
      </c>
      <c r="B29" s="12">
        <v>105</v>
      </c>
      <c r="C29" s="9"/>
      <c r="D29" s="9"/>
      <c r="E29" s="9"/>
      <c r="F29" s="9"/>
      <c r="G29" s="10"/>
      <c r="I29" s="11">
        <v>13</v>
      </c>
      <c r="J29" s="12">
        <v>99</v>
      </c>
      <c r="K29" s="9"/>
      <c r="L29" s="9"/>
      <c r="M29" s="9"/>
      <c r="N29" s="9"/>
      <c r="O29" s="10"/>
      <c r="Q29" s="11">
        <v>13</v>
      </c>
      <c r="R29" s="12">
        <v>99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21</v>
      </c>
      <c r="B31" s="12">
        <v>24</v>
      </c>
      <c r="C31" s="9">
        <f>SUM(A31+B32)/SUM(A31:B32)</f>
        <v>0.80254777070063699</v>
      </c>
      <c r="D31" s="9">
        <f t="shared" si="0"/>
        <v>0.19745222929936307</v>
      </c>
      <c r="E31" s="9">
        <f>A31/SUM(A31,A32)</f>
        <v>0.75</v>
      </c>
      <c r="F31" s="9">
        <f>A31/SUM(A31,B31)</f>
        <v>0.46666666666666667</v>
      </c>
      <c r="G31" s="10">
        <f xml:space="preserve"> (2*E31*F31)/(F31+E31)</f>
        <v>0.57534246575342451</v>
      </c>
      <c r="I31" s="11">
        <v>33</v>
      </c>
      <c r="J31" s="12">
        <v>12</v>
      </c>
      <c r="K31" s="9">
        <f>SUM(I31+J32)/SUM(I31:J32)</f>
        <v>0.84076433121019112</v>
      </c>
      <c r="L31" s="9">
        <f t="shared" ref="L31" si="3">SUM(I32,J31)/SUM(I31:J32)</f>
        <v>0.15923566878980891</v>
      </c>
      <c r="M31" s="9">
        <f>I31/SUM(I31,I32)</f>
        <v>0.71739130434782605</v>
      </c>
      <c r="N31" s="9">
        <f>I31/SUM(I31,J31)</f>
        <v>0.73333333333333328</v>
      </c>
      <c r="O31" s="10">
        <f xml:space="preserve"> (2*M31*N31)/(N31+M31)</f>
        <v>0.72527472527472525</v>
      </c>
      <c r="Q31" s="11">
        <v>34</v>
      </c>
      <c r="R31" s="12">
        <v>11</v>
      </c>
      <c r="S31" s="9">
        <f>SUM(Q31+R32)/SUM(Q31:R32)</f>
        <v>0.83439490445859876</v>
      </c>
      <c r="T31" s="9">
        <f t="shared" ref="T31" si="4">SUM(Q32,R31)/SUM(Q31:R32)</f>
        <v>0.16560509554140126</v>
      </c>
      <c r="U31" s="9">
        <f>Q31/SUM(Q31,Q32)</f>
        <v>0.69387755102040816</v>
      </c>
      <c r="V31" s="9">
        <f>Q31/SUM(Q31,R31)</f>
        <v>0.75555555555555554</v>
      </c>
      <c r="W31" s="10">
        <f xml:space="preserve"> (2*U31*V31)/(V31+U31)</f>
        <v>0.72340425531914898</v>
      </c>
    </row>
    <row r="32" spans="1:23" x14ac:dyDescent="0.25">
      <c r="A32" s="11">
        <v>7</v>
      </c>
      <c r="B32" s="12">
        <v>105</v>
      </c>
      <c r="C32" s="9"/>
      <c r="D32" s="9"/>
      <c r="E32" s="9"/>
      <c r="F32" s="9"/>
      <c r="G32" s="10"/>
      <c r="I32" s="11">
        <v>13</v>
      </c>
      <c r="J32" s="12">
        <v>99</v>
      </c>
      <c r="K32" s="9"/>
      <c r="L32" s="9"/>
      <c r="M32" s="9"/>
      <c r="N32" s="9"/>
      <c r="O32" s="10"/>
      <c r="Q32" s="11">
        <v>15</v>
      </c>
      <c r="R32" s="12">
        <v>97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23</v>
      </c>
      <c r="B34" s="12">
        <v>26</v>
      </c>
      <c r="C34" s="9">
        <f>SUM(A34+B35)/SUM(A34:B35)</f>
        <v>0.80254777070063699</v>
      </c>
      <c r="D34" s="9">
        <f t="shared" ref="D34" si="5">SUM(A35,B34)/SUM(A34:B35)</f>
        <v>0.19745222929936307</v>
      </c>
      <c r="E34" s="9">
        <f>A34/SUM(A34,A35)</f>
        <v>0.8214285714285714</v>
      </c>
      <c r="F34" s="9">
        <f>A34/SUM(A34,B34)</f>
        <v>0.46938775510204084</v>
      </c>
      <c r="G34" s="10">
        <f xml:space="preserve"> (2*E34*F34)/(F34+E34)</f>
        <v>0.59740259740259738</v>
      </c>
      <c r="I34" s="11">
        <v>36</v>
      </c>
      <c r="J34" s="12">
        <v>13</v>
      </c>
      <c r="K34" s="9">
        <f>SUM(I34+J35)/SUM(I34:J35)</f>
        <v>0.8152866242038217</v>
      </c>
      <c r="L34" s="9">
        <f t="shared" ref="L34" si="6">SUM(I35,J34)/SUM(I34:J35)</f>
        <v>0.18471337579617833</v>
      </c>
      <c r="M34" s="9">
        <f>I34/SUM(I34,I35)</f>
        <v>0.69230769230769229</v>
      </c>
      <c r="N34" s="9">
        <f>I34/SUM(I34,J34)</f>
        <v>0.73469387755102045</v>
      </c>
      <c r="O34" s="10">
        <f xml:space="preserve"> (2*M34*N34)/(N34+M34)</f>
        <v>0.71287128712871284</v>
      </c>
      <c r="Q34" s="11">
        <v>40</v>
      </c>
      <c r="R34" s="12">
        <v>9</v>
      </c>
      <c r="S34" s="9">
        <f>SUM(Q34+R35)/SUM(Q34:R35)</f>
        <v>0.8152866242038217</v>
      </c>
      <c r="T34" s="9">
        <f t="shared" ref="T34" si="7">SUM(Q35,R34)/SUM(Q34:R35)</f>
        <v>0.18471337579617833</v>
      </c>
      <c r="U34" s="9">
        <f>Q34/SUM(Q34,Q35)</f>
        <v>0.66666666666666663</v>
      </c>
      <c r="V34" s="9">
        <f>Q34/SUM(Q34,R34)</f>
        <v>0.81632653061224492</v>
      </c>
      <c r="W34" s="10">
        <f xml:space="preserve"> (2*U34*V34)/(V34+U34)</f>
        <v>0.7339449541284403</v>
      </c>
    </row>
    <row r="35" spans="1:23" x14ac:dyDescent="0.25">
      <c r="A35" s="11">
        <v>5</v>
      </c>
      <c r="B35" s="12">
        <v>103</v>
      </c>
      <c r="C35" s="9"/>
      <c r="D35" s="9"/>
      <c r="E35" s="9"/>
      <c r="F35" s="9"/>
      <c r="G35" s="10"/>
      <c r="I35" s="11">
        <v>16</v>
      </c>
      <c r="J35" s="12">
        <v>92</v>
      </c>
      <c r="K35" s="9"/>
      <c r="L35" s="9"/>
      <c r="M35" s="9"/>
      <c r="N35" s="9"/>
      <c r="O35" s="10"/>
      <c r="Q35" s="11">
        <v>20</v>
      </c>
      <c r="R35" s="12">
        <v>88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19</v>
      </c>
      <c r="B37" s="12">
        <v>29</v>
      </c>
      <c r="C37" s="9">
        <f>SUM(A37+B38)/SUM(A37:B38)</f>
        <v>0.78343949044585992</v>
      </c>
      <c r="D37" s="9">
        <f t="shared" ref="D37" si="8">SUM(A38,B37)/SUM(A37:B38)</f>
        <v>0.21656050955414013</v>
      </c>
      <c r="E37" s="9">
        <f>A37/SUM(A37,A38)</f>
        <v>0.79166666666666663</v>
      </c>
      <c r="F37" s="9">
        <f>A37/SUM(A37,B37)</f>
        <v>0.39583333333333331</v>
      </c>
      <c r="G37" s="10">
        <f xml:space="preserve"> (2*E37*F37)/(F37+E37)</f>
        <v>0.52777777777777768</v>
      </c>
      <c r="I37" s="11">
        <v>33</v>
      </c>
      <c r="J37" s="12">
        <v>15</v>
      </c>
      <c r="K37" s="9">
        <f>SUM(I37+J38)/SUM(I37:J38)</f>
        <v>0.82802547770700641</v>
      </c>
      <c r="L37" s="9">
        <f t="shared" ref="L37" si="9">SUM(I38,J37)/SUM(I37:J38)</f>
        <v>0.17197452229299362</v>
      </c>
      <c r="M37" s="9">
        <f>I37/SUM(I37,I38)</f>
        <v>0.73333333333333328</v>
      </c>
      <c r="N37" s="9">
        <f>I37/SUM(I37,J37)</f>
        <v>0.6875</v>
      </c>
      <c r="O37" s="10">
        <f xml:space="preserve"> (2*M37*N37)/(N37+M37)</f>
        <v>0.70967741935483863</v>
      </c>
      <c r="Q37" s="11">
        <v>34</v>
      </c>
      <c r="R37" s="12">
        <v>14</v>
      </c>
      <c r="S37" s="9">
        <f>SUM(Q37+R38)/SUM(Q37:R38)</f>
        <v>0.84713375796178347</v>
      </c>
      <c r="T37" s="9">
        <f t="shared" ref="T37" si="10">SUM(Q38,R37)/SUM(Q37:R38)</f>
        <v>0.15286624203821655</v>
      </c>
      <c r="U37" s="9">
        <f>Q37/SUM(Q37,Q38)</f>
        <v>0.77272727272727271</v>
      </c>
      <c r="V37" s="9">
        <f>Q37/SUM(Q37,R37)</f>
        <v>0.70833333333333337</v>
      </c>
      <c r="W37" s="10">
        <f xml:space="preserve"> (2*U37*V37)/(V37+U37)</f>
        <v>0.73913043478260876</v>
      </c>
    </row>
    <row r="38" spans="1:23" x14ac:dyDescent="0.25">
      <c r="A38" s="11">
        <v>5</v>
      </c>
      <c r="B38" s="12">
        <v>104</v>
      </c>
      <c r="C38" s="9"/>
      <c r="D38" s="9"/>
      <c r="E38" s="9"/>
      <c r="F38" s="9"/>
      <c r="G38" s="10"/>
      <c r="I38" s="11">
        <v>12</v>
      </c>
      <c r="J38" s="12">
        <v>97</v>
      </c>
      <c r="K38" s="9"/>
      <c r="L38" s="9"/>
      <c r="M38" s="9"/>
      <c r="N38" s="9"/>
      <c r="O38" s="10"/>
      <c r="Q38" s="11">
        <v>10</v>
      </c>
      <c r="R38" s="12">
        <v>99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0.78336289607353071</v>
      </c>
      <c r="D40" s="13">
        <f>SUM(D10:D37)/10</f>
        <v>0.2166371039264694</v>
      </c>
      <c r="E40" s="13">
        <f>SUM(E10:E37)/10</f>
        <v>0.79927066868511465</v>
      </c>
      <c r="F40" s="13">
        <f>SUM(F10:F37)/10</f>
        <v>0.41191449916497885</v>
      </c>
      <c r="G40" s="14">
        <f>SUM(G10:G37)/10</f>
        <v>0.54046185653374246</v>
      </c>
      <c r="I40" s="23"/>
      <c r="J40" s="23"/>
      <c r="K40" s="13">
        <f>SUM(K10:K37)/10</f>
        <v>0.81639522696121891</v>
      </c>
      <c r="L40" s="13">
        <f>SUM(L10:L37)/10</f>
        <v>0.18360477303878092</v>
      </c>
      <c r="M40" s="13">
        <f>SUM(M10:M37)/10</f>
        <v>0.71680138071230792</v>
      </c>
      <c r="N40" s="13">
        <f>SUM(N10:N37)/10</f>
        <v>0.68627232845343278</v>
      </c>
      <c r="O40" s="14">
        <f>SUM(O10:O37)/10</f>
        <v>0.69933961448894533</v>
      </c>
      <c r="Q40" s="23"/>
      <c r="R40" s="23"/>
      <c r="S40" s="13">
        <f>SUM(S10:S37)/10</f>
        <v>0.81895912279287264</v>
      </c>
      <c r="T40" s="13">
        <f>SUM(T10:T37)/10</f>
        <v>0.1810408772071273</v>
      </c>
      <c r="U40" s="13">
        <f>SUM(U10:U37)/10</f>
        <v>0.7171334790776559</v>
      </c>
      <c r="V40" s="13">
        <f>SUM(V10:V37)/10</f>
        <v>0.69783312543360032</v>
      </c>
      <c r="W40" s="14">
        <f>SUM(W10:W37)/10</f>
        <v>0.70566187022523474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C84B-5E62-4D2A-9EBF-AEDDA7BBE8B3}">
  <dimension ref="A1:W40"/>
  <sheetViews>
    <sheetView workbookViewId="0">
      <selection activeCell="P38" sqref="P38"/>
    </sheetView>
  </sheetViews>
  <sheetFormatPr defaultRowHeight="15" x14ac:dyDescent="0.25"/>
  <sheetData>
    <row r="1" spans="1:23" x14ac:dyDescent="0.25">
      <c r="A1" s="1" t="s">
        <v>32</v>
      </c>
      <c r="B1" s="26" t="s">
        <v>12</v>
      </c>
      <c r="C1" s="26" t="s">
        <v>13</v>
      </c>
      <c r="D1" s="26" t="s">
        <v>14</v>
      </c>
    </row>
    <row r="2" spans="1:23" x14ac:dyDescent="0.25">
      <c r="A2" s="26" t="s">
        <v>9</v>
      </c>
      <c r="B2" s="15">
        <v>15</v>
      </c>
      <c r="C2" s="26">
        <v>13</v>
      </c>
      <c r="D2" s="26">
        <v>19</v>
      </c>
    </row>
    <row r="3" spans="1:23" x14ac:dyDescent="0.25">
      <c r="A3" s="26" t="s">
        <v>10</v>
      </c>
      <c r="B3" s="15" t="s">
        <v>17</v>
      </c>
      <c r="C3" s="34" t="s">
        <v>16</v>
      </c>
      <c r="D3" s="26" t="s">
        <v>16</v>
      </c>
    </row>
    <row r="4" spans="1:23" x14ac:dyDescent="0.25">
      <c r="A4" s="26" t="s">
        <v>11</v>
      </c>
      <c r="B4" s="15" t="s">
        <v>18</v>
      </c>
      <c r="C4" s="34" t="s">
        <v>15</v>
      </c>
      <c r="D4" s="26" t="s">
        <v>15</v>
      </c>
    </row>
    <row r="7" spans="1:23" x14ac:dyDescent="0.25">
      <c r="A7" s="35" t="s">
        <v>37</v>
      </c>
      <c r="B7" s="35"/>
      <c r="I7" s="36" t="s">
        <v>38</v>
      </c>
      <c r="J7" s="36"/>
      <c r="Q7" s="36" t="s">
        <v>39</v>
      </c>
      <c r="R7" s="36"/>
    </row>
    <row r="8" spans="1:23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I8" s="5"/>
      <c r="J8" s="6"/>
      <c r="K8" s="6" t="s">
        <v>0</v>
      </c>
      <c r="L8" s="6" t="s">
        <v>1</v>
      </c>
      <c r="M8" s="6" t="s">
        <v>2</v>
      </c>
      <c r="N8" s="6" t="s">
        <v>3</v>
      </c>
      <c r="O8" s="7" t="s">
        <v>4</v>
      </c>
      <c r="Q8" s="5"/>
      <c r="R8" s="6"/>
      <c r="S8" s="6" t="s">
        <v>0</v>
      </c>
      <c r="T8" s="6" t="s">
        <v>1</v>
      </c>
      <c r="U8" s="6" t="s">
        <v>2</v>
      </c>
      <c r="V8" s="6" t="s">
        <v>3</v>
      </c>
      <c r="W8" s="7" t="s">
        <v>4</v>
      </c>
    </row>
    <row r="9" spans="1:23" x14ac:dyDescent="0.25">
      <c r="A9" s="8"/>
      <c r="B9" s="9"/>
      <c r="C9" s="9"/>
      <c r="D9" s="9"/>
      <c r="E9" s="9"/>
      <c r="F9" s="9"/>
      <c r="G9" s="10"/>
      <c r="I9" s="8"/>
      <c r="J9" s="9"/>
      <c r="K9" s="9"/>
      <c r="L9" s="9"/>
      <c r="M9" s="9"/>
      <c r="N9" s="9"/>
      <c r="O9" s="10"/>
      <c r="Q9" s="8"/>
      <c r="R9" s="9"/>
      <c r="S9" s="9"/>
      <c r="T9" s="9"/>
      <c r="U9" s="9"/>
      <c r="V9" s="9"/>
      <c r="W9" s="10"/>
    </row>
    <row r="10" spans="1:23" x14ac:dyDescent="0.25">
      <c r="A10" s="11">
        <v>33</v>
      </c>
      <c r="B10" s="12">
        <v>17</v>
      </c>
      <c r="C10" s="9">
        <f>SUM(A10+B11)/SUM(A10:B11)</f>
        <v>0.87341772151898733</v>
      </c>
      <c r="D10" s="9">
        <f>SUM(A11,B10)/SUM(A10:B11)</f>
        <v>0.12658227848101267</v>
      </c>
      <c r="E10" s="9">
        <f>A10/SUM(A10,A11)</f>
        <v>0.91666666666666663</v>
      </c>
      <c r="F10" s="9">
        <f>A10/SUM(A10,B10)</f>
        <v>0.66</v>
      </c>
      <c r="G10" s="10">
        <f xml:space="preserve"> (2*E10*F10)/(F10+E10)</f>
        <v>0.76744186046511631</v>
      </c>
      <c r="I10" s="11">
        <v>37</v>
      </c>
      <c r="J10" s="12">
        <v>13</v>
      </c>
      <c r="K10" s="9">
        <f>SUM(I10+J11)/SUM(I10:J11)</f>
        <v>0.879746835443038</v>
      </c>
      <c r="L10" s="9">
        <f>SUM(I11,J10)/SUM(I10:J11)</f>
        <v>0.12025316455696203</v>
      </c>
      <c r="M10" s="9">
        <f>I10/SUM(I10,I11)</f>
        <v>0.86046511627906974</v>
      </c>
      <c r="N10" s="9">
        <f>I10/SUM(I10,J10)</f>
        <v>0.74</v>
      </c>
      <c r="O10" s="10">
        <f xml:space="preserve"> (2*M10*N10)/(N10+M10)</f>
        <v>0.79569892473118276</v>
      </c>
      <c r="Q10" s="11">
        <v>38</v>
      </c>
      <c r="R10" s="12">
        <v>12</v>
      </c>
      <c r="S10" s="9">
        <f>SUM(Q10+R11)/SUM(Q10:R11)</f>
        <v>0.89240506329113922</v>
      </c>
      <c r="T10" s="9">
        <f>SUM(Q11,R10)/SUM(Q10:R11)</f>
        <v>0.10759493670886076</v>
      </c>
      <c r="U10" s="9">
        <f>Q10/SUM(Q10,Q11)</f>
        <v>0.88372093023255816</v>
      </c>
      <c r="V10" s="9">
        <f>Q10/SUM(Q10,R10)</f>
        <v>0.76</v>
      </c>
      <c r="W10" s="10">
        <f xml:space="preserve"> (2*U10*V10)/(V10+U10)</f>
        <v>0.81720430107526887</v>
      </c>
    </row>
    <row r="11" spans="1:23" x14ac:dyDescent="0.25">
      <c r="A11" s="11">
        <v>3</v>
      </c>
      <c r="B11" s="12">
        <v>105</v>
      </c>
      <c r="C11" s="9"/>
      <c r="D11" s="9"/>
      <c r="E11" s="9"/>
      <c r="F11" s="9"/>
      <c r="G11" s="10"/>
      <c r="I11" s="11">
        <v>6</v>
      </c>
      <c r="J11" s="12">
        <v>102</v>
      </c>
      <c r="K11" s="9"/>
      <c r="L11" s="9"/>
      <c r="M11" s="9"/>
      <c r="N11" s="9"/>
      <c r="O11" s="10"/>
      <c r="Q11" s="11">
        <v>5</v>
      </c>
      <c r="R11" s="12">
        <v>103</v>
      </c>
      <c r="S11" s="9"/>
      <c r="T11" s="9"/>
      <c r="U11" s="9"/>
      <c r="V11" s="9"/>
      <c r="W11" s="10"/>
    </row>
    <row r="12" spans="1:23" x14ac:dyDescent="0.25">
      <c r="A12" s="8"/>
      <c r="B12" s="9"/>
      <c r="C12" s="9"/>
      <c r="D12" s="9"/>
      <c r="E12" s="9"/>
      <c r="F12" s="9"/>
      <c r="G12" s="10"/>
      <c r="I12" s="8"/>
      <c r="J12" s="9"/>
      <c r="K12" s="9"/>
      <c r="L12" s="9"/>
      <c r="M12" s="9"/>
      <c r="N12" s="9"/>
      <c r="O12" s="10"/>
      <c r="Q12" s="8"/>
      <c r="R12" s="9"/>
      <c r="S12" s="9"/>
      <c r="T12" s="9"/>
      <c r="U12" s="9"/>
      <c r="V12" s="9"/>
      <c r="W12" s="10"/>
    </row>
    <row r="13" spans="1:23" x14ac:dyDescent="0.25">
      <c r="A13" s="11">
        <v>39</v>
      </c>
      <c r="B13" s="12">
        <v>10</v>
      </c>
      <c r="C13" s="9">
        <f>SUM(A13+B14)/SUM(A13:B14)</f>
        <v>0.91139240506329111</v>
      </c>
      <c r="D13" s="9">
        <f>SUM(A14,B13)/SUM(A13:B14)</f>
        <v>8.8607594936708861E-2</v>
      </c>
      <c r="E13" s="9">
        <f>A13/SUM(A13,A14)</f>
        <v>0.90697674418604646</v>
      </c>
      <c r="F13" s="9">
        <f>A13/SUM(A13,B13)</f>
        <v>0.79591836734693877</v>
      </c>
      <c r="G13" s="10">
        <f xml:space="preserve"> (2*E13*F13)/(F13+E13)</f>
        <v>0.84782608695652162</v>
      </c>
      <c r="I13" s="11">
        <v>40</v>
      </c>
      <c r="J13" s="12">
        <v>9</v>
      </c>
      <c r="K13" s="9">
        <f>SUM(I13+J14)/SUM(I13:J14)</f>
        <v>0.89240506329113922</v>
      </c>
      <c r="L13" s="9">
        <f>SUM(I14,J13)/SUM(I13:J14)</f>
        <v>0.10759493670886076</v>
      </c>
      <c r="M13" s="9">
        <f>I13/SUM(I13,I14)</f>
        <v>0.83333333333333337</v>
      </c>
      <c r="N13" s="9">
        <f>I13/SUM(I13,J13)</f>
        <v>0.81632653061224492</v>
      </c>
      <c r="O13" s="10">
        <f xml:space="preserve"> (2*M13*N13)/(N13+M13)</f>
        <v>0.82474226804123718</v>
      </c>
      <c r="Q13" s="11">
        <v>40</v>
      </c>
      <c r="R13" s="12">
        <v>9</v>
      </c>
      <c r="S13" s="9">
        <f>SUM(Q13+R14)/SUM(Q13:R14)</f>
        <v>0.89873417721518989</v>
      </c>
      <c r="T13" s="9">
        <f>SUM(Q14,R13)/SUM(Q13:R14)</f>
        <v>0.10126582278481013</v>
      </c>
      <c r="U13" s="9">
        <f>Q13/SUM(Q13,Q14)</f>
        <v>0.85106382978723405</v>
      </c>
      <c r="V13" s="9">
        <f>Q13/SUM(Q13,R13)</f>
        <v>0.81632653061224492</v>
      </c>
      <c r="W13" s="10">
        <f xml:space="preserve"> (2*U13*V13)/(V13+U13)</f>
        <v>0.83333333333333337</v>
      </c>
    </row>
    <row r="14" spans="1:23" x14ac:dyDescent="0.25">
      <c r="A14" s="11">
        <v>4</v>
      </c>
      <c r="B14" s="12">
        <v>105</v>
      </c>
      <c r="C14" s="9"/>
      <c r="D14" s="9"/>
      <c r="E14" s="9"/>
      <c r="F14" s="9"/>
      <c r="G14" s="10"/>
      <c r="I14" s="11">
        <v>8</v>
      </c>
      <c r="J14" s="12">
        <v>101</v>
      </c>
      <c r="K14" s="9"/>
      <c r="L14" s="9"/>
      <c r="M14" s="9"/>
      <c r="N14" s="9"/>
      <c r="O14" s="10"/>
      <c r="Q14" s="11">
        <v>7</v>
      </c>
      <c r="R14" s="12">
        <v>102</v>
      </c>
      <c r="S14" s="9"/>
      <c r="T14" s="9"/>
      <c r="U14" s="9"/>
      <c r="V14" s="9"/>
      <c r="W14" s="10"/>
    </row>
    <row r="15" spans="1:23" x14ac:dyDescent="0.25">
      <c r="A15" s="8"/>
      <c r="B15" s="9"/>
      <c r="C15" s="9"/>
      <c r="D15" s="9"/>
      <c r="E15" s="9"/>
      <c r="F15" s="9"/>
      <c r="G15" s="10"/>
      <c r="I15" s="8"/>
      <c r="J15" s="9"/>
      <c r="K15" s="9"/>
      <c r="L15" s="9"/>
      <c r="M15" s="9"/>
      <c r="N15" s="9"/>
      <c r="O15" s="10"/>
      <c r="Q15" s="8"/>
      <c r="R15" s="9"/>
      <c r="S15" s="9"/>
      <c r="T15" s="9"/>
      <c r="U15" s="9"/>
      <c r="V15" s="9"/>
      <c r="W15" s="10"/>
    </row>
    <row r="16" spans="1:23" x14ac:dyDescent="0.25">
      <c r="A16" s="11">
        <v>35</v>
      </c>
      <c r="B16" s="12">
        <v>16</v>
      </c>
      <c r="C16" s="9">
        <f>SUM(A16+B17)/SUM(A16:B17)</f>
        <v>0.86075949367088611</v>
      </c>
      <c r="D16" s="9">
        <f>SUM(A17,B16)/SUM(A16:B17)</f>
        <v>0.13924050632911392</v>
      </c>
      <c r="E16" s="9">
        <f>A16/SUM(A16,A17)</f>
        <v>0.85365853658536583</v>
      </c>
      <c r="F16" s="9">
        <f>A16/SUM(A16,B16)</f>
        <v>0.68627450980392157</v>
      </c>
      <c r="G16" s="10">
        <f xml:space="preserve"> (2*E16*F16)/(F16+E16)</f>
        <v>0.76086956521739124</v>
      </c>
      <c r="I16" s="11">
        <v>38</v>
      </c>
      <c r="J16" s="12">
        <v>13</v>
      </c>
      <c r="K16" s="9">
        <f>SUM(I16+J17)/SUM(I16:J17)</f>
        <v>0.83544303797468356</v>
      </c>
      <c r="L16" s="9">
        <f>SUM(I17,J16)/SUM(I16:J17)</f>
        <v>0.16455696202531644</v>
      </c>
      <c r="M16" s="9">
        <f>I16/SUM(I16,I17)</f>
        <v>0.74509803921568629</v>
      </c>
      <c r="N16" s="9">
        <f>I16/SUM(I16,J16)</f>
        <v>0.74509803921568629</v>
      </c>
      <c r="O16" s="10">
        <f xml:space="preserve"> (2*M16*N16)/(N16+M16)</f>
        <v>0.74509803921568629</v>
      </c>
      <c r="Q16" s="11">
        <v>37</v>
      </c>
      <c r="R16" s="12">
        <v>14</v>
      </c>
      <c r="S16" s="9">
        <f>SUM(Q16+R17)/SUM(Q16:R17)</f>
        <v>0.82278481012658233</v>
      </c>
      <c r="T16" s="9">
        <f>SUM(Q17,R16)/SUM(Q16:R17)</f>
        <v>0.17721518987341772</v>
      </c>
      <c r="U16" s="9">
        <f>Q16/SUM(Q16,Q17)</f>
        <v>0.72549019607843135</v>
      </c>
      <c r="V16" s="9">
        <f>Q16/SUM(Q16,R16)</f>
        <v>0.72549019607843135</v>
      </c>
      <c r="W16" s="10">
        <f xml:space="preserve"> (2*U16*V16)/(V16+U16)</f>
        <v>0.72549019607843135</v>
      </c>
    </row>
    <row r="17" spans="1:23" x14ac:dyDescent="0.25">
      <c r="A17" s="11">
        <v>6</v>
      </c>
      <c r="B17" s="12">
        <v>101</v>
      </c>
      <c r="C17" s="9"/>
      <c r="D17" s="9"/>
      <c r="E17" s="9"/>
      <c r="F17" s="9"/>
      <c r="G17" s="10"/>
      <c r="I17" s="11">
        <v>13</v>
      </c>
      <c r="J17" s="12">
        <v>94</v>
      </c>
      <c r="K17" s="9"/>
      <c r="L17" s="9"/>
      <c r="M17" s="9"/>
      <c r="N17" s="9"/>
      <c r="O17" s="10"/>
      <c r="Q17" s="11">
        <v>14</v>
      </c>
      <c r="R17" s="12">
        <v>93</v>
      </c>
      <c r="S17" s="9"/>
      <c r="T17" s="9"/>
      <c r="U17" s="9"/>
      <c r="V17" s="9"/>
      <c r="W17" s="10"/>
    </row>
    <row r="18" spans="1:23" x14ac:dyDescent="0.25">
      <c r="A18" s="8"/>
      <c r="B18" s="9"/>
      <c r="C18" s="9"/>
      <c r="D18" s="9"/>
      <c r="E18" s="9"/>
      <c r="F18" s="9"/>
      <c r="G18" s="10"/>
      <c r="I18" s="8"/>
      <c r="J18" s="9"/>
      <c r="K18" s="9"/>
      <c r="L18" s="9"/>
      <c r="M18" s="9"/>
      <c r="N18" s="9"/>
      <c r="O18" s="10"/>
      <c r="Q18" s="8"/>
      <c r="R18" s="9"/>
      <c r="S18" s="9"/>
      <c r="T18" s="9"/>
      <c r="U18" s="9"/>
      <c r="V18" s="9"/>
      <c r="W18" s="10"/>
    </row>
    <row r="19" spans="1:23" x14ac:dyDescent="0.25">
      <c r="A19" s="11">
        <v>41</v>
      </c>
      <c r="B19" s="12">
        <v>12</v>
      </c>
      <c r="C19" s="9">
        <f>SUM(A19+B20)/SUM(A19:B20)</f>
        <v>0.89240506329113922</v>
      </c>
      <c r="D19" s="9">
        <f>SUM(A20,B19)/SUM(A19:B20)</f>
        <v>0.10759493670886076</v>
      </c>
      <c r="E19" s="9">
        <f>A19/SUM(A19,A20)</f>
        <v>0.89130434782608692</v>
      </c>
      <c r="F19" s="9">
        <f>A19/SUM(A19,B19)</f>
        <v>0.77358490566037741</v>
      </c>
      <c r="G19" s="10">
        <f xml:space="preserve"> (2*E19*F19)/(F19+E19)</f>
        <v>0.82828282828282829</v>
      </c>
      <c r="I19" s="11">
        <v>42</v>
      </c>
      <c r="J19" s="12">
        <v>11</v>
      </c>
      <c r="K19" s="9">
        <f>SUM(I19+J20)/SUM(I19:J20)</f>
        <v>0.89873417721518989</v>
      </c>
      <c r="L19" s="9">
        <f>SUM(I20,J19)/SUM(I19:J20)</f>
        <v>0.10126582278481013</v>
      </c>
      <c r="M19" s="9">
        <f>I19/SUM(I19,I20)</f>
        <v>0.8936170212765957</v>
      </c>
      <c r="N19" s="9">
        <f>I19/SUM(I19,J19)</f>
        <v>0.79245283018867929</v>
      </c>
      <c r="O19" s="10">
        <f xml:space="preserve"> (2*M19*N19)/(N19+M19)</f>
        <v>0.84000000000000008</v>
      </c>
      <c r="Q19" s="11">
        <v>41</v>
      </c>
      <c r="R19" s="12">
        <v>12</v>
      </c>
      <c r="S19" s="9">
        <f>SUM(Q19+R20)/SUM(Q19:R20)</f>
        <v>0.86708860759493667</v>
      </c>
      <c r="T19" s="9">
        <f>SUM(Q20,R19)/SUM(Q19:R20)</f>
        <v>0.13291139240506328</v>
      </c>
      <c r="U19" s="9">
        <f>Q19/SUM(Q19,Q20)</f>
        <v>0.82</v>
      </c>
      <c r="V19" s="9">
        <f>Q19/SUM(Q19,R19)</f>
        <v>0.77358490566037741</v>
      </c>
      <c r="W19" s="10">
        <f xml:space="preserve"> (2*U19*V19)/(V19+U19)</f>
        <v>0.79611650485436902</v>
      </c>
    </row>
    <row r="20" spans="1:23" x14ac:dyDescent="0.25">
      <c r="A20" s="11">
        <v>5</v>
      </c>
      <c r="B20" s="12">
        <v>100</v>
      </c>
      <c r="C20" s="9"/>
      <c r="D20" s="9"/>
      <c r="E20" s="9"/>
      <c r="F20" s="9"/>
      <c r="G20" s="10"/>
      <c r="I20" s="11">
        <v>5</v>
      </c>
      <c r="J20" s="12">
        <v>100</v>
      </c>
      <c r="K20" s="9"/>
      <c r="L20" s="9"/>
      <c r="M20" s="9"/>
      <c r="N20" s="9"/>
      <c r="O20" s="10"/>
      <c r="Q20" s="11">
        <v>9</v>
      </c>
      <c r="R20" s="12">
        <v>96</v>
      </c>
      <c r="S20" s="9"/>
      <c r="T20" s="9"/>
      <c r="U20" s="9"/>
      <c r="V20" s="9"/>
      <c r="W20" s="10"/>
    </row>
    <row r="21" spans="1:23" x14ac:dyDescent="0.25">
      <c r="A21" s="8"/>
      <c r="B21" s="9"/>
      <c r="C21" s="9"/>
      <c r="D21" s="9"/>
      <c r="E21" s="9"/>
      <c r="F21" s="9"/>
      <c r="G21" s="10"/>
      <c r="I21" s="8"/>
      <c r="J21" s="9"/>
      <c r="K21" s="9"/>
      <c r="L21" s="9"/>
      <c r="M21" s="9"/>
      <c r="N21" s="9"/>
      <c r="O21" s="10"/>
      <c r="Q21" s="8"/>
      <c r="R21" s="9"/>
      <c r="S21" s="9"/>
      <c r="T21" s="9"/>
      <c r="U21" s="9"/>
      <c r="V21" s="9"/>
      <c r="W21" s="10"/>
    </row>
    <row r="22" spans="1:23" x14ac:dyDescent="0.25">
      <c r="A22" s="11">
        <v>28</v>
      </c>
      <c r="B22" s="12">
        <v>16</v>
      </c>
      <c r="C22" s="9">
        <f>SUM(A22+B23)/SUM(A22:B23)</f>
        <v>0.87898089171974525</v>
      </c>
      <c r="D22" s="9">
        <f>SUM(A23,B22)/SUM(A22:B23)</f>
        <v>0.12101910828025478</v>
      </c>
      <c r="E22" s="9">
        <f>A22/SUM(A22,A23)</f>
        <v>0.90322580645161288</v>
      </c>
      <c r="F22" s="9">
        <f>A22/SUM(A22,B22)</f>
        <v>0.63636363636363635</v>
      </c>
      <c r="G22" s="10">
        <f xml:space="preserve"> (2*E22*F22)/(F22+E22)</f>
        <v>0.74666666666666659</v>
      </c>
      <c r="I22" s="11">
        <v>29</v>
      </c>
      <c r="J22" s="12">
        <v>15</v>
      </c>
      <c r="K22" s="9">
        <f>SUM(I22+J23)/SUM(I22:J23)</f>
        <v>0.88535031847133761</v>
      </c>
      <c r="L22" s="9">
        <f>SUM(I23,J22)/SUM(I22:J23)</f>
        <v>0.11464968152866242</v>
      </c>
      <c r="M22" s="9">
        <f>I22/SUM(I22,I23)</f>
        <v>0.90625</v>
      </c>
      <c r="N22" s="9">
        <f>I22/SUM(I22,J22)</f>
        <v>0.65909090909090906</v>
      </c>
      <c r="O22" s="10">
        <f xml:space="preserve"> (2*M22*N22)/(N22+M22)</f>
        <v>0.76315789473684204</v>
      </c>
      <c r="Q22" s="11">
        <v>31</v>
      </c>
      <c r="R22" s="12">
        <v>13</v>
      </c>
      <c r="S22" s="9">
        <f>SUM(Q22+R23)/SUM(Q22:R23)</f>
        <v>0.89171974522292996</v>
      </c>
      <c r="T22" s="9">
        <f>SUM(Q23,R22)/SUM(Q22:R23)</f>
        <v>0.10828025477707007</v>
      </c>
      <c r="U22" s="9">
        <f>Q22/SUM(Q22,Q23)</f>
        <v>0.88571428571428568</v>
      </c>
      <c r="V22" s="9">
        <f>Q22/SUM(Q22,R22)</f>
        <v>0.70454545454545459</v>
      </c>
      <c r="W22" s="10">
        <f xml:space="preserve"> (2*U22*V22)/(V22+U22)</f>
        <v>0.78481012658227844</v>
      </c>
    </row>
    <row r="23" spans="1:23" x14ac:dyDescent="0.25">
      <c r="A23" s="11">
        <v>3</v>
      </c>
      <c r="B23" s="12">
        <v>110</v>
      </c>
      <c r="C23" s="9"/>
      <c r="D23" s="9"/>
      <c r="E23" s="9"/>
      <c r="F23" s="9"/>
      <c r="G23" s="10"/>
      <c r="I23" s="11">
        <v>3</v>
      </c>
      <c r="J23" s="12">
        <v>110</v>
      </c>
      <c r="K23" s="9"/>
      <c r="L23" s="9"/>
      <c r="M23" s="9"/>
      <c r="N23" s="9"/>
      <c r="O23" s="10"/>
      <c r="Q23" s="11">
        <v>4</v>
      </c>
      <c r="R23" s="12">
        <v>109</v>
      </c>
      <c r="S23" s="9"/>
      <c r="T23" s="9"/>
      <c r="U23" s="9"/>
      <c r="V23" s="9"/>
      <c r="W23" s="10"/>
    </row>
    <row r="24" spans="1:23" x14ac:dyDescent="0.25">
      <c r="A24" s="8"/>
      <c r="B24" s="9"/>
      <c r="C24" s="9"/>
      <c r="D24" s="9"/>
      <c r="E24" s="9"/>
      <c r="F24" s="9"/>
      <c r="G24" s="10"/>
      <c r="I24" s="8"/>
      <c r="J24" s="9"/>
      <c r="K24" s="9"/>
      <c r="L24" s="9"/>
      <c r="M24" s="9"/>
      <c r="N24" s="9"/>
      <c r="O24" s="10"/>
      <c r="Q24" s="8"/>
      <c r="R24" s="9"/>
      <c r="S24" s="9"/>
      <c r="T24" s="9"/>
      <c r="U24" s="9"/>
      <c r="V24" s="9"/>
      <c r="W24" s="10"/>
    </row>
    <row r="25" spans="1:23" x14ac:dyDescent="0.25">
      <c r="A25" s="11">
        <v>43</v>
      </c>
      <c r="B25" s="12">
        <v>16</v>
      </c>
      <c r="C25" s="9">
        <f>SUM(A25+B26)/SUM(A25:B26)</f>
        <v>0.87261146496815289</v>
      </c>
      <c r="D25" s="9">
        <f>SUM(A26,B25)/SUM(A25:B26)</f>
        <v>0.12738853503184713</v>
      </c>
      <c r="E25" s="9">
        <f>A25/SUM(A25,A26)</f>
        <v>0.91489361702127658</v>
      </c>
      <c r="F25" s="9">
        <f>A25/SUM(A25,B25)</f>
        <v>0.72881355932203384</v>
      </c>
      <c r="G25" s="10">
        <f xml:space="preserve"> (2*E25*F25)/(F25+E25)</f>
        <v>0.81132075471698106</v>
      </c>
      <c r="I25" s="11">
        <v>44</v>
      </c>
      <c r="J25" s="12">
        <v>15</v>
      </c>
      <c r="K25" s="9">
        <f>SUM(I25+J26)/SUM(I25:J26)</f>
        <v>0.87898089171974525</v>
      </c>
      <c r="L25" s="9">
        <f>SUM(I26,J25)/SUM(I25:J26)</f>
        <v>0.12101910828025478</v>
      </c>
      <c r="M25" s="9">
        <f>I25/SUM(I25,I26)</f>
        <v>0.91666666666666663</v>
      </c>
      <c r="N25" s="9">
        <f>I25/SUM(I25,J25)</f>
        <v>0.74576271186440679</v>
      </c>
      <c r="O25" s="10">
        <f xml:space="preserve"> (2*M25*N25)/(N25+M25)</f>
        <v>0.82242990654205606</v>
      </c>
      <c r="Q25" s="11">
        <v>44</v>
      </c>
      <c r="R25" s="12">
        <v>15</v>
      </c>
      <c r="S25" s="9">
        <f>SUM(Q25+R26)/SUM(Q25:R26)</f>
        <v>0.87261146496815289</v>
      </c>
      <c r="T25" s="9">
        <f>SUM(Q26,R25)/SUM(Q25:R26)</f>
        <v>0.12738853503184713</v>
      </c>
      <c r="U25" s="9">
        <f>Q25/SUM(Q25,Q26)</f>
        <v>0.89795918367346939</v>
      </c>
      <c r="V25" s="9">
        <f>Q25/SUM(Q25,R25)</f>
        <v>0.74576271186440679</v>
      </c>
      <c r="W25" s="10">
        <f xml:space="preserve"> (2*U25*V25)/(V25+U25)</f>
        <v>0.81481481481481477</v>
      </c>
    </row>
    <row r="26" spans="1:23" x14ac:dyDescent="0.25">
      <c r="A26" s="11">
        <v>4</v>
      </c>
      <c r="B26" s="12">
        <v>94</v>
      </c>
      <c r="C26" s="9"/>
      <c r="D26" s="9"/>
      <c r="E26" s="9"/>
      <c r="F26" s="9"/>
      <c r="G26" s="10"/>
      <c r="I26" s="11">
        <v>4</v>
      </c>
      <c r="J26" s="12">
        <v>94</v>
      </c>
      <c r="K26" s="9"/>
      <c r="L26" s="9"/>
      <c r="M26" s="9"/>
      <c r="N26" s="9"/>
      <c r="O26" s="10"/>
      <c r="Q26" s="11">
        <v>5</v>
      </c>
      <c r="R26" s="12">
        <v>93</v>
      </c>
      <c r="S26" s="9"/>
      <c r="T26" s="9"/>
      <c r="U26" s="9"/>
      <c r="V26" s="9"/>
      <c r="W26" s="10"/>
    </row>
    <row r="27" spans="1:23" x14ac:dyDescent="0.25">
      <c r="A27" s="8"/>
      <c r="B27" s="9"/>
      <c r="C27" s="9"/>
      <c r="D27" s="9"/>
      <c r="E27" s="9"/>
      <c r="F27" s="9"/>
      <c r="G27" s="10"/>
      <c r="I27" s="8"/>
      <c r="J27" s="9"/>
      <c r="K27" s="9"/>
      <c r="L27" s="9"/>
      <c r="M27" s="9"/>
      <c r="N27" s="9"/>
      <c r="O27" s="10"/>
      <c r="Q27" s="8"/>
      <c r="R27" s="9"/>
      <c r="S27" s="9"/>
      <c r="T27" s="9"/>
      <c r="U27" s="9"/>
      <c r="V27" s="9"/>
      <c r="W27" s="10"/>
    </row>
    <row r="28" spans="1:23" x14ac:dyDescent="0.25">
      <c r="A28" s="11">
        <v>36</v>
      </c>
      <c r="B28" s="12">
        <v>9</v>
      </c>
      <c r="C28" s="9">
        <f>SUM(A28+B29)/SUM(A28:B29)</f>
        <v>0.92356687898089174</v>
      </c>
      <c r="D28" s="9">
        <f t="shared" ref="D28:D31" si="0">SUM(A29,B28)/SUM(A28:B29)</f>
        <v>7.6433121019108277E-2</v>
      </c>
      <c r="E28" s="9">
        <f>A28/SUM(A28,A29)</f>
        <v>0.92307692307692313</v>
      </c>
      <c r="F28" s="9">
        <f>A28/SUM(A28,B28)</f>
        <v>0.8</v>
      </c>
      <c r="G28" s="10">
        <f xml:space="preserve"> (2*E28*F28)/(F28+E28)</f>
        <v>0.8571428571428571</v>
      </c>
      <c r="I28" s="11">
        <v>33</v>
      </c>
      <c r="J28" s="12">
        <v>12</v>
      </c>
      <c r="K28" s="9">
        <f>SUM(I28+J29)/SUM(I28:J29)</f>
        <v>0.86624203821656054</v>
      </c>
      <c r="L28" s="9">
        <f t="shared" ref="L28:L31" si="1">SUM(I29,J28)/SUM(I28:J29)</f>
        <v>0.13375796178343949</v>
      </c>
      <c r="M28" s="9">
        <f>I28/SUM(I28,I29)</f>
        <v>0.7857142857142857</v>
      </c>
      <c r="N28" s="9">
        <f>I28/SUM(I28,J28)</f>
        <v>0.73333333333333328</v>
      </c>
      <c r="O28" s="10">
        <f xml:space="preserve"> (2*M28*N28)/(N28+M28)</f>
        <v>0.75862068965517238</v>
      </c>
      <c r="Q28" s="11">
        <v>34</v>
      </c>
      <c r="R28" s="12">
        <v>11</v>
      </c>
      <c r="S28" s="9">
        <f>SUM(Q28+R29)/SUM(Q28:R29)</f>
        <v>0.87898089171974525</v>
      </c>
      <c r="T28" s="9">
        <f t="shared" ref="T28:T31" si="2">SUM(Q29,R28)/SUM(Q28:R29)</f>
        <v>0.12101910828025478</v>
      </c>
      <c r="U28" s="9">
        <f>Q28/SUM(Q28,Q29)</f>
        <v>0.80952380952380953</v>
      </c>
      <c r="V28" s="9">
        <f>Q28/SUM(Q28,R28)</f>
        <v>0.75555555555555554</v>
      </c>
      <c r="W28" s="10">
        <f xml:space="preserve"> (2*U28*V28)/(V28+U28)</f>
        <v>0.7816091954022989</v>
      </c>
    </row>
    <row r="29" spans="1:23" x14ac:dyDescent="0.25">
      <c r="A29" s="11">
        <v>3</v>
      </c>
      <c r="B29" s="12">
        <v>109</v>
      </c>
      <c r="C29" s="9"/>
      <c r="D29" s="9"/>
      <c r="E29" s="9"/>
      <c r="F29" s="9"/>
      <c r="G29" s="10"/>
      <c r="I29" s="11">
        <v>9</v>
      </c>
      <c r="J29" s="12">
        <v>103</v>
      </c>
      <c r="K29" s="9"/>
      <c r="L29" s="9"/>
      <c r="M29" s="9"/>
      <c r="N29" s="9"/>
      <c r="O29" s="10"/>
      <c r="Q29" s="11">
        <v>8</v>
      </c>
      <c r="R29" s="12">
        <v>104</v>
      </c>
      <c r="S29" s="9"/>
      <c r="T29" s="9"/>
      <c r="U29" s="9"/>
      <c r="V29" s="9"/>
      <c r="W29" s="10"/>
    </row>
    <row r="30" spans="1:23" x14ac:dyDescent="0.25">
      <c r="A30" s="8"/>
      <c r="B30" s="9"/>
      <c r="C30" s="9"/>
      <c r="D30" s="9"/>
      <c r="E30" s="9"/>
      <c r="F30" s="9"/>
      <c r="G30" s="10"/>
      <c r="I30" s="8"/>
      <c r="J30" s="9"/>
      <c r="K30" s="9"/>
      <c r="L30" s="9"/>
      <c r="M30" s="9"/>
      <c r="N30" s="9"/>
      <c r="O30" s="10"/>
      <c r="Q30" s="8"/>
      <c r="R30" s="9"/>
      <c r="S30" s="9"/>
      <c r="T30" s="9"/>
      <c r="U30" s="9"/>
      <c r="V30" s="9"/>
      <c r="W30" s="10"/>
    </row>
    <row r="31" spans="1:23" x14ac:dyDescent="0.25">
      <c r="A31" s="11">
        <v>35</v>
      </c>
      <c r="B31" s="12">
        <v>10</v>
      </c>
      <c r="C31" s="9">
        <f>SUM(A31+B32)/SUM(A31:B32)</f>
        <v>0.91719745222929938</v>
      </c>
      <c r="D31" s="9">
        <f t="shared" si="0"/>
        <v>8.2802547770700632E-2</v>
      </c>
      <c r="E31" s="9">
        <f>A31/SUM(A31,A32)</f>
        <v>0.92105263157894735</v>
      </c>
      <c r="F31" s="9">
        <f>A31/SUM(A31,B31)</f>
        <v>0.77777777777777779</v>
      </c>
      <c r="G31" s="10">
        <f xml:space="preserve"> (2*E31*F31)/(F31+E31)</f>
        <v>0.84337349397590378</v>
      </c>
      <c r="I31" s="11">
        <v>38</v>
      </c>
      <c r="J31" s="12">
        <v>7</v>
      </c>
      <c r="K31" s="9">
        <f>SUM(I31+J32)/SUM(I31:J32)</f>
        <v>0.92993630573248409</v>
      </c>
      <c r="L31" s="9">
        <f t="shared" si="1"/>
        <v>7.0063694267515922E-2</v>
      </c>
      <c r="M31" s="9">
        <f>I31/SUM(I31,I32)</f>
        <v>0.90476190476190477</v>
      </c>
      <c r="N31" s="9">
        <f>I31/SUM(I31,J31)</f>
        <v>0.84444444444444444</v>
      </c>
      <c r="O31" s="10">
        <f xml:space="preserve"> (2*M31*N31)/(N31+M31)</f>
        <v>0.87356321839080464</v>
      </c>
      <c r="Q31" s="11">
        <v>38</v>
      </c>
      <c r="R31" s="12">
        <v>7</v>
      </c>
      <c r="S31" s="9">
        <f>SUM(Q31+R32)/SUM(Q31:R32)</f>
        <v>0.91719745222929938</v>
      </c>
      <c r="T31" s="9">
        <f t="shared" si="2"/>
        <v>8.2802547770700632E-2</v>
      </c>
      <c r="U31" s="9">
        <f>Q31/SUM(Q31,Q32)</f>
        <v>0.86363636363636365</v>
      </c>
      <c r="V31" s="9">
        <f>Q31/SUM(Q31,R31)</f>
        <v>0.84444444444444444</v>
      </c>
      <c r="W31" s="10">
        <f xml:space="preserve"> (2*U31*V31)/(V31+U31)</f>
        <v>0.85393258426966301</v>
      </c>
    </row>
    <row r="32" spans="1:23" x14ac:dyDescent="0.25">
      <c r="A32" s="11">
        <v>3</v>
      </c>
      <c r="B32" s="12">
        <v>109</v>
      </c>
      <c r="C32" s="9"/>
      <c r="D32" s="9"/>
      <c r="E32" s="9"/>
      <c r="F32" s="9"/>
      <c r="G32" s="10"/>
      <c r="I32" s="11">
        <v>4</v>
      </c>
      <c r="J32" s="12">
        <v>108</v>
      </c>
      <c r="K32" s="9"/>
      <c r="L32" s="9"/>
      <c r="M32" s="9"/>
      <c r="N32" s="9"/>
      <c r="O32" s="10"/>
      <c r="Q32" s="11">
        <v>6</v>
      </c>
      <c r="R32" s="12">
        <v>106</v>
      </c>
      <c r="S32" s="9"/>
      <c r="T32" s="9"/>
      <c r="U32" s="9"/>
      <c r="V32" s="9"/>
      <c r="W32" s="10"/>
    </row>
    <row r="33" spans="1:23" x14ac:dyDescent="0.25">
      <c r="A33" s="8"/>
      <c r="B33" s="9"/>
      <c r="C33" s="9"/>
      <c r="D33" s="9"/>
      <c r="E33" s="9"/>
      <c r="F33" s="9"/>
      <c r="G33" s="10"/>
      <c r="I33" s="8"/>
      <c r="J33" s="9"/>
      <c r="K33" s="9"/>
      <c r="L33" s="9"/>
      <c r="M33" s="9"/>
      <c r="N33" s="9"/>
      <c r="O33" s="10"/>
      <c r="Q33" s="8"/>
      <c r="R33" s="9"/>
      <c r="S33" s="9"/>
      <c r="T33" s="9"/>
      <c r="U33" s="9"/>
      <c r="V33" s="9"/>
      <c r="W33" s="10"/>
    </row>
    <row r="34" spans="1:23" x14ac:dyDescent="0.25">
      <c r="A34" s="11">
        <v>39</v>
      </c>
      <c r="B34" s="12">
        <v>10</v>
      </c>
      <c r="C34" s="9">
        <f>SUM(A34+B35)/SUM(A34:B35)</f>
        <v>0.90445859872611467</v>
      </c>
      <c r="D34" s="9">
        <f t="shared" ref="D34" si="3">SUM(A35,B34)/SUM(A34:B35)</f>
        <v>9.5541401273885357E-2</v>
      </c>
      <c r="E34" s="9">
        <f>A34/SUM(A34,A35)</f>
        <v>0.88636363636363635</v>
      </c>
      <c r="F34" s="9">
        <f>A34/SUM(A34,B34)</f>
        <v>0.79591836734693877</v>
      </c>
      <c r="G34" s="10">
        <f xml:space="preserve"> (2*E34*F34)/(F34+E34)</f>
        <v>0.83870967741935476</v>
      </c>
      <c r="I34" s="11">
        <v>42</v>
      </c>
      <c r="J34" s="12">
        <v>7</v>
      </c>
      <c r="K34" s="9">
        <f>SUM(I34+J35)/SUM(I34:J35)</f>
        <v>0.88535031847133761</v>
      </c>
      <c r="L34" s="9">
        <f t="shared" ref="L34" si="4">SUM(I35,J34)/SUM(I34:J35)</f>
        <v>0.11464968152866242</v>
      </c>
      <c r="M34" s="9">
        <f>I34/SUM(I34,I35)</f>
        <v>0.79245283018867929</v>
      </c>
      <c r="N34" s="9">
        <f>I34/SUM(I34,J34)</f>
        <v>0.8571428571428571</v>
      </c>
      <c r="O34" s="10">
        <f xml:space="preserve"> (2*M34*N34)/(N34+M34)</f>
        <v>0.82352941176470584</v>
      </c>
      <c r="Q34" s="11">
        <v>40</v>
      </c>
      <c r="R34" s="12">
        <v>9</v>
      </c>
      <c r="S34" s="9">
        <f>SUM(Q34+R35)/SUM(Q34:R35)</f>
        <v>0.88535031847133761</v>
      </c>
      <c r="T34" s="9">
        <f t="shared" ref="T34" si="5">SUM(Q35,R34)/SUM(Q34:R35)</f>
        <v>0.11464968152866242</v>
      </c>
      <c r="U34" s="9">
        <f>Q34/SUM(Q34,Q35)</f>
        <v>0.81632653061224492</v>
      </c>
      <c r="V34" s="9">
        <f>Q34/SUM(Q34,R34)</f>
        <v>0.81632653061224492</v>
      </c>
      <c r="W34" s="10">
        <f xml:space="preserve"> (2*U34*V34)/(V34+U34)</f>
        <v>0.81632653061224492</v>
      </c>
    </row>
    <row r="35" spans="1:23" x14ac:dyDescent="0.25">
      <c r="A35" s="11">
        <v>5</v>
      </c>
      <c r="B35" s="12">
        <v>103</v>
      </c>
      <c r="C35" s="9"/>
      <c r="D35" s="9"/>
      <c r="E35" s="9"/>
      <c r="F35" s="9"/>
      <c r="G35" s="10"/>
      <c r="I35" s="11">
        <v>11</v>
      </c>
      <c r="J35" s="12">
        <v>97</v>
      </c>
      <c r="K35" s="9"/>
      <c r="L35" s="9"/>
      <c r="M35" s="9"/>
      <c r="N35" s="9"/>
      <c r="O35" s="10"/>
      <c r="Q35" s="11">
        <v>9</v>
      </c>
      <c r="R35" s="12">
        <v>99</v>
      </c>
      <c r="S35" s="9"/>
      <c r="T35" s="9"/>
      <c r="U35" s="9"/>
      <c r="V35" s="9"/>
      <c r="W35" s="10"/>
    </row>
    <row r="36" spans="1:23" x14ac:dyDescent="0.25">
      <c r="G36" s="22"/>
      <c r="O36" s="22"/>
      <c r="W36" s="22"/>
    </row>
    <row r="37" spans="1:23" x14ac:dyDescent="0.25">
      <c r="A37" s="11">
        <v>35</v>
      </c>
      <c r="B37" s="12">
        <v>13</v>
      </c>
      <c r="C37" s="9">
        <f>SUM(A37+B38)/SUM(A37:B38)</f>
        <v>0.89171974522292996</v>
      </c>
      <c r="D37" s="9">
        <f t="shared" ref="D37" si="6">SUM(A38,B37)/SUM(A37:B38)</f>
        <v>0.10828025477707007</v>
      </c>
      <c r="E37" s="9">
        <f>A37/SUM(A37,A38)</f>
        <v>0.89743589743589747</v>
      </c>
      <c r="F37" s="9">
        <f>A37/SUM(A37,B37)</f>
        <v>0.72916666666666663</v>
      </c>
      <c r="G37" s="10">
        <f xml:space="preserve"> (2*E37*F37)/(F37+E37)</f>
        <v>0.8045977011494253</v>
      </c>
      <c r="I37" s="11">
        <v>37</v>
      </c>
      <c r="J37" s="12">
        <v>11</v>
      </c>
      <c r="K37" s="9">
        <f>SUM(I37+J38)/SUM(I37:J38)</f>
        <v>0.89171974522292996</v>
      </c>
      <c r="L37" s="9">
        <f t="shared" ref="L37" si="7">SUM(I38,J37)/SUM(I37:J38)</f>
        <v>0.10828025477707007</v>
      </c>
      <c r="M37" s="9">
        <f>I37/SUM(I37,I38)</f>
        <v>0.86046511627906974</v>
      </c>
      <c r="N37" s="9">
        <f>I37/SUM(I37,J37)</f>
        <v>0.77083333333333337</v>
      </c>
      <c r="O37" s="10">
        <f xml:space="preserve"> (2*M37*N37)/(N37+M37)</f>
        <v>0.81318681318681318</v>
      </c>
      <c r="Q37" s="11">
        <v>36</v>
      </c>
      <c r="R37" s="12">
        <v>12</v>
      </c>
      <c r="S37" s="9">
        <f>SUM(Q37+R38)/SUM(Q37:R38)</f>
        <v>0.87898089171974525</v>
      </c>
      <c r="T37" s="9">
        <f t="shared" ref="T37" si="8">SUM(Q38,R37)/SUM(Q37:R38)</f>
        <v>0.12101910828025478</v>
      </c>
      <c r="U37" s="9">
        <f>Q37/SUM(Q37,Q38)</f>
        <v>0.83720930232558144</v>
      </c>
      <c r="V37" s="9">
        <f>Q37/SUM(Q37,R37)</f>
        <v>0.75</v>
      </c>
      <c r="W37" s="10">
        <f xml:space="preserve"> (2*U37*V37)/(V37+U37)</f>
        <v>0.79120879120879117</v>
      </c>
    </row>
    <row r="38" spans="1:23" x14ac:dyDescent="0.25">
      <c r="A38" s="11">
        <v>4</v>
      </c>
      <c r="B38" s="12">
        <v>105</v>
      </c>
      <c r="C38" s="9"/>
      <c r="D38" s="9"/>
      <c r="E38" s="9"/>
      <c r="F38" s="9"/>
      <c r="G38" s="10"/>
      <c r="I38" s="11">
        <v>6</v>
      </c>
      <c r="J38" s="12">
        <v>103</v>
      </c>
      <c r="K38" s="9"/>
      <c r="L38" s="9"/>
      <c r="M38" s="9"/>
      <c r="N38" s="9"/>
      <c r="O38" s="10"/>
      <c r="Q38" s="11">
        <v>7</v>
      </c>
      <c r="R38" s="12">
        <v>102</v>
      </c>
      <c r="S38" s="9"/>
      <c r="T38" s="9"/>
      <c r="U38" s="9"/>
      <c r="V38" s="9"/>
      <c r="W38" s="10"/>
    </row>
    <row r="39" spans="1:23" x14ac:dyDescent="0.25">
      <c r="G39" s="22"/>
      <c r="O39" s="22"/>
      <c r="W39" s="22"/>
    </row>
    <row r="40" spans="1:23" x14ac:dyDescent="0.25">
      <c r="A40" s="23"/>
      <c r="B40" s="23"/>
      <c r="C40" s="13">
        <f>SUM(C10:C37)/10</f>
        <v>0.89265097153914374</v>
      </c>
      <c r="D40" s="13">
        <f>SUM(D10:D37)/10</f>
        <v>0.10734902846085623</v>
      </c>
      <c r="E40" s="13">
        <f>SUM(E10:E37)/10</f>
        <v>0.90146548071924604</v>
      </c>
      <c r="F40" s="13">
        <f>SUM(F10:F37)/10</f>
        <v>0.73838177902882918</v>
      </c>
      <c r="G40" s="14">
        <f>SUM(G10:G37)/10</f>
        <v>0.81062314919930445</v>
      </c>
      <c r="I40" s="23"/>
      <c r="J40" s="23"/>
      <c r="K40" s="13">
        <f>SUM(K10:K37)/10</f>
        <v>0.88439087317584464</v>
      </c>
      <c r="L40" s="13">
        <f>SUM(L10:L37)/10</f>
        <v>0.11560912682415543</v>
      </c>
      <c r="M40" s="13">
        <f>SUM(M10:M37)/10</f>
        <v>0.8498824313715293</v>
      </c>
      <c r="N40" s="13">
        <f>SUM(N10:N37)/10</f>
        <v>0.77044849892258938</v>
      </c>
      <c r="O40" s="14">
        <f>SUM(O10:O37)/10</f>
        <v>0.80600271662645007</v>
      </c>
      <c r="Q40" s="23"/>
      <c r="R40" s="23"/>
      <c r="S40" s="13">
        <f>SUM(S10:S37)/10</f>
        <v>0.8805853422559059</v>
      </c>
      <c r="T40" s="13">
        <f>SUM(T10:T37)/10</f>
        <v>0.11941465774409417</v>
      </c>
      <c r="U40" s="13">
        <f>SUM(U10:U37)/10</f>
        <v>0.83906444315839779</v>
      </c>
      <c r="V40" s="13">
        <f>SUM(V10:V37)/10</f>
        <v>0.76920363293731597</v>
      </c>
      <c r="W40" s="14">
        <f>SUM(W10:W37)/10</f>
        <v>0.80148463782314949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F074-102E-4A0D-93DB-3BEB703B5D8B}">
  <dimension ref="A1:Y79"/>
  <sheetViews>
    <sheetView topLeftCell="A4" workbookViewId="0">
      <selection activeCell="A39" sqref="A39"/>
    </sheetView>
  </sheetViews>
  <sheetFormatPr defaultRowHeight="15" x14ac:dyDescent="0.25"/>
  <sheetData>
    <row r="1" spans="1:25" x14ac:dyDescent="0.25">
      <c r="A1" s="1" t="s">
        <v>33</v>
      </c>
      <c r="B1" s="27" t="s">
        <v>12</v>
      </c>
      <c r="C1" s="27" t="s">
        <v>13</v>
      </c>
      <c r="D1" s="27" t="s">
        <v>14</v>
      </c>
      <c r="F1" s="27" t="s">
        <v>34</v>
      </c>
      <c r="G1" s="27" t="s">
        <v>35</v>
      </c>
      <c r="H1" s="27" t="s">
        <v>36</v>
      </c>
    </row>
    <row r="2" spans="1:25" x14ac:dyDescent="0.25">
      <c r="A2" s="27" t="s">
        <v>9</v>
      </c>
      <c r="B2" s="34">
        <v>19</v>
      </c>
      <c r="C2" s="27">
        <v>19</v>
      </c>
      <c r="D2" s="27">
        <v>19</v>
      </c>
      <c r="F2" s="27">
        <v>15</v>
      </c>
      <c r="G2" s="27">
        <v>19</v>
      </c>
      <c r="H2" s="27">
        <v>19</v>
      </c>
    </row>
    <row r="3" spans="1:25" x14ac:dyDescent="0.25">
      <c r="A3" s="27" t="s">
        <v>10</v>
      </c>
      <c r="B3" s="21" t="s">
        <v>17</v>
      </c>
      <c r="C3" s="21" t="s">
        <v>16</v>
      </c>
      <c r="D3" s="21" t="s">
        <v>16</v>
      </c>
      <c r="F3" s="21" t="s">
        <v>16</v>
      </c>
      <c r="G3" s="21" t="s">
        <v>16</v>
      </c>
      <c r="H3" s="21" t="s">
        <v>17</v>
      </c>
    </row>
    <row r="4" spans="1:25" x14ac:dyDescent="0.25">
      <c r="A4" s="27" t="s">
        <v>11</v>
      </c>
      <c r="B4" s="21" t="s">
        <v>15</v>
      </c>
      <c r="C4" s="21" t="s">
        <v>15</v>
      </c>
      <c r="D4" s="21" t="s">
        <v>18</v>
      </c>
      <c r="F4" s="21" t="s">
        <v>18</v>
      </c>
      <c r="G4" s="21" t="s">
        <v>18</v>
      </c>
      <c r="H4" s="21" t="s">
        <v>15</v>
      </c>
    </row>
    <row r="7" spans="1:25" x14ac:dyDescent="0.25">
      <c r="A7" s="36" t="s">
        <v>40</v>
      </c>
      <c r="B7" s="36"/>
      <c r="J7" s="36" t="s">
        <v>41</v>
      </c>
      <c r="K7" s="36"/>
      <c r="S7" s="36" t="s">
        <v>42</v>
      </c>
      <c r="T7" s="36"/>
    </row>
    <row r="8" spans="1:25" x14ac:dyDescent="0.25">
      <c r="A8" s="5"/>
      <c r="B8" s="6"/>
      <c r="C8" s="6" t="s">
        <v>0</v>
      </c>
      <c r="D8" s="6" t="s">
        <v>1</v>
      </c>
      <c r="E8" s="6" t="s">
        <v>2</v>
      </c>
      <c r="F8" s="6" t="s">
        <v>3</v>
      </c>
      <c r="G8" s="7" t="s">
        <v>4</v>
      </c>
      <c r="J8" s="5"/>
      <c r="K8" s="6"/>
      <c r="L8" s="6" t="s">
        <v>0</v>
      </c>
      <c r="M8" s="6" t="s">
        <v>1</v>
      </c>
      <c r="N8" s="6" t="s">
        <v>2</v>
      </c>
      <c r="O8" s="6" t="s">
        <v>3</v>
      </c>
      <c r="P8" s="7" t="s">
        <v>4</v>
      </c>
      <c r="S8" s="5"/>
      <c r="T8" s="6"/>
      <c r="U8" s="6" t="s">
        <v>0</v>
      </c>
      <c r="V8" s="6" t="s">
        <v>1</v>
      </c>
      <c r="W8" s="6" t="s">
        <v>2</v>
      </c>
      <c r="X8" s="6" t="s">
        <v>3</v>
      </c>
      <c r="Y8" s="7" t="s">
        <v>4</v>
      </c>
    </row>
    <row r="9" spans="1:25" x14ac:dyDescent="0.25">
      <c r="A9" s="8"/>
      <c r="B9" s="9"/>
      <c r="C9" s="9"/>
      <c r="D9" s="9"/>
      <c r="E9" s="9"/>
      <c r="F9" s="9"/>
      <c r="G9" s="10"/>
      <c r="J9" s="8"/>
      <c r="K9" s="9"/>
      <c r="L9" s="9"/>
      <c r="M9" s="9"/>
      <c r="N9" s="9"/>
      <c r="O9" s="9"/>
      <c r="P9" s="10"/>
      <c r="S9" s="8"/>
      <c r="T9" s="9"/>
      <c r="U9" s="9"/>
      <c r="V9" s="9"/>
      <c r="W9" s="9"/>
      <c r="X9" s="9"/>
      <c r="Y9" s="10"/>
    </row>
    <row r="10" spans="1:25" x14ac:dyDescent="0.25">
      <c r="A10" s="11">
        <v>32</v>
      </c>
      <c r="B10" s="12">
        <v>18</v>
      </c>
      <c r="C10" s="9">
        <f>SUM(A10+B11)/SUM(A10:B11)</f>
        <v>0.86708860759493667</v>
      </c>
      <c r="D10" s="9">
        <f>SUM(A11,B10)/SUM(A10:B11)</f>
        <v>0.13291139240506328</v>
      </c>
      <c r="E10" s="9">
        <f>A10/SUM(A10,A11)</f>
        <v>0.91428571428571426</v>
      </c>
      <c r="F10" s="9">
        <f>A10/SUM(A10,B10)</f>
        <v>0.64</v>
      </c>
      <c r="G10" s="10">
        <f xml:space="preserve"> (2*E10*F10)/(F10+E10)</f>
        <v>0.75294117647058834</v>
      </c>
      <c r="J10" s="11">
        <v>36</v>
      </c>
      <c r="K10" s="12">
        <v>14</v>
      </c>
      <c r="L10" s="9">
        <f>SUM(J10+K11)/SUM(J10:K11)</f>
        <v>0.85443037974683544</v>
      </c>
      <c r="M10" s="9">
        <f>SUM(J11,K10)/SUM(J10:K11)</f>
        <v>0.14556962025316456</v>
      </c>
      <c r="N10" s="9">
        <f>J10/SUM(J10,J11)</f>
        <v>0.8</v>
      </c>
      <c r="O10" s="9">
        <f>J10/SUM(J10,K10)</f>
        <v>0.72</v>
      </c>
      <c r="P10" s="10">
        <f xml:space="preserve"> (2*N10*O10)/(O10+N10)</f>
        <v>0.75789473684210518</v>
      </c>
      <c r="S10" s="11">
        <v>40</v>
      </c>
      <c r="T10" s="12">
        <v>10</v>
      </c>
      <c r="U10" s="9">
        <f>SUM(S10+T11)/SUM(S10:T11)</f>
        <v>0.85443037974683544</v>
      </c>
      <c r="V10" s="9">
        <f>SUM(S11,T10)/SUM(S10:T11)</f>
        <v>0.14556962025316456</v>
      </c>
      <c r="W10" s="9">
        <f>S10/SUM(S10,S11)</f>
        <v>0.75471698113207553</v>
      </c>
      <c r="X10" s="9">
        <f>S10/SUM(S10,T10)</f>
        <v>0.8</v>
      </c>
      <c r="Y10" s="10">
        <f xml:space="preserve"> (2*W10*X10)/(X10+W10)</f>
        <v>0.77669902912621369</v>
      </c>
    </row>
    <row r="11" spans="1:25" x14ac:dyDescent="0.25">
      <c r="A11" s="11">
        <v>3</v>
      </c>
      <c r="B11" s="12">
        <v>105</v>
      </c>
      <c r="C11" s="9"/>
      <c r="D11" s="9"/>
      <c r="E11" s="9"/>
      <c r="F11" s="9"/>
      <c r="G11" s="10"/>
      <c r="J11" s="11">
        <v>9</v>
      </c>
      <c r="K11" s="12">
        <v>99</v>
      </c>
      <c r="L11" s="9"/>
      <c r="M11" s="9"/>
      <c r="N11" s="9"/>
      <c r="O11" s="9"/>
      <c r="P11" s="10"/>
      <c r="S11" s="11">
        <v>13</v>
      </c>
      <c r="T11" s="12">
        <v>95</v>
      </c>
      <c r="U11" s="9"/>
      <c r="V11" s="9"/>
      <c r="W11" s="9"/>
      <c r="X11" s="9"/>
      <c r="Y11" s="10"/>
    </row>
    <row r="12" spans="1:25" x14ac:dyDescent="0.25">
      <c r="A12" s="8"/>
      <c r="B12" s="9"/>
      <c r="C12" s="9"/>
      <c r="D12" s="9"/>
      <c r="E12" s="9"/>
      <c r="F12" s="9"/>
      <c r="G12" s="10"/>
      <c r="J12" s="8"/>
      <c r="K12" s="9"/>
      <c r="L12" s="9"/>
      <c r="M12" s="9"/>
      <c r="N12" s="9"/>
      <c r="O12" s="9"/>
      <c r="P12" s="10"/>
      <c r="S12" s="8"/>
      <c r="T12" s="9"/>
      <c r="U12" s="9"/>
      <c r="V12" s="9"/>
      <c r="W12" s="9"/>
      <c r="X12" s="9"/>
      <c r="Y12" s="10"/>
    </row>
    <row r="13" spans="1:25" x14ac:dyDescent="0.25">
      <c r="A13" s="11">
        <v>28</v>
      </c>
      <c r="B13" s="12">
        <v>21</v>
      </c>
      <c r="C13" s="9">
        <f>SUM(A13+B14)/SUM(A13:B14)</f>
        <v>0.84177215189873422</v>
      </c>
      <c r="D13" s="9">
        <f>SUM(A14,B13)/SUM(A13:B14)</f>
        <v>0.15822784810126583</v>
      </c>
      <c r="E13" s="9">
        <f>A13/SUM(A13,A14)</f>
        <v>0.875</v>
      </c>
      <c r="F13" s="9">
        <f>A13/SUM(A13,B13)</f>
        <v>0.5714285714285714</v>
      </c>
      <c r="G13" s="10">
        <f xml:space="preserve"> (2*E13*F13)/(F13+E13)</f>
        <v>0.69135802469135799</v>
      </c>
      <c r="J13" s="11">
        <v>34</v>
      </c>
      <c r="K13" s="12">
        <v>15</v>
      </c>
      <c r="L13" s="9">
        <f>SUM(J13+K14)/SUM(J13:K14)</f>
        <v>0.85443037974683544</v>
      </c>
      <c r="M13" s="9">
        <f>SUM(J14,K13)/SUM(J13:K14)</f>
        <v>0.14556962025316456</v>
      </c>
      <c r="N13" s="9">
        <f>J13/SUM(J13,J14)</f>
        <v>0.80952380952380953</v>
      </c>
      <c r="O13" s="9">
        <f>J13/SUM(J13,K13)</f>
        <v>0.69387755102040816</v>
      </c>
      <c r="P13" s="10">
        <f xml:space="preserve"> (2*N13*O13)/(O13+N13)</f>
        <v>0.74725274725274715</v>
      </c>
      <c r="S13" s="11">
        <v>34</v>
      </c>
      <c r="T13" s="12">
        <v>15</v>
      </c>
      <c r="U13" s="9">
        <f>SUM(S13+T14)/SUM(S13:T14)</f>
        <v>0.84177215189873422</v>
      </c>
      <c r="V13" s="9">
        <f>SUM(S14,T13)/SUM(S13:T14)</f>
        <v>0.15822784810126583</v>
      </c>
      <c r="W13" s="9">
        <f>S13/SUM(S13,S14)</f>
        <v>0.77272727272727271</v>
      </c>
      <c r="X13" s="9">
        <f>S13/SUM(S13,T13)</f>
        <v>0.69387755102040816</v>
      </c>
      <c r="Y13" s="10">
        <f xml:space="preserve"> (2*W13*X13)/(X13+W13)</f>
        <v>0.73118279569892475</v>
      </c>
    </row>
    <row r="14" spans="1:25" x14ac:dyDescent="0.25">
      <c r="A14" s="11">
        <v>4</v>
      </c>
      <c r="B14" s="12">
        <v>105</v>
      </c>
      <c r="C14" s="9"/>
      <c r="D14" s="9"/>
      <c r="E14" s="9"/>
      <c r="F14" s="9"/>
      <c r="G14" s="10"/>
      <c r="J14" s="11">
        <v>8</v>
      </c>
      <c r="K14" s="12">
        <v>101</v>
      </c>
      <c r="L14" s="9"/>
      <c r="M14" s="9"/>
      <c r="N14" s="9"/>
      <c r="O14" s="9"/>
      <c r="P14" s="10"/>
      <c r="S14" s="11">
        <v>10</v>
      </c>
      <c r="T14" s="12">
        <v>99</v>
      </c>
      <c r="U14" s="9"/>
      <c r="V14" s="9"/>
      <c r="W14" s="9"/>
      <c r="X14" s="9"/>
      <c r="Y14" s="10"/>
    </row>
    <row r="15" spans="1:25" x14ac:dyDescent="0.25">
      <c r="A15" s="8"/>
      <c r="B15" s="9"/>
      <c r="C15" s="9"/>
      <c r="D15" s="9"/>
      <c r="E15" s="9"/>
      <c r="F15" s="9"/>
      <c r="G15" s="10"/>
      <c r="J15" s="8"/>
      <c r="K15" s="9"/>
      <c r="L15" s="9"/>
      <c r="M15" s="9"/>
      <c r="N15" s="9"/>
      <c r="O15" s="9"/>
      <c r="P15" s="10"/>
      <c r="S15" s="8"/>
      <c r="T15" s="9"/>
      <c r="U15" s="9"/>
      <c r="V15" s="9"/>
      <c r="W15" s="9"/>
      <c r="X15" s="9"/>
      <c r="Y15" s="10"/>
    </row>
    <row r="16" spans="1:25" x14ac:dyDescent="0.25">
      <c r="A16" s="11">
        <v>22</v>
      </c>
      <c r="B16" s="12">
        <v>29</v>
      </c>
      <c r="C16" s="9">
        <f>SUM(A16+B17)/SUM(A16:B17)</f>
        <v>0.74683544303797467</v>
      </c>
      <c r="D16" s="9">
        <f>SUM(A17,B16)/SUM(A16:B17)</f>
        <v>0.25316455696202533</v>
      </c>
      <c r="E16" s="9">
        <f>A16/SUM(A16,A17)</f>
        <v>0.66666666666666663</v>
      </c>
      <c r="F16" s="9">
        <f>A16/SUM(A16,B16)</f>
        <v>0.43137254901960786</v>
      </c>
      <c r="G16" s="10">
        <f xml:space="preserve"> (2*E16*F16)/(F16+E16)</f>
        <v>0.52380952380952372</v>
      </c>
      <c r="J16" s="11">
        <v>31</v>
      </c>
      <c r="K16" s="12">
        <v>20</v>
      </c>
      <c r="L16" s="9">
        <f>SUM(J16+K17)/SUM(J16:K17)</f>
        <v>0.77215189873417722</v>
      </c>
      <c r="M16" s="9">
        <f>SUM(J17,K16)/SUM(J16:K17)</f>
        <v>0.22784810126582278</v>
      </c>
      <c r="N16" s="9">
        <f>J16/SUM(J16,J17)</f>
        <v>0.65957446808510634</v>
      </c>
      <c r="O16" s="9">
        <f>J16/SUM(J16,K16)</f>
        <v>0.60784313725490191</v>
      </c>
      <c r="P16" s="10">
        <f xml:space="preserve"> (2*N16*O16)/(O16+N16)</f>
        <v>0.63265306122448972</v>
      </c>
      <c r="S16" s="11">
        <v>29</v>
      </c>
      <c r="T16" s="12">
        <v>22</v>
      </c>
      <c r="U16" s="9">
        <f>SUM(S16+T17)/SUM(S16:T17)</f>
        <v>0.76582278481012656</v>
      </c>
      <c r="V16" s="9">
        <f>SUM(S17,T16)/SUM(S16:T17)</f>
        <v>0.23417721518987342</v>
      </c>
      <c r="W16" s="9">
        <f>S16/SUM(S16,S17)</f>
        <v>0.65909090909090906</v>
      </c>
      <c r="X16" s="9">
        <f>S16/SUM(S16,T16)</f>
        <v>0.56862745098039214</v>
      </c>
      <c r="Y16" s="10">
        <f xml:space="preserve"> (2*W16*X16)/(X16+W16)</f>
        <v>0.61052631578947369</v>
      </c>
    </row>
    <row r="17" spans="1:25" x14ac:dyDescent="0.25">
      <c r="A17" s="11">
        <v>11</v>
      </c>
      <c r="B17" s="12">
        <v>96</v>
      </c>
      <c r="C17" s="9"/>
      <c r="D17" s="9"/>
      <c r="E17" s="9"/>
      <c r="F17" s="9"/>
      <c r="G17" s="10"/>
      <c r="J17" s="11">
        <v>16</v>
      </c>
      <c r="K17" s="12">
        <v>91</v>
      </c>
      <c r="L17" s="9"/>
      <c r="M17" s="9"/>
      <c r="N17" s="9"/>
      <c r="O17" s="9"/>
      <c r="P17" s="10"/>
      <c r="S17" s="11">
        <v>15</v>
      </c>
      <c r="T17" s="12">
        <v>92</v>
      </c>
      <c r="U17" s="9"/>
      <c r="V17" s="9"/>
      <c r="W17" s="9"/>
      <c r="X17" s="9"/>
      <c r="Y17" s="10"/>
    </row>
    <row r="18" spans="1:25" x14ac:dyDescent="0.25">
      <c r="A18" s="8"/>
      <c r="B18" s="9"/>
      <c r="C18" s="9"/>
      <c r="D18" s="9"/>
      <c r="E18" s="9"/>
      <c r="F18" s="9"/>
      <c r="G18" s="10"/>
      <c r="J18" s="8"/>
      <c r="K18" s="9"/>
      <c r="L18" s="9"/>
      <c r="M18" s="9"/>
      <c r="N18" s="9"/>
      <c r="O18" s="9"/>
      <c r="P18" s="10"/>
      <c r="S18" s="8"/>
      <c r="T18" s="9"/>
      <c r="U18" s="9"/>
      <c r="V18" s="9"/>
      <c r="W18" s="9"/>
      <c r="X18" s="9"/>
      <c r="Y18" s="10"/>
    </row>
    <row r="19" spans="1:25" x14ac:dyDescent="0.25">
      <c r="A19" s="11">
        <v>26</v>
      </c>
      <c r="B19" s="12">
        <v>27</v>
      </c>
      <c r="C19" s="9">
        <f>SUM(A19+B20)/SUM(A19:B20)</f>
        <v>0.79746835443037978</v>
      </c>
      <c r="D19" s="9">
        <f>SUM(A20,B19)/SUM(A19:B20)</f>
        <v>0.20253164556962025</v>
      </c>
      <c r="E19" s="9">
        <f>A19/SUM(A19,A20)</f>
        <v>0.83870967741935487</v>
      </c>
      <c r="F19" s="9">
        <f>A19/SUM(A19,B19)</f>
        <v>0.49056603773584906</v>
      </c>
      <c r="G19" s="10">
        <f xml:space="preserve"> (2*E19*F19)/(F19+E19)</f>
        <v>0.61904761904761907</v>
      </c>
      <c r="J19" s="11">
        <v>35</v>
      </c>
      <c r="K19" s="12">
        <v>18</v>
      </c>
      <c r="L19" s="9">
        <f>SUM(J19+K20)/SUM(J19:K20)</f>
        <v>0.81645569620253167</v>
      </c>
      <c r="M19" s="9">
        <f>SUM(J20,K19)/SUM(J19:K20)</f>
        <v>0.18354430379746836</v>
      </c>
      <c r="N19" s="9">
        <f>J19/SUM(J19,J20)</f>
        <v>0.76086956521739135</v>
      </c>
      <c r="O19" s="9">
        <f>J19/SUM(J19,K19)</f>
        <v>0.660377358490566</v>
      </c>
      <c r="P19" s="10">
        <f xml:space="preserve"> (2*N19*O19)/(O19+N19)</f>
        <v>0.70707070707070707</v>
      </c>
      <c r="S19" s="11">
        <v>33</v>
      </c>
      <c r="T19" s="12">
        <v>20</v>
      </c>
      <c r="U19" s="9">
        <f>SUM(S19+T20)/SUM(S19:T20)</f>
        <v>0.79113924050632911</v>
      </c>
      <c r="V19" s="9">
        <f>SUM(S20,T19)/SUM(S19:T20)</f>
        <v>0.20886075949367089</v>
      </c>
      <c r="W19" s="9">
        <f>S19/SUM(S19,S20)</f>
        <v>0.71739130434782605</v>
      </c>
      <c r="X19" s="9">
        <f>S19/SUM(S19,T19)</f>
        <v>0.62264150943396224</v>
      </c>
      <c r="Y19" s="10">
        <f xml:space="preserve"> (2*W19*X19)/(X19+W19)</f>
        <v>0.66666666666666663</v>
      </c>
    </row>
    <row r="20" spans="1:25" x14ac:dyDescent="0.25">
      <c r="A20" s="11">
        <v>5</v>
      </c>
      <c r="B20" s="12">
        <v>100</v>
      </c>
      <c r="C20" s="9"/>
      <c r="D20" s="9"/>
      <c r="E20" s="9"/>
      <c r="F20" s="9"/>
      <c r="G20" s="10"/>
      <c r="J20" s="11">
        <v>11</v>
      </c>
      <c r="K20" s="12">
        <v>94</v>
      </c>
      <c r="L20" s="9"/>
      <c r="M20" s="9"/>
      <c r="N20" s="9"/>
      <c r="O20" s="9"/>
      <c r="P20" s="10"/>
      <c r="S20" s="11">
        <v>13</v>
      </c>
      <c r="T20" s="12">
        <v>92</v>
      </c>
      <c r="U20" s="9"/>
      <c r="V20" s="9"/>
      <c r="W20" s="9"/>
      <c r="X20" s="9"/>
      <c r="Y20" s="10"/>
    </row>
    <row r="21" spans="1:25" x14ac:dyDescent="0.25">
      <c r="A21" s="8"/>
      <c r="B21" s="9"/>
      <c r="C21" s="9"/>
      <c r="D21" s="9"/>
      <c r="E21" s="9"/>
      <c r="F21" s="9"/>
      <c r="G21" s="10"/>
      <c r="J21" s="8"/>
      <c r="K21" s="9"/>
      <c r="L21" s="9"/>
      <c r="M21" s="9"/>
      <c r="N21" s="9"/>
      <c r="O21" s="9"/>
      <c r="P21" s="10"/>
      <c r="S21" s="8"/>
      <c r="T21" s="9"/>
      <c r="U21" s="9"/>
      <c r="V21" s="9"/>
      <c r="W21" s="9"/>
      <c r="X21" s="9"/>
      <c r="Y21" s="10"/>
    </row>
    <row r="22" spans="1:25" x14ac:dyDescent="0.25">
      <c r="A22" s="11">
        <v>28</v>
      </c>
      <c r="B22" s="12">
        <v>16</v>
      </c>
      <c r="C22" s="9">
        <f>SUM(A22+B23)/SUM(A22:B23)</f>
        <v>0.87261146496815289</v>
      </c>
      <c r="D22" s="9">
        <f>SUM(A23,B22)/SUM(A22:B23)</f>
        <v>0.12738853503184713</v>
      </c>
      <c r="E22" s="9">
        <f>A22/SUM(A22,A23)</f>
        <v>0.875</v>
      </c>
      <c r="F22" s="9">
        <f>A22/SUM(A22,B22)</f>
        <v>0.63636363636363635</v>
      </c>
      <c r="G22" s="10">
        <f xml:space="preserve"> (2*E22*F22)/(F22+E22)</f>
        <v>0.73684210526315785</v>
      </c>
      <c r="J22" s="11">
        <v>29</v>
      </c>
      <c r="K22" s="12">
        <v>15</v>
      </c>
      <c r="L22" s="9">
        <f>SUM(J22+K23)/SUM(J22:K23)</f>
        <v>0.82165605095541405</v>
      </c>
      <c r="M22" s="9">
        <f>SUM(J23,K22)/SUM(J22:K23)</f>
        <v>0.17834394904458598</v>
      </c>
      <c r="N22" s="9">
        <f>J22/SUM(J22,J23)</f>
        <v>0.69047619047619047</v>
      </c>
      <c r="O22" s="9">
        <f>J22/SUM(J22,K22)</f>
        <v>0.65909090909090906</v>
      </c>
      <c r="P22" s="10">
        <f xml:space="preserve"> (2*N22*O22)/(O22+N22)</f>
        <v>0.67441860465116277</v>
      </c>
      <c r="S22" s="11">
        <v>30</v>
      </c>
      <c r="T22" s="12">
        <v>14</v>
      </c>
      <c r="U22" s="9">
        <f>SUM(S22+T23)/SUM(S22:T23)</f>
        <v>0.83439490445859876</v>
      </c>
      <c r="V22" s="9">
        <f>SUM(S23,T22)/SUM(S22:T23)</f>
        <v>0.16560509554140126</v>
      </c>
      <c r="W22" s="9">
        <f>S22/SUM(S22,S23)</f>
        <v>0.7142857142857143</v>
      </c>
      <c r="X22" s="9">
        <f>S22/SUM(S22,T22)</f>
        <v>0.68181818181818177</v>
      </c>
      <c r="Y22" s="10">
        <f xml:space="preserve"> (2*W22*X22)/(X22+W22)</f>
        <v>0.69767441860465118</v>
      </c>
    </row>
    <row r="23" spans="1:25" x14ac:dyDescent="0.25">
      <c r="A23" s="11">
        <v>4</v>
      </c>
      <c r="B23" s="12">
        <v>109</v>
      </c>
      <c r="C23" s="9"/>
      <c r="D23" s="9"/>
      <c r="E23" s="9"/>
      <c r="F23" s="9"/>
      <c r="G23" s="10"/>
      <c r="J23" s="11">
        <v>13</v>
      </c>
      <c r="K23" s="12">
        <v>100</v>
      </c>
      <c r="L23" s="9"/>
      <c r="M23" s="9"/>
      <c r="N23" s="9"/>
      <c r="O23" s="9"/>
      <c r="P23" s="10"/>
      <c r="S23" s="11">
        <v>12</v>
      </c>
      <c r="T23" s="12">
        <v>101</v>
      </c>
      <c r="U23" s="9"/>
      <c r="V23" s="9"/>
      <c r="W23" s="9"/>
      <c r="X23" s="9"/>
      <c r="Y23" s="10"/>
    </row>
    <row r="24" spans="1:25" x14ac:dyDescent="0.25">
      <c r="A24" s="8"/>
      <c r="B24" s="9"/>
      <c r="C24" s="9"/>
      <c r="D24" s="9"/>
      <c r="E24" s="9"/>
      <c r="F24" s="9"/>
      <c r="G24" s="10"/>
      <c r="J24" s="8"/>
      <c r="K24" s="9"/>
      <c r="L24" s="9"/>
      <c r="M24" s="9"/>
      <c r="N24" s="9"/>
      <c r="O24" s="9"/>
      <c r="P24" s="10"/>
      <c r="S24" s="8"/>
      <c r="T24" s="9"/>
      <c r="U24" s="9"/>
      <c r="V24" s="9"/>
      <c r="W24" s="9"/>
      <c r="X24" s="9"/>
      <c r="Y24" s="10"/>
    </row>
    <row r="25" spans="1:25" x14ac:dyDescent="0.25">
      <c r="A25" s="11">
        <v>29</v>
      </c>
      <c r="B25" s="12">
        <v>30</v>
      </c>
      <c r="C25" s="9">
        <f>SUM(A25+B26)/SUM(A25:B26)</f>
        <v>0.79617834394904463</v>
      </c>
      <c r="D25" s="9">
        <f>SUM(A26,B25)/SUM(A25:B26)</f>
        <v>0.20382165605095542</v>
      </c>
      <c r="E25" s="9">
        <f>A25/SUM(A25,A26)</f>
        <v>0.93548387096774188</v>
      </c>
      <c r="F25" s="9">
        <f>A25/SUM(A25,B25)</f>
        <v>0.49152542372881358</v>
      </c>
      <c r="G25" s="10">
        <f xml:space="preserve"> (2*E25*F25)/(F25+E25)</f>
        <v>0.64444444444444438</v>
      </c>
      <c r="J25" s="11">
        <v>38</v>
      </c>
      <c r="K25" s="12">
        <v>21</v>
      </c>
      <c r="L25" s="9">
        <f>SUM(J25+K26)/SUM(J25:K26)</f>
        <v>0.80891719745222934</v>
      </c>
      <c r="M25" s="9">
        <f>SUM(J26,K25)/SUM(J25:K26)</f>
        <v>0.19108280254777071</v>
      </c>
      <c r="N25" s="9">
        <f>J25/SUM(J25,J26)</f>
        <v>0.80851063829787229</v>
      </c>
      <c r="O25" s="9">
        <f>J25/SUM(J25,K25)</f>
        <v>0.64406779661016944</v>
      </c>
      <c r="P25" s="10">
        <f xml:space="preserve"> (2*N25*O25)/(O25+N25)</f>
        <v>0.71698113207547165</v>
      </c>
      <c r="S25" s="11">
        <v>41</v>
      </c>
      <c r="T25" s="12">
        <v>18</v>
      </c>
      <c r="U25" s="9">
        <f>SUM(S25+T26)/SUM(S25:T26)</f>
        <v>0.83439490445859876</v>
      </c>
      <c r="V25" s="9">
        <f>SUM(S26,T25)/SUM(S25:T26)</f>
        <v>0.16560509554140126</v>
      </c>
      <c r="W25" s="9">
        <f>S25/SUM(S25,S26)</f>
        <v>0.83673469387755106</v>
      </c>
      <c r="X25" s="9">
        <f>S25/SUM(S25,T25)</f>
        <v>0.69491525423728817</v>
      </c>
      <c r="Y25" s="10">
        <f xml:space="preserve"> (2*W25*X25)/(X25+W25)</f>
        <v>0.75925925925925919</v>
      </c>
    </row>
    <row r="26" spans="1:25" x14ac:dyDescent="0.25">
      <c r="A26" s="11">
        <v>2</v>
      </c>
      <c r="B26" s="12">
        <v>96</v>
      </c>
      <c r="C26" s="9"/>
      <c r="D26" s="9"/>
      <c r="E26" s="9"/>
      <c r="F26" s="9"/>
      <c r="G26" s="10"/>
      <c r="J26" s="11">
        <v>9</v>
      </c>
      <c r="K26" s="12">
        <v>89</v>
      </c>
      <c r="L26" s="9"/>
      <c r="M26" s="9"/>
      <c r="N26" s="9"/>
      <c r="O26" s="9"/>
      <c r="P26" s="10"/>
      <c r="S26" s="11">
        <v>8</v>
      </c>
      <c r="T26" s="12">
        <v>90</v>
      </c>
      <c r="U26" s="9"/>
      <c r="V26" s="9"/>
      <c r="W26" s="9"/>
      <c r="X26" s="9"/>
      <c r="Y26" s="10"/>
    </row>
    <row r="27" spans="1:25" x14ac:dyDescent="0.25">
      <c r="A27" s="8"/>
      <c r="B27" s="9"/>
      <c r="C27" s="9"/>
      <c r="D27" s="9"/>
      <c r="E27" s="9"/>
      <c r="F27" s="9"/>
      <c r="G27" s="10"/>
      <c r="J27" s="8"/>
      <c r="K27" s="9"/>
      <c r="L27" s="9"/>
      <c r="M27" s="9"/>
      <c r="N27" s="9"/>
      <c r="O27" s="9"/>
      <c r="P27" s="10"/>
      <c r="S27" s="8"/>
      <c r="T27" s="9"/>
      <c r="U27" s="9"/>
      <c r="V27" s="9"/>
      <c r="W27" s="9"/>
      <c r="X27" s="9"/>
      <c r="Y27" s="10"/>
    </row>
    <row r="28" spans="1:25" x14ac:dyDescent="0.25">
      <c r="A28" s="11">
        <v>19</v>
      </c>
      <c r="B28" s="12">
        <v>26</v>
      </c>
      <c r="C28" s="9">
        <f>SUM(A28+B29)/SUM(A28:B29)</f>
        <v>0.78980891719745228</v>
      </c>
      <c r="D28" s="9">
        <f t="shared" ref="D28:D31" si="0">SUM(A29,B28)/SUM(A28:B29)</f>
        <v>0.21019108280254778</v>
      </c>
      <c r="E28" s="9">
        <f>A28/SUM(A28,A29)</f>
        <v>0.73076923076923073</v>
      </c>
      <c r="F28" s="9">
        <f>A28/SUM(A28,B28)</f>
        <v>0.42222222222222222</v>
      </c>
      <c r="G28" s="10">
        <f xml:space="preserve"> (2*E28*F28)/(F28+E28)</f>
        <v>0.53521126760563376</v>
      </c>
      <c r="J28" s="11">
        <v>26</v>
      </c>
      <c r="K28" s="12">
        <v>19</v>
      </c>
      <c r="L28" s="9">
        <f>SUM(J28+K29)/SUM(J28:K29)</f>
        <v>0.79617834394904463</v>
      </c>
      <c r="M28" s="9">
        <f t="shared" ref="M28:M31" si="1">SUM(J29,K28)/SUM(J28:K29)</f>
        <v>0.20382165605095542</v>
      </c>
      <c r="N28" s="9">
        <f>J28/SUM(J28,J29)</f>
        <v>0.66666666666666663</v>
      </c>
      <c r="O28" s="9">
        <f>J28/SUM(J28,K28)</f>
        <v>0.57777777777777772</v>
      </c>
      <c r="P28" s="10">
        <f xml:space="preserve"> (2*N28*O28)/(O28+N28)</f>
        <v>0.61904761904761896</v>
      </c>
      <c r="S28" s="11">
        <v>29</v>
      </c>
      <c r="T28" s="12">
        <v>16</v>
      </c>
      <c r="U28" s="9">
        <f>SUM(S28+T29)/SUM(S28:T29)</f>
        <v>0.83439490445859876</v>
      </c>
      <c r="V28" s="9">
        <f t="shared" ref="V28" si="2">SUM(S29,T28)/SUM(S28:T29)</f>
        <v>0.16560509554140126</v>
      </c>
      <c r="W28" s="9">
        <f>S28/SUM(S28,S29)</f>
        <v>0.74358974358974361</v>
      </c>
      <c r="X28" s="9">
        <f>S28/SUM(S28,T28)</f>
        <v>0.64444444444444449</v>
      </c>
      <c r="Y28" s="10">
        <f xml:space="preserve"> (2*W28*X28)/(X28+W28)</f>
        <v>0.69047619047619058</v>
      </c>
    </row>
    <row r="29" spans="1:25" x14ac:dyDescent="0.25">
      <c r="A29" s="11">
        <v>7</v>
      </c>
      <c r="B29" s="12">
        <v>105</v>
      </c>
      <c r="C29" s="9"/>
      <c r="D29" s="9"/>
      <c r="E29" s="9"/>
      <c r="F29" s="9"/>
      <c r="G29" s="10"/>
      <c r="J29" s="11">
        <v>13</v>
      </c>
      <c r="K29" s="12">
        <v>99</v>
      </c>
      <c r="L29" s="9"/>
      <c r="M29" s="9"/>
      <c r="N29" s="9"/>
      <c r="O29" s="9"/>
      <c r="P29" s="10"/>
      <c r="S29" s="11">
        <v>10</v>
      </c>
      <c r="T29" s="12">
        <v>102</v>
      </c>
      <c r="U29" s="9"/>
      <c r="V29" s="9"/>
      <c r="W29" s="9"/>
      <c r="X29" s="9"/>
      <c r="Y29" s="10"/>
    </row>
    <row r="30" spans="1:25" x14ac:dyDescent="0.25">
      <c r="A30" s="8"/>
      <c r="B30" s="9"/>
      <c r="C30" s="9"/>
      <c r="D30" s="9"/>
      <c r="E30" s="9"/>
      <c r="F30" s="9"/>
      <c r="G30" s="10"/>
      <c r="J30" s="8"/>
      <c r="K30" s="9"/>
      <c r="L30" s="9"/>
      <c r="M30" s="9"/>
      <c r="N30" s="9"/>
      <c r="O30" s="9"/>
      <c r="P30" s="10"/>
      <c r="S30" s="8"/>
      <c r="T30" s="9"/>
      <c r="U30" s="9"/>
      <c r="V30" s="9"/>
      <c r="W30" s="9"/>
      <c r="X30" s="9"/>
      <c r="Y30" s="10"/>
    </row>
    <row r="31" spans="1:25" x14ac:dyDescent="0.25">
      <c r="A31" s="11">
        <v>23</v>
      </c>
      <c r="B31" s="12">
        <v>22</v>
      </c>
      <c r="C31" s="9">
        <f>SUM(A31+B32)/SUM(A31:B32)</f>
        <v>0.80891719745222934</v>
      </c>
      <c r="D31" s="9">
        <f t="shared" si="0"/>
        <v>0.19108280254777071</v>
      </c>
      <c r="E31" s="9">
        <f>A31/SUM(A31,A32)</f>
        <v>0.74193548387096775</v>
      </c>
      <c r="F31" s="9">
        <f>A31/SUM(A31,B31)</f>
        <v>0.51111111111111107</v>
      </c>
      <c r="G31" s="10">
        <f xml:space="preserve"> (2*E31*F31)/(F31+E31)</f>
        <v>0.60526315789473684</v>
      </c>
      <c r="J31" s="11">
        <v>32</v>
      </c>
      <c r="K31" s="12">
        <v>13</v>
      </c>
      <c r="L31" s="9">
        <f>SUM(J31+K32)/SUM(J31:K32)</f>
        <v>0.82165605095541405</v>
      </c>
      <c r="M31" s="9">
        <f t="shared" si="1"/>
        <v>0.17834394904458598</v>
      </c>
      <c r="N31" s="9">
        <f>J31/SUM(J31,J32)</f>
        <v>0.68085106382978722</v>
      </c>
      <c r="O31" s="9">
        <f>J31/SUM(J31,K31)</f>
        <v>0.71111111111111114</v>
      </c>
      <c r="P31" s="10">
        <f xml:space="preserve"> (2*N31*O31)/(O31+N31)</f>
        <v>0.69565217391304357</v>
      </c>
      <c r="S31" s="11">
        <v>33</v>
      </c>
      <c r="T31" s="12">
        <v>12</v>
      </c>
      <c r="U31" s="9">
        <f>SUM(S31+T32)/SUM(S31:T32)</f>
        <v>0.80891719745222934</v>
      </c>
      <c r="V31" s="9">
        <f t="shared" ref="V31" si="3">SUM(S32,T31)/SUM(S31:T32)</f>
        <v>0.19108280254777071</v>
      </c>
      <c r="W31" s="9">
        <f>S31/SUM(S31,S32)</f>
        <v>0.6470588235294118</v>
      </c>
      <c r="X31" s="9">
        <f>S31/SUM(S31,T31)</f>
        <v>0.73333333333333328</v>
      </c>
      <c r="Y31" s="10">
        <f xml:space="preserve"> (2*W31*X31)/(X31+W31)</f>
        <v>0.6875</v>
      </c>
    </row>
    <row r="32" spans="1:25" x14ac:dyDescent="0.25">
      <c r="A32" s="11">
        <v>8</v>
      </c>
      <c r="B32" s="12">
        <v>104</v>
      </c>
      <c r="C32" s="9"/>
      <c r="D32" s="9"/>
      <c r="E32" s="9"/>
      <c r="F32" s="9"/>
      <c r="G32" s="10"/>
      <c r="J32" s="11">
        <v>15</v>
      </c>
      <c r="K32" s="12">
        <v>97</v>
      </c>
      <c r="L32" s="9"/>
      <c r="M32" s="9"/>
      <c r="N32" s="9"/>
      <c r="O32" s="9"/>
      <c r="P32" s="10"/>
      <c r="S32" s="11">
        <v>18</v>
      </c>
      <c r="T32" s="12">
        <v>94</v>
      </c>
      <c r="U32" s="9"/>
      <c r="V32" s="9"/>
      <c r="W32" s="9"/>
      <c r="X32" s="9"/>
      <c r="Y32" s="10"/>
    </row>
    <row r="33" spans="1:25" x14ac:dyDescent="0.25">
      <c r="A33" s="8"/>
      <c r="B33" s="9"/>
      <c r="C33" s="9"/>
      <c r="D33" s="9"/>
      <c r="E33" s="9"/>
      <c r="F33" s="9"/>
      <c r="G33" s="10"/>
      <c r="J33" s="8"/>
      <c r="K33" s="9"/>
      <c r="L33" s="9"/>
      <c r="M33" s="9"/>
      <c r="N33" s="9"/>
      <c r="O33" s="9"/>
      <c r="P33" s="10"/>
      <c r="S33" s="8"/>
      <c r="T33" s="9"/>
      <c r="U33" s="9"/>
      <c r="V33" s="9"/>
      <c r="W33" s="9"/>
      <c r="X33" s="9"/>
      <c r="Y33" s="10"/>
    </row>
    <row r="34" spans="1:25" x14ac:dyDescent="0.25">
      <c r="A34" s="11">
        <v>33</v>
      </c>
      <c r="B34" s="12">
        <v>16</v>
      </c>
      <c r="C34" s="9">
        <f>SUM(A34+B35)/SUM(A34:B35)</f>
        <v>0.86624203821656054</v>
      </c>
      <c r="D34" s="9">
        <f t="shared" ref="D34" si="4">SUM(A35,B34)/SUM(A34:B35)</f>
        <v>0.13375796178343949</v>
      </c>
      <c r="E34" s="9">
        <f>A34/SUM(A34,A35)</f>
        <v>0.86842105263157898</v>
      </c>
      <c r="F34" s="9">
        <f>A34/SUM(A34,B34)</f>
        <v>0.67346938775510201</v>
      </c>
      <c r="G34" s="10">
        <f xml:space="preserve"> (2*E34*F34)/(F34+E34)</f>
        <v>0.75862068965517238</v>
      </c>
      <c r="J34" s="11">
        <v>34</v>
      </c>
      <c r="K34" s="12">
        <v>15</v>
      </c>
      <c r="L34" s="9">
        <f>SUM(J34+K35)/SUM(J34:K35)</f>
        <v>0.8152866242038217</v>
      </c>
      <c r="M34" s="9">
        <f t="shared" ref="M34" si="5">SUM(J35,K34)/SUM(J34:K35)</f>
        <v>0.18471337579617833</v>
      </c>
      <c r="N34" s="9">
        <f>J34/SUM(J34,J35)</f>
        <v>0.70833333333333337</v>
      </c>
      <c r="O34" s="9">
        <f>J34/SUM(J34,K34)</f>
        <v>0.69387755102040816</v>
      </c>
      <c r="P34" s="10">
        <f xml:space="preserve"> (2*N34*O34)/(O34+N34)</f>
        <v>0.70103092783505161</v>
      </c>
      <c r="S34" s="11">
        <v>37</v>
      </c>
      <c r="T34" s="12">
        <v>12</v>
      </c>
      <c r="U34" s="9">
        <f>SUM(S34+T35)/SUM(S34:T35)</f>
        <v>0.83439490445859876</v>
      </c>
      <c r="V34" s="9">
        <f t="shared" ref="V34" si="6">SUM(S35,T34)/SUM(S34:T35)</f>
        <v>0.16560509554140126</v>
      </c>
      <c r="W34" s="9">
        <f>S34/SUM(S34,S35)</f>
        <v>0.72549019607843135</v>
      </c>
      <c r="X34" s="9">
        <f>S34/SUM(S34,T34)</f>
        <v>0.75510204081632648</v>
      </c>
      <c r="Y34" s="10">
        <f xml:space="preserve"> (2*W34*X34)/(X34+W34)</f>
        <v>0.74</v>
      </c>
    </row>
    <row r="35" spans="1:25" x14ac:dyDescent="0.25">
      <c r="A35" s="11">
        <v>5</v>
      </c>
      <c r="B35" s="12">
        <v>103</v>
      </c>
      <c r="C35" s="9"/>
      <c r="D35" s="9"/>
      <c r="E35" s="9"/>
      <c r="F35" s="9"/>
      <c r="G35" s="10"/>
      <c r="J35" s="11">
        <v>14</v>
      </c>
      <c r="K35" s="12">
        <v>94</v>
      </c>
      <c r="L35" s="9"/>
      <c r="M35" s="9"/>
      <c r="N35" s="9"/>
      <c r="O35" s="9"/>
      <c r="P35" s="10"/>
      <c r="S35" s="11">
        <v>14</v>
      </c>
      <c r="T35" s="12">
        <v>94</v>
      </c>
      <c r="U35" s="9"/>
      <c r="V35" s="9"/>
      <c r="W35" s="9"/>
      <c r="X35" s="9"/>
      <c r="Y35" s="10"/>
    </row>
    <row r="36" spans="1:25" x14ac:dyDescent="0.25">
      <c r="G36" s="22"/>
      <c r="J36" s="24"/>
      <c r="P36" s="22"/>
      <c r="S36" s="24"/>
      <c r="Y36" s="22"/>
    </row>
    <row r="37" spans="1:25" x14ac:dyDescent="0.25">
      <c r="A37" s="11">
        <v>29</v>
      </c>
      <c r="B37" s="12">
        <v>19</v>
      </c>
      <c r="C37" s="9">
        <f>SUM(A37+B38)/SUM(A37:B38)</f>
        <v>0.84713375796178347</v>
      </c>
      <c r="D37" s="9">
        <f t="shared" ref="D37" si="7">SUM(A38,B37)/SUM(A37:B38)</f>
        <v>0.15286624203821655</v>
      </c>
      <c r="E37" s="9">
        <f>A37/SUM(A37,A38)</f>
        <v>0.8529411764705882</v>
      </c>
      <c r="F37" s="9">
        <f>A37/SUM(A37,B37)</f>
        <v>0.60416666666666663</v>
      </c>
      <c r="G37" s="10">
        <f xml:space="preserve"> (2*E37*F37)/(F37+E37)</f>
        <v>0.70731707317073167</v>
      </c>
      <c r="J37" s="11">
        <v>33</v>
      </c>
      <c r="K37" s="12">
        <v>15</v>
      </c>
      <c r="L37" s="9">
        <f>SUM(J37+K38)/SUM(J37:K38)</f>
        <v>0.84076433121019112</v>
      </c>
      <c r="M37" s="9">
        <f t="shared" ref="M37" si="8">SUM(J38,K37)/SUM(J37:K38)</f>
        <v>0.15923566878980891</v>
      </c>
      <c r="N37" s="9">
        <f>J37/SUM(J37,J38)</f>
        <v>0.76744186046511631</v>
      </c>
      <c r="O37" s="9">
        <f>J37/SUM(J37,K37)</f>
        <v>0.6875</v>
      </c>
      <c r="P37" s="10">
        <f xml:space="preserve"> (2*N37*O37)/(O37+N37)</f>
        <v>0.72527472527472536</v>
      </c>
      <c r="S37" s="11">
        <v>33</v>
      </c>
      <c r="T37" s="12">
        <v>15</v>
      </c>
      <c r="U37" s="9">
        <f>SUM(S37+T38)/SUM(S37:T38)</f>
        <v>0.83439490445859876</v>
      </c>
      <c r="V37" s="9">
        <f t="shared" ref="V37" si="9">SUM(S38,T37)/SUM(S37:T38)</f>
        <v>0.16560509554140126</v>
      </c>
      <c r="W37" s="9">
        <f>S37/SUM(S37,S38)</f>
        <v>0.75</v>
      </c>
      <c r="X37" s="9">
        <f>S37/SUM(S37,T37)</f>
        <v>0.6875</v>
      </c>
      <c r="Y37" s="10">
        <f xml:space="preserve"> (2*W37*X37)/(X37+W37)</f>
        <v>0.71739130434782605</v>
      </c>
    </row>
    <row r="38" spans="1:25" x14ac:dyDescent="0.25">
      <c r="A38" s="11">
        <v>5</v>
      </c>
      <c r="B38" s="12">
        <v>104</v>
      </c>
      <c r="C38" s="9"/>
      <c r="D38" s="9"/>
      <c r="E38" s="9"/>
      <c r="F38" s="9"/>
      <c r="G38" s="10"/>
      <c r="J38" s="11">
        <v>10</v>
      </c>
      <c r="K38" s="12">
        <v>99</v>
      </c>
      <c r="L38" s="9"/>
      <c r="M38" s="9"/>
      <c r="N38" s="9"/>
      <c r="O38" s="9"/>
      <c r="P38" s="10"/>
      <c r="S38" s="11">
        <v>11</v>
      </c>
      <c r="T38" s="12">
        <v>98</v>
      </c>
      <c r="U38" s="9"/>
      <c r="V38" s="9"/>
      <c r="W38" s="9"/>
      <c r="X38" s="9"/>
      <c r="Y38" s="10"/>
    </row>
    <row r="39" spans="1:25" x14ac:dyDescent="0.25">
      <c r="G39" s="22"/>
      <c r="J39" s="24"/>
      <c r="P39" s="22"/>
      <c r="S39" s="24"/>
      <c r="Y39" s="22"/>
    </row>
    <row r="40" spans="1:25" x14ac:dyDescent="0.25">
      <c r="A40" s="23"/>
      <c r="B40" s="23"/>
      <c r="C40" s="13">
        <f>SUM(C10:C37)/10</f>
        <v>0.82340562767072478</v>
      </c>
      <c r="D40" s="13">
        <f>SUM(D10:D37)/10</f>
        <v>0.17659437232927516</v>
      </c>
      <c r="E40" s="13">
        <f>SUM(E10:E37)/10</f>
        <v>0.82992128730818437</v>
      </c>
      <c r="F40" s="13">
        <f>SUM(F10:F37)/10</f>
        <v>0.54722256060315799</v>
      </c>
      <c r="G40" s="14">
        <f>SUM(G10:G37)/10</f>
        <v>0.65748550820529661</v>
      </c>
      <c r="J40" s="25"/>
      <c r="K40" s="23"/>
      <c r="L40" s="13">
        <f>SUM(L10:L37)/10</f>
        <v>0.82019269531564942</v>
      </c>
      <c r="M40" s="13">
        <f>SUM(M10:M37)/10</f>
        <v>0.17980730468435052</v>
      </c>
      <c r="N40" s="13">
        <f>SUM(N10:N37)/10</f>
        <v>0.73522475958952749</v>
      </c>
      <c r="O40" s="13">
        <f>SUM(O10:O37)/10</f>
        <v>0.66555231923762526</v>
      </c>
      <c r="P40" s="14">
        <f>SUM(P10:P37)/10</f>
        <v>0.6977276435187123</v>
      </c>
      <c r="S40" s="25"/>
      <c r="T40" s="23"/>
      <c r="U40" s="13">
        <f>SUM(U10:U37)/10</f>
        <v>0.82340562767072478</v>
      </c>
      <c r="V40" s="13">
        <f>SUM(V10:V37)/10</f>
        <v>0.17659437232927516</v>
      </c>
      <c r="W40" s="13">
        <f>SUM(W10:W37)/10</f>
        <v>0.73210856386589362</v>
      </c>
      <c r="X40" s="13">
        <f>SUM(X10:X37)/10</f>
        <v>0.68822597660843365</v>
      </c>
      <c r="Y40" s="14">
        <f>SUM(Y10:Y37)/10</f>
        <v>0.7077375979969206</v>
      </c>
    </row>
    <row r="46" spans="1:25" x14ac:dyDescent="0.25">
      <c r="A46" s="36" t="s">
        <v>43</v>
      </c>
      <c r="B46" s="36"/>
      <c r="J46" s="36" t="s">
        <v>44</v>
      </c>
      <c r="K46" s="36"/>
      <c r="S46" s="36" t="s">
        <v>45</v>
      </c>
      <c r="T46" s="36"/>
    </row>
    <row r="47" spans="1:25" x14ac:dyDescent="0.25">
      <c r="A47" s="5"/>
      <c r="B47" s="6"/>
      <c r="C47" s="6" t="s">
        <v>0</v>
      </c>
      <c r="D47" s="6" t="s">
        <v>1</v>
      </c>
      <c r="E47" s="6" t="s">
        <v>2</v>
      </c>
      <c r="F47" s="6" t="s">
        <v>3</v>
      </c>
      <c r="G47" s="7" t="s">
        <v>4</v>
      </c>
      <c r="J47" s="5"/>
      <c r="K47" s="6"/>
      <c r="L47" s="6" t="s">
        <v>0</v>
      </c>
      <c r="M47" s="6" t="s">
        <v>1</v>
      </c>
      <c r="N47" s="6" t="s">
        <v>2</v>
      </c>
      <c r="O47" s="6" t="s">
        <v>3</v>
      </c>
      <c r="P47" s="7" t="s">
        <v>4</v>
      </c>
      <c r="S47" s="5"/>
      <c r="T47" s="6"/>
      <c r="U47" s="6" t="s">
        <v>0</v>
      </c>
      <c r="V47" s="6" t="s">
        <v>1</v>
      </c>
      <c r="W47" s="6" t="s">
        <v>2</v>
      </c>
      <c r="X47" s="6" t="s">
        <v>3</v>
      </c>
      <c r="Y47" s="7" t="s">
        <v>4</v>
      </c>
    </row>
    <row r="48" spans="1:25" x14ac:dyDescent="0.25">
      <c r="A48" s="8"/>
      <c r="B48" s="9"/>
      <c r="C48" s="9"/>
      <c r="D48" s="9"/>
      <c r="E48" s="9"/>
      <c r="F48" s="9"/>
      <c r="G48" s="10"/>
      <c r="J48" s="8"/>
      <c r="K48" s="9"/>
      <c r="L48" s="9"/>
      <c r="M48" s="9"/>
      <c r="N48" s="9"/>
      <c r="O48" s="9"/>
      <c r="P48" s="10"/>
      <c r="S48" s="8"/>
      <c r="T48" s="9"/>
      <c r="U48" s="9"/>
      <c r="V48" s="9"/>
      <c r="W48" s="9"/>
      <c r="X48" s="9"/>
      <c r="Y48" s="10"/>
    </row>
    <row r="49" spans="1:25" x14ac:dyDescent="0.25">
      <c r="A49" s="11">
        <v>32</v>
      </c>
      <c r="B49" s="12">
        <v>21</v>
      </c>
      <c r="C49" s="9">
        <f>SUM(A49+B50)/SUM(A49:B50)</f>
        <v>0.79874213836477992</v>
      </c>
      <c r="D49" s="9">
        <f>SUM(A50,B49)/SUM(A49:B50)</f>
        <v>0.20125786163522014</v>
      </c>
      <c r="E49" s="9">
        <f>A49/SUM(A49,A50)</f>
        <v>0.7441860465116279</v>
      </c>
      <c r="F49" s="9">
        <f>A49/SUM(A49,B49)</f>
        <v>0.60377358490566035</v>
      </c>
      <c r="G49" s="10">
        <f xml:space="preserve"> (2*E49*F49)/(F49+E49)</f>
        <v>0.66666666666666663</v>
      </c>
      <c r="J49" s="11">
        <v>32</v>
      </c>
      <c r="K49" s="12">
        <v>21</v>
      </c>
      <c r="L49" s="9">
        <f>SUM(J49+K50)/SUM(J49:K50)</f>
        <v>0.77987421383647804</v>
      </c>
      <c r="M49" s="9">
        <f>SUM(J50,K49)/SUM(J49:K50)</f>
        <v>0.22012578616352202</v>
      </c>
      <c r="N49" s="9">
        <f>J49/SUM(J49,J50)</f>
        <v>0.69565217391304346</v>
      </c>
      <c r="O49" s="9">
        <f>J49/SUM(J49,K49)</f>
        <v>0.60377358490566035</v>
      </c>
      <c r="P49" s="10">
        <f xml:space="preserve"> (2*N49*O49)/(O49+N49)</f>
        <v>0.64646464646464652</v>
      </c>
      <c r="S49" s="11">
        <v>34</v>
      </c>
      <c r="T49" s="12">
        <v>19</v>
      </c>
      <c r="U49" s="9">
        <f>SUM(S49+T50)/SUM(S49:T50)</f>
        <v>0.80503144654088055</v>
      </c>
      <c r="V49" s="9">
        <f>SUM(S50,T49)/SUM(S49:T50)</f>
        <v>0.19496855345911951</v>
      </c>
      <c r="W49" s="9">
        <f>S49/SUM(S49,S50)</f>
        <v>0.73913043478260865</v>
      </c>
      <c r="X49" s="9">
        <f>S49/SUM(S49,T49)</f>
        <v>0.64150943396226412</v>
      </c>
      <c r="Y49" s="10">
        <f xml:space="preserve"> (2*W49*X49)/(X49+W49)</f>
        <v>0.68686868686868674</v>
      </c>
    </row>
    <row r="50" spans="1:25" x14ac:dyDescent="0.25">
      <c r="A50" s="11">
        <v>11</v>
      </c>
      <c r="B50" s="12">
        <v>95</v>
      </c>
      <c r="C50" s="9"/>
      <c r="D50" s="9"/>
      <c r="E50" s="9"/>
      <c r="F50" s="9"/>
      <c r="G50" s="10"/>
      <c r="J50" s="11">
        <v>14</v>
      </c>
      <c r="K50" s="12">
        <v>92</v>
      </c>
      <c r="L50" s="9"/>
      <c r="M50" s="9"/>
      <c r="N50" s="9"/>
      <c r="O50" s="9"/>
      <c r="P50" s="10"/>
      <c r="S50" s="11">
        <v>12</v>
      </c>
      <c r="T50" s="12">
        <v>94</v>
      </c>
      <c r="U50" s="9"/>
      <c r="V50" s="9"/>
      <c r="W50" s="9"/>
      <c r="X50" s="9"/>
      <c r="Y50" s="10"/>
    </row>
    <row r="51" spans="1:25" x14ac:dyDescent="0.25">
      <c r="A51" s="8"/>
      <c r="B51" s="9"/>
      <c r="C51" s="9"/>
      <c r="D51" s="9"/>
      <c r="E51" s="9"/>
      <c r="F51" s="9"/>
      <c r="G51" s="10"/>
      <c r="J51" s="8"/>
      <c r="K51" s="9"/>
      <c r="L51" s="9"/>
      <c r="M51" s="9"/>
      <c r="N51" s="9"/>
      <c r="O51" s="9"/>
      <c r="P51" s="10"/>
      <c r="S51" s="8"/>
      <c r="T51" s="9"/>
      <c r="U51" s="9"/>
      <c r="V51" s="9"/>
      <c r="W51" s="9"/>
      <c r="X51" s="9"/>
      <c r="Y51" s="10"/>
    </row>
    <row r="52" spans="1:25" x14ac:dyDescent="0.25">
      <c r="A52" s="11">
        <v>34</v>
      </c>
      <c r="B52" s="12">
        <v>16</v>
      </c>
      <c r="C52" s="9">
        <f>SUM(A52+B53)/SUM(A52:B53)</f>
        <v>0.81132075471698117</v>
      </c>
      <c r="D52" s="9">
        <f>SUM(A53,B52)/SUM(A52:B53)</f>
        <v>0.18867924528301888</v>
      </c>
      <c r="E52" s="9">
        <f>A52/SUM(A52,A53)</f>
        <v>0.70833333333333337</v>
      </c>
      <c r="F52" s="9">
        <f>A52/SUM(A52,B52)</f>
        <v>0.68</v>
      </c>
      <c r="G52" s="10">
        <f xml:space="preserve"> (2*E52*F52)/(F52+E52)</f>
        <v>0.69387755102040827</v>
      </c>
      <c r="J52" s="11">
        <v>37</v>
      </c>
      <c r="K52" s="12">
        <v>13</v>
      </c>
      <c r="L52" s="9">
        <f>SUM(J52+K53)/SUM(J52:K53)</f>
        <v>0.82389937106918243</v>
      </c>
      <c r="M52" s="9">
        <f>SUM(J53,K52)/SUM(J52:K53)</f>
        <v>0.1761006289308176</v>
      </c>
      <c r="N52" s="9">
        <f>J52/SUM(J52,J53)</f>
        <v>0.71153846153846156</v>
      </c>
      <c r="O52" s="9">
        <f>J52/SUM(J52,K52)</f>
        <v>0.74</v>
      </c>
      <c r="P52" s="10">
        <f xml:space="preserve"> (2*N52*O52)/(O52+N52)</f>
        <v>0.72549019607843135</v>
      </c>
      <c r="S52" s="11">
        <v>36</v>
      </c>
      <c r="T52" s="12">
        <v>14</v>
      </c>
      <c r="U52" s="9">
        <f>SUM(S52+T53)/SUM(S52:T53)</f>
        <v>0.83018867924528306</v>
      </c>
      <c r="V52" s="9">
        <f>SUM(S53,T52)/SUM(S52:T53)</f>
        <v>0.16981132075471697</v>
      </c>
      <c r="W52" s="9">
        <f>S52/SUM(S52,S53)</f>
        <v>0.73469387755102045</v>
      </c>
      <c r="X52" s="9">
        <f>S52/SUM(S52,T52)</f>
        <v>0.72</v>
      </c>
      <c r="Y52" s="10">
        <f xml:space="preserve"> (2*W52*X52)/(X52+W52)</f>
        <v>0.72727272727272718</v>
      </c>
    </row>
    <row r="53" spans="1:25" x14ac:dyDescent="0.25">
      <c r="A53" s="11">
        <v>14</v>
      </c>
      <c r="B53" s="12">
        <v>95</v>
      </c>
      <c r="C53" s="9"/>
      <c r="D53" s="9"/>
      <c r="E53" s="9"/>
      <c r="F53" s="9"/>
      <c r="G53" s="10"/>
      <c r="J53" s="11">
        <v>15</v>
      </c>
      <c r="K53" s="12">
        <v>94</v>
      </c>
      <c r="L53" s="9"/>
      <c r="M53" s="9"/>
      <c r="N53" s="9"/>
      <c r="O53" s="9"/>
      <c r="P53" s="10"/>
      <c r="S53" s="11">
        <v>13</v>
      </c>
      <c r="T53" s="12">
        <v>96</v>
      </c>
      <c r="U53" s="9"/>
      <c r="V53" s="9"/>
      <c r="W53" s="9"/>
      <c r="X53" s="9"/>
      <c r="Y53" s="10"/>
    </row>
    <row r="54" spans="1:25" x14ac:dyDescent="0.25">
      <c r="A54" s="8"/>
      <c r="B54" s="9"/>
      <c r="C54" s="9"/>
      <c r="D54" s="9"/>
      <c r="E54" s="9"/>
      <c r="F54" s="9"/>
      <c r="G54" s="10"/>
      <c r="J54" s="8"/>
      <c r="K54" s="9"/>
      <c r="L54" s="9"/>
      <c r="M54" s="9"/>
      <c r="N54" s="9"/>
      <c r="O54" s="9"/>
      <c r="P54" s="10"/>
      <c r="S54" s="8"/>
      <c r="T54" s="9"/>
      <c r="U54" s="9"/>
      <c r="V54" s="9"/>
      <c r="W54" s="9"/>
      <c r="X54" s="9"/>
      <c r="Y54" s="10"/>
    </row>
    <row r="55" spans="1:25" x14ac:dyDescent="0.25">
      <c r="A55" s="11">
        <v>28</v>
      </c>
      <c r="B55" s="12">
        <v>17</v>
      </c>
      <c r="C55" s="9">
        <f>SUM(A55+B56)/SUM(A55:B56)</f>
        <v>0.83544303797468356</v>
      </c>
      <c r="D55" s="9">
        <f>SUM(A56,B55)/SUM(A55:B56)</f>
        <v>0.16455696202531644</v>
      </c>
      <c r="E55" s="9">
        <f>A55/SUM(A55,A56)</f>
        <v>0.7567567567567568</v>
      </c>
      <c r="F55" s="9">
        <f>A55/SUM(A55,B55)</f>
        <v>0.62222222222222223</v>
      </c>
      <c r="G55" s="10">
        <f xml:space="preserve"> (2*E55*F55)/(F55+E55)</f>
        <v>0.68292682926829273</v>
      </c>
      <c r="J55" s="11">
        <v>32</v>
      </c>
      <c r="K55" s="12">
        <v>13</v>
      </c>
      <c r="L55" s="9">
        <f>SUM(J55+K56)/SUM(J55:K56)</f>
        <v>0.879746835443038</v>
      </c>
      <c r="M55" s="9">
        <f>SUM(J56,K55)/SUM(J55:K56)</f>
        <v>0.12025316455696203</v>
      </c>
      <c r="N55" s="9">
        <f>J55/SUM(J55,J56)</f>
        <v>0.84210526315789469</v>
      </c>
      <c r="O55" s="9">
        <f>J55/SUM(J55,K55)</f>
        <v>0.71111111111111114</v>
      </c>
      <c r="P55" s="10">
        <f xml:space="preserve"> (2*N55*O55)/(O55+N55)</f>
        <v>0.77108433734939752</v>
      </c>
      <c r="S55" s="11">
        <v>31</v>
      </c>
      <c r="T55" s="12">
        <v>14</v>
      </c>
      <c r="U55" s="9">
        <f>SUM(S55+T56)/SUM(S55:T56)</f>
        <v>0.85443037974683544</v>
      </c>
      <c r="V55" s="9">
        <f>SUM(S56,T55)/SUM(S55:T56)</f>
        <v>0.14556962025316456</v>
      </c>
      <c r="W55" s="9">
        <f>S55/SUM(S55,S56)</f>
        <v>0.77500000000000002</v>
      </c>
      <c r="X55" s="9">
        <f>S55/SUM(S55,T55)</f>
        <v>0.68888888888888888</v>
      </c>
      <c r="Y55" s="10">
        <f xml:space="preserve"> (2*W55*X55)/(X55+W55)</f>
        <v>0.7294117647058822</v>
      </c>
    </row>
    <row r="56" spans="1:25" x14ac:dyDescent="0.25">
      <c r="A56" s="11">
        <v>9</v>
      </c>
      <c r="B56" s="12">
        <v>104</v>
      </c>
      <c r="C56" s="9"/>
      <c r="D56" s="9"/>
      <c r="E56" s="9"/>
      <c r="F56" s="9"/>
      <c r="G56" s="10"/>
      <c r="J56" s="11">
        <v>6</v>
      </c>
      <c r="K56" s="12">
        <v>107</v>
      </c>
      <c r="L56" s="9"/>
      <c r="M56" s="9"/>
      <c r="N56" s="9"/>
      <c r="O56" s="9"/>
      <c r="P56" s="10"/>
      <c r="S56" s="11">
        <v>9</v>
      </c>
      <c r="T56" s="12">
        <v>104</v>
      </c>
      <c r="U56" s="9"/>
      <c r="V56" s="9"/>
      <c r="W56" s="9"/>
      <c r="X56" s="9"/>
      <c r="Y56" s="10"/>
    </row>
    <row r="57" spans="1:25" x14ac:dyDescent="0.25">
      <c r="A57" s="8"/>
      <c r="B57" s="9"/>
      <c r="C57" s="9"/>
      <c r="D57" s="9"/>
      <c r="E57" s="9"/>
      <c r="F57" s="9"/>
      <c r="G57" s="10"/>
      <c r="J57" s="8"/>
      <c r="K57" s="9"/>
      <c r="L57" s="9"/>
      <c r="M57" s="9"/>
      <c r="N57" s="9"/>
      <c r="O57" s="9"/>
      <c r="P57" s="10"/>
      <c r="S57" s="8"/>
      <c r="T57" s="9"/>
      <c r="U57" s="9"/>
      <c r="V57" s="9"/>
      <c r="W57" s="9"/>
      <c r="X57" s="9"/>
      <c r="Y57" s="10"/>
    </row>
    <row r="58" spans="1:25" x14ac:dyDescent="0.25">
      <c r="A58" s="11">
        <v>29</v>
      </c>
      <c r="B58" s="12">
        <v>26</v>
      </c>
      <c r="C58" s="9">
        <f>SUM(A58+B59)/SUM(A58:B59)</f>
        <v>0.78481012658227844</v>
      </c>
      <c r="D58" s="9">
        <f>SUM(A59,B58)/SUM(A58:B59)</f>
        <v>0.21518987341772153</v>
      </c>
      <c r="E58" s="9">
        <f>A58/SUM(A58,A59)</f>
        <v>0.78378378378378377</v>
      </c>
      <c r="F58" s="9">
        <f>A58/SUM(A58,B58)</f>
        <v>0.52727272727272723</v>
      </c>
      <c r="G58" s="10">
        <f xml:space="preserve"> (2*E58*F58)/(F58+E58)</f>
        <v>0.63043478260869557</v>
      </c>
      <c r="J58" s="11">
        <v>33</v>
      </c>
      <c r="K58" s="12">
        <v>22</v>
      </c>
      <c r="L58" s="9">
        <f>SUM(J58+K59)/SUM(J58:K59)</f>
        <v>0.77215189873417722</v>
      </c>
      <c r="M58" s="9">
        <f>SUM(J59,K58)/SUM(J58:K59)</f>
        <v>0.22784810126582278</v>
      </c>
      <c r="N58" s="9">
        <f>J58/SUM(J58,J59)</f>
        <v>0.7021276595744681</v>
      </c>
      <c r="O58" s="9">
        <f>J58/SUM(J58,K58)</f>
        <v>0.6</v>
      </c>
      <c r="P58" s="10">
        <f xml:space="preserve"> (2*N58*O58)/(O58+N58)</f>
        <v>0.6470588235294118</v>
      </c>
      <c r="S58" s="11">
        <v>33</v>
      </c>
      <c r="T58" s="12">
        <v>22</v>
      </c>
      <c r="U58" s="9">
        <f>SUM(S58+T59)/SUM(S58:T59)</f>
        <v>0.78481012658227844</v>
      </c>
      <c r="V58" s="9">
        <f>SUM(S59,T58)/SUM(S58:T59)</f>
        <v>0.21518987341772153</v>
      </c>
      <c r="W58" s="9">
        <f>S58/SUM(S58,S59)</f>
        <v>0.73333333333333328</v>
      </c>
      <c r="X58" s="9">
        <f>S58/SUM(S58,T58)</f>
        <v>0.6</v>
      </c>
      <c r="Y58" s="10">
        <f xml:space="preserve"> (2*W58*X58)/(X58+W58)</f>
        <v>0.65999999999999992</v>
      </c>
    </row>
    <row r="59" spans="1:25" x14ac:dyDescent="0.25">
      <c r="A59" s="11">
        <v>8</v>
      </c>
      <c r="B59" s="12">
        <v>95</v>
      </c>
      <c r="C59" s="9"/>
      <c r="D59" s="9"/>
      <c r="E59" s="9"/>
      <c r="F59" s="9"/>
      <c r="G59" s="10"/>
      <c r="J59" s="11">
        <v>14</v>
      </c>
      <c r="K59" s="12">
        <v>89</v>
      </c>
      <c r="L59" s="9"/>
      <c r="M59" s="9"/>
      <c r="N59" s="9"/>
      <c r="O59" s="9"/>
      <c r="P59" s="10"/>
      <c r="S59" s="11">
        <v>12</v>
      </c>
      <c r="T59" s="12">
        <v>91</v>
      </c>
      <c r="U59" s="9"/>
      <c r="V59" s="9"/>
      <c r="W59" s="9"/>
      <c r="X59" s="9"/>
      <c r="Y59" s="10"/>
    </row>
    <row r="60" spans="1:25" x14ac:dyDescent="0.25">
      <c r="A60" s="8"/>
      <c r="B60" s="9"/>
      <c r="C60" s="9"/>
      <c r="D60" s="9"/>
      <c r="E60" s="9"/>
      <c r="F60" s="9"/>
      <c r="G60" s="10"/>
      <c r="J60" s="8"/>
      <c r="K60" s="9"/>
      <c r="L60" s="9"/>
      <c r="M60" s="9"/>
      <c r="N60" s="9"/>
      <c r="O60" s="9"/>
      <c r="P60" s="10"/>
      <c r="S60" s="8"/>
      <c r="T60" s="9"/>
      <c r="U60" s="9"/>
      <c r="V60" s="9"/>
      <c r="W60" s="9"/>
      <c r="X60" s="9"/>
      <c r="Y60" s="10"/>
    </row>
    <row r="61" spans="1:25" x14ac:dyDescent="0.25">
      <c r="A61" s="11">
        <v>29</v>
      </c>
      <c r="B61" s="12">
        <v>15</v>
      </c>
      <c r="C61" s="9">
        <f>SUM(A61+B62)/SUM(A61:B62)</f>
        <v>0.84177215189873422</v>
      </c>
      <c r="D61" s="9">
        <f>SUM(A62,B61)/SUM(A61:B62)</f>
        <v>0.15822784810126583</v>
      </c>
      <c r="E61" s="9">
        <f>A61/SUM(A61,A62)</f>
        <v>0.74358974358974361</v>
      </c>
      <c r="F61" s="9">
        <f>A61/SUM(A61,B61)</f>
        <v>0.65909090909090906</v>
      </c>
      <c r="G61" s="10">
        <f xml:space="preserve"> (2*E61*F61)/(F61+E61)</f>
        <v>0.69879518072289148</v>
      </c>
      <c r="J61" s="11">
        <v>31</v>
      </c>
      <c r="K61" s="12">
        <v>13</v>
      </c>
      <c r="L61" s="9">
        <f>SUM(J61+K62)/SUM(J61:K62)</f>
        <v>0.84177215189873422</v>
      </c>
      <c r="M61" s="9">
        <f>SUM(J62,K61)/SUM(J61:K62)</f>
        <v>0.15822784810126583</v>
      </c>
      <c r="N61" s="9">
        <f>J61/SUM(J61,J62)</f>
        <v>0.72093023255813948</v>
      </c>
      <c r="O61" s="9">
        <f>J61/SUM(J61,K61)</f>
        <v>0.70454545454545459</v>
      </c>
      <c r="P61" s="10">
        <f xml:space="preserve"> (2*N61*O61)/(O61+N61)</f>
        <v>0.71264367816091956</v>
      </c>
      <c r="S61" s="11">
        <v>28</v>
      </c>
      <c r="T61" s="12">
        <v>16</v>
      </c>
      <c r="U61" s="9">
        <f>SUM(S61+T62)/SUM(S61:T62)</f>
        <v>0.82278481012658233</v>
      </c>
      <c r="V61" s="9">
        <f>SUM(S62,T61)/SUM(S61:T62)</f>
        <v>0.17721518987341772</v>
      </c>
      <c r="W61" s="9">
        <f>S61/SUM(S61,S62)</f>
        <v>0.7</v>
      </c>
      <c r="X61" s="9">
        <f>S61/SUM(S61,T61)</f>
        <v>0.63636363636363635</v>
      </c>
      <c r="Y61" s="10">
        <f xml:space="preserve"> (2*W61*X61)/(X61+W61)</f>
        <v>0.66666666666666663</v>
      </c>
    </row>
    <row r="62" spans="1:25" x14ac:dyDescent="0.25">
      <c r="A62" s="11">
        <v>10</v>
      </c>
      <c r="B62" s="12">
        <v>104</v>
      </c>
      <c r="C62" s="9"/>
      <c r="D62" s="9"/>
      <c r="E62" s="9"/>
      <c r="F62" s="9"/>
      <c r="G62" s="10"/>
      <c r="J62" s="11">
        <v>12</v>
      </c>
      <c r="K62" s="12">
        <v>102</v>
      </c>
      <c r="L62" s="9"/>
      <c r="M62" s="9"/>
      <c r="N62" s="9"/>
      <c r="O62" s="9"/>
      <c r="P62" s="10"/>
      <c r="S62" s="11">
        <v>12</v>
      </c>
      <c r="T62" s="12">
        <v>102</v>
      </c>
      <c r="U62" s="9"/>
      <c r="V62" s="9"/>
      <c r="W62" s="9"/>
      <c r="X62" s="9"/>
      <c r="Y62" s="10"/>
    </row>
    <row r="63" spans="1:25" x14ac:dyDescent="0.25">
      <c r="A63" s="8"/>
      <c r="B63" s="9"/>
      <c r="C63" s="9"/>
      <c r="D63" s="9"/>
      <c r="E63" s="9"/>
      <c r="F63" s="9"/>
      <c r="G63" s="10"/>
      <c r="J63" s="8"/>
      <c r="K63" s="9"/>
      <c r="L63" s="9"/>
      <c r="M63" s="9"/>
      <c r="N63" s="9"/>
      <c r="O63" s="9"/>
      <c r="P63" s="10"/>
      <c r="S63" s="8"/>
      <c r="T63" s="9"/>
      <c r="U63" s="9"/>
      <c r="V63" s="9"/>
      <c r="W63" s="9"/>
      <c r="X63" s="9"/>
      <c r="Y63" s="10"/>
    </row>
    <row r="64" spans="1:25" x14ac:dyDescent="0.25">
      <c r="A64" s="11">
        <v>35</v>
      </c>
      <c r="B64" s="12">
        <v>21</v>
      </c>
      <c r="C64" s="9">
        <f>SUM(A64+B65)/SUM(A64:B65)</f>
        <v>0.8193548387096774</v>
      </c>
      <c r="D64" s="9">
        <f>SUM(A65,B64)/SUM(A64:B65)</f>
        <v>0.18064516129032257</v>
      </c>
      <c r="E64" s="9">
        <f>A64/SUM(A64,A65)</f>
        <v>0.83333333333333337</v>
      </c>
      <c r="F64" s="9">
        <f>A64/SUM(A64,B64)</f>
        <v>0.625</v>
      </c>
      <c r="G64" s="10">
        <f xml:space="preserve"> (2*E64*F64)/(F64+E64)</f>
        <v>0.7142857142857143</v>
      </c>
      <c r="J64" s="11">
        <v>38</v>
      </c>
      <c r="K64" s="12">
        <v>21</v>
      </c>
      <c r="L64" s="9">
        <f>SUM(J64+K65)/SUM(J64:K65)</f>
        <v>0.810126582278481</v>
      </c>
      <c r="M64" s="9">
        <f>SUM(J65,K64)/SUM(J64:K65)</f>
        <v>0.189873417721519</v>
      </c>
      <c r="N64" s="9">
        <f>J64/SUM(J64,J65)</f>
        <v>0.80851063829787229</v>
      </c>
      <c r="O64" s="9">
        <f>J64/SUM(J64,K64)</f>
        <v>0.64406779661016944</v>
      </c>
      <c r="P64" s="10">
        <f xml:space="preserve"> (2*N64*O64)/(O64+N64)</f>
        <v>0.71698113207547165</v>
      </c>
      <c r="S64" s="11">
        <v>38</v>
      </c>
      <c r="T64" s="12">
        <v>21</v>
      </c>
      <c r="U64" s="9">
        <f>SUM(S64+T65)/SUM(S64:T65)</f>
        <v>0.79746835443037978</v>
      </c>
      <c r="V64" s="9">
        <f>SUM(S65,T64)/SUM(S64:T65)</f>
        <v>0.20253164556962025</v>
      </c>
      <c r="W64" s="9">
        <f>S64/SUM(S64,S65)</f>
        <v>0.77551020408163263</v>
      </c>
      <c r="X64" s="9">
        <f>S64/SUM(S64,T64)</f>
        <v>0.64406779661016944</v>
      </c>
      <c r="Y64" s="10">
        <f xml:space="preserve"> (2*W64*X64)/(X64+W64)</f>
        <v>0.70370370370370361</v>
      </c>
    </row>
    <row r="65" spans="1:25" x14ac:dyDescent="0.25">
      <c r="A65" s="11">
        <v>7</v>
      </c>
      <c r="B65" s="12">
        <v>92</v>
      </c>
      <c r="C65" s="9"/>
      <c r="D65" s="9"/>
      <c r="E65" s="9"/>
      <c r="F65" s="9"/>
      <c r="G65" s="10"/>
      <c r="J65" s="11">
        <v>9</v>
      </c>
      <c r="K65" s="12">
        <v>90</v>
      </c>
      <c r="L65" s="9"/>
      <c r="M65" s="9"/>
      <c r="N65" s="9"/>
      <c r="O65" s="9"/>
      <c r="P65" s="10"/>
      <c r="S65" s="11">
        <v>11</v>
      </c>
      <c r="T65" s="12">
        <v>88</v>
      </c>
      <c r="U65" s="9"/>
      <c r="V65" s="9"/>
      <c r="W65" s="9"/>
      <c r="X65" s="9"/>
      <c r="Y65" s="10"/>
    </row>
    <row r="66" spans="1:25" x14ac:dyDescent="0.25">
      <c r="A66" s="8"/>
      <c r="B66" s="9"/>
      <c r="C66" s="9"/>
      <c r="D66" s="9"/>
      <c r="E66" s="9"/>
      <c r="F66" s="9"/>
      <c r="G66" s="10"/>
      <c r="J66" s="8"/>
      <c r="K66" s="9"/>
      <c r="L66" s="9"/>
      <c r="M66" s="9"/>
      <c r="N66" s="9"/>
      <c r="O66" s="9"/>
      <c r="P66" s="10"/>
      <c r="S66" s="8"/>
      <c r="T66" s="9"/>
      <c r="U66" s="9"/>
      <c r="V66" s="9"/>
      <c r="W66" s="9"/>
      <c r="X66" s="9"/>
      <c r="Y66" s="10"/>
    </row>
    <row r="67" spans="1:25" x14ac:dyDescent="0.25">
      <c r="A67" s="11">
        <v>29</v>
      </c>
      <c r="B67" s="12">
        <v>16</v>
      </c>
      <c r="C67" s="9">
        <f>SUM(A67+B68)/SUM(A67:B68)</f>
        <v>0.84810126582278478</v>
      </c>
      <c r="D67" s="9">
        <f t="shared" ref="D67" si="10">SUM(A68,B67)/SUM(A67:B68)</f>
        <v>0.15189873417721519</v>
      </c>
      <c r="E67" s="9">
        <f>A67/SUM(A67,A68)</f>
        <v>0.78378378378378377</v>
      </c>
      <c r="F67" s="9">
        <f>A67/SUM(A67,B67)</f>
        <v>0.64444444444444449</v>
      </c>
      <c r="G67" s="10">
        <f xml:space="preserve"> (2*E67*F67)/(F67+E67)</f>
        <v>0.70731707317073178</v>
      </c>
      <c r="J67" s="11">
        <v>31</v>
      </c>
      <c r="K67" s="12">
        <v>14</v>
      </c>
      <c r="L67" s="9">
        <f>SUM(J67+K68)/SUM(J67:K68)</f>
        <v>0.85443037974683544</v>
      </c>
      <c r="M67" s="9">
        <f t="shared" ref="M67" si="11">SUM(J68,K67)/SUM(J67:K68)</f>
        <v>0.14556962025316456</v>
      </c>
      <c r="N67" s="9">
        <f>J67/SUM(J67,J68)</f>
        <v>0.77500000000000002</v>
      </c>
      <c r="O67" s="9">
        <f>J67/SUM(J67,K67)</f>
        <v>0.68888888888888888</v>
      </c>
      <c r="P67" s="10">
        <f xml:space="preserve"> (2*N67*O67)/(O67+N67)</f>
        <v>0.7294117647058822</v>
      </c>
      <c r="S67" s="11">
        <v>29</v>
      </c>
      <c r="T67" s="12">
        <v>16</v>
      </c>
      <c r="U67" s="9">
        <f>SUM(S67+T68)/SUM(S67:T68)</f>
        <v>0.82911392405063289</v>
      </c>
      <c r="V67" s="9">
        <f t="shared" ref="V67" si="12">SUM(S68,T67)/SUM(S67:T68)</f>
        <v>0.17088607594936708</v>
      </c>
      <c r="W67" s="9">
        <f>S67/SUM(S67,S68)</f>
        <v>0.72499999999999998</v>
      </c>
      <c r="X67" s="9">
        <f>S67/SUM(S67,T67)</f>
        <v>0.64444444444444449</v>
      </c>
      <c r="Y67" s="10">
        <f xml:space="preserve"> (2*W67*X67)/(X67+W67)</f>
        <v>0.68235294117647061</v>
      </c>
    </row>
    <row r="68" spans="1:25" x14ac:dyDescent="0.25">
      <c r="A68" s="11">
        <v>8</v>
      </c>
      <c r="B68" s="12">
        <v>105</v>
      </c>
      <c r="C68" s="9"/>
      <c r="D68" s="9"/>
      <c r="E68" s="9"/>
      <c r="F68" s="9"/>
      <c r="G68" s="10"/>
      <c r="J68" s="11">
        <v>9</v>
      </c>
      <c r="K68" s="12">
        <v>104</v>
      </c>
      <c r="L68" s="9"/>
      <c r="M68" s="9"/>
      <c r="N68" s="9"/>
      <c r="O68" s="9"/>
      <c r="P68" s="10"/>
      <c r="S68" s="11">
        <v>11</v>
      </c>
      <c r="T68" s="12">
        <v>102</v>
      </c>
      <c r="U68" s="9"/>
      <c r="V68" s="9"/>
      <c r="W68" s="9"/>
      <c r="X68" s="9"/>
      <c r="Y68" s="10"/>
    </row>
    <row r="69" spans="1:25" x14ac:dyDescent="0.25">
      <c r="A69" s="8"/>
      <c r="B69" s="9"/>
      <c r="C69" s="9"/>
      <c r="D69" s="9"/>
      <c r="E69" s="9"/>
      <c r="F69" s="9"/>
      <c r="G69" s="10"/>
      <c r="J69" s="8"/>
      <c r="K69" s="9"/>
      <c r="L69" s="9"/>
      <c r="M69" s="9"/>
      <c r="N69" s="9"/>
      <c r="O69" s="9"/>
      <c r="P69" s="10"/>
      <c r="S69" s="8"/>
      <c r="T69" s="9"/>
      <c r="U69" s="9"/>
      <c r="V69" s="9"/>
      <c r="W69" s="9"/>
      <c r="X69" s="9"/>
      <c r="Y69" s="10"/>
    </row>
    <row r="70" spans="1:25" x14ac:dyDescent="0.25">
      <c r="A70" s="11">
        <v>28</v>
      </c>
      <c r="B70" s="12">
        <v>17</v>
      </c>
      <c r="C70" s="9">
        <f>SUM(A70+B71)/SUM(A70:B71)</f>
        <v>0.84177215189873422</v>
      </c>
      <c r="D70" s="9">
        <f t="shared" ref="D70" si="13">SUM(A71,B70)/SUM(A70:B71)</f>
        <v>0.15822784810126583</v>
      </c>
      <c r="E70" s="9">
        <f>A70/SUM(A70,A71)</f>
        <v>0.77777777777777779</v>
      </c>
      <c r="F70" s="9">
        <f>A70/SUM(A70,B70)</f>
        <v>0.62222222222222223</v>
      </c>
      <c r="G70" s="10">
        <f xml:space="preserve"> (2*E70*F70)/(F70+E70)</f>
        <v>0.6913580246913581</v>
      </c>
      <c r="J70" s="11">
        <v>28</v>
      </c>
      <c r="K70" s="12">
        <v>17</v>
      </c>
      <c r="L70" s="9">
        <f>SUM(J70+K71)/SUM(J70:K71)</f>
        <v>0.82278481012658233</v>
      </c>
      <c r="M70" s="9">
        <f t="shared" ref="M70" si="14">SUM(J71,K70)/SUM(J70:K71)</f>
        <v>0.17721518987341772</v>
      </c>
      <c r="N70" s="9">
        <f>J70/SUM(J70,J71)</f>
        <v>0.71794871794871795</v>
      </c>
      <c r="O70" s="9">
        <f>J70/SUM(J70,K70)</f>
        <v>0.62222222222222223</v>
      </c>
      <c r="P70" s="10">
        <f xml:space="preserve"> (2*N70*O70)/(O70+N70)</f>
        <v>0.66666666666666663</v>
      </c>
      <c r="S70" s="11">
        <v>28</v>
      </c>
      <c r="T70" s="12">
        <v>17</v>
      </c>
      <c r="U70" s="9">
        <f>SUM(S70+T71)/SUM(S70:T71)</f>
        <v>0.810126582278481</v>
      </c>
      <c r="V70" s="9">
        <f t="shared" ref="V70" si="15">SUM(S71,T70)/SUM(S70:T71)</f>
        <v>0.189873417721519</v>
      </c>
      <c r="W70" s="9">
        <f>S70/SUM(S70,S71)</f>
        <v>0.68292682926829273</v>
      </c>
      <c r="X70" s="9">
        <f>S70/SUM(S70,T70)</f>
        <v>0.62222222222222223</v>
      </c>
      <c r="Y70" s="10">
        <f xml:space="preserve"> (2*W70*X70)/(X70+W70)</f>
        <v>0.65116279069767435</v>
      </c>
    </row>
    <row r="71" spans="1:25" x14ac:dyDescent="0.25">
      <c r="A71" s="11">
        <v>8</v>
      </c>
      <c r="B71" s="12">
        <v>105</v>
      </c>
      <c r="C71" s="9"/>
      <c r="D71" s="9"/>
      <c r="E71" s="9"/>
      <c r="F71" s="9"/>
      <c r="G71" s="10"/>
      <c r="J71" s="11">
        <v>11</v>
      </c>
      <c r="K71" s="12">
        <v>102</v>
      </c>
      <c r="L71" s="9"/>
      <c r="M71" s="9"/>
      <c r="N71" s="9"/>
      <c r="O71" s="9"/>
      <c r="P71" s="10"/>
      <c r="S71" s="11">
        <v>13</v>
      </c>
      <c r="T71" s="12">
        <v>100</v>
      </c>
      <c r="U71" s="9"/>
      <c r="V71" s="9"/>
      <c r="W71" s="9"/>
      <c r="X71" s="9"/>
      <c r="Y71" s="10"/>
    </row>
    <row r="72" spans="1:25" x14ac:dyDescent="0.25">
      <c r="A72" s="8"/>
      <c r="B72" s="9"/>
      <c r="C72" s="9"/>
      <c r="D72" s="9"/>
      <c r="E72" s="9"/>
      <c r="F72" s="9"/>
      <c r="G72" s="10"/>
      <c r="J72" s="8"/>
      <c r="K72" s="9"/>
      <c r="L72" s="9"/>
      <c r="M72" s="9"/>
      <c r="N72" s="9"/>
      <c r="O72" s="9"/>
      <c r="P72" s="10"/>
      <c r="S72" s="8"/>
      <c r="T72" s="9"/>
      <c r="U72" s="9"/>
      <c r="V72" s="9"/>
      <c r="W72" s="9"/>
      <c r="X72" s="9"/>
      <c r="Y72" s="10"/>
    </row>
    <row r="73" spans="1:25" x14ac:dyDescent="0.25">
      <c r="A73" s="11">
        <v>30</v>
      </c>
      <c r="B73" s="12">
        <v>19</v>
      </c>
      <c r="C73" s="9">
        <f>SUM(A73+B74)/SUM(A73:B74)</f>
        <v>0.810126582278481</v>
      </c>
      <c r="D73" s="9">
        <f t="shared" ref="D73" si="16">SUM(A74,B73)/SUM(A73:B74)</f>
        <v>0.189873417721519</v>
      </c>
      <c r="E73" s="9">
        <f>A73/SUM(A73,A74)</f>
        <v>0.73170731707317072</v>
      </c>
      <c r="F73" s="9">
        <f>A73/SUM(A73,B73)</f>
        <v>0.61224489795918369</v>
      </c>
      <c r="G73" s="10">
        <f xml:space="preserve"> (2*E73*F73)/(F73+E73)</f>
        <v>0.66666666666666663</v>
      </c>
      <c r="J73" s="11">
        <v>33</v>
      </c>
      <c r="K73" s="12">
        <v>16</v>
      </c>
      <c r="L73" s="9">
        <f>SUM(J73+K74)/SUM(J73:K74)</f>
        <v>0.84177215189873422</v>
      </c>
      <c r="M73" s="9">
        <f t="shared" ref="M73" si="17">SUM(J74,K73)/SUM(J73:K74)</f>
        <v>0.15822784810126583</v>
      </c>
      <c r="N73" s="9">
        <f>J73/SUM(J73,J74)</f>
        <v>0.7857142857142857</v>
      </c>
      <c r="O73" s="9">
        <f>J73/SUM(J73,K73)</f>
        <v>0.67346938775510201</v>
      </c>
      <c r="P73" s="10">
        <f xml:space="preserve"> (2*N73*O73)/(O73+N73)</f>
        <v>0.72527472527472525</v>
      </c>
      <c r="S73" s="11">
        <v>36</v>
      </c>
      <c r="T73" s="12">
        <v>13</v>
      </c>
      <c r="U73" s="9">
        <f>SUM(S73+T74)/SUM(S73:T74)</f>
        <v>0.86708860759493667</v>
      </c>
      <c r="V73" s="9">
        <f t="shared" ref="V73" si="18">SUM(S74,T73)/SUM(S73:T74)</f>
        <v>0.13291139240506328</v>
      </c>
      <c r="W73" s="9">
        <f>S73/SUM(S73,S74)</f>
        <v>0.81818181818181823</v>
      </c>
      <c r="X73" s="9">
        <f>S73/SUM(S73,T73)</f>
        <v>0.73469387755102045</v>
      </c>
      <c r="Y73" s="10">
        <f xml:space="preserve"> (2*W73*X73)/(X73+W73)</f>
        <v>0.77419354838709675</v>
      </c>
    </row>
    <row r="74" spans="1:25" x14ac:dyDescent="0.25">
      <c r="A74" s="11">
        <v>11</v>
      </c>
      <c r="B74" s="12">
        <v>98</v>
      </c>
      <c r="C74" s="9"/>
      <c r="D74" s="9"/>
      <c r="E74" s="9"/>
      <c r="F74" s="9"/>
      <c r="G74" s="10"/>
      <c r="J74" s="11">
        <v>9</v>
      </c>
      <c r="K74" s="12">
        <v>100</v>
      </c>
      <c r="L74" s="9"/>
      <c r="M74" s="9"/>
      <c r="N74" s="9"/>
      <c r="O74" s="9"/>
      <c r="P74" s="10"/>
      <c r="S74" s="11">
        <v>8</v>
      </c>
      <c r="T74" s="12">
        <v>101</v>
      </c>
      <c r="U74" s="9"/>
      <c r="V74" s="9"/>
      <c r="W74" s="9"/>
      <c r="X74" s="9"/>
      <c r="Y74" s="10"/>
    </row>
    <row r="75" spans="1:25" x14ac:dyDescent="0.25">
      <c r="A75" s="24"/>
      <c r="G75" s="22"/>
      <c r="J75" s="24"/>
      <c r="P75" s="22"/>
      <c r="S75" s="24"/>
      <c r="Y75" s="22"/>
    </row>
    <row r="76" spans="1:25" x14ac:dyDescent="0.25">
      <c r="A76" s="11">
        <v>31</v>
      </c>
      <c r="B76" s="12">
        <v>17</v>
      </c>
      <c r="C76" s="9">
        <f>SUM(A76+B77)/SUM(A76:B77)</f>
        <v>0.80379746835443033</v>
      </c>
      <c r="D76" s="9">
        <f t="shared" ref="D76" si="19">SUM(A77,B76)/SUM(A76:B77)</f>
        <v>0.19620253164556961</v>
      </c>
      <c r="E76" s="9">
        <f>A76/SUM(A76,A77)</f>
        <v>0.68888888888888888</v>
      </c>
      <c r="F76" s="9">
        <f>A76/SUM(A76,B76)</f>
        <v>0.64583333333333337</v>
      </c>
      <c r="G76" s="10">
        <f xml:space="preserve"> (2*E76*F76)/(F76+E76)</f>
        <v>0.66666666666666674</v>
      </c>
      <c r="J76" s="11">
        <v>32</v>
      </c>
      <c r="K76" s="12">
        <v>16</v>
      </c>
      <c r="L76" s="9">
        <f>SUM(J76+K77)/SUM(J76:K77)</f>
        <v>0.810126582278481</v>
      </c>
      <c r="M76" s="9">
        <f t="shared" ref="M76" si="20">SUM(J77,K76)/SUM(J76:K77)</f>
        <v>0.189873417721519</v>
      </c>
      <c r="N76" s="9">
        <f>J76/SUM(J76,J77)</f>
        <v>0.69565217391304346</v>
      </c>
      <c r="O76" s="9">
        <f>J76/SUM(J76,K76)</f>
        <v>0.66666666666666663</v>
      </c>
      <c r="P76" s="10">
        <f xml:space="preserve"> (2*N76*O76)/(O76+N76)</f>
        <v>0.68085106382978722</v>
      </c>
      <c r="S76" s="11">
        <v>32</v>
      </c>
      <c r="T76" s="12">
        <v>16</v>
      </c>
      <c r="U76" s="9">
        <f>SUM(S76+T77)/SUM(S76:T77)</f>
        <v>0.79113924050632911</v>
      </c>
      <c r="V76" s="9">
        <f t="shared" ref="V76" si="21">SUM(S77,T76)/SUM(S76:T77)</f>
        <v>0.20886075949367089</v>
      </c>
      <c r="W76" s="9">
        <f>S76/SUM(S76,S77)</f>
        <v>0.65306122448979587</v>
      </c>
      <c r="X76" s="9">
        <f>S76/SUM(S76,T76)</f>
        <v>0.66666666666666663</v>
      </c>
      <c r="Y76" s="10">
        <f xml:space="preserve"> (2*W76*X76)/(X76+W76)</f>
        <v>0.65979381443298968</v>
      </c>
    </row>
    <row r="77" spans="1:25" x14ac:dyDescent="0.25">
      <c r="A77" s="11">
        <v>14</v>
      </c>
      <c r="B77" s="12">
        <v>96</v>
      </c>
      <c r="C77" s="9"/>
      <c r="D77" s="9"/>
      <c r="E77" s="9"/>
      <c r="F77" s="9"/>
      <c r="G77" s="10"/>
      <c r="J77" s="11">
        <v>14</v>
      </c>
      <c r="K77" s="12">
        <v>96</v>
      </c>
      <c r="L77" s="9"/>
      <c r="M77" s="9"/>
      <c r="N77" s="9"/>
      <c r="O77" s="9"/>
      <c r="P77" s="10"/>
      <c r="S77" s="11">
        <v>17</v>
      </c>
      <c r="T77" s="12">
        <v>93</v>
      </c>
      <c r="U77" s="9"/>
      <c r="V77" s="9"/>
      <c r="W77" s="9"/>
      <c r="X77" s="9"/>
      <c r="Y77" s="10"/>
    </row>
    <row r="78" spans="1:25" x14ac:dyDescent="0.25">
      <c r="A78" s="24"/>
      <c r="G78" s="22"/>
      <c r="J78" s="24"/>
      <c r="P78" s="22"/>
      <c r="S78" s="24"/>
      <c r="Y78" s="22"/>
    </row>
    <row r="79" spans="1:25" x14ac:dyDescent="0.25">
      <c r="A79" s="25"/>
      <c r="B79" s="23"/>
      <c r="C79" s="13">
        <f>SUM(C49:C76)/10</f>
        <v>0.81952405166015652</v>
      </c>
      <c r="D79" s="13">
        <f>SUM(D49:D76)/10</f>
        <v>0.18047594833984351</v>
      </c>
      <c r="E79" s="13">
        <f>SUM(E49:E76)/10</f>
        <v>0.75521407648322003</v>
      </c>
      <c r="F79" s="13">
        <f>SUM(F49:F76)/10</f>
        <v>0.62421043414507038</v>
      </c>
      <c r="G79" s="14">
        <f>SUM(G49:G76)/10</f>
        <v>0.68189951557680928</v>
      </c>
      <c r="J79" s="25"/>
      <c r="K79" s="23"/>
      <c r="L79" s="13">
        <f>SUM(L49:L76)/10</f>
        <v>0.82366849773107254</v>
      </c>
      <c r="M79" s="13">
        <f>SUM(M49:M76)/10</f>
        <v>0.17633150226892763</v>
      </c>
      <c r="N79" s="13">
        <f>SUM(N49:N76)/10</f>
        <v>0.7455179606615927</v>
      </c>
      <c r="O79" s="13">
        <f>SUM(O49:O76)/10</f>
        <v>0.66547451127052759</v>
      </c>
      <c r="P79" s="14">
        <f>SUM(P49:P76)/10</f>
        <v>0.70219270341353401</v>
      </c>
      <c r="S79" s="25"/>
      <c r="T79" s="23"/>
      <c r="U79" s="13">
        <f>SUM(U49:U76)/10</f>
        <v>0.81921821511026194</v>
      </c>
      <c r="V79" s="13">
        <f>SUM(V49:V76)/10</f>
        <v>0.18078178488973809</v>
      </c>
      <c r="W79" s="13">
        <f>SUM(W49:W76)/10</f>
        <v>0.73368377216885017</v>
      </c>
      <c r="X79" s="13">
        <f>SUM(X49:X76)/10</f>
        <v>0.65988569667093144</v>
      </c>
      <c r="Y79" s="14">
        <f>SUM(Y49:Y76)/10</f>
        <v>0.69414266439118988</v>
      </c>
    </row>
  </sheetData>
  <mergeCells count="6">
    <mergeCell ref="A7:B7"/>
    <mergeCell ref="J7:K7"/>
    <mergeCell ref="S7:T7"/>
    <mergeCell ref="A46:B46"/>
    <mergeCell ref="J46:K46"/>
    <mergeCell ref="S46:T4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1284-094E-4C4F-ACD8-1F2E6D16DB2F}">
  <dimension ref="A1:G35"/>
  <sheetViews>
    <sheetView topLeftCell="A7" workbookViewId="0">
      <selection activeCell="D5" sqref="D5"/>
    </sheetView>
  </sheetViews>
  <sheetFormatPr defaultRowHeight="15" x14ac:dyDescent="0.25"/>
  <sheetData>
    <row r="1" spans="1:6" x14ac:dyDescent="0.25">
      <c r="A1" s="3" t="s">
        <v>6</v>
      </c>
      <c r="E1" s="1"/>
    </row>
    <row r="2" spans="1:6" x14ac:dyDescent="0.25">
      <c r="E2" s="1"/>
    </row>
    <row r="3" spans="1:6" x14ac:dyDescent="0.25">
      <c r="E3" s="1"/>
    </row>
    <row r="4" spans="1:6" x14ac:dyDescent="0.25">
      <c r="A4" s="1" t="s">
        <v>5</v>
      </c>
      <c r="B4" s="16" t="s">
        <v>12</v>
      </c>
      <c r="C4" s="16" t="s">
        <v>13</v>
      </c>
      <c r="D4" s="16" t="s">
        <v>14</v>
      </c>
      <c r="E4" s="1"/>
      <c r="F4" s="17"/>
    </row>
    <row r="5" spans="1:6" x14ac:dyDescent="0.25">
      <c r="A5" s="16" t="s">
        <v>9</v>
      </c>
      <c r="B5" s="16">
        <v>7</v>
      </c>
      <c r="C5" s="16">
        <v>19</v>
      </c>
      <c r="D5" s="16">
        <v>19</v>
      </c>
      <c r="E5" s="17"/>
      <c r="F5" s="17"/>
    </row>
    <row r="6" spans="1:6" x14ac:dyDescent="0.25">
      <c r="A6" s="16" t="s">
        <v>10</v>
      </c>
      <c r="B6" s="16" t="s">
        <v>16</v>
      </c>
      <c r="C6" s="16" t="s">
        <v>16</v>
      </c>
      <c r="D6" s="16" t="s">
        <v>17</v>
      </c>
      <c r="E6" s="17"/>
      <c r="F6" s="17"/>
    </row>
    <row r="7" spans="1:6" x14ac:dyDescent="0.25">
      <c r="A7" s="16" t="s">
        <v>11</v>
      </c>
      <c r="B7" s="16" t="s">
        <v>15</v>
      </c>
      <c r="C7" s="16" t="s">
        <v>15</v>
      </c>
      <c r="D7" s="16" t="s">
        <v>15</v>
      </c>
      <c r="E7" s="17"/>
      <c r="F7" s="17"/>
    </row>
    <row r="8" spans="1:6" x14ac:dyDescent="0.25">
      <c r="A8" s="17"/>
      <c r="B8" s="17"/>
      <c r="C8" s="17"/>
      <c r="D8" s="17"/>
      <c r="E8" s="17"/>
      <c r="F8" s="17"/>
    </row>
    <row r="9" spans="1:6" x14ac:dyDescent="0.25">
      <c r="A9" s="17"/>
      <c r="B9" s="17"/>
      <c r="C9" s="17"/>
      <c r="D9" s="17"/>
      <c r="E9" s="17"/>
      <c r="F9" s="17"/>
    </row>
    <row r="10" spans="1:6" x14ac:dyDescent="0.25">
      <c r="A10" s="17"/>
      <c r="B10" s="17"/>
      <c r="C10" s="17"/>
      <c r="D10" s="17"/>
      <c r="E10" s="17"/>
      <c r="F10" s="17"/>
    </row>
    <row r="11" spans="1:6" x14ac:dyDescent="0.25">
      <c r="A11" s="1" t="s">
        <v>7</v>
      </c>
      <c r="B11" s="16" t="s">
        <v>12</v>
      </c>
      <c r="C11" s="16" t="s">
        <v>13</v>
      </c>
      <c r="D11" s="16" t="s">
        <v>14</v>
      </c>
      <c r="E11" s="17"/>
      <c r="F11" s="17"/>
    </row>
    <row r="12" spans="1:6" x14ac:dyDescent="0.25">
      <c r="A12" s="16" t="s">
        <v>9</v>
      </c>
      <c r="B12" s="16">
        <v>19</v>
      </c>
      <c r="C12" s="16">
        <v>19</v>
      </c>
      <c r="D12" s="16">
        <v>13</v>
      </c>
      <c r="E12" s="17"/>
      <c r="F12" s="17"/>
    </row>
    <row r="13" spans="1:6" x14ac:dyDescent="0.25">
      <c r="A13" s="16" t="s">
        <v>10</v>
      </c>
      <c r="B13" s="16" t="s">
        <v>16</v>
      </c>
      <c r="C13" s="16" t="s">
        <v>16</v>
      </c>
      <c r="D13" s="16" t="s">
        <v>17</v>
      </c>
      <c r="E13" s="17"/>
      <c r="F13" s="17"/>
    </row>
    <row r="14" spans="1:6" x14ac:dyDescent="0.25">
      <c r="A14" s="16" t="s">
        <v>11</v>
      </c>
      <c r="B14" s="16" t="s">
        <v>18</v>
      </c>
      <c r="C14" s="16" t="s">
        <v>15</v>
      </c>
      <c r="D14" s="16" t="s">
        <v>18</v>
      </c>
      <c r="E14" s="17"/>
      <c r="F14" s="17"/>
    </row>
    <row r="15" spans="1:6" x14ac:dyDescent="0.25">
      <c r="A15" s="17"/>
      <c r="B15" s="17"/>
      <c r="C15" s="17"/>
      <c r="D15" s="17"/>
      <c r="E15" s="17"/>
      <c r="F15" s="17"/>
    </row>
    <row r="16" spans="1:6" x14ac:dyDescent="0.25">
      <c r="A16" s="17"/>
      <c r="B16" s="17"/>
      <c r="C16" s="17"/>
      <c r="D16" s="17"/>
      <c r="E16" s="17"/>
      <c r="F16" s="17"/>
    </row>
    <row r="17" spans="1:7" x14ac:dyDescent="0.25">
      <c r="A17" s="17"/>
      <c r="B17" s="17"/>
      <c r="C17" s="17"/>
      <c r="D17" s="17"/>
      <c r="E17" s="17"/>
      <c r="F17" s="17"/>
    </row>
    <row r="18" spans="1:7" x14ac:dyDescent="0.25">
      <c r="A18" s="1" t="s">
        <v>8</v>
      </c>
      <c r="B18" s="16" t="s">
        <v>12</v>
      </c>
      <c r="C18" s="16" t="s">
        <v>13</v>
      </c>
      <c r="D18" s="16" t="s">
        <v>14</v>
      </c>
      <c r="E18" s="17"/>
      <c r="F18" s="17"/>
    </row>
    <row r="19" spans="1:7" x14ac:dyDescent="0.25">
      <c r="A19" s="16" t="s">
        <v>9</v>
      </c>
      <c r="B19" s="15">
        <v>15</v>
      </c>
      <c r="C19" s="16">
        <v>19</v>
      </c>
      <c r="D19" s="16">
        <v>19</v>
      </c>
      <c r="E19" s="17"/>
      <c r="F19" s="17"/>
    </row>
    <row r="20" spans="1:7" x14ac:dyDescent="0.25">
      <c r="A20" s="16" t="s">
        <v>10</v>
      </c>
      <c r="B20" s="15" t="s">
        <v>16</v>
      </c>
      <c r="C20" s="16" t="s">
        <v>16</v>
      </c>
      <c r="D20" s="16" t="s">
        <v>16</v>
      </c>
      <c r="E20" s="17"/>
      <c r="F20" s="17"/>
    </row>
    <row r="21" spans="1:7" x14ac:dyDescent="0.25">
      <c r="A21" s="16" t="s">
        <v>11</v>
      </c>
      <c r="B21" s="15" t="s">
        <v>15</v>
      </c>
      <c r="C21" s="16" t="s">
        <v>15</v>
      </c>
      <c r="D21" s="20" t="s">
        <v>18</v>
      </c>
      <c r="E21" s="17"/>
      <c r="F21" s="17"/>
    </row>
    <row r="22" spans="1:7" x14ac:dyDescent="0.25">
      <c r="A22" s="17"/>
      <c r="B22" s="17"/>
      <c r="C22" s="17"/>
      <c r="D22" s="17"/>
      <c r="E22" s="17"/>
      <c r="F22" s="17"/>
    </row>
    <row r="23" spans="1:7" x14ac:dyDescent="0.25">
      <c r="A23" s="17"/>
      <c r="B23" s="17"/>
      <c r="C23" s="17"/>
      <c r="D23" s="17"/>
      <c r="E23" s="17"/>
      <c r="F23" s="17"/>
    </row>
    <row r="24" spans="1:7" x14ac:dyDescent="0.25">
      <c r="A24" s="17"/>
      <c r="B24" s="17"/>
      <c r="C24" s="17"/>
      <c r="D24" s="17"/>
      <c r="E24" s="17"/>
      <c r="F24" s="17"/>
    </row>
    <row r="25" spans="1:7" x14ac:dyDescent="0.25">
      <c r="A25" s="1" t="s">
        <v>32</v>
      </c>
      <c r="B25" s="16" t="s">
        <v>12</v>
      </c>
      <c r="C25" s="16" t="s">
        <v>13</v>
      </c>
      <c r="D25" s="16" t="s">
        <v>14</v>
      </c>
      <c r="E25" s="17"/>
      <c r="F25" s="17"/>
    </row>
    <row r="26" spans="1:7" x14ac:dyDescent="0.25">
      <c r="A26" s="16" t="s">
        <v>9</v>
      </c>
      <c r="B26" s="15">
        <v>11</v>
      </c>
      <c r="C26" s="16">
        <v>19</v>
      </c>
      <c r="D26" s="16">
        <v>15</v>
      </c>
      <c r="E26" s="17"/>
      <c r="F26" s="17"/>
    </row>
    <row r="27" spans="1:7" x14ac:dyDescent="0.25">
      <c r="A27" s="16" t="s">
        <v>10</v>
      </c>
      <c r="B27" s="15" t="s">
        <v>16</v>
      </c>
      <c r="C27" s="16" t="s">
        <v>16</v>
      </c>
      <c r="D27" s="16" t="s">
        <v>16</v>
      </c>
      <c r="E27" s="17"/>
      <c r="F27" s="17"/>
    </row>
    <row r="28" spans="1:7" x14ac:dyDescent="0.25">
      <c r="A28" s="16" t="s">
        <v>11</v>
      </c>
      <c r="B28" s="15" t="s">
        <v>18</v>
      </c>
      <c r="C28" s="16" t="s">
        <v>18</v>
      </c>
      <c r="D28" s="16" t="s">
        <v>18</v>
      </c>
      <c r="E28" s="17"/>
      <c r="F28" s="17"/>
    </row>
    <row r="29" spans="1:7" x14ac:dyDescent="0.25">
      <c r="A29" s="17"/>
      <c r="B29" s="17"/>
      <c r="C29" s="17"/>
      <c r="D29" s="17"/>
      <c r="E29" s="17"/>
      <c r="F29" s="17"/>
    </row>
    <row r="30" spans="1:7" x14ac:dyDescent="0.25">
      <c r="A30" s="17"/>
      <c r="B30" s="17"/>
      <c r="C30" s="17"/>
      <c r="D30" s="17"/>
      <c r="E30" s="17"/>
      <c r="F30" s="17"/>
    </row>
    <row r="31" spans="1:7" x14ac:dyDescent="0.25">
      <c r="A31" s="19"/>
      <c r="B31" s="17"/>
      <c r="C31" s="17"/>
      <c r="D31" s="17"/>
      <c r="E31" s="17"/>
      <c r="F31" s="17"/>
    </row>
    <row r="32" spans="1:7" x14ac:dyDescent="0.25">
      <c r="A32" s="1" t="s">
        <v>33</v>
      </c>
      <c r="B32" s="18" t="s">
        <v>12</v>
      </c>
      <c r="C32" s="18" t="s">
        <v>13</v>
      </c>
      <c r="D32" s="18" t="s">
        <v>14</v>
      </c>
      <c r="E32" s="18" t="s">
        <v>34</v>
      </c>
      <c r="F32" s="18" t="s">
        <v>35</v>
      </c>
      <c r="G32" s="18" t="s">
        <v>36</v>
      </c>
    </row>
    <row r="33" spans="1:7" x14ac:dyDescent="0.25">
      <c r="A33" s="18" t="s">
        <v>9</v>
      </c>
      <c r="B33" s="15">
        <v>13</v>
      </c>
      <c r="C33" s="18">
        <v>19</v>
      </c>
      <c r="D33" s="18">
        <v>19</v>
      </c>
      <c r="E33" s="18">
        <v>15</v>
      </c>
      <c r="F33" s="18">
        <v>19</v>
      </c>
      <c r="G33" s="18">
        <v>19</v>
      </c>
    </row>
    <row r="34" spans="1:7" x14ac:dyDescent="0.25">
      <c r="A34" s="18" t="s">
        <v>10</v>
      </c>
      <c r="B34" s="15" t="s">
        <v>16</v>
      </c>
      <c r="C34" s="21" t="s">
        <v>16</v>
      </c>
      <c r="D34" s="21" t="s">
        <v>16</v>
      </c>
      <c r="E34" s="21" t="s">
        <v>16</v>
      </c>
      <c r="F34" s="21" t="s">
        <v>16</v>
      </c>
      <c r="G34" s="21" t="s">
        <v>17</v>
      </c>
    </row>
    <row r="35" spans="1:7" x14ac:dyDescent="0.25">
      <c r="A35" s="18" t="s">
        <v>11</v>
      </c>
      <c r="B35" s="15" t="s">
        <v>18</v>
      </c>
      <c r="C35" s="21" t="s">
        <v>18</v>
      </c>
      <c r="D35" s="21" t="s">
        <v>18</v>
      </c>
      <c r="E35" s="21" t="s">
        <v>18</v>
      </c>
      <c r="F35" s="21" t="s">
        <v>18</v>
      </c>
      <c r="G35" s="21" t="s">
        <v>15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HOG</vt:lpstr>
      <vt:lpstr>SIFT</vt:lpstr>
      <vt:lpstr>Gráfico dos melhores descritore</vt:lpstr>
      <vt:lpstr>Grafico PCA</vt:lpstr>
      <vt:lpstr>ORB</vt:lpstr>
      <vt:lpstr>SURF</vt:lpstr>
      <vt:lpstr>COMBINED</vt:lpstr>
      <vt:lpstr>Parametros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2019-10-16T21:29:23Z</dcterms:created>
  <dcterms:modified xsi:type="dcterms:W3CDTF">2019-11-25T01:34:59Z</dcterms:modified>
</cp:coreProperties>
</file>