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A132B330-1B31-4559-B130-F0C687729C67}" xr6:coauthVersionLast="45" xr6:coauthVersionMax="45" xr10:uidLastSave="{00000000-0000-0000-0000-000000000000}"/>
  <bookViews>
    <workbookView xWindow="28680" yWindow="-120" windowWidth="29040" windowHeight="15840" activeTab="3" xr2:uid="{2331956E-8C89-4B53-97BE-B37BE3C8EA3F}"/>
  </bookViews>
  <sheets>
    <sheet name="HOG" sheetId="5" r:id="rId1"/>
    <sheet name="SIFT" sheetId="6" r:id="rId2"/>
    <sheet name="Gráfico dos melhores descritore" sheetId="8" r:id="rId3"/>
    <sheet name="Grafico PCA" sheetId="11" r:id="rId4"/>
    <sheet name="ORB" sheetId="7" r:id="rId5"/>
    <sheet name="SURF" sheetId="9" r:id="rId6"/>
    <sheet name="COMBINED" sheetId="10" r:id="rId7"/>
    <sheet name="Parametro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4" i="11" l="1"/>
  <c r="AR4" i="11"/>
  <c r="AS4" i="11"/>
  <c r="AT4" i="11"/>
  <c r="AU4" i="11"/>
  <c r="AV4" i="11"/>
  <c r="AQ5" i="11"/>
  <c r="AR5" i="11"/>
  <c r="AS5" i="11"/>
  <c r="AT5" i="11"/>
  <c r="AU5" i="11"/>
  <c r="AV5" i="11"/>
  <c r="AQ6" i="11"/>
  <c r="AR6" i="11"/>
  <c r="AS6" i="11"/>
  <c r="AT6" i="11"/>
  <c r="AU6" i="11"/>
  <c r="AV6" i="11"/>
  <c r="AQ7" i="11"/>
  <c r="AR7" i="11"/>
  <c r="AS7" i="11"/>
  <c r="AT7" i="11"/>
  <c r="AU7" i="11"/>
  <c r="AV7" i="11"/>
  <c r="AR3" i="11"/>
  <c r="AS3" i="11"/>
  <c r="AT3" i="11"/>
  <c r="AU3" i="11"/>
  <c r="AV3" i="11"/>
  <c r="AQ3" i="11"/>
  <c r="AA4" i="11"/>
  <c r="AB4" i="11"/>
  <c r="AC4" i="11"/>
  <c r="AD4" i="11"/>
  <c r="AE4" i="11"/>
  <c r="AF4" i="11"/>
  <c r="AA5" i="11"/>
  <c r="AB5" i="11"/>
  <c r="AC5" i="11"/>
  <c r="AD5" i="11"/>
  <c r="AE5" i="11"/>
  <c r="AF5" i="11"/>
  <c r="AA6" i="11"/>
  <c r="AB6" i="11"/>
  <c r="AC6" i="11"/>
  <c r="AD6" i="11"/>
  <c r="AE6" i="11"/>
  <c r="AF6" i="11"/>
  <c r="AA7" i="11"/>
  <c r="AB7" i="11"/>
  <c r="AC7" i="11"/>
  <c r="AD7" i="11"/>
  <c r="AE7" i="11"/>
  <c r="AF7" i="11"/>
  <c r="AB3" i="11"/>
  <c r="AC3" i="11"/>
  <c r="AD3" i="11"/>
  <c r="AE3" i="11"/>
  <c r="AF3" i="11"/>
  <c r="AA3" i="11"/>
  <c r="J4" i="11"/>
  <c r="K4" i="11"/>
  <c r="L4" i="11"/>
  <c r="M4" i="11"/>
  <c r="N4" i="11"/>
  <c r="O4" i="11"/>
  <c r="J5" i="11"/>
  <c r="K5" i="11"/>
  <c r="L5" i="11"/>
  <c r="M5" i="11"/>
  <c r="N5" i="11"/>
  <c r="O5" i="11"/>
  <c r="J6" i="11"/>
  <c r="K6" i="11"/>
  <c r="L6" i="11"/>
  <c r="M6" i="11"/>
  <c r="N6" i="11"/>
  <c r="O6" i="11"/>
  <c r="J7" i="11"/>
  <c r="K7" i="11"/>
  <c r="L7" i="11"/>
  <c r="M7" i="11"/>
  <c r="N7" i="11"/>
  <c r="O7" i="11"/>
  <c r="K3" i="11"/>
  <c r="L3" i="11"/>
  <c r="M3" i="11"/>
  <c r="N3" i="11"/>
  <c r="O3" i="11"/>
  <c r="J3" i="11"/>
  <c r="U10" i="10"/>
  <c r="Y37" i="10"/>
  <c r="Z37" i="10" s="1"/>
  <c r="X37" i="10"/>
  <c r="V37" i="10"/>
  <c r="U37" i="10"/>
  <c r="W37" i="10" s="1"/>
  <c r="Y34" i="10"/>
  <c r="X34" i="10"/>
  <c r="Z34" i="10" s="1"/>
  <c r="W34" i="10"/>
  <c r="V34" i="10"/>
  <c r="U34" i="10"/>
  <c r="Y31" i="10"/>
  <c r="X31" i="10"/>
  <c r="Z31" i="10" s="1"/>
  <c r="V31" i="10"/>
  <c r="U31" i="10"/>
  <c r="W31" i="10" s="1"/>
  <c r="Y28" i="10"/>
  <c r="X28" i="10"/>
  <c r="Z28" i="10" s="1"/>
  <c r="V28" i="10"/>
  <c r="U28" i="10"/>
  <c r="W28" i="10" s="1"/>
  <c r="Y25" i="10"/>
  <c r="Z25" i="10" s="1"/>
  <c r="X25" i="10"/>
  <c r="V25" i="10"/>
  <c r="U25" i="10"/>
  <c r="W25" i="10" s="1"/>
  <c r="Y22" i="10"/>
  <c r="X22" i="10"/>
  <c r="Z22" i="10" s="1"/>
  <c r="W22" i="10"/>
  <c r="V22" i="10"/>
  <c r="U22" i="10"/>
  <c r="Y19" i="10"/>
  <c r="X19" i="10"/>
  <c r="Z19" i="10" s="1"/>
  <c r="V19" i="10"/>
  <c r="U19" i="10"/>
  <c r="W19" i="10" s="1"/>
  <c r="Y16" i="10"/>
  <c r="X16" i="10"/>
  <c r="Z16" i="10" s="1"/>
  <c r="V16" i="10"/>
  <c r="V40" i="10" s="1"/>
  <c r="U16" i="10"/>
  <c r="W16" i="10" s="1"/>
  <c r="Y13" i="10"/>
  <c r="Z13" i="10" s="1"/>
  <c r="X13" i="10"/>
  <c r="V13" i="10"/>
  <c r="U13" i="10"/>
  <c r="W13" i="10" s="1"/>
  <c r="Y10" i="10"/>
  <c r="Y40" i="10" s="1"/>
  <c r="X10" i="10"/>
  <c r="X40" i="10" s="1"/>
  <c r="W10" i="10"/>
  <c r="V10" i="10"/>
  <c r="P37" i="10"/>
  <c r="Q37" i="10" s="1"/>
  <c r="O37" i="10"/>
  <c r="M37" i="10"/>
  <c r="L37" i="10"/>
  <c r="N37" i="10" s="1"/>
  <c r="P34" i="10"/>
  <c r="O34" i="10"/>
  <c r="Q34" i="10" s="1"/>
  <c r="N34" i="10"/>
  <c r="M34" i="10"/>
  <c r="L34" i="10"/>
  <c r="P31" i="10"/>
  <c r="O31" i="10"/>
  <c r="Q31" i="10" s="1"/>
  <c r="M31" i="10"/>
  <c r="L31" i="10"/>
  <c r="N31" i="10" s="1"/>
  <c r="P28" i="10"/>
  <c r="O28" i="10"/>
  <c r="Q28" i="10" s="1"/>
  <c r="M28" i="10"/>
  <c r="L28" i="10"/>
  <c r="N28" i="10" s="1"/>
  <c r="P25" i="10"/>
  <c r="Q25" i="10" s="1"/>
  <c r="O25" i="10"/>
  <c r="M25" i="10"/>
  <c r="L25" i="10"/>
  <c r="N25" i="10" s="1"/>
  <c r="P22" i="10"/>
  <c r="O22" i="10"/>
  <c r="Q22" i="10" s="1"/>
  <c r="N22" i="10"/>
  <c r="M22" i="10"/>
  <c r="L22" i="10"/>
  <c r="P19" i="10"/>
  <c r="O19" i="10"/>
  <c r="Q19" i="10" s="1"/>
  <c r="M19" i="10"/>
  <c r="L19" i="10"/>
  <c r="N19" i="10" s="1"/>
  <c r="P16" i="10"/>
  <c r="O16" i="10"/>
  <c r="Q16" i="10" s="1"/>
  <c r="M16" i="10"/>
  <c r="M40" i="10" s="1"/>
  <c r="L16" i="10"/>
  <c r="N16" i="10" s="1"/>
  <c r="P13" i="10"/>
  <c r="Q13" i="10" s="1"/>
  <c r="O13" i="10"/>
  <c r="M13" i="10"/>
  <c r="L13" i="10"/>
  <c r="N13" i="10" s="1"/>
  <c r="P10" i="10"/>
  <c r="P40" i="10" s="1"/>
  <c r="O10" i="10"/>
  <c r="O40" i="10" s="1"/>
  <c r="N10" i="10"/>
  <c r="M10" i="10"/>
  <c r="L10" i="10"/>
  <c r="G37" i="10"/>
  <c r="H37" i="10" s="1"/>
  <c r="F37" i="10"/>
  <c r="D37" i="10"/>
  <c r="C37" i="10"/>
  <c r="E37" i="10" s="1"/>
  <c r="G34" i="10"/>
  <c r="F34" i="10"/>
  <c r="H34" i="10" s="1"/>
  <c r="E34" i="10"/>
  <c r="D34" i="10"/>
  <c r="C34" i="10"/>
  <c r="G31" i="10"/>
  <c r="F31" i="10"/>
  <c r="H31" i="10" s="1"/>
  <c r="D31" i="10"/>
  <c r="C31" i="10"/>
  <c r="E31" i="10" s="1"/>
  <c r="H28" i="10"/>
  <c r="G28" i="10"/>
  <c r="F28" i="10"/>
  <c r="D28" i="10"/>
  <c r="C28" i="10"/>
  <c r="E28" i="10" s="1"/>
  <c r="G25" i="10"/>
  <c r="H25" i="10" s="1"/>
  <c r="F25" i="10"/>
  <c r="D25" i="10"/>
  <c r="C25" i="10"/>
  <c r="E25" i="10" s="1"/>
  <c r="G22" i="10"/>
  <c r="F22" i="10"/>
  <c r="H22" i="10" s="1"/>
  <c r="E22" i="10"/>
  <c r="D22" i="10"/>
  <c r="C22" i="10"/>
  <c r="G19" i="10"/>
  <c r="F19" i="10"/>
  <c r="H19" i="10" s="1"/>
  <c r="D19" i="10"/>
  <c r="C19" i="10"/>
  <c r="E19" i="10" s="1"/>
  <c r="H16" i="10"/>
  <c r="G16" i="10"/>
  <c r="F16" i="10"/>
  <c r="D16" i="10"/>
  <c r="D40" i="10" s="1"/>
  <c r="C16" i="10"/>
  <c r="E16" i="10" s="1"/>
  <c r="G13" i="10"/>
  <c r="H13" i="10" s="1"/>
  <c r="F13" i="10"/>
  <c r="D13" i="10"/>
  <c r="C13" i="10"/>
  <c r="E13" i="10" s="1"/>
  <c r="G10" i="10"/>
  <c r="G40" i="10" s="1"/>
  <c r="F10" i="10"/>
  <c r="F40" i="10" s="1"/>
  <c r="E10" i="10"/>
  <c r="D10" i="10"/>
  <c r="C10" i="10"/>
  <c r="Y37" i="9"/>
  <c r="Z37" i="9" s="1"/>
  <c r="X37" i="9"/>
  <c r="V37" i="9"/>
  <c r="W37" i="9" s="1"/>
  <c r="U37" i="9"/>
  <c r="Y34" i="9"/>
  <c r="X34" i="9"/>
  <c r="Z34" i="9" s="1"/>
  <c r="W34" i="9"/>
  <c r="V34" i="9"/>
  <c r="U34" i="9"/>
  <c r="Y31" i="9"/>
  <c r="X31" i="9"/>
  <c r="Z31" i="9" s="1"/>
  <c r="V31" i="9"/>
  <c r="U31" i="9"/>
  <c r="W31" i="9" s="1"/>
  <c r="Y28" i="9"/>
  <c r="X28" i="9"/>
  <c r="Z28" i="9" s="1"/>
  <c r="V28" i="9"/>
  <c r="U28" i="9"/>
  <c r="W28" i="9" s="1"/>
  <c r="Y25" i="9"/>
  <c r="Z25" i="9" s="1"/>
  <c r="X25" i="9"/>
  <c r="V25" i="9"/>
  <c r="W25" i="9" s="1"/>
  <c r="U25" i="9"/>
  <c r="Y22" i="9"/>
  <c r="X22" i="9"/>
  <c r="Z22" i="9" s="1"/>
  <c r="W22" i="9"/>
  <c r="V22" i="9"/>
  <c r="U22" i="9"/>
  <c r="Y19" i="9"/>
  <c r="X19" i="9"/>
  <c r="Z19" i="9" s="1"/>
  <c r="V19" i="9"/>
  <c r="U19" i="9"/>
  <c r="W19" i="9" s="1"/>
  <c r="Z16" i="9"/>
  <c r="Y16" i="9"/>
  <c r="X16" i="9"/>
  <c r="V16" i="9"/>
  <c r="U16" i="9"/>
  <c r="U40" i="9" s="1"/>
  <c r="Y13" i="9"/>
  <c r="Z13" i="9" s="1"/>
  <c r="X13" i="9"/>
  <c r="V13" i="9"/>
  <c r="W13" i="9" s="1"/>
  <c r="U13" i="9"/>
  <c r="Y10" i="9"/>
  <c r="Y40" i="9" s="1"/>
  <c r="X10" i="9"/>
  <c r="X40" i="9" s="1"/>
  <c r="W10" i="9"/>
  <c r="V10" i="9"/>
  <c r="V40" i="9" s="1"/>
  <c r="U10" i="9"/>
  <c r="P37" i="9"/>
  <c r="Q37" i="9" s="1"/>
  <c r="O37" i="9"/>
  <c r="M37" i="9"/>
  <c r="L37" i="9"/>
  <c r="N37" i="9" s="1"/>
  <c r="P34" i="9"/>
  <c r="O34" i="9"/>
  <c r="Q34" i="9" s="1"/>
  <c r="N34" i="9"/>
  <c r="M34" i="9"/>
  <c r="L34" i="9"/>
  <c r="P31" i="9"/>
  <c r="O31" i="9"/>
  <c r="Q31" i="9" s="1"/>
  <c r="M31" i="9"/>
  <c r="L31" i="9"/>
  <c r="N31" i="9" s="1"/>
  <c r="P28" i="9"/>
  <c r="O28" i="9"/>
  <c r="Q28" i="9" s="1"/>
  <c r="M28" i="9"/>
  <c r="L28" i="9"/>
  <c r="N28" i="9" s="1"/>
  <c r="P25" i="9"/>
  <c r="Q25" i="9" s="1"/>
  <c r="O25" i="9"/>
  <c r="M25" i="9"/>
  <c r="L25" i="9"/>
  <c r="N25" i="9" s="1"/>
  <c r="P22" i="9"/>
  <c r="O22" i="9"/>
  <c r="Q22" i="9" s="1"/>
  <c r="N22" i="9"/>
  <c r="M22" i="9"/>
  <c r="L22" i="9"/>
  <c r="P19" i="9"/>
  <c r="O19" i="9"/>
  <c r="Q19" i="9" s="1"/>
  <c r="M19" i="9"/>
  <c r="L19" i="9"/>
  <c r="N19" i="9" s="1"/>
  <c r="P16" i="9"/>
  <c r="O16" i="9"/>
  <c r="Q16" i="9" s="1"/>
  <c r="M16" i="9"/>
  <c r="M40" i="9" s="1"/>
  <c r="L16" i="9"/>
  <c r="L40" i="9" s="1"/>
  <c r="P13" i="9"/>
  <c r="Q13" i="9" s="1"/>
  <c r="O13" i="9"/>
  <c r="M13" i="9"/>
  <c r="L13" i="9"/>
  <c r="N13" i="9" s="1"/>
  <c r="P10" i="9"/>
  <c r="P40" i="9" s="1"/>
  <c r="O10" i="9"/>
  <c r="O40" i="9" s="1"/>
  <c r="N10" i="9"/>
  <c r="M10" i="9"/>
  <c r="L10" i="9"/>
  <c r="G37" i="9"/>
  <c r="F37" i="9"/>
  <c r="D37" i="9"/>
  <c r="C37" i="9"/>
  <c r="G34" i="9"/>
  <c r="F34" i="9"/>
  <c r="D34" i="9"/>
  <c r="E34" i="9" s="1"/>
  <c r="C34" i="9"/>
  <c r="G31" i="9"/>
  <c r="F31" i="9"/>
  <c r="H31" i="9" s="1"/>
  <c r="D31" i="9"/>
  <c r="C31" i="9"/>
  <c r="E31" i="9" s="1"/>
  <c r="G28" i="9"/>
  <c r="F28" i="9"/>
  <c r="H28" i="9" s="1"/>
  <c r="D28" i="9"/>
  <c r="C28" i="9"/>
  <c r="G25" i="9"/>
  <c r="F25" i="9"/>
  <c r="D25" i="9"/>
  <c r="C25" i="9"/>
  <c r="E25" i="9" s="1"/>
  <c r="G22" i="9"/>
  <c r="F22" i="9"/>
  <c r="H22" i="9" s="1"/>
  <c r="E22" i="9"/>
  <c r="D22" i="9"/>
  <c r="C22" i="9"/>
  <c r="G19" i="9"/>
  <c r="F19" i="9"/>
  <c r="D19" i="9"/>
  <c r="C19" i="9"/>
  <c r="E19" i="9" s="1"/>
  <c r="G16" i="9"/>
  <c r="F16" i="9"/>
  <c r="H16" i="9" s="1"/>
  <c r="D16" i="9"/>
  <c r="C16" i="9"/>
  <c r="E16" i="9" s="1"/>
  <c r="G13" i="9"/>
  <c r="H13" i="9" s="1"/>
  <c r="F13" i="9"/>
  <c r="D13" i="9"/>
  <c r="C13" i="9"/>
  <c r="E13" i="9" s="1"/>
  <c r="G10" i="9"/>
  <c r="F10" i="9"/>
  <c r="H10" i="9" s="1"/>
  <c r="D10" i="9"/>
  <c r="C10" i="9"/>
  <c r="E10" i="9" s="1"/>
  <c r="Y37" i="7"/>
  <c r="Z37" i="7" s="1"/>
  <c r="X37" i="7"/>
  <c r="V37" i="7"/>
  <c r="U37" i="7"/>
  <c r="W37" i="7" s="1"/>
  <c r="Y34" i="7"/>
  <c r="X34" i="7"/>
  <c r="Z34" i="7" s="1"/>
  <c r="W34" i="7"/>
  <c r="V34" i="7"/>
  <c r="U34" i="7"/>
  <c r="Y31" i="7"/>
  <c r="X31" i="7"/>
  <c r="Z31" i="7" s="1"/>
  <c r="V31" i="7"/>
  <c r="U31" i="7"/>
  <c r="W31" i="7" s="1"/>
  <c r="Y28" i="7"/>
  <c r="X28" i="7"/>
  <c r="Z28" i="7" s="1"/>
  <c r="V28" i="7"/>
  <c r="U28" i="7"/>
  <c r="W28" i="7" s="1"/>
  <c r="Y25" i="7"/>
  <c r="Z25" i="7" s="1"/>
  <c r="X25" i="7"/>
  <c r="V25" i="7"/>
  <c r="U25" i="7"/>
  <c r="W25" i="7" s="1"/>
  <c r="Y22" i="7"/>
  <c r="X22" i="7"/>
  <c r="Z22" i="7" s="1"/>
  <c r="W22" i="7"/>
  <c r="V22" i="7"/>
  <c r="U22" i="7"/>
  <c r="Y19" i="7"/>
  <c r="X19" i="7"/>
  <c r="Z19" i="7" s="1"/>
  <c r="V19" i="7"/>
  <c r="U19" i="7"/>
  <c r="W19" i="7" s="1"/>
  <c r="Y16" i="7"/>
  <c r="X16" i="7"/>
  <c r="Z16" i="7" s="1"/>
  <c r="V16" i="7"/>
  <c r="V40" i="7" s="1"/>
  <c r="U16" i="7"/>
  <c r="W16" i="7" s="1"/>
  <c r="Y13" i="7"/>
  <c r="Z13" i="7" s="1"/>
  <c r="X13" i="7"/>
  <c r="V13" i="7"/>
  <c r="U13" i="7"/>
  <c r="W13" i="7" s="1"/>
  <c r="Y10" i="7"/>
  <c r="Y40" i="7" s="1"/>
  <c r="X10" i="7"/>
  <c r="X40" i="7" s="1"/>
  <c r="W10" i="7"/>
  <c r="V10" i="7"/>
  <c r="U10" i="7"/>
  <c r="P37" i="7"/>
  <c r="Q37" i="7" s="1"/>
  <c r="O37" i="7"/>
  <c r="M37" i="7"/>
  <c r="L37" i="7"/>
  <c r="N37" i="7" s="1"/>
  <c r="P34" i="7"/>
  <c r="O34" i="7"/>
  <c r="Q34" i="7" s="1"/>
  <c r="N34" i="7"/>
  <c r="M34" i="7"/>
  <c r="L34" i="7"/>
  <c r="P31" i="7"/>
  <c r="O31" i="7"/>
  <c r="Q31" i="7" s="1"/>
  <c r="M31" i="7"/>
  <c r="L31" i="7"/>
  <c r="N31" i="7" s="1"/>
  <c r="P28" i="7"/>
  <c r="O28" i="7"/>
  <c r="Q28" i="7" s="1"/>
  <c r="M28" i="7"/>
  <c r="L28" i="7"/>
  <c r="N28" i="7" s="1"/>
  <c r="P25" i="7"/>
  <c r="Q25" i="7" s="1"/>
  <c r="O25" i="7"/>
  <c r="M25" i="7"/>
  <c r="L25" i="7"/>
  <c r="N25" i="7" s="1"/>
  <c r="P22" i="7"/>
  <c r="O22" i="7"/>
  <c r="Q22" i="7" s="1"/>
  <c r="N22" i="7"/>
  <c r="M22" i="7"/>
  <c r="L22" i="7"/>
  <c r="P19" i="7"/>
  <c r="O19" i="7"/>
  <c r="Q19" i="7" s="1"/>
  <c r="M19" i="7"/>
  <c r="L19" i="7"/>
  <c r="N19" i="7" s="1"/>
  <c r="P16" i="7"/>
  <c r="O16" i="7"/>
  <c r="Q16" i="7" s="1"/>
  <c r="M16" i="7"/>
  <c r="M40" i="7" s="1"/>
  <c r="L16" i="7"/>
  <c r="N16" i="7" s="1"/>
  <c r="P13" i="7"/>
  <c r="Q13" i="7" s="1"/>
  <c r="O13" i="7"/>
  <c r="M13" i="7"/>
  <c r="L13" i="7"/>
  <c r="N13" i="7" s="1"/>
  <c r="P10" i="7"/>
  <c r="P40" i="7" s="1"/>
  <c r="O10" i="7"/>
  <c r="O40" i="7" s="1"/>
  <c r="N10" i="7"/>
  <c r="M10" i="7"/>
  <c r="L10" i="7"/>
  <c r="G37" i="7"/>
  <c r="F37" i="7"/>
  <c r="D37" i="7"/>
  <c r="C37" i="7"/>
  <c r="E37" i="7" s="1"/>
  <c r="G34" i="7"/>
  <c r="F34" i="7"/>
  <c r="H34" i="7" s="1"/>
  <c r="D34" i="7"/>
  <c r="E34" i="7" s="1"/>
  <c r="C34" i="7"/>
  <c r="G31" i="7"/>
  <c r="F31" i="7"/>
  <c r="H31" i="7" s="1"/>
  <c r="D31" i="7"/>
  <c r="C31" i="7"/>
  <c r="E31" i="7" s="1"/>
  <c r="G28" i="7"/>
  <c r="F28" i="7"/>
  <c r="H28" i="7" s="1"/>
  <c r="D28" i="7"/>
  <c r="C28" i="7"/>
  <c r="G25" i="7"/>
  <c r="F25" i="7"/>
  <c r="D25" i="7"/>
  <c r="C25" i="7"/>
  <c r="E25" i="7" s="1"/>
  <c r="G22" i="7"/>
  <c r="F22" i="7"/>
  <c r="H22" i="7" s="1"/>
  <c r="E22" i="7"/>
  <c r="D22" i="7"/>
  <c r="C22" i="7"/>
  <c r="G19" i="7"/>
  <c r="F19" i="7"/>
  <c r="H19" i="7" s="1"/>
  <c r="D19" i="7"/>
  <c r="C19" i="7"/>
  <c r="E19" i="7" s="1"/>
  <c r="G16" i="7"/>
  <c r="F16" i="7"/>
  <c r="H16" i="7" s="1"/>
  <c r="D16" i="7"/>
  <c r="C16" i="7"/>
  <c r="E16" i="7" s="1"/>
  <c r="G13" i="7"/>
  <c r="F13" i="7"/>
  <c r="D13" i="7"/>
  <c r="C13" i="7"/>
  <c r="E13" i="7" s="1"/>
  <c r="G10" i="7"/>
  <c r="G40" i="7" s="1"/>
  <c r="F10" i="7"/>
  <c r="F40" i="7" s="1"/>
  <c r="D10" i="7"/>
  <c r="C10" i="7"/>
  <c r="E10" i="7" s="1"/>
  <c r="W16" i="6"/>
  <c r="V16" i="6"/>
  <c r="V40" i="6" s="1"/>
  <c r="U16" i="6"/>
  <c r="Y37" i="6"/>
  <c r="Z37" i="6" s="1"/>
  <c r="X37" i="6"/>
  <c r="V37" i="6"/>
  <c r="U37" i="6"/>
  <c r="W37" i="6" s="1"/>
  <c r="Y34" i="6"/>
  <c r="X34" i="6"/>
  <c r="Z34" i="6" s="1"/>
  <c r="W34" i="6"/>
  <c r="V34" i="6"/>
  <c r="U34" i="6"/>
  <c r="Y31" i="6"/>
  <c r="X31" i="6"/>
  <c r="Z31" i="6" s="1"/>
  <c r="V31" i="6"/>
  <c r="U31" i="6"/>
  <c r="W31" i="6" s="1"/>
  <c r="Y28" i="6"/>
  <c r="X28" i="6"/>
  <c r="Z28" i="6" s="1"/>
  <c r="V28" i="6"/>
  <c r="U28" i="6"/>
  <c r="W28" i="6" s="1"/>
  <c r="Y25" i="6"/>
  <c r="Z25" i="6" s="1"/>
  <c r="X25" i="6"/>
  <c r="V25" i="6"/>
  <c r="U25" i="6"/>
  <c r="W25" i="6" s="1"/>
  <c r="Y22" i="6"/>
  <c r="X22" i="6"/>
  <c r="Z22" i="6" s="1"/>
  <c r="W22" i="6"/>
  <c r="V22" i="6"/>
  <c r="U22" i="6"/>
  <c r="Y19" i="6"/>
  <c r="X19" i="6"/>
  <c r="Z19" i="6" s="1"/>
  <c r="V19" i="6"/>
  <c r="U19" i="6"/>
  <c r="W19" i="6" s="1"/>
  <c r="Y16" i="6"/>
  <c r="X16" i="6"/>
  <c r="Z16" i="6" s="1"/>
  <c r="U40" i="6"/>
  <c r="Y13" i="6"/>
  <c r="Z13" i="6" s="1"/>
  <c r="X13" i="6"/>
  <c r="V13" i="6"/>
  <c r="U13" i="6"/>
  <c r="W13" i="6" s="1"/>
  <c r="Y10" i="6"/>
  <c r="Y40" i="6" s="1"/>
  <c r="X10" i="6"/>
  <c r="Z10" i="6" s="1"/>
  <c r="Z40" i="6" s="1"/>
  <c r="W10" i="6"/>
  <c r="V10" i="6"/>
  <c r="U10" i="6"/>
  <c r="P37" i="6"/>
  <c r="Q37" i="6" s="1"/>
  <c r="O37" i="6"/>
  <c r="M37" i="6"/>
  <c r="L37" i="6"/>
  <c r="N37" i="6" s="1"/>
  <c r="P34" i="6"/>
  <c r="O34" i="6"/>
  <c r="Q34" i="6" s="1"/>
  <c r="N34" i="6"/>
  <c r="M34" i="6"/>
  <c r="L34" i="6"/>
  <c r="P31" i="6"/>
  <c r="O31" i="6"/>
  <c r="Q31" i="6" s="1"/>
  <c r="M31" i="6"/>
  <c r="L31" i="6"/>
  <c r="N31" i="6" s="1"/>
  <c r="P28" i="6"/>
  <c r="O28" i="6"/>
  <c r="Q28" i="6" s="1"/>
  <c r="M28" i="6"/>
  <c r="L28" i="6"/>
  <c r="N28" i="6" s="1"/>
  <c r="P25" i="6"/>
  <c r="Q25" i="6" s="1"/>
  <c r="O25" i="6"/>
  <c r="M25" i="6"/>
  <c r="L25" i="6"/>
  <c r="N25" i="6" s="1"/>
  <c r="P22" i="6"/>
  <c r="O22" i="6"/>
  <c r="Q22" i="6" s="1"/>
  <c r="N22" i="6"/>
  <c r="M22" i="6"/>
  <c r="L22" i="6"/>
  <c r="P19" i="6"/>
  <c r="O19" i="6"/>
  <c r="Q19" i="6" s="1"/>
  <c r="M19" i="6"/>
  <c r="L19" i="6"/>
  <c r="N19" i="6" s="1"/>
  <c r="P16" i="6"/>
  <c r="O16" i="6"/>
  <c r="Q16" i="6" s="1"/>
  <c r="M16" i="6"/>
  <c r="M40" i="6" s="1"/>
  <c r="L16" i="6"/>
  <c r="N16" i="6" s="1"/>
  <c r="P13" i="6"/>
  <c r="Q13" i="6" s="1"/>
  <c r="O13" i="6"/>
  <c r="M13" i="6"/>
  <c r="L13" i="6"/>
  <c r="N13" i="6" s="1"/>
  <c r="P10" i="6"/>
  <c r="P40" i="6" s="1"/>
  <c r="O10" i="6"/>
  <c r="Q10" i="6" s="1"/>
  <c r="Q40" i="6" s="1"/>
  <c r="N10" i="6"/>
  <c r="M10" i="6"/>
  <c r="L10" i="6"/>
  <c r="G37" i="6"/>
  <c r="F37" i="6"/>
  <c r="D37" i="6"/>
  <c r="C37" i="6"/>
  <c r="E37" i="6" s="1"/>
  <c r="G34" i="6"/>
  <c r="F34" i="6"/>
  <c r="H34" i="6" s="1"/>
  <c r="D34" i="6"/>
  <c r="C34" i="6"/>
  <c r="E34" i="6" s="1"/>
  <c r="G31" i="6"/>
  <c r="F31" i="6"/>
  <c r="H31" i="6" s="1"/>
  <c r="D31" i="6"/>
  <c r="C31" i="6"/>
  <c r="E31" i="6" s="1"/>
  <c r="G28" i="6"/>
  <c r="F28" i="6"/>
  <c r="H28" i="6" s="1"/>
  <c r="D28" i="6"/>
  <c r="C28" i="6"/>
  <c r="E28" i="6" s="1"/>
  <c r="G25" i="6"/>
  <c r="F25" i="6"/>
  <c r="D25" i="6"/>
  <c r="C25" i="6"/>
  <c r="E25" i="6" s="1"/>
  <c r="G22" i="6"/>
  <c r="F22" i="6"/>
  <c r="H22" i="6" s="1"/>
  <c r="D22" i="6"/>
  <c r="C22" i="6"/>
  <c r="G19" i="6"/>
  <c r="F19" i="6"/>
  <c r="H19" i="6" s="1"/>
  <c r="D19" i="6"/>
  <c r="C19" i="6"/>
  <c r="E19" i="6" s="1"/>
  <c r="G16" i="6"/>
  <c r="F16" i="6"/>
  <c r="H16" i="6" s="1"/>
  <c r="D16" i="6"/>
  <c r="C16" i="6"/>
  <c r="G13" i="6"/>
  <c r="F13" i="6"/>
  <c r="D13" i="6"/>
  <c r="C13" i="6"/>
  <c r="E13" i="6" s="1"/>
  <c r="G10" i="6"/>
  <c r="F10" i="6"/>
  <c r="D10" i="6"/>
  <c r="E10" i="6" s="1"/>
  <c r="C10" i="6"/>
  <c r="U10" i="5"/>
  <c r="Y37" i="5"/>
  <c r="X37" i="5"/>
  <c r="V37" i="5"/>
  <c r="U37" i="5"/>
  <c r="W37" i="5" s="1"/>
  <c r="Y34" i="5"/>
  <c r="X34" i="5"/>
  <c r="V34" i="5"/>
  <c r="U34" i="5"/>
  <c r="Y31" i="5"/>
  <c r="X31" i="5"/>
  <c r="V31" i="5"/>
  <c r="U31" i="5"/>
  <c r="W31" i="5" s="1"/>
  <c r="Y28" i="5"/>
  <c r="X28" i="5"/>
  <c r="V28" i="5"/>
  <c r="U28" i="5"/>
  <c r="W28" i="5" s="1"/>
  <c r="Y25" i="5"/>
  <c r="X25" i="5"/>
  <c r="V25" i="5"/>
  <c r="U25" i="5"/>
  <c r="W25" i="5" s="1"/>
  <c r="Y22" i="5"/>
  <c r="X22" i="5"/>
  <c r="V22" i="5"/>
  <c r="U22" i="5"/>
  <c r="W22" i="5" s="1"/>
  <c r="Y19" i="5"/>
  <c r="X19" i="5"/>
  <c r="V19" i="5"/>
  <c r="U19" i="5"/>
  <c r="W19" i="5" s="1"/>
  <c r="Y16" i="5"/>
  <c r="X16" i="5"/>
  <c r="V16" i="5"/>
  <c r="U16" i="5"/>
  <c r="Y13" i="5"/>
  <c r="X13" i="5"/>
  <c r="V13" i="5"/>
  <c r="U13" i="5"/>
  <c r="W13" i="5" s="1"/>
  <c r="Y10" i="5"/>
  <c r="X10" i="5"/>
  <c r="X40" i="5" s="1"/>
  <c r="V10" i="5"/>
  <c r="V40" i="5" s="1"/>
  <c r="P37" i="5"/>
  <c r="O37" i="5"/>
  <c r="Q37" i="5" s="1"/>
  <c r="M37" i="5"/>
  <c r="L37" i="5"/>
  <c r="P34" i="5"/>
  <c r="O34" i="5"/>
  <c r="M34" i="5"/>
  <c r="L34" i="5"/>
  <c r="N34" i="5" s="1"/>
  <c r="P31" i="5"/>
  <c r="O31" i="5"/>
  <c r="Q31" i="5" s="1"/>
  <c r="N31" i="5"/>
  <c r="M31" i="5"/>
  <c r="L31" i="5"/>
  <c r="P28" i="5"/>
  <c r="O28" i="5"/>
  <c r="M28" i="5"/>
  <c r="L28" i="5"/>
  <c r="N28" i="5" s="1"/>
  <c r="P25" i="5"/>
  <c r="O25" i="5"/>
  <c r="M25" i="5"/>
  <c r="L25" i="5"/>
  <c r="P22" i="5"/>
  <c r="O22" i="5"/>
  <c r="M22" i="5"/>
  <c r="L22" i="5"/>
  <c r="N22" i="5" s="1"/>
  <c r="P19" i="5"/>
  <c r="O19" i="5"/>
  <c r="M19" i="5"/>
  <c r="L19" i="5"/>
  <c r="P16" i="5"/>
  <c r="O16" i="5"/>
  <c r="Q16" i="5" s="1"/>
  <c r="M16" i="5"/>
  <c r="L16" i="5"/>
  <c r="N16" i="5" s="1"/>
  <c r="P13" i="5"/>
  <c r="O13" i="5"/>
  <c r="M13" i="5"/>
  <c r="L13" i="5"/>
  <c r="P10" i="5"/>
  <c r="O10" i="5"/>
  <c r="M10" i="5"/>
  <c r="M40" i="5" s="1"/>
  <c r="L10" i="5"/>
  <c r="L40" i="5" s="1"/>
  <c r="C13" i="5"/>
  <c r="D13" i="5"/>
  <c r="E13" i="5"/>
  <c r="F13" i="5"/>
  <c r="G13" i="5"/>
  <c r="C16" i="5"/>
  <c r="D16" i="5"/>
  <c r="F16" i="5"/>
  <c r="G16" i="5"/>
  <c r="C19" i="5"/>
  <c r="D19" i="5"/>
  <c r="E19" i="5"/>
  <c r="F19" i="5"/>
  <c r="G19" i="5"/>
  <c r="C22" i="5"/>
  <c r="E22" i="5" s="1"/>
  <c r="D22" i="5"/>
  <c r="F22" i="5"/>
  <c r="G22" i="5"/>
  <c r="C25" i="5"/>
  <c r="D25" i="5"/>
  <c r="F25" i="5"/>
  <c r="G25" i="5"/>
  <c r="H25" i="5" s="1"/>
  <c r="C28" i="5"/>
  <c r="D28" i="5"/>
  <c r="F28" i="5"/>
  <c r="G28" i="5"/>
  <c r="C31" i="5"/>
  <c r="D31" i="5"/>
  <c r="F31" i="5"/>
  <c r="H31" i="5" s="1"/>
  <c r="G31" i="5"/>
  <c r="C34" i="5"/>
  <c r="E34" i="5" s="1"/>
  <c r="D34" i="5"/>
  <c r="F34" i="5"/>
  <c r="G34" i="5"/>
  <c r="C37" i="5"/>
  <c r="D37" i="5"/>
  <c r="E37" i="5"/>
  <c r="F37" i="5"/>
  <c r="H37" i="5" s="1"/>
  <c r="G37" i="5"/>
  <c r="G10" i="5"/>
  <c r="F10" i="5"/>
  <c r="H10" i="5" s="1"/>
  <c r="C10" i="5"/>
  <c r="E16" i="5" l="1"/>
  <c r="H19" i="5"/>
  <c r="E31" i="5"/>
  <c r="P40" i="5"/>
  <c r="Z22" i="5"/>
  <c r="H28" i="5"/>
  <c r="H22" i="5"/>
  <c r="Q34" i="5"/>
  <c r="U40" i="5"/>
  <c r="E25" i="5"/>
  <c r="Q22" i="5"/>
  <c r="Z10" i="5"/>
  <c r="H16" i="5"/>
  <c r="N19" i="5"/>
  <c r="N37" i="5"/>
  <c r="H13" i="5"/>
  <c r="H34" i="5"/>
  <c r="Q25" i="5"/>
  <c r="Z13" i="5"/>
  <c r="Z19" i="5"/>
  <c r="Z25" i="5"/>
  <c r="Z34" i="5"/>
  <c r="N10" i="5"/>
  <c r="N40" i="5" s="1"/>
  <c r="E28" i="5"/>
  <c r="Q10" i="5"/>
  <c r="N13" i="5"/>
  <c r="Q28" i="5"/>
  <c r="W10" i="5"/>
  <c r="W16" i="5"/>
  <c r="Z31" i="5"/>
  <c r="Z37" i="5"/>
  <c r="O40" i="5"/>
  <c r="Q13" i="5"/>
  <c r="N25" i="5"/>
  <c r="Z16" i="5"/>
  <c r="W34" i="5"/>
  <c r="Q19" i="5"/>
  <c r="Z28" i="5"/>
  <c r="Y40" i="5"/>
  <c r="W40" i="10"/>
  <c r="U40" i="10"/>
  <c r="Z10" i="10"/>
  <c r="Z40" i="10" s="1"/>
  <c r="N40" i="10"/>
  <c r="Q10" i="10"/>
  <c r="Q40" i="10" s="1"/>
  <c r="L40" i="10"/>
  <c r="E40" i="10"/>
  <c r="C40" i="10"/>
  <c r="H10" i="10"/>
  <c r="H40" i="10" s="1"/>
  <c r="Z10" i="9"/>
  <c r="Z40" i="9" s="1"/>
  <c r="W16" i="9"/>
  <c r="W40" i="9" s="1"/>
  <c r="N16" i="9"/>
  <c r="N40" i="9" s="1"/>
  <c r="Q10" i="9"/>
  <c r="Q40" i="9" s="1"/>
  <c r="H34" i="9"/>
  <c r="H19" i="9"/>
  <c r="H40" i="9" s="1"/>
  <c r="E37" i="9"/>
  <c r="G40" i="9"/>
  <c r="H25" i="9"/>
  <c r="D40" i="9"/>
  <c r="E28" i="9"/>
  <c r="E40" i="9" s="1"/>
  <c r="H37" i="9"/>
  <c r="F40" i="9"/>
  <c r="C40" i="9"/>
  <c r="W40" i="7"/>
  <c r="U40" i="7"/>
  <c r="Z10" i="7"/>
  <c r="Z40" i="7" s="1"/>
  <c r="N40" i="7"/>
  <c r="L40" i="7"/>
  <c r="Q10" i="7"/>
  <c r="Q40" i="7" s="1"/>
  <c r="H25" i="7"/>
  <c r="H13" i="7"/>
  <c r="D40" i="7"/>
  <c r="E28" i="7"/>
  <c r="H37" i="7"/>
  <c r="E40" i="7"/>
  <c r="C40" i="7"/>
  <c r="H10" i="7"/>
  <c r="H40" i="7" s="1"/>
  <c r="X40" i="6"/>
  <c r="W40" i="6"/>
  <c r="N40" i="6"/>
  <c r="L40" i="6"/>
  <c r="O40" i="6"/>
  <c r="F40" i="6"/>
  <c r="D40" i="6"/>
  <c r="E22" i="6"/>
  <c r="H37" i="6"/>
  <c r="G40" i="6"/>
  <c r="H13" i="6"/>
  <c r="C40" i="6"/>
  <c r="H25" i="6"/>
  <c r="E16" i="6"/>
  <c r="H10" i="6"/>
  <c r="F40" i="5"/>
  <c r="G40" i="5"/>
  <c r="P76" i="10"/>
  <c r="W40" i="5" l="1"/>
  <c r="Z40" i="5"/>
  <c r="Q40" i="5"/>
  <c r="E40" i="6"/>
  <c r="H40" i="6"/>
  <c r="X76" i="10"/>
  <c r="W76" i="10"/>
  <c r="V76" i="10"/>
  <c r="U76" i="10"/>
  <c r="X73" i="10"/>
  <c r="W73" i="10"/>
  <c r="V73" i="10"/>
  <c r="U73" i="10"/>
  <c r="X70" i="10"/>
  <c r="W70" i="10"/>
  <c r="V70" i="10"/>
  <c r="U70" i="10"/>
  <c r="X67" i="10"/>
  <c r="W67" i="10"/>
  <c r="V67" i="10"/>
  <c r="U67" i="10"/>
  <c r="X64" i="10"/>
  <c r="W64" i="10"/>
  <c r="V64" i="10"/>
  <c r="U64" i="10"/>
  <c r="X61" i="10"/>
  <c r="W61" i="10"/>
  <c r="V61" i="10"/>
  <c r="U61" i="10"/>
  <c r="X58" i="10"/>
  <c r="W58" i="10"/>
  <c r="V58" i="10"/>
  <c r="U58" i="10"/>
  <c r="X55" i="10"/>
  <c r="W55" i="10"/>
  <c r="V55" i="10"/>
  <c r="U55" i="10"/>
  <c r="X52" i="10"/>
  <c r="W52" i="10"/>
  <c r="V52" i="10"/>
  <c r="U52" i="10"/>
  <c r="X49" i="10"/>
  <c r="W49" i="10"/>
  <c r="Y49" i="10" s="1"/>
  <c r="V49" i="10"/>
  <c r="U49" i="10"/>
  <c r="O76" i="10"/>
  <c r="N76" i="10"/>
  <c r="M76" i="10"/>
  <c r="L76" i="10"/>
  <c r="O73" i="10"/>
  <c r="N73" i="10"/>
  <c r="M73" i="10"/>
  <c r="L73" i="10"/>
  <c r="O70" i="10"/>
  <c r="N70" i="10"/>
  <c r="M70" i="10"/>
  <c r="L70" i="10"/>
  <c r="O67" i="10"/>
  <c r="N67" i="10"/>
  <c r="M67" i="10"/>
  <c r="L67" i="10"/>
  <c r="O64" i="10"/>
  <c r="N64" i="10"/>
  <c r="M64" i="10"/>
  <c r="L64" i="10"/>
  <c r="O61" i="10"/>
  <c r="N61" i="10"/>
  <c r="M61" i="10"/>
  <c r="L61" i="10"/>
  <c r="O58" i="10"/>
  <c r="N58" i="10"/>
  <c r="M58" i="10"/>
  <c r="L58" i="10"/>
  <c r="O55" i="10"/>
  <c r="N55" i="10"/>
  <c r="M55" i="10"/>
  <c r="L55" i="10"/>
  <c r="O52" i="10"/>
  <c r="N52" i="10"/>
  <c r="M52" i="10"/>
  <c r="L52" i="10"/>
  <c r="O49" i="10"/>
  <c r="N49" i="10"/>
  <c r="M49" i="10"/>
  <c r="L49" i="10"/>
  <c r="F76" i="10"/>
  <c r="E76" i="10"/>
  <c r="G76" i="10" s="1"/>
  <c r="D76" i="10"/>
  <c r="C76" i="10"/>
  <c r="F73" i="10"/>
  <c r="E73" i="10"/>
  <c r="D73" i="10"/>
  <c r="C73" i="10"/>
  <c r="F70" i="10"/>
  <c r="E70" i="10"/>
  <c r="D70" i="10"/>
  <c r="C70" i="10"/>
  <c r="F67" i="10"/>
  <c r="E67" i="10"/>
  <c r="D67" i="10"/>
  <c r="C67" i="10"/>
  <c r="F64" i="10"/>
  <c r="E64" i="10"/>
  <c r="D64" i="10"/>
  <c r="C64" i="10"/>
  <c r="F61" i="10"/>
  <c r="E61" i="10"/>
  <c r="D61" i="10"/>
  <c r="C61" i="10"/>
  <c r="F58" i="10"/>
  <c r="E58" i="10"/>
  <c r="G58" i="10" s="1"/>
  <c r="D58" i="10"/>
  <c r="C58" i="10"/>
  <c r="F55" i="10"/>
  <c r="E55" i="10"/>
  <c r="D55" i="10"/>
  <c r="C55" i="10"/>
  <c r="F52" i="10"/>
  <c r="E52" i="10"/>
  <c r="D52" i="10"/>
  <c r="C52" i="10"/>
  <c r="F49" i="10"/>
  <c r="G49" i="10" s="1"/>
  <c r="E49" i="10"/>
  <c r="D49" i="10"/>
  <c r="C49" i="10"/>
  <c r="P70" i="10" l="1"/>
  <c r="Y76" i="10"/>
  <c r="Y73" i="10"/>
  <c r="Y70" i="10"/>
  <c r="Y67" i="10"/>
  <c r="Y64" i="10"/>
  <c r="Y61" i="10"/>
  <c r="X79" i="10"/>
  <c r="Y58" i="10"/>
  <c r="P61" i="10"/>
  <c r="Y55" i="10"/>
  <c r="Y52" i="10"/>
  <c r="U79" i="10"/>
  <c r="V79" i="10"/>
  <c r="P73" i="10"/>
  <c r="P67" i="10"/>
  <c r="P64" i="10"/>
  <c r="P58" i="10"/>
  <c r="O79" i="10"/>
  <c r="P55" i="10"/>
  <c r="P52" i="10"/>
  <c r="L79" i="10"/>
  <c r="M79" i="10"/>
  <c r="P49" i="10"/>
  <c r="G73" i="10"/>
  <c r="G70" i="10"/>
  <c r="G67" i="10"/>
  <c r="G55" i="10"/>
  <c r="D79" i="10"/>
  <c r="G52" i="10"/>
  <c r="C79" i="10"/>
  <c r="E79" i="10"/>
  <c r="W79" i="10"/>
  <c r="N79" i="10"/>
  <c r="F79" i="10"/>
  <c r="G64" i="10"/>
  <c r="G61" i="10"/>
  <c r="Y79" i="10" l="1"/>
  <c r="P79" i="10"/>
  <c r="G79" i="10"/>
  <c r="D10" i="5" l="1"/>
  <c r="E10" i="5" s="1"/>
  <c r="E40" i="5" s="1"/>
  <c r="D40" i="5" l="1"/>
  <c r="C40" i="5"/>
  <c r="H40" i="5" l="1"/>
</calcChain>
</file>

<file path=xl/sharedStrings.xml><?xml version="1.0" encoding="utf-8"?>
<sst xmlns="http://schemas.openxmlformats.org/spreadsheetml/2006/main" count="311" uniqueCount="61">
  <si>
    <t>ACC</t>
  </si>
  <si>
    <t>ERRO</t>
  </si>
  <si>
    <t>PRECISION</t>
  </si>
  <si>
    <t>RECALL</t>
  </si>
  <si>
    <t>F1</t>
  </si>
  <si>
    <t>HOG</t>
  </si>
  <si>
    <t>SIFT</t>
  </si>
  <si>
    <t>ORB</t>
  </si>
  <si>
    <t>N</t>
  </si>
  <si>
    <t>W</t>
  </si>
  <si>
    <t>M</t>
  </si>
  <si>
    <t>SEM PCA</t>
  </si>
  <si>
    <t>PCA 2</t>
  </si>
  <si>
    <t>PCA 3</t>
  </si>
  <si>
    <t>EUC</t>
  </si>
  <si>
    <t>UNI</t>
  </si>
  <si>
    <t>DIS</t>
  </si>
  <si>
    <t>MAN</t>
  </si>
  <si>
    <t>HOG SEM PCA</t>
  </si>
  <si>
    <t>HOG PCA 2</t>
  </si>
  <si>
    <t>HOG PCA 3</t>
  </si>
  <si>
    <t>SIFT SEM PCA</t>
  </si>
  <si>
    <t>SIFT PCA 2</t>
  </si>
  <si>
    <t>SIFT PCA 3</t>
  </si>
  <si>
    <t>ORB SEM PCA</t>
  </si>
  <si>
    <t>ORB PCA 2</t>
  </si>
  <si>
    <t>ORB PCA 3</t>
  </si>
  <si>
    <t>Acurácia</t>
  </si>
  <si>
    <t>Erro</t>
  </si>
  <si>
    <t>Precision</t>
  </si>
  <si>
    <t>Recall</t>
  </si>
  <si>
    <t>SURF</t>
  </si>
  <si>
    <t>COMB</t>
  </si>
  <si>
    <t>PCA 5</t>
  </si>
  <si>
    <t>PCA 7</t>
  </si>
  <si>
    <t>PCA 9</t>
  </si>
  <si>
    <t>SURF SEM PCA</t>
  </si>
  <si>
    <t>SURF PCA 2</t>
  </si>
  <si>
    <t>SURF PCA 3</t>
  </si>
  <si>
    <t>COMBINED</t>
  </si>
  <si>
    <t>COMBINED PCA 2</t>
  </si>
  <si>
    <t>COMBINED PCA 3</t>
  </si>
  <si>
    <t>COMBINED PCA 5</t>
  </si>
  <si>
    <t>COMBINED PCA 7</t>
  </si>
  <si>
    <t>COMBINED PCA 9</t>
  </si>
  <si>
    <t>SEM</t>
  </si>
  <si>
    <t>COMBINADO</t>
  </si>
  <si>
    <t>Sem PCA</t>
  </si>
  <si>
    <t>Anomalia</t>
  </si>
  <si>
    <t>Normal</t>
  </si>
  <si>
    <t>Precision Anomalia</t>
  </si>
  <si>
    <t>Precision N</t>
  </si>
  <si>
    <t>Recall A</t>
  </si>
  <si>
    <t>Recall N</t>
  </si>
  <si>
    <t>F1 A</t>
  </si>
  <si>
    <t>F1 N</t>
  </si>
  <si>
    <t>Precision Normal</t>
  </si>
  <si>
    <t>Recall Anomalia</t>
  </si>
  <si>
    <t>Recall Normal</t>
  </si>
  <si>
    <t>F1Score Anomalia</t>
  </si>
  <si>
    <t>F1Score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</si>
</sst>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8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0" xfId="0" applyFill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0" fontId="0" fillId="5" borderId="9" xfId="0" applyFill="1" applyBorder="1" applyAlignment="1">
      <alignment horizontal="center"/>
    </xf>
    <xf numFmtId="0" fontId="0" fillId="5" borderId="9" xfId="0" applyFill="1" applyBorder="1"/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168" fontId="0" fillId="7" borderId="0" xfId="0" applyNumberForma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8" fontId="0" fillId="8" borderId="0" xfId="0" applyNumberFormat="1" applyFill="1"/>
    <xf numFmtId="0" fontId="0" fillId="9" borderId="0" xfId="0" applyFill="1"/>
    <xf numFmtId="0" fontId="0" fillId="9" borderId="0" xfId="0" applyFill="1" applyAlignment="1">
      <alignment horizontal="center"/>
    </xf>
    <xf numFmtId="168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0.93674318571601733</c:v>
                </c:pt>
                <c:pt idx="1">
                  <c:v>6.325681428398261E-2</c:v>
                </c:pt>
                <c:pt idx="2">
                  <c:v>0.89065950998396004</c:v>
                </c:pt>
                <c:pt idx="3">
                  <c:v>0.91025809448850104</c:v>
                </c:pt>
                <c:pt idx="4">
                  <c:v>0.89964252930403377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EF7-888C-B8514D23D88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0.83252129607515324</c:v>
                </c:pt>
                <c:pt idx="1">
                  <c:v>0.16747870392484679</c:v>
                </c:pt>
                <c:pt idx="2">
                  <c:v>0.78276588908167855</c:v>
                </c:pt>
                <c:pt idx="3">
                  <c:v>0.64384938693039806</c:v>
                </c:pt>
                <c:pt idx="4">
                  <c:v>0.70549687854951249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EF7-888C-B8514D23D88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0.85587532839742053</c:v>
                </c:pt>
                <c:pt idx="1">
                  <c:v>0.14412467160257941</c:v>
                </c:pt>
                <c:pt idx="2">
                  <c:v>0.78861084762423495</c:v>
                </c:pt>
                <c:pt idx="3">
                  <c:v>0.73564880832894441</c:v>
                </c:pt>
                <c:pt idx="4">
                  <c:v>0.76043643917887604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D-4EF7-888C-B8514D23D88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0.77832684607224845</c:v>
                </c:pt>
                <c:pt idx="1">
                  <c:v>0.2216731539277515</c:v>
                </c:pt>
                <c:pt idx="2">
                  <c:v>0.65788438343292788</c:v>
                </c:pt>
                <c:pt idx="3">
                  <c:v>0.61683965621309722</c:v>
                </c:pt>
                <c:pt idx="4">
                  <c:v>0.63446480093716406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335-9AD1-7B03E5EFA21E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0.82366849773107254</c:v>
                </c:pt>
                <c:pt idx="1">
                  <c:v>0.17633150226892763</c:v>
                </c:pt>
                <c:pt idx="2">
                  <c:v>0.7455179606615927</c:v>
                </c:pt>
                <c:pt idx="3">
                  <c:v>0.66547451127052759</c:v>
                </c:pt>
                <c:pt idx="4">
                  <c:v>0.70219270341353401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3-4335-9AD1-7B03E5EF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PCA'!$I$3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PCA'!$J$3:$O$3</c:f>
              <c:numCache>
                <c:formatCode>0.0</c:formatCode>
                <c:ptCount val="6"/>
                <c:pt idx="0">
                  <c:v>96.160368938212699</c:v>
                </c:pt>
                <c:pt idx="1">
                  <c:v>94.101520456634418</c:v>
                </c:pt>
                <c:pt idx="2">
                  <c:v>86.399996968387427</c:v>
                </c:pt>
                <c:pt idx="3">
                  <c:v>98.442829862853969</c:v>
                </c:pt>
                <c:pt idx="4">
                  <c:v>90.925190625000013</c:v>
                </c:pt>
                <c:pt idx="5">
                  <c:v>96.206298375090199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7-4997-8538-150689F0AEDB}"/>
            </c:ext>
          </c:extLst>
        </c:ser>
        <c:ser>
          <c:idx val="1"/>
          <c:order val="1"/>
          <c:tx>
            <c:strRef>
              <c:f>'Grafico PCA'!$I$4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PCA'!$J$4:$O$4</c:f>
              <c:numCache>
                <c:formatCode>0.0</c:formatCode>
                <c:ptCount val="6"/>
                <c:pt idx="0">
                  <c:v>75.62062717061842</c:v>
                </c:pt>
                <c:pt idx="1">
                  <c:v>86.334340172180447</c:v>
                </c:pt>
                <c:pt idx="2">
                  <c:v>68.943105714439355</c:v>
                </c:pt>
                <c:pt idx="3">
                  <c:v>89.707550042644726</c:v>
                </c:pt>
                <c:pt idx="4">
                  <c:v>72.040656755740713</c:v>
                </c:pt>
                <c:pt idx="5">
                  <c:v>87.967143478334179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7-4997-8538-150689F0AEDB}"/>
            </c:ext>
          </c:extLst>
        </c:ser>
        <c:ser>
          <c:idx val="2"/>
          <c:order val="2"/>
          <c:tx>
            <c:strRef>
              <c:f>'Grafico PCA'!$I$5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1.5399420965604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1C-4D59-99DA-43BA7C853E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PCA'!$J$5:$O$5</c:f>
              <c:numCache>
                <c:formatCode>0.0</c:formatCode>
                <c:ptCount val="6"/>
                <c:pt idx="0">
                  <c:v>90.146548071924599</c:v>
                </c:pt>
                <c:pt idx="1">
                  <c:v>88.983956829994014</c:v>
                </c:pt>
                <c:pt idx="2">
                  <c:v>73.838177902882919</c:v>
                </c:pt>
                <c:pt idx="3">
                  <c:v>96.279011888704815</c:v>
                </c:pt>
                <c:pt idx="4">
                  <c:v>81.062314919930444</c:v>
                </c:pt>
                <c:pt idx="5">
                  <c:v>92.471222842886945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7-4997-8538-150689F0AEDB}"/>
            </c:ext>
          </c:extLst>
        </c:ser>
        <c:ser>
          <c:idx val="3"/>
          <c:order val="3"/>
          <c:tx>
            <c:strRef>
              <c:f>'Grafico PCA'!$I$6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PCA'!$J$6:$O$6</c:f>
              <c:numCache>
                <c:formatCode>0.0</c:formatCode>
                <c:ptCount val="6"/>
                <c:pt idx="0">
                  <c:v>79.92706686851146</c:v>
                </c:pt>
                <c:pt idx="1">
                  <c:v>78.045886232877606</c:v>
                </c:pt>
                <c:pt idx="2">
                  <c:v>41.191449916497888</c:v>
                </c:pt>
                <c:pt idx="3">
                  <c:v>95.407465066764928</c:v>
                </c:pt>
                <c:pt idx="4">
                  <c:v>54.046185653374245</c:v>
                </c:pt>
                <c:pt idx="5">
                  <c:v>85.803998469315374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7-4997-8538-150689F0AEDB}"/>
            </c:ext>
          </c:extLst>
        </c:ser>
        <c:ser>
          <c:idx val="4"/>
          <c:order val="4"/>
          <c:tx>
            <c:strRef>
              <c:f>'Grafico PCA'!$I$7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1277583420253005E-16"/>
                  <c:y val="-3.84985524140108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1C-4D59-99DA-43BA7C853E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PCA'!$J$2:$O$2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PCA'!$J$7:$O$7</c:f>
              <c:numCache>
                <c:formatCode>0.0</c:formatCode>
                <c:ptCount val="6"/>
                <c:pt idx="0">
                  <c:v>82.992128730818436</c:v>
                </c:pt>
                <c:pt idx="1">
                  <c:v>82.142964233526357</c:v>
                </c:pt>
                <c:pt idx="2">
                  <c:v>54.7222560603158</c:v>
                </c:pt>
                <c:pt idx="3">
                  <c:v>95.031993678672976</c:v>
                </c:pt>
                <c:pt idx="4">
                  <c:v>65.748550820529658</c:v>
                </c:pt>
                <c:pt idx="5">
                  <c:v>88.076601680969802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7-4997-8538-150689F0AE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2 PCA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PCA'!$Z$3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1.28328508046702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B4-4E02-9C7E-5E3AF0131416}"/>
                </c:ext>
              </c:extLst>
            </c:dLbl>
            <c:dLbl>
              <c:idx val="5"/>
              <c:layout>
                <c:manualLayout>
                  <c:x val="-1.1277583420253005E-16"/>
                  <c:y val="-3.84985524140108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B4-4E02-9C7E-5E3AF01314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PCA'!$AA$3:$AF$3</c:f>
              <c:numCache>
                <c:formatCode>0.0</c:formatCode>
                <c:ptCount val="6"/>
                <c:pt idx="0">
                  <c:v>79.773355472543486</c:v>
                </c:pt>
                <c:pt idx="1">
                  <c:v>84.980534918234497</c:v>
                </c:pt>
                <c:pt idx="2">
                  <c:v>64.031395451843949</c:v>
                </c:pt>
                <c:pt idx="3">
                  <c:v>92.543598884299399</c:v>
                </c:pt>
                <c:pt idx="4">
                  <c:v>70.839185374202913</c:v>
                </c:pt>
                <c:pt idx="5">
                  <c:v>88.561326151233843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4-4E02-9C7E-5E3AF0131416}"/>
            </c:ext>
          </c:extLst>
        </c:ser>
        <c:ser>
          <c:idx val="1"/>
          <c:order val="1"/>
          <c:tx>
            <c:strRef>
              <c:f>'Grafico PCA'!$Z$4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PCA'!$AA$4:$AF$4</c:f>
              <c:numCache>
                <c:formatCode>0.0</c:formatCode>
                <c:ptCount val="6"/>
                <c:pt idx="0">
                  <c:v>75.635251762451787</c:v>
                </c:pt>
                <c:pt idx="1">
                  <c:v>82.882185205099702</c:v>
                </c:pt>
                <c:pt idx="2">
                  <c:v>58.813574600407371</c:v>
                </c:pt>
                <c:pt idx="3">
                  <c:v>91.123477386963799</c:v>
                </c:pt>
                <c:pt idx="4">
                  <c:v>65.995654097121943</c:v>
                </c:pt>
                <c:pt idx="5">
                  <c:v>86.774760194668318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4-4E02-9C7E-5E3AF0131416}"/>
            </c:ext>
          </c:extLst>
        </c:ser>
        <c:ser>
          <c:idx val="2"/>
          <c:order val="2"/>
          <c:tx>
            <c:strRef>
              <c:f>'Grafico PCA'!$Z$5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PCA'!$AA$5:$AF$5</c:f>
              <c:numCache>
                <c:formatCode>0.0</c:formatCode>
                <c:ptCount val="6"/>
                <c:pt idx="0">
                  <c:v>84.988243137152935</c:v>
                </c:pt>
                <c:pt idx="1">
                  <c:v>89.979129231377485</c:v>
                </c:pt>
                <c:pt idx="2">
                  <c:v>77.044849892258938</c:v>
                </c:pt>
                <c:pt idx="3">
                  <c:v>93.616014232298511</c:v>
                </c:pt>
                <c:pt idx="4">
                  <c:v>80.600271662645014</c:v>
                </c:pt>
                <c:pt idx="5">
                  <c:v>91.720775353810723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4-4E02-9C7E-5E3AF0131416}"/>
            </c:ext>
          </c:extLst>
        </c:ser>
        <c:ser>
          <c:idx val="3"/>
          <c:order val="3"/>
          <c:tx>
            <c:strRef>
              <c:f>'Grafico PCA'!$Z$6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PCA'!$AA$6:$AF$6</c:f>
              <c:numCache>
                <c:formatCode>0.0</c:formatCode>
                <c:ptCount val="6"/>
                <c:pt idx="0">
                  <c:v>71.680138071230786</c:v>
                </c:pt>
                <c:pt idx="1">
                  <c:v>85.957680595838497</c:v>
                </c:pt>
                <c:pt idx="2">
                  <c:v>68.627232845343272</c:v>
                </c:pt>
                <c:pt idx="3">
                  <c:v>87.619418229690055</c:v>
                </c:pt>
                <c:pt idx="4">
                  <c:v>69.933961448894536</c:v>
                </c:pt>
                <c:pt idx="5">
                  <c:v>86.733048822850463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4-4E02-9C7E-5E3AF0131416}"/>
            </c:ext>
          </c:extLst>
        </c:ser>
        <c:ser>
          <c:idx val="4"/>
          <c:order val="4"/>
          <c:tx>
            <c:strRef>
              <c:f>'Grafico PCA'!$Z$7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5378700499807767E-3"/>
                  <c:y val="-3.07988419312086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B4-4E02-9C7E-5E3AF0131416}"/>
                </c:ext>
              </c:extLst>
            </c:dLbl>
            <c:dLbl>
              <c:idx val="3"/>
              <c:layout>
                <c:manualLayout>
                  <c:x val="-1.1277583420253005E-16"/>
                  <c:y val="-1.5399420965604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B4-4E02-9C7E-5E3AF0131416}"/>
                </c:ext>
              </c:extLst>
            </c:dLbl>
            <c:dLbl>
              <c:idx val="4"/>
              <c:layout>
                <c:manualLayout>
                  <c:x val="1.5378700499807767E-3"/>
                  <c:y val="-4.87648330577470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B4-4E02-9C7E-5E3AF0131416}"/>
                </c:ext>
              </c:extLst>
            </c:dLbl>
            <c:dLbl>
              <c:idx val="5"/>
              <c:layout>
                <c:manualLayout>
                  <c:x val="-2.255516684050601E-16"/>
                  <c:y val="-2.30991314484065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B4-4E02-9C7E-5E3AF01314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PCA'!$AA$2:$AF$2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PCA'!$AA$7:$AF$7</c:f>
              <c:numCache>
                <c:formatCode>0.0</c:formatCode>
                <c:ptCount val="6"/>
                <c:pt idx="0">
                  <c:v>73.522475958952754</c:v>
                </c:pt>
                <c:pt idx="1">
                  <c:v>85.361651168485636</c:v>
                </c:pt>
                <c:pt idx="2">
                  <c:v>66.55523192376252</c:v>
                </c:pt>
                <c:pt idx="3">
                  <c:v>89.107238248343705</c:v>
                </c:pt>
                <c:pt idx="4">
                  <c:v>69.772764351871231</c:v>
                </c:pt>
                <c:pt idx="5">
                  <c:v>87.168846879163027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4-4E02-9C7E-5E3AF01314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484695468429773E-2"/>
          <c:y val="9.2627517108110013E-2"/>
          <c:w val="0.9065987339817817"/>
          <c:h val="0.73213111414608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PCA'!$AP$3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PCA'!$AQ$3:$AV$3</c:f>
              <c:numCache>
                <c:formatCode>0.0</c:formatCode>
                <c:ptCount val="6"/>
                <c:pt idx="0">
                  <c:v>86.560842025594965</c:v>
                </c:pt>
                <c:pt idx="1">
                  <c:v>88.154681674646724</c:v>
                </c:pt>
                <c:pt idx="2">
                  <c:v>72.280490922540281</c:v>
                </c:pt>
                <c:pt idx="3">
                  <c:v>94.846749638189792</c:v>
                </c:pt>
                <c:pt idx="4">
                  <c:v>78.616723392186685</c:v>
                </c:pt>
                <c:pt idx="5">
                  <c:v>91.341461196885703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6-40CA-9DA9-767EC5C71F10}"/>
            </c:ext>
          </c:extLst>
        </c:ser>
        <c:ser>
          <c:idx val="1"/>
          <c:order val="1"/>
          <c:tx>
            <c:strRef>
              <c:f>'Grafico PCA'!$AP$4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PCA'!$AQ$4:$AV$4</c:f>
              <c:numCache>
                <c:formatCode>0.0</c:formatCode>
                <c:ptCount val="6"/>
                <c:pt idx="0">
                  <c:v>75.680788687046501</c:v>
                </c:pt>
                <c:pt idx="1">
                  <c:v>83.547773873840114</c:v>
                </c:pt>
                <c:pt idx="2">
                  <c:v>60.766373046878442</c:v>
                </c:pt>
                <c:pt idx="3">
                  <c:v>90.817585468810606</c:v>
                </c:pt>
                <c:pt idx="4">
                  <c:v>67.234587777362407</c:v>
                </c:pt>
                <c:pt idx="5">
                  <c:v>86.997001518578926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6-40CA-9DA9-767EC5C71F10}"/>
            </c:ext>
          </c:extLst>
        </c:ser>
        <c:ser>
          <c:idx val="2"/>
          <c:order val="2"/>
          <c:tx>
            <c:strRef>
              <c:f>'Grafico PCA'!$AP$5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B6-40CA-9DA9-767EC5C71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PCA'!$AQ$5:$AV$5</c:f>
              <c:numCache>
                <c:formatCode>0.0</c:formatCode>
                <c:ptCount val="6"/>
                <c:pt idx="0">
                  <c:v>83.906444315839778</c:v>
                </c:pt>
                <c:pt idx="1">
                  <c:v>89.809770264914746</c:v>
                </c:pt>
                <c:pt idx="2">
                  <c:v>76.920363293731597</c:v>
                </c:pt>
                <c:pt idx="3">
                  <c:v>93.139559579365198</c:v>
                </c:pt>
                <c:pt idx="4">
                  <c:v>80.148463782314948</c:v>
                </c:pt>
                <c:pt idx="5">
                  <c:v>91.42165723090713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6-40CA-9DA9-767EC5C71F10}"/>
            </c:ext>
          </c:extLst>
        </c:ser>
        <c:ser>
          <c:idx val="3"/>
          <c:order val="3"/>
          <c:tx>
            <c:strRef>
              <c:f>'Grafico PCA'!$AP$6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PCA'!$AQ$6:$AV$6</c:f>
              <c:numCache>
                <c:formatCode>0.0</c:formatCode>
                <c:ptCount val="6"/>
                <c:pt idx="0">
                  <c:v>71.713347907765595</c:v>
                </c:pt>
                <c:pt idx="1">
                  <c:v>86.425272046291667</c:v>
                </c:pt>
                <c:pt idx="2">
                  <c:v>69.783312543360026</c:v>
                </c:pt>
                <c:pt idx="3">
                  <c:v>87.411915966523594</c:v>
                </c:pt>
                <c:pt idx="4">
                  <c:v>70.566187022523479</c:v>
                </c:pt>
                <c:pt idx="5">
                  <c:v>86.868186740233384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6-40CA-9DA9-767EC5C71F10}"/>
            </c:ext>
          </c:extLst>
        </c:ser>
        <c:ser>
          <c:idx val="4"/>
          <c:order val="4"/>
          <c:tx>
            <c:strRef>
              <c:f>'Grafico PCA'!$AP$7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28328508046703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B6-40CA-9DA9-767EC5C71F10}"/>
                </c:ext>
              </c:extLst>
            </c:dLbl>
            <c:dLbl>
              <c:idx val="1"/>
              <c:layout>
                <c:manualLayout>
                  <c:x val="0"/>
                  <c:y val="-2.823227177027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B6-40CA-9DA9-767EC5C71F10}"/>
                </c:ext>
              </c:extLst>
            </c:dLbl>
            <c:dLbl>
              <c:idx val="2"/>
              <c:layout>
                <c:manualLayout>
                  <c:x val="0"/>
                  <c:y val="-3.07988419312086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B6-40CA-9DA9-767EC5C71F10}"/>
                </c:ext>
              </c:extLst>
            </c:dLbl>
            <c:dLbl>
              <c:idx val="3"/>
              <c:layout>
                <c:manualLayout>
                  <c:x val="-1.1277583420253005E-16"/>
                  <c:y val="-1.7965991126538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B6-40CA-9DA9-767EC5C71F10}"/>
                </c:ext>
              </c:extLst>
            </c:dLbl>
            <c:dLbl>
              <c:idx val="4"/>
              <c:layout>
                <c:manualLayout>
                  <c:x val="-1.1277583420253005E-16"/>
                  <c:y val="-1.28328508046703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B6-40CA-9DA9-767EC5C71F10}"/>
                </c:ext>
              </c:extLst>
            </c:dLbl>
            <c:dLbl>
              <c:idx val="5"/>
              <c:layout>
                <c:manualLayout>
                  <c:x val="-2.255516684050601E-16"/>
                  <c:y val="-2.05325612874724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B6-40CA-9DA9-767EC5C71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PCA'!$AQ$2:$AV$2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PCA'!$AQ$7:$AV$7</c:f>
              <c:numCache>
                <c:formatCode>0.0</c:formatCode>
                <c:ptCount val="6"/>
                <c:pt idx="0">
                  <c:v>73.210856386589356</c:v>
                </c:pt>
                <c:pt idx="1">
                  <c:v>86.184715980697902</c:v>
                </c:pt>
                <c:pt idx="2">
                  <c:v>68.8225976608434</c:v>
                </c:pt>
                <c:pt idx="3">
                  <c:v>88.555156665171992</c:v>
                </c:pt>
                <c:pt idx="4">
                  <c:v>70.773759799692058</c:v>
                </c:pt>
                <c:pt idx="5">
                  <c:v>87.308973274936235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B6-40CA-9DA9-767EC5C71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185736</xdr:rowOff>
    </xdr:from>
    <xdr:to>
      <xdr:col>10</xdr:col>
      <xdr:colOff>123825</xdr:colOff>
      <xdr:row>30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00EA4-A1F4-43D5-9022-687EA289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171451</xdr:rowOff>
    </xdr:from>
    <xdr:to>
      <xdr:col>13</xdr:col>
      <xdr:colOff>180975</xdr:colOff>
      <xdr:row>34</xdr:row>
      <xdr:rowOff>166689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5BE13B-69C9-4CFE-989E-422228DE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8</xdr:row>
      <xdr:rowOff>180975</xdr:rowOff>
    </xdr:from>
    <xdr:to>
      <xdr:col>28</xdr:col>
      <xdr:colOff>419100</xdr:colOff>
      <xdr:row>34</xdr:row>
      <xdr:rowOff>176213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E1AB8BF-CC4C-497C-BBB2-278A45A59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66675</xdr:colOff>
      <xdr:row>8</xdr:row>
      <xdr:rowOff>152400</xdr:rowOff>
    </xdr:from>
    <xdr:to>
      <xdr:col>43</xdr:col>
      <xdr:colOff>400050</xdr:colOff>
      <xdr:row>34</xdr:row>
      <xdr:rowOff>147638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A992253-7F51-4E79-9285-F94470755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B51-EA83-431B-BFE4-6ED1A6830061}">
  <dimension ref="A1:AB40"/>
  <sheetViews>
    <sheetView topLeftCell="D1" workbookViewId="0">
      <selection activeCell="H3" sqref="H3:M3"/>
    </sheetView>
  </sheetViews>
  <sheetFormatPr defaultRowHeight="15" x14ac:dyDescent="0.25"/>
  <cols>
    <col min="3" max="3" width="9.140625" customWidth="1"/>
  </cols>
  <sheetData>
    <row r="1" spans="1:28" x14ac:dyDescent="0.25">
      <c r="A1" s="1" t="s">
        <v>5</v>
      </c>
      <c r="B1" s="2" t="s">
        <v>11</v>
      </c>
      <c r="C1" s="2" t="s">
        <v>12</v>
      </c>
      <c r="D1" s="2" t="s">
        <v>13</v>
      </c>
      <c r="E1" s="34"/>
      <c r="H1">
        <v>0.9616036893821267</v>
      </c>
      <c r="I1">
        <v>0.94101520456634413</v>
      </c>
      <c r="J1">
        <v>0.86399996968387427</v>
      </c>
      <c r="K1">
        <v>0.98442829862853976</v>
      </c>
      <c r="L1">
        <v>0.90925190625000007</v>
      </c>
      <c r="M1">
        <v>0.96206298375090193</v>
      </c>
    </row>
    <row r="2" spans="1:28" x14ac:dyDescent="0.25">
      <c r="A2" s="2" t="s">
        <v>8</v>
      </c>
      <c r="B2" s="2">
        <v>3</v>
      </c>
      <c r="C2" s="2">
        <v>13</v>
      </c>
      <c r="D2" s="2">
        <v>19</v>
      </c>
      <c r="E2" s="34"/>
      <c r="H2">
        <v>0.79773355472543483</v>
      </c>
      <c r="I2">
        <v>0.84980534918234496</v>
      </c>
      <c r="J2">
        <v>0.64031395451843942</v>
      </c>
      <c r="K2">
        <v>0.92543598884299405</v>
      </c>
      <c r="L2">
        <v>0.70839185374202907</v>
      </c>
      <c r="M2">
        <v>0.88561326151233843</v>
      </c>
    </row>
    <row r="3" spans="1:28" x14ac:dyDescent="0.25">
      <c r="A3" s="2" t="s">
        <v>9</v>
      </c>
      <c r="B3" s="2" t="s">
        <v>16</v>
      </c>
      <c r="C3" s="2" t="s">
        <v>15</v>
      </c>
      <c r="D3" s="2" t="s">
        <v>15</v>
      </c>
      <c r="E3" s="34"/>
      <c r="H3">
        <v>0.86560842025594964</v>
      </c>
      <c r="I3">
        <v>0.88154681674646729</v>
      </c>
      <c r="J3">
        <v>0.72280490922540286</v>
      </c>
      <c r="K3">
        <v>0.94846749638189798</v>
      </c>
      <c r="L3">
        <v>0.78616723392186683</v>
      </c>
      <c r="M3">
        <v>0.91341461196885709</v>
      </c>
    </row>
    <row r="4" spans="1:28" x14ac:dyDescent="0.25">
      <c r="A4" s="2" t="s">
        <v>10</v>
      </c>
      <c r="B4" s="2" t="s">
        <v>17</v>
      </c>
      <c r="C4" s="2" t="s">
        <v>17</v>
      </c>
      <c r="D4" s="2" t="s">
        <v>14</v>
      </c>
      <c r="E4" s="34"/>
    </row>
    <row r="7" spans="1:28" x14ac:dyDescent="0.25">
      <c r="A7" s="35" t="s">
        <v>18</v>
      </c>
      <c r="B7" s="35"/>
      <c r="C7" s="40" t="s">
        <v>48</v>
      </c>
      <c r="D7" s="40"/>
      <c r="E7" s="40"/>
      <c r="F7" s="39" t="s">
        <v>49</v>
      </c>
      <c r="G7" s="39"/>
      <c r="H7" s="39"/>
      <c r="J7" s="36" t="s">
        <v>19</v>
      </c>
      <c r="K7" s="36"/>
      <c r="L7" s="40" t="s">
        <v>48</v>
      </c>
      <c r="M7" s="40"/>
      <c r="N7" s="40"/>
      <c r="O7" s="39" t="s">
        <v>49</v>
      </c>
      <c r="P7" s="39"/>
      <c r="Q7" s="39"/>
      <c r="S7" s="38" t="s">
        <v>20</v>
      </c>
      <c r="T7" s="38"/>
      <c r="U7" s="40" t="s">
        <v>48</v>
      </c>
      <c r="V7" s="40"/>
      <c r="W7" s="40"/>
      <c r="X7" s="39" t="s">
        <v>49</v>
      </c>
      <c r="Y7" s="39"/>
      <c r="Z7" s="39"/>
    </row>
    <row r="8" spans="1:28" x14ac:dyDescent="0.25">
      <c r="A8" s="5"/>
      <c r="B8" s="6"/>
      <c r="C8" s="42" t="s">
        <v>2</v>
      </c>
      <c r="D8" s="42" t="s">
        <v>3</v>
      </c>
      <c r="E8" s="42" t="s">
        <v>4</v>
      </c>
      <c r="F8" s="44" t="s">
        <v>2</v>
      </c>
      <c r="G8" s="44" t="s">
        <v>3</v>
      </c>
      <c r="H8" s="44" t="s">
        <v>4</v>
      </c>
      <c r="J8" s="5"/>
      <c r="K8" s="6"/>
      <c r="L8" s="42" t="s">
        <v>2</v>
      </c>
      <c r="M8" s="42" t="s">
        <v>3</v>
      </c>
      <c r="N8" s="42" t="s">
        <v>4</v>
      </c>
      <c r="O8" s="44" t="s">
        <v>2</v>
      </c>
      <c r="P8" s="44" t="s">
        <v>3</v>
      </c>
      <c r="Q8" s="44" t="s">
        <v>4</v>
      </c>
      <c r="S8" s="5"/>
      <c r="T8" s="6"/>
      <c r="U8" s="42" t="s">
        <v>2</v>
      </c>
      <c r="V8" s="42" t="s">
        <v>3</v>
      </c>
      <c r="W8" s="42" t="s">
        <v>4</v>
      </c>
      <c r="X8" s="44" t="s">
        <v>2</v>
      </c>
      <c r="Y8" s="44" t="s">
        <v>3</v>
      </c>
      <c r="Z8" s="44" t="s">
        <v>4</v>
      </c>
      <c r="AA8" s="37"/>
      <c r="AB8" s="37"/>
    </row>
    <row r="9" spans="1:28" x14ac:dyDescent="0.25">
      <c r="A9" s="8"/>
      <c r="B9" s="9"/>
      <c r="C9" s="42"/>
      <c r="D9" s="42"/>
      <c r="E9" s="42"/>
      <c r="F9" s="44"/>
      <c r="G9" s="44"/>
      <c r="H9" s="44"/>
      <c r="J9" s="8"/>
      <c r="K9" s="9"/>
      <c r="L9" s="42"/>
      <c r="M9" s="42"/>
      <c r="N9" s="42"/>
      <c r="O9" s="44"/>
      <c r="P9" s="44"/>
      <c r="Q9" s="44"/>
      <c r="S9" s="8"/>
      <c r="T9" s="9"/>
      <c r="U9" s="42"/>
      <c r="V9" s="42"/>
      <c r="W9" s="42"/>
      <c r="X9" s="44"/>
      <c r="Y9" s="44"/>
      <c r="Z9" s="44"/>
      <c r="AA9" s="32"/>
      <c r="AB9" s="32"/>
    </row>
    <row r="10" spans="1:28" x14ac:dyDescent="0.25">
      <c r="A10" s="11">
        <v>39</v>
      </c>
      <c r="B10" s="12">
        <v>11</v>
      </c>
      <c r="C10" s="42">
        <f>A10/SUM(A10,A11)</f>
        <v>0.97499999999999998</v>
      </c>
      <c r="D10" s="42">
        <f>A10/SUM(A10,B10)</f>
        <v>0.78</v>
      </c>
      <c r="E10" s="42">
        <f xml:space="preserve"> (2*C10*D10)/(C10+D10)</f>
        <v>0.8666666666666667</v>
      </c>
      <c r="F10" s="44">
        <f>B11/SUM(B10,B11)</f>
        <v>0.90677966101694918</v>
      </c>
      <c r="G10" s="44">
        <f>B11/SUM(A11,B11)</f>
        <v>0.9907407407407407</v>
      </c>
      <c r="H10" s="44">
        <f xml:space="preserve"> (2*F10*G10)/(F10+G10)</f>
        <v>0.94690265486725655</v>
      </c>
      <c r="J10" s="11">
        <v>29</v>
      </c>
      <c r="K10" s="12">
        <v>21</v>
      </c>
      <c r="L10" s="42">
        <f>J10/SUM(J10,J11)</f>
        <v>0.82857142857142863</v>
      </c>
      <c r="M10" s="42">
        <f>J10/SUM(J10,K10)</f>
        <v>0.57999999999999996</v>
      </c>
      <c r="N10" s="42">
        <f xml:space="preserve"> (2*L10*M10)/(L10+M10)</f>
        <v>0.68235294117647061</v>
      </c>
      <c r="O10" s="44">
        <f>K11/SUM(K10,K11)</f>
        <v>0.82926829268292679</v>
      </c>
      <c r="P10" s="44">
        <f>K11/SUM(J11,K11)</f>
        <v>0.94444444444444442</v>
      </c>
      <c r="Q10" s="44">
        <f xml:space="preserve"> (2*O10*P10)/(O10+P10)</f>
        <v>0.88311688311688297</v>
      </c>
      <c r="S10" s="11">
        <v>33</v>
      </c>
      <c r="T10" s="12">
        <v>17</v>
      </c>
      <c r="U10" s="42">
        <f>S10/SUM(S10,S11)</f>
        <v>0.86842105263157898</v>
      </c>
      <c r="V10" s="42">
        <f>S10/SUM(S10,T10)</f>
        <v>0.66</v>
      </c>
      <c r="W10" s="42">
        <f xml:space="preserve"> (2*U10*V10)/(U10+V10)</f>
        <v>0.75000000000000011</v>
      </c>
      <c r="X10" s="44">
        <f>T11/SUM(T10,T11)</f>
        <v>0.85833333333333328</v>
      </c>
      <c r="Y10" s="44">
        <f>T11/SUM(S11,T11)</f>
        <v>0.95370370370370372</v>
      </c>
      <c r="Z10" s="44">
        <f xml:space="preserve"> (2*X10*Y10)/(X10+Y10)</f>
        <v>0.90350877192982448</v>
      </c>
      <c r="AA10" s="32"/>
      <c r="AB10" s="32"/>
    </row>
    <row r="11" spans="1:28" x14ac:dyDescent="0.25">
      <c r="A11" s="11">
        <v>1</v>
      </c>
      <c r="B11" s="12">
        <v>107</v>
      </c>
      <c r="C11" s="42"/>
      <c r="D11" s="42"/>
      <c r="E11" s="42"/>
      <c r="F11" s="44"/>
      <c r="G11" s="44"/>
      <c r="H11" s="44"/>
      <c r="J11" s="11">
        <v>6</v>
      </c>
      <c r="K11" s="12">
        <v>102</v>
      </c>
      <c r="L11" s="42"/>
      <c r="M11" s="42"/>
      <c r="N11" s="42"/>
      <c r="O11" s="44"/>
      <c r="P11" s="44"/>
      <c r="Q11" s="44"/>
      <c r="S11" s="11">
        <v>5</v>
      </c>
      <c r="T11" s="12">
        <v>103</v>
      </c>
      <c r="U11" s="42"/>
      <c r="V11" s="42"/>
      <c r="W11" s="42"/>
      <c r="X11" s="44"/>
      <c r="Y11" s="44"/>
      <c r="Z11" s="44"/>
    </row>
    <row r="12" spans="1:28" x14ac:dyDescent="0.25">
      <c r="A12" s="8"/>
      <c r="B12" s="9"/>
      <c r="C12" s="42"/>
      <c r="D12" s="42"/>
      <c r="E12" s="42"/>
      <c r="F12" s="44"/>
      <c r="G12" s="44"/>
      <c r="H12" s="44"/>
      <c r="J12" s="8"/>
      <c r="K12" s="9"/>
      <c r="L12" s="42"/>
      <c r="M12" s="42"/>
      <c r="N12" s="42"/>
      <c r="O12" s="44"/>
      <c r="P12" s="44"/>
      <c r="Q12" s="44"/>
      <c r="S12" s="8"/>
      <c r="T12" s="9"/>
      <c r="U12" s="42"/>
      <c r="V12" s="42"/>
      <c r="W12" s="42"/>
      <c r="X12" s="44"/>
      <c r="Y12" s="44"/>
      <c r="Z12" s="44"/>
    </row>
    <row r="13" spans="1:28" x14ac:dyDescent="0.25">
      <c r="A13" s="11">
        <v>45</v>
      </c>
      <c r="B13" s="12">
        <v>4</v>
      </c>
      <c r="C13" s="42">
        <f t="shared" ref="C11:C38" si="0">A13/SUM(A13,A14)</f>
        <v>0.97826086956521741</v>
      </c>
      <c r="D13" s="42">
        <f t="shared" ref="D11:D38" si="1">A13/SUM(A13,B13)</f>
        <v>0.91836734693877553</v>
      </c>
      <c r="E13" s="42">
        <f t="shared" ref="E11:E38" si="2" xml:space="preserve"> (2*C13*D13)/(C13+D13)</f>
        <v>0.94736842105263164</v>
      </c>
      <c r="F13" s="44">
        <f t="shared" ref="F11:F38" si="3">B14/SUM(B13,B14)</f>
        <v>0.9642857142857143</v>
      </c>
      <c r="G13" s="44">
        <f t="shared" ref="G11:G38" si="4">B14/SUM(A14,B14)</f>
        <v>0.99082568807339455</v>
      </c>
      <c r="H13" s="44">
        <f t="shared" ref="H11:H37" si="5" xml:space="preserve"> (2*F13*G13)/(F13+G13)</f>
        <v>0.97737556561085981</v>
      </c>
      <c r="J13" s="11">
        <v>29</v>
      </c>
      <c r="K13" s="12">
        <v>20</v>
      </c>
      <c r="L13" s="42">
        <f t="shared" ref="L13:L39" si="6">J13/SUM(J13,J14)</f>
        <v>0.74358974358974361</v>
      </c>
      <c r="M13" s="42">
        <f t="shared" ref="M13:M39" si="7">J13/SUM(J13,K13)</f>
        <v>0.59183673469387754</v>
      </c>
      <c r="N13" s="42">
        <f t="shared" ref="N13" si="8" xml:space="preserve"> (2*L13*M13)/(L13+M13)</f>
        <v>0.65909090909090906</v>
      </c>
      <c r="O13" s="44">
        <f t="shared" ref="O13:O39" si="9">K14/SUM(K13,K14)</f>
        <v>0.83193277310924374</v>
      </c>
      <c r="P13" s="44">
        <f t="shared" ref="P13:P39" si="10">K14/SUM(J14,K14)</f>
        <v>0.90825688073394495</v>
      </c>
      <c r="Q13" s="44">
        <f t="shared" ref="Q13" si="11" xml:space="preserve"> (2*O13*P13)/(O13+P13)</f>
        <v>0.86842105263157898</v>
      </c>
      <c r="S13" s="11">
        <v>38</v>
      </c>
      <c r="T13" s="12">
        <v>11</v>
      </c>
      <c r="U13" s="42">
        <f t="shared" ref="U13:U39" si="12">S13/SUM(S13,S14)</f>
        <v>0.80851063829787229</v>
      </c>
      <c r="V13" s="42">
        <f t="shared" ref="V13:V39" si="13">S13/SUM(S13,T13)</f>
        <v>0.77551020408163263</v>
      </c>
      <c r="W13" s="42">
        <f t="shared" ref="W13" si="14" xml:space="preserve"> (2*U13*V13)/(U13+V13)</f>
        <v>0.79166666666666652</v>
      </c>
      <c r="X13" s="44">
        <f t="shared" ref="X13:X39" si="15">T14/SUM(T13,T14)</f>
        <v>0.90090090090090091</v>
      </c>
      <c r="Y13" s="44">
        <f t="shared" ref="Y13:Y39" si="16">T14/SUM(S14,T14)</f>
        <v>0.91743119266055051</v>
      </c>
      <c r="Z13" s="44">
        <f t="shared" ref="Z13" si="17" xml:space="preserve"> (2*X13*Y13)/(X13+Y13)</f>
        <v>0.90909090909090917</v>
      </c>
    </row>
    <row r="14" spans="1:28" x14ac:dyDescent="0.25">
      <c r="A14" s="11">
        <v>1</v>
      </c>
      <c r="B14" s="12">
        <v>108</v>
      </c>
      <c r="C14" s="42"/>
      <c r="D14" s="42"/>
      <c r="E14" s="42"/>
      <c r="F14" s="44"/>
      <c r="G14" s="44"/>
      <c r="H14" s="44"/>
      <c r="J14" s="11">
        <v>10</v>
      </c>
      <c r="K14" s="12">
        <v>99</v>
      </c>
      <c r="L14" s="42"/>
      <c r="M14" s="42"/>
      <c r="N14" s="42"/>
      <c r="O14" s="44"/>
      <c r="P14" s="44"/>
      <c r="Q14" s="44"/>
      <c r="S14" s="11">
        <v>9</v>
      </c>
      <c r="T14" s="12">
        <v>100</v>
      </c>
      <c r="U14" s="42"/>
      <c r="V14" s="42"/>
      <c r="W14" s="42"/>
      <c r="X14" s="44"/>
      <c r="Y14" s="44"/>
      <c r="Z14" s="44"/>
    </row>
    <row r="15" spans="1:28" x14ac:dyDescent="0.25">
      <c r="A15" s="8"/>
      <c r="B15" s="9"/>
      <c r="C15" s="42"/>
      <c r="D15" s="42"/>
      <c r="E15" s="42"/>
      <c r="F15" s="44"/>
      <c r="G15" s="44"/>
      <c r="H15" s="44"/>
      <c r="J15" s="8"/>
      <c r="K15" s="9"/>
      <c r="L15" s="42"/>
      <c r="M15" s="42"/>
      <c r="N15" s="42"/>
      <c r="O15" s="44"/>
      <c r="P15" s="44"/>
      <c r="Q15" s="44"/>
      <c r="S15" s="8"/>
      <c r="T15" s="9"/>
      <c r="U15" s="42"/>
      <c r="V15" s="42"/>
      <c r="W15" s="42"/>
      <c r="X15" s="44"/>
      <c r="Y15" s="44"/>
      <c r="Z15" s="44"/>
    </row>
    <row r="16" spans="1:28" x14ac:dyDescent="0.25">
      <c r="A16" s="11">
        <v>42</v>
      </c>
      <c r="B16" s="12">
        <v>9</v>
      </c>
      <c r="C16" s="42">
        <f t="shared" si="0"/>
        <v>0.97674418604651159</v>
      </c>
      <c r="D16" s="42">
        <f t="shared" si="1"/>
        <v>0.82352941176470584</v>
      </c>
      <c r="E16" s="42">
        <f t="shared" si="2"/>
        <v>0.8936170212765957</v>
      </c>
      <c r="F16" s="44">
        <f t="shared" si="3"/>
        <v>0.92173913043478262</v>
      </c>
      <c r="G16" s="44">
        <f t="shared" si="4"/>
        <v>0.99065420560747663</v>
      </c>
      <c r="H16" s="44">
        <f t="shared" si="5"/>
        <v>0.95495495495495497</v>
      </c>
      <c r="J16" s="11">
        <v>33</v>
      </c>
      <c r="K16" s="12">
        <v>18</v>
      </c>
      <c r="L16" s="42">
        <f t="shared" ref="L16:L39" si="18">J16/SUM(J16,J17)</f>
        <v>0.76744186046511631</v>
      </c>
      <c r="M16" s="42">
        <f t="shared" ref="M16:M39" si="19">J16/SUM(J16,K16)</f>
        <v>0.6470588235294118</v>
      </c>
      <c r="N16" s="42">
        <f t="shared" ref="N16" si="20" xml:space="preserve"> (2*L16*M16)/(L16+M16)</f>
        <v>0.70212765957446821</v>
      </c>
      <c r="O16" s="44">
        <f t="shared" ref="O16:O39" si="21">K17/SUM(K16,K17)</f>
        <v>0.84347826086956523</v>
      </c>
      <c r="P16" s="44">
        <f t="shared" ref="P16:P39" si="22">K17/SUM(J17,K17)</f>
        <v>0.90654205607476634</v>
      </c>
      <c r="Q16" s="44">
        <f t="shared" ref="Q16" si="23" xml:space="preserve"> (2*O16*P16)/(O16+P16)</f>
        <v>0.87387387387387383</v>
      </c>
      <c r="S16" s="11">
        <v>40</v>
      </c>
      <c r="T16" s="12">
        <v>11</v>
      </c>
      <c r="U16" s="42">
        <f t="shared" ref="U16:U39" si="24">S16/SUM(S16,S17)</f>
        <v>0.88888888888888884</v>
      </c>
      <c r="V16" s="42">
        <f t="shared" ref="V16:V39" si="25">S16/SUM(S16,T16)</f>
        <v>0.78431372549019607</v>
      </c>
      <c r="W16" s="42">
        <f t="shared" ref="W16" si="26" xml:space="preserve"> (2*U16*V16)/(U16+V16)</f>
        <v>0.83333333333333337</v>
      </c>
      <c r="X16" s="44">
        <f t="shared" ref="X16:X39" si="27">T17/SUM(T16,T17)</f>
        <v>0.90265486725663713</v>
      </c>
      <c r="Y16" s="44">
        <f t="shared" ref="Y16:Y39" si="28">T17/SUM(S17,T17)</f>
        <v>0.95327102803738317</v>
      </c>
      <c r="Z16" s="44">
        <f t="shared" ref="Z16" si="29" xml:space="preserve"> (2*X16*Y16)/(X16+Y16)</f>
        <v>0.92727272727272725</v>
      </c>
    </row>
    <row r="17" spans="1:26" x14ac:dyDescent="0.25">
      <c r="A17" s="11">
        <v>1</v>
      </c>
      <c r="B17" s="12">
        <v>106</v>
      </c>
      <c r="C17" s="42"/>
      <c r="D17" s="42"/>
      <c r="E17" s="42"/>
      <c r="F17" s="44"/>
      <c r="G17" s="44"/>
      <c r="H17" s="44"/>
      <c r="J17" s="11">
        <v>10</v>
      </c>
      <c r="K17" s="12">
        <v>97</v>
      </c>
      <c r="L17" s="42"/>
      <c r="M17" s="42"/>
      <c r="N17" s="42"/>
      <c r="O17" s="44"/>
      <c r="P17" s="44"/>
      <c r="Q17" s="44"/>
      <c r="S17" s="11">
        <v>5</v>
      </c>
      <c r="T17" s="12">
        <v>102</v>
      </c>
      <c r="U17" s="42"/>
      <c r="V17" s="42"/>
      <c r="W17" s="42"/>
      <c r="X17" s="44"/>
      <c r="Y17" s="44"/>
      <c r="Z17" s="44"/>
    </row>
    <row r="18" spans="1:26" x14ac:dyDescent="0.25">
      <c r="A18" s="8"/>
      <c r="B18" s="9"/>
      <c r="C18" s="42"/>
      <c r="D18" s="42"/>
      <c r="E18" s="42"/>
      <c r="F18" s="44"/>
      <c r="G18" s="44"/>
      <c r="H18" s="44"/>
      <c r="J18" s="8"/>
      <c r="K18" s="9"/>
      <c r="L18" s="42"/>
      <c r="M18" s="42"/>
      <c r="N18" s="42"/>
      <c r="O18" s="44"/>
      <c r="P18" s="44"/>
      <c r="Q18" s="44"/>
      <c r="S18" s="8"/>
      <c r="T18" s="9"/>
      <c r="U18" s="42"/>
      <c r="V18" s="42"/>
      <c r="W18" s="42"/>
      <c r="X18" s="44"/>
      <c r="Y18" s="44"/>
      <c r="Z18" s="44"/>
    </row>
    <row r="19" spans="1:26" x14ac:dyDescent="0.25">
      <c r="A19" s="11">
        <v>46</v>
      </c>
      <c r="B19" s="12">
        <v>7</v>
      </c>
      <c r="C19" s="42">
        <f t="shared" si="0"/>
        <v>1</v>
      </c>
      <c r="D19" s="42">
        <f t="shared" si="1"/>
        <v>0.86792452830188682</v>
      </c>
      <c r="E19" s="42">
        <f t="shared" si="2"/>
        <v>0.92929292929292928</v>
      </c>
      <c r="F19" s="44">
        <f t="shared" si="3"/>
        <v>0.9375</v>
      </c>
      <c r="G19" s="44">
        <f t="shared" si="4"/>
        <v>1</v>
      </c>
      <c r="H19" s="44">
        <f t="shared" si="5"/>
        <v>0.967741935483871</v>
      </c>
      <c r="J19" s="11">
        <v>41</v>
      </c>
      <c r="K19" s="12">
        <v>12</v>
      </c>
      <c r="L19" s="42">
        <f t="shared" ref="L19:L39" si="30">J19/SUM(J19,J20)</f>
        <v>0.91111111111111109</v>
      </c>
      <c r="M19" s="42">
        <f t="shared" ref="M19:M39" si="31">J19/SUM(J19,K19)</f>
        <v>0.77358490566037741</v>
      </c>
      <c r="N19" s="42">
        <f t="shared" ref="N19" si="32" xml:space="preserve"> (2*L19*M19)/(L19+M19)</f>
        <v>0.83673469387755106</v>
      </c>
      <c r="O19" s="44">
        <f t="shared" ref="O19:O39" si="33">K20/SUM(K19,K20)</f>
        <v>0.89380530973451322</v>
      </c>
      <c r="P19" s="44">
        <f t="shared" ref="P19:P39" si="34">K20/SUM(J20,K20)</f>
        <v>0.96190476190476193</v>
      </c>
      <c r="Q19" s="44">
        <f t="shared" ref="Q19" si="35" xml:space="preserve"> (2*O19*P19)/(O19+P19)</f>
        <v>0.92660550458715596</v>
      </c>
      <c r="S19" s="11">
        <v>42</v>
      </c>
      <c r="T19" s="12">
        <v>11</v>
      </c>
      <c r="U19" s="42">
        <f t="shared" ref="U19:U39" si="36">S19/SUM(S19,S20)</f>
        <v>0.95454545454545459</v>
      </c>
      <c r="V19" s="42">
        <f t="shared" ref="V19:V39" si="37">S19/SUM(S19,T19)</f>
        <v>0.79245283018867929</v>
      </c>
      <c r="W19" s="42">
        <f t="shared" ref="W19" si="38" xml:space="preserve"> (2*U19*V19)/(U19+V19)</f>
        <v>0.865979381443299</v>
      </c>
      <c r="X19" s="44">
        <f t="shared" ref="X19:X39" si="39">T20/SUM(T19,T20)</f>
        <v>0.90350877192982459</v>
      </c>
      <c r="Y19" s="44">
        <f t="shared" ref="Y19:Y39" si="40">T20/SUM(S20,T20)</f>
        <v>0.98095238095238091</v>
      </c>
      <c r="Z19" s="44">
        <f t="shared" ref="Z19" si="41" xml:space="preserve"> (2*X19*Y19)/(X19+Y19)</f>
        <v>0.94063926940639275</v>
      </c>
    </row>
    <row r="20" spans="1:26" x14ac:dyDescent="0.25">
      <c r="A20" s="11">
        <v>0</v>
      </c>
      <c r="B20" s="12">
        <v>105</v>
      </c>
      <c r="C20" s="42"/>
      <c r="D20" s="42"/>
      <c r="E20" s="42"/>
      <c r="F20" s="44"/>
      <c r="G20" s="44"/>
      <c r="H20" s="44"/>
      <c r="J20" s="11">
        <v>4</v>
      </c>
      <c r="K20" s="12">
        <v>101</v>
      </c>
      <c r="L20" s="42"/>
      <c r="M20" s="42"/>
      <c r="N20" s="42"/>
      <c r="O20" s="44"/>
      <c r="P20" s="44"/>
      <c r="Q20" s="44"/>
      <c r="S20" s="11">
        <v>2</v>
      </c>
      <c r="T20" s="12">
        <v>103</v>
      </c>
      <c r="U20" s="42"/>
      <c r="V20" s="42"/>
      <c r="W20" s="42"/>
      <c r="X20" s="44"/>
      <c r="Y20" s="44"/>
      <c r="Z20" s="44"/>
    </row>
    <row r="21" spans="1:26" x14ac:dyDescent="0.25">
      <c r="A21" s="8"/>
      <c r="B21" s="9"/>
      <c r="C21" s="42"/>
      <c r="D21" s="42"/>
      <c r="E21" s="42"/>
      <c r="F21" s="44"/>
      <c r="G21" s="44"/>
      <c r="H21" s="44"/>
      <c r="J21" s="8"/>
      <c r="K21" s="9"/>
      <c r="L21" s="42"/>
      <c r="M21" s="42"/>
      <c r="N21" s="42"/>
      <c r="O21" s="44"/>
      <c r="P21" s="44"/>
      <c r="Q21" s="44"/>
      <c r="S21" s="8"/>
      <c r="T21" s="9"/>
      <c r="U21" s="42"/>
      <c r="V21" s="42"/>
      <c r="W21" s="42"/>
      <c r="X21" s="44"/>
      <c r="Y21" s="44"/>
      <c r="Z21" s="44"/>
    </row>
    <row r="22" spans="1:26" x14ac:dyDescent="0.25">
      <c r="A22" s="11">
        <v>38</v>
      </c>
      <c r="B22" s="12">
        <v>6</v>
      </c>
      <c r="C22" s="42">
        <f t="shared" si="0"/>
        <v>0.92682926829268297</v>
      </c>
      <c r="D22" s="42">
        <f t="shared" si="1"/>
        <v>0.86363636363636365</v>
      </c>
      <c r="E22" s="42">
        <f t="shared" si="2"/>
        <v>0.89411764705882357</v>
      </c>
      <c r="F22" s="44">
        <f t="shared" si="3"/>
        <v>0.94827586206896552</v>
      </c>
      <c r="G22" s="44">
        <f t="shared" si="4"/>
        <v>0.97345132743362828</v>
      </c>
      <c r="H22" s="44">
        <f t="shared" si="5"/>
        <v>0.96069868995633179</v>
      </c>
      <c r="J22" s="11">
        <v>26</v>
      </c>
      <c r="K22" s="12">
        <v>18</v>
      </c>
      <c r="L22" s="42">
        <f t="shared" ref="L22:L39" si="42">J22/SUM(J22,J23)</f>
        <v>0.8125</v>
      </c>
      <c r="M22" s="42">
        <f t="shared" ref="M22:M39" si="43">J22/SUM(J22,K22)</f>
        <v>0.59090909090909094</v>
      </c>
      <c r="N22" s="42">
        <f t="shared" ref="N22" si="44" xml:space="preserve"> (2*L22*M22)/(L22+M22)</f>
        <v>0.6842105263157896</v>
      </c>
      <c r="O22" s="44">
        <f t="shared" ref="O22:O39" si="45">K23/SUM(K22,K23)</f>
        <v>0.85599999999999998</v>
      </c>
      <c r="P22" s="44">
        <f t="shared" ref="P22:P39" si="46">K23/SUM(J23,K23)</f>
        <v>0.94690265486725667</v>
      </c>
      <c r="Q22" s="44">
        <f t="shared" ref="Q22" si="47" xml:space="preserve"> (2*O22*P22)/(O22+P22)</f>
        <v>0.89915966386554613</v>
      </c>
      <c r="S22" s="11">
        <v>34</v>
      </c>
      <c r="T22" s="12">
        <v>13</v>
      </c>
      <c r="U22" s="42">
        <f t="shared" ref="U22:U39" si="48">S22/SUM(S22,S23)</f>
        <v>0.80952380952380953</v>
      </c>
      <c r="V22" s="42">
        <f t="shared" ref="V22:V39" si="49">S22/SUM(S22,T22)</f>
        <v>0.72340425531914898</v>
      </c>
      <c r="W22" s="42">
        <f t="shared" ref="W22" si="50" xml:space="preserve"> (2*U22*V22)/(U22+V22)</f>
        <v>0.76404494382022459</v>
      </c>
      <c r="X22" s="44">
        <f t="shared" ref="X22:X39" si="51">T23/SUM(T22,T23)</f>
        <v>0.88983050847457623</v>
      </c>
      <c r="Y22" s="44">
        <f t="shared" ref="Y22:Y39" si="52">T23/SUM(S23,T23)</f>
        <v>0.92920353982300885</v>
      </c>
      <c r="Z22" s="44">
        <f t="shared" ref="Z22" si="53" xml:space="preserve"> (2*X22*Y22)/(X22+Y22)</f>
        <v>0.90909090909090906</v>
      </c>
    </row>
    <row r="23" spans="1:26" x14ac:dyDescent="0.25">
      <c r="A23" s="11">
        <v>3</v>
      </c>
      <c r="B23" s="12">
        <v>110</v>
      </c>
      <c r="C23" s="42"/>
      <c r="D23" s="42"/>
      <c r="E23" s="42"/>
      <c r="F23" s="44"/>
      <c r="G23" s="44"/>
      <c r="H23" s="44"/>
      <c r="J23" s="11">
        <v>6</v>
      </c>
      <c r="K23" s="12">
        <v>107</v>
      </c>
      <c r="L23" s="42"/>
      <c r="M23" s="42"/>
      <c r="N23" s="42"/>
      <c r="O23" s="44"/>
      <c r="P23" s="44"/>
      <c r="Q23" s="44"/>
      <c r="S23" s="11">
        <v>8</v>
      </c>
      <c r="T23" s="12">
        <v>105</v>
      </c>
      <c r="U23" s="42"/>
      <c r="V23" s="42"/>
      <c r="W23" s="42"/>
      <c r="X23" s="44"/>
      <c r="Y23" s="44"/>
      <c r="Z23" s="44"/>
    </row>
    <row r="24" spans="1:26" x14ac:dyDescent="0.25">
      <c r="A24" s="8"/>
      <c r="B24" s="9"/>
      <c r="C24" s="42"/>
      <c r="D24" s="42"/>
      <c r="E24" s="42"/>
      <c r="F24" s="44"/>
      <c r="G24" s="44"/>
      <c r="H24" s="44"/>
      <c r="J24" s="8"/>
      <c r="K24" s="9"/>
      <c r="L24" s="42"/>
      <c r="M24" s="42"/>
      <c r="N24" s="42"/>
      <c r="O24" s="44"/>
      <c r="P24" s="44"/>
      <c r="Q24" s="44"/>
      <c r="S24" s="8"/>
      <c r="T24" s="9"/>
      <c r="U24" s="42"/>
      <c r="V24" s="42"/>
      <c r="W24" s="42"/>
      <c r="X24" s="44"/>
      <c r="Y24" s="44"/>
      <c r="Z24" s="44"/>
    </row>
    <row r="25" spans="1:26" x14ac:dyDescent="0.25">
      <c r="A25" s="11">
        <v>53</v>
      </c>
      <c r="B25" s="12">
        <v>6</v>
      </c>
      <c r="C25" s="42">
        <f t="shared" si="0"/>
        <v>0.98148148148148151</v>
      </c>
      <c r="D25" s="42">
        <f t="shared" si="1"/>
        <v>0.89830508474576276</v>
      </c>
      <c r="E25" s="42">
        <f t="shared" si="2"/>
        <v>0.93805309734513276</v>
      </c>
      <c r="F25" s="44">
        <f t="shared" si="3"/>
        <v>0.94174757281553401</v>
      </c>
      <c r="G25" s="44">
        <f t="shared" si="4"/>
        <v>0.98979591836734693</v>
      </c>
      <c r="H25" s="44">
        <f t="shared" si="5"/>
        <v>0.96517412935323377</v>
      </c>
      <c r="J25" s="11">
        <v>36</v>
      </c>
      <c r="K25" s="12">
        <v>23</v>
      </c>
      <c r="L25" s="42">
        <f t="shared" ref="L25:L39" si="54">J25/SUM(J25,J26)</f>
        <v>0.87804878048780488</v>
      </c>
      <c r="M25" s="42">
        <f t="shared" ref="M25:M39" si="55">J25/SUM(J25,K25)</f>
        <v>0.61016949152542377</v>
      </c>
      <c r="N25" s="42">
        <f t="shared" ref="N25" si="56" xml:space="preserve"> (2*L25*M25)/(L25+M25)</f>
        <v>0.72000000000000008</v>
      </c>
      <c r="O25" s="44">
        <f t="shared" ref="O25:O39" si="57">K26/SUM(K25,K26)</f>
        <v>0.80172413793103448</v>
      </c>
      <c r="P25" s="44">
        <f t="shared" ref="P25:P39" si="58">K26/SUM(J26,K26)</f>
        <v>0.94897959183673475</v>
      </c>
      <c r="Q25" s="44">
        <f t="shared" ref="Q25" si="59" xml:space="preserve"> (2*O25*P25)/(O25+P25)</f>
        <v>0.86915887850467288</v>
      </c>
      <c r="S25" s="11">
        <v>37</v>
      </c>
      <c r="T25" s="12">
        <v>22</v>
      </c>
      <c r="U25" s="42">
        <f t="shared" ref="U25:U39" si="60">S25/SUM(S25,S26)</f>
        <v>0.90243902439024393</v>
      </c>
      <c r="V25" s="42">
        <f t="shared" ref="V25:V39" si="61">S25/SUM(S25,T25)</f>
        <v>0.6271186440677966</v>
      </c>
      <c r="W25" s="42">
        <f t="shared" ref="W25" si="62" xml:space="preserve"> (2*U25*V25)/(U25+V25)</f>
        <v>0.74</v>
      </c>
      <c r="X25" s="44">
        <f t="shared" ref="X25:X39" si="63">T26/SUM(T25,T26)</f>
        <v>0.81034482758620685</v>
      </c>
      <c r="Y25" s="44">
        <f t="shared" ref="Y25:Y39" si="64">T26/SUM(S26,T26)</f>
        <v>0.95918367346938771</v>
      </c>
      <c r="Z25" s="44">
        <f t="shared" ref="Z25" si="65" xml:space="preserve"> (2*X25*Y25)/(X25+Y25)</f>
        <v>0.87850467289719614</v>
      </c>
    </row>
    <row r="26" spans="1:26" x14ac:dyDescent="0.25">
      <c r="A26" s="11">
        <v>1</v>
      </c>
      <c r="B26" s="12">
        <v>97</v>
      </c>
      <c r="C26" s="42"/>
      <c r="D26" s="42"/>
      <c r="E26" s="42"/>
      <c r="F26" s="44"/>
      <c r="G26" s="44"/>
      <c r="H26" s="44"/>
      <c r="J26" s="11">
        <v>5</v>
      </c>
      <c r="K26" s="12">
        <v>93</v>
      </c>
      <c r="L26" s="42"/>
      <c r="M26" s="42"/>
      <c r="N26" s="42"/>
      <c r="O26" s="44"/>
      <c r="P26" s="44"/>
      <c r="Q26" s="44"/>
      <c r="S26" s="11">
        <v>4</v>
      </c>
      <c r="T26" s="12">
        <v>94</v>
      </c>
      <c r="U26" s="42"/>
      <c r="V26" s="42"/>
      <c r="W26" s="42"/>
      <c r="X26" s="44"/>
      <c r="Y26" s="44"/>
      <c r="Z26" s="44"/>
    </row>
    <row r="27" spans="1:26" x14ac:dyDescent="0.25">
      <c r="A27" s="8"/>
      <c r="B27" s="9"/>
      <c r="C27" s="42"/>
      <c r="D27" s="42"/>
      <c r="E27" s="42"/>
      <c r="F27" s="44"/>
      <c r="G27" s="44"/>
      <c r="H27" s="44"/>
      <c r="J27" s="8"/>
      <c r="K27" s="9"/>
      <c r="L27" s="42"/>
      <c r="M27" s="42"/>
      <c r="N27" s="42"/>
      <c r="O27" s="44"/>
      <c r="P27" s="44"/>
      <c r="Q27" s="44"/>
      <c r="S27" s="8"/>
      <c r="T27" s="9"/>
      <c r="U27" s="42"/>
      <c r="V27" s="42"/>
      <c r="W27" s="42"/>
      <c r="X27" s="44"/>
      <c r="Y27" s="44"/>
      <c r="Z27" s="44"/>
    </row>
    <row r="28" spans="1:26" x14ac:dyDescent="0.25">
      <c r="A28" s="11">
        <v>40</v>
      </c>
      <c r="B28" s="12">
        <v>5</v>
      </c>
      <c r="C28" s="42">
        <f t="shared" si="0"/>
        <v>0.95238095238095233</v>
      </c>
      <c r="D28" s="42">
        <f t="shared" si="1"/>
        <v>0.88888888888888884</v>
      </c>
      <c r="E28" s="42">
        <f t="shared" si="2"/>
        <v>0.91954022988505746</v>
      </c>
      <c r="F28" s="44">
        <f t="shared" si="3"/>
        <v>0.95652173913043481</v>
      </c>
      <c r="G28" s="44">
        <f t="shared" si="4"/>
        <v>0.9821428571428571</v>
      </c>
      <c r="H28" s="44">
        <f t="shared" si="5"/>
        <v>0.96916299559471364</v>
      </c>
      <c r="J28" s="11">
        <v>28</v>
      </c>
      <c r="K28" s="12">
        <v>17</v>
      </c>
      <c r="L28" s="42">
        <f t="shared" ref="L28:L39" si="66">J28/SUM(J28,J29)</f>
        <v>0.66666666666666663</v>
      </c>
      <c r="M28" s="42">
        <f t="shared" ref="M28:M39" si="67">J28/SUM(J28,K28)</f>
        <v>0.62222222222222223</v>
      </c>
      <c r="N28" s="42">
        <f t="shared" ref="N28" si="68" xml:space="preserve"> (2*L28*M28)/(L28+M28)</f>
        <v>0.64367816091954033</v>
      </c>
      <c r="O28" s="44">
        <f t="shared" ref="O28:O39" si="69">K29/SUM(K28,K29)</f>
        <v>0.85217391304347823</v>
      </c>
      <c r="P28" s="44">
        <f t="shared" ref="P28:P39" si="70">K29/SUM(J29,K29)</f>
        <v>0.875</v>
      </c>
      <c r="Q28" s="44">
        <f t="shared" ref="Q28" si="71" xml:space="preserve"> (2*O28*P28)/(O28+P28)</f>
        <v>0.86343612334801767</v>
      </c>
      <c r="S28" s="11">
        <v>29</v>
      </c>
      <c r="T28" s="12">
        <v>16</v>
      </c>
      <c r="U28" s="42">
        <f t="shared" ref="U28:U39" si="72">S28/SUM(S28,S29)</f>
        <v>0.78378378378378377</v>
      </c>
      <c r="V28" s="42">
        <f t="shared" ref="V28:V39" si="73">S28/SUM(S28,T28)</f>
        <v>0.64444444444444449</v>
      </c>
      <c r="W28" s="42">
        <f t="shared" ref="W28" si="74" xml:space="preserve"> (2*U28*V28)/(U28+V28)</f>
        <v>0.70731707317073178</v>
      </c>
      <c r="X28" s="44">
        <f t="shared" ref="X28:X39" si="75">T29/SUM(T28,T29)</f>
        <v>0.8666666666666667</v>
      </c>
      <c r="Y28" s="44">
        <f t="shared" ref="Y28:Y39" si="76">T29/SUM(S29,T29)</f>
        <v>0.9285714285714286</v>
      </c>
      <c r="Z28" s="44">
        <f t="shared" ref="Z28" si="77" xml:space="preserve"> (2*X28*Y28)/(X28+Y28)</f>
        <v>0.89655172413793105</v>
      </c>
    </row>
    <row r="29" spans="1:26" x14ac:dyDescent="0.25">
      <c r="A29" s="11">
        <v>2</v>
      </c>
      <c r="B29" s="12">
        <v>110</v>
      </c>
      <c r="C29" s="42"/>
      <c r="D29" s="42"/>
      <c r="E29" s="42"/>
      <c r="F29" s="44"/>
      <c r="G29" s="44"/>
      <c r="H29" s="44"/>
      <c r="J29" s="11">
        <v>14</v>
      </c>
      <c r="K29" s="12">
        <v>98</v>
      </c>
      <c r="L29" s="42"/>
      <c r="M29" s="42"/>
      <c r="N29" s="42"/>
      <c r="O29" s="44"/>
      <c r="P29" s="44"/>
      <c r="Q29" s="44"/>
      <c r="S29" s="11">
        <v>8</v>
      </c>
      <c r="T29" s="12">
        <v>104</v>
      </c>
      <c r="U29" s="42"/>
      <c r="V29" s="42"/>
      <c r="W29" s="42"/>
      <c r="X29" s="44"/>
      <c r="Y29" s="44"/>
      <c r="Z29" s="44"/>
    </row>
    <row r="30" spans="1:26" x14ac:dyDescent="0.25">
      <c r="A30" s="8"/>
      <c r="B30" s="9"/>
      <c r="C30" s="42"/>
      <c r="D30" s="42"/>
      <c r="E30" s="42"/>
      <c r="F30" s="44"/>
      <c r="G30" s="44"/>
      <c r="H30" s="44"/>
      <c r="J30" s="8"/>
      <c r="K30" s="9"/>
      <c r="L30" s="42"/>
      <c r="M30" s="42"/>
      <c r="N30" s="42"/>
      <c r="O30" s="44"/>
      <c r="P30" s="44"/>
      <c r="Q30" s="44"/>
      <c r="S30" s="8"/>
      <c r="T30" s="9"/>
      <c r="U30" s="42"/>
      <c r="V30" s="42"/>
      <c r="W30" s="42"/>
      <c r="X30" s="44"/>
      <c r="Y30" s="44"/>
      <c r="Z30" s="44"/>
    </row>
    <row r="31" spans="1:26" x14ac:dyDescent="0.25">
      <c r="A31" s="11">
        <v>40</v>
      </c>
      <c r="B31" s="12">
        <v>5</v>
      </c>
      <c r="C31" s="42">
        <f t="shared" si="0"/>
        <v>0.95238095238095233</v>
      </c>
      <c r="D31" s="42">
        <f t="shared" si="1"/>
        <v>0.88888888888888884</v>
      </c>
      <c r="E31" s="42">
        <f t="shared" si="2"/>
        <v>0.91954022988505746</v>
      </c>
      <c r="F31" s="44">
        <f t="shared" si="3"/>
        <v>0.95652173913043481</v>
      </c>
      <c r="G31" s="44">
        <f t="shared" si="4"/>
        <v>0.9821428571428571</v>
      </c>
      <c r="H31" s="44">
        <f t="shared" si="5"/>
        <v>0.96916299559471364</v>
      </c>
      <c r="J31" s="11">
        <v>31</v>
      </c>
      <c r="K31" s="12">
        <v>14</v>
      </c>
      <c r="L31" s="42">
        <f t="shared" ref="L31:L39" si="78">J31/SUM(J31,J32)</f>
        <v>0.79487179487179482</v>
      </c>
      <c r="M31" s="42">
        <f t="shared" ref="M31:M39" si="79">J31/SUM(J31,K31)</f>
        <v>0.68888888888888888</v>
      </c>
      <c r="N31" s="42">
        <f t="shared" ref="N31" si="80" xml:space="preserve"> (2*L31*M31)/(L31+M31)</f>
        <v>0.73809523809523803</v>
      </c>
      <c r="O31" s="44">
        <f t="shared" ref="O31:O39" si="81">K32/SUM(K31,K32)</f>
        <v>0.88135593220338981</v>
      </c>
      <c r="P31" s="44">
        <f t="shared" ref="P31:P39" si="82">K32/SUM(J32,K32)</f>
        <v>0.9285714285714286</v>
      </c>
      <c r="Q31" s="44">
        <f t="shared" ref="Q31" si="83" xml:space="preserve"> (2*O31*P31)/(O31+P31)</f>
        <v>0.90434782608695641</v>
      </c>
      <c r="S31" s="11">
        <v>35</v>
      </c>
      <c r="T31" s="12">
        <v>10</v>
      </c>
      <c r="U31" s="42">
        <f t="shared" ref="U31:U39" si="84">S31/SUM(S31,S32)</f>
        <v>0.92105263157894735</v>
      </c>
      <c r="V31" s="42">
        <f t="shared" ref="V31:V39" si="85">S31/SUM(S31,T31)</f>
        <v>0.77777777777777779</v>
      </c>
      <c r="W31" s="42">
        <f t="shared" ref="W31" si="86" xml:space="preserve"> (2*U31*V31)/(U31+V31)</f>
        <v>0.84337349397590378</v>
      </c>
      <c r="X31" s="44">
        <f t="shared" ref="X31:X39" si="87">T32/SUM(T31,T32)</f>
        <v>0.91596638655462181</v>
      </c>
      <c r="Y31" s="44">
        <f t="shared" ref="Y31:Y39" si="88">T32/SUM(S32,T32)</f>
        <v>0.9732142857142857</v>
      </c>
      <c r="Z31" s="44">
        <f t="shared" ref="Z31" si="89" xml:space="preserve"> (2*X31*Y31)/(X31+Y31)</f>
        <v>0.94372294372294374</v>
      </c>
    </row>
    <row r="32" spans="1:26" x14ac:dyDescent="0.25">
      <c r="A32" s="11">
        <v>2</v>
      </c>
      <c r="B32" s="12">
        <v>110</v>
      </c>
      <c r="C32" s="42"/>
      <c r="D32" s="42"/>
      <c r="E32" s="42"/>
      <c r="F32" s="44"/>
      <c r="G32" s="44"/>
      <c r="H32" s="44"/>
      <c r="J32" s="11">
        <v>8</v>
      </c>
      <c r="K32" s="12">
        <v>104</v>
      </c>
      <c r="L32" s="42"/>
      <c r="M32" s="42"/>
      <c r="N32" s="42"/>
      <c r="O32" s="44"/>
      <c r="P32" s="44"/>
      <c r="Q32" s="44"/>
      <c r="S32" s="11">
        <v>3</v>
      </c>
      <c r="T32" s="12">
        <v>109</v>
      </c>
      <c r="U32" s="42"/>
      <c r="V32" s="42"/>
      <c r="W32" s="42"/>
      <c r="X32" s="44"/>
      <c r="Y32" s="44"/>
      <c r="Z32" s="44"/>
    </row>
    <row r="33" spans="1:26" x14ac:dyDescent="0.25">
      <c r="A33" s="8"/>
      <c r="B33" s="9"/>
      <c r="C33" s="42"/>
      <c r="D33" s="42"/>
      <c r="E33" s="42"/>
      <c r="F33" s="44"/>
      <c r="G33" s="44"/>
      <c r="H33" s="44"/>
      <c r="J33" s="8"/>
      <c r="K33" s="9"/>
      <c r="L33" s="42"/>
      <c r="M33" s="42"/>
      <c r="N33" s="42"/>
      <c r="O33" s="44"/>
      <c r="P33" s="44"/>
      <c r="Q33" s="44"/>
      <c r="S33" s="8"/>
      <c r="T33" s="9"/>
      <c r="U33" s="42"/>
      <c r="V33" s="42"/>
      <c r="W33" s="42"/>
      <c r="X33" s="44"/>
      <c r="Y33" s="44"/>
      <c r="Z33" s="44"/>
    </row>
    <row r="34" spans="1:26" x14ac:dyDescent="0.25">
      <c r="A34" s="11">
        <v>44</v>
      </c>
      <c r="B34" s="12">
        <v>5</v>
      </c>
      <c r="C34" s="42">
        <f t="shared" si="0"/>
        <v>0.89795918367346939</v>
      </c>
      <c r="D34" s="42">
        <f t="shared" si="1"/>
        <v>0.89795918367346939</v>
      </c>
      <c r="E34" s="42">
        <f t="shared" si="2"/>
        <v>0.89795918367346939</v>
      </c>
      <c r="F34" s="44">
        <f t="shared" si="3"/>
        <v>0.95370370370370372</v>
      </c>
      <c r="G34" s="44">
        <f t="shared" si="4"/>
        <v>0.95370370370370372</v>
      </c>
      <c r="H34" s="44">
        <f t="shared" si="5"/>
        <v>0.95370370370370372</v>
      </c>
      <c r="J34" s="11">
        <v>33</v>
      </c>
      <c r="K34" s="12">
        <v>16</v>
      </c>
      <c r="L34" s="42">
        <f t="shared" ref="L34:L39" si="90">J34/SUM(J34,J35)</f>
        <v>0.71739130434782605</v>
      </c>
      <c r="M34" s="42">
        <f t="shared" ref="M34:M39" si="91">J34/SUM(J34,K34)</f>
        <v>0.67346938775510201</v>
      </c>
      <c r="N34" s="42">
        <f t="shared" ref="N34" si="92" xml:space="preserve"> (2*L34*M34)/(L34+M34)</f>
        <v>0.6947368421052631</v>
      </c>
      <c r="O34" s="44">
        <f t="shared" ref="O34:O39" si="93">K35/SUM(K34,K35)</f>
        <v>0.85585585585585588</v>
      </c>
      <c r="P34" s="44">
        <f t="shared" ref="P34:P39" si="94">K35/SUM(J35,K35)</f>
        <v>0.87962962962962965</v>
      </c>
      <c r="Q34" s="44">
        <f t="shared" ref="Q34" si="95" xml:space="preserve"> (2*O34*P34)/(O34+P34)</f>
        <v>0.86757990867579904</v>
      </c>
      <c r="S34" s="11">
        <v>36</v>
      </c>
      <c r="T34" s="12">
        <v>13</v>
      </c>
      <c r="U34" s="42">
        <f t="shared" ref="U34:U39" si="96">S34/SUM(S34,S35)</f>
        <v>0.8</v>
      </c>
      <c r="V34" s="42">
        <f t="shared" ref="V34:V39" si="97">S34/SUM(S34,T34)</f>
        <v>0.73469387755102045</v>
      </c>
      <c r="W34" s="42">
        <f t="shared" ref="W34" si="98" xml:space="preserve"> (2*U34*V34)/(U34+V34)</f>
        <v>0.76595744680851063</v>
      </c>
      <c r="X34" s="44">
        <f t="shared" ref="X34:X39" si="99">T35/SUM(T34,T35)</f>
        <v>0.8839285714285714</v>
      </c>
      <c r="Y34" s="44">
        <f t="shared" ref="Y34:Y39" si="100">T35/SUM(S35,T35)</f>
        <v>0.91666666666666663</v>
      </c>
      <c r="Z34" s="44">
        <f t="shared" ref="Z34" si="101" xml:space="preserve"> (2*X34*Y34)/(X34+Y34)</f>
        <v>0.89999999999999991</v>
      </c>
    </row>
    <row r="35" spans="1:26" x14ac:dyDescent="0.25">
      <c r="A35" s="11">
        <v>5</v>
      </c>
      <c r="B35" s="12">
        <v>103</v>
      </c>
      <c r="C35" s="42"/>
      <c r="D35" s="42"/>
      <c r="E35" s="42"/>
      <c r="F35" s="44"/>
      <c r="G35" s="44"/>
      <c r="H35" s="44"/>
      <c r="J35" s="11">
        <v>13</v>
      </c>
      <c r="K35" s="12">
        <v>95</v>
      </c>
      <c r="L35" s="42"/>
      <c r="M35" s="42"/>
      <c r="N35" s="42"/>
      <c r="O35" s="44"/>
      <c r="P35" s="44"/>
      <c r="Q35" s="44"/>
      <c r="S35" s="11">
        <v>9</v>
      </c>
      <c r="T35" s="12">
        <v>99</v>
      </c>
      <c r="U35" s="42"/>
      <c r="V35" s="42"/>
      <c r="W35" s="42"/>
      <c r="X35" s="44"/>
      <c r="Y35" s="44"/>
      <c r="Z35" s="44"/>
    </row>
    <row r="36" spans="1:26" x14ac:dyDescent="0.25">
      <c r="C36" s="42"/>
      <c r="D36" s="42"/>
      <c r="E36" s="42"/>
      <c r="F36" s="44"/>
      <c r="G36" s="44"/>
      <c r="H36" s="44"/>
      <c r="J36" s="24"/>
      <c r="L36" s="42"/>
      <c r="M36" s="42"/>
      <c r="N36" s="42"/>
      <c r="O36" s="44"/>
      <c r="P36" s="44"/>
      <c r="Q36" s="44"/>
      <c r="S36" s="24"/>
      <c r="U36" s="42"/>
      <c r="V36" s="42"/>
      <c r="W36" s="42"/>
      <c r="X36" s="44"/>
      <c r="Y36" s="44"/>
      <c r="Z36" s="44"/>
    </row>
    <row r="37" spans="1:26" x14ac:dyDescent="0.25">
      <c r="A37" s="11">
        <v>39</v>
      </c>
      <c r="B37" s="12">
        <v>9</v>
      </c>
      <c r="C37" s="42">
        <f t="shared" si="0"/>
        <v>0.97499999999999998</v>
      </c>
      <c r="D37" s="42">
        <f t="shared" si="1"/>
        <v>0.8125</v>
      </c>
      <c r="E37" s="42">
        <f t="shared" si="2"/>
        <v>0.88636363636363624</v>
      </c>
      <c r="F37" s="44">
        <f t="shared" si="3"/>
        <v>0.92307692307692313</v>
      </c>
      <c r="G37" s="44">
        <f t="shared" si="4"/>
        <v>0.99082568807339455</v>
      </c>
      <c r="H37" s="44">
        <f t="shared" si="5"/>
        <v>0.95575221238938057</v>
      </c>
      <c r="J37" s="11">
        <v>30</v>
      </c>
      <c r="K37" s="12">
        <v>18</v>
      </c>
      <c r="L37" s="42">
        <f t="shared" ref="L37:L39" si="102">J37/SUM(J37,J38)</f>
        <v>0.8571428571428571</v>
      </c>
      <c r="M37" s="42">
        <f t="shared" ref="M37:M39" si="103">J37/SUM(J37,K37)</f>
        <v>0.625</v>
      </c>
      <c r="N37" s="42">
        <f t="shared" ref="N37" si="104" xml:space="preserve"> (2*L37*M37)/(L37+M37)</f>
        <v>0.72289156626506024</v>
      </c>
      <c r="O37" s="44">
        <f t="shared" ref="O37:O39" si="105">K38/SUM(K37,K38)</f>
        <v>0.85245901639344257</v>
      </c>
      <c r="P37" s="44">
        <f t="shared" ref="P37:P39" si="106">K38/SUM(J38,K38)</f>
        <v>0.95412844036697253</v>
      </c>
      <c r="Q37" s="44">
        <f t="shared" ref="Q37" si="107" xml:space="preserve"> (2*O37*P37)/(O37+P37)</f>
        <v>0.90043290043290036</v>
      </c>
      <c r="S37" s="11">
        <v>34</v>
      </c>
      <c r="T37" s="12">
        <v>14</v>
      </c>
      <c r="U37" s="42">
        <f t="shared" ref="U37:U39" si="108">S37/SUM(S37,S38)</f>
        <v>0.91891891891891897</v>
      </c>
      <c r="V37" s="42">
        <f t="shared" ref="V37:V39" si="109">S37/SUM(S37,T37)</f>
        <v>0.70833333333333337</v>
      </c>
      <c r="W37" s="42">
        <f t="shared" ref="W37" si="110" xml:space="preserve"> (2*U37*V37)/(U37+V37)</f>
        <v>0.80000000000000016</v>
      </c>
      <c r="X37" s="44">
        <f t="shared" ref="X37:X39" si="111">T38/SUM(T37,T38)</f>
        <v>0.8833333333333333</v>
      </c>
      <c r="Y37" s="44">
        <f t="shared" ref="Y37:Y39" si="112">T38/SUM(S38,T38)</f>
        <v>0.97247706422018354</v>
      </c>
      <c r="Z37" s="44">
        <f t="shared" ref="Z37" si="113" xml:space="preserve"> (2*X37*Y37)/(X37+Y37)</f>
        <v>0.92576419213973804</v>
      </c>
    </row>
    <row r="38" spans="1:26" x14ac:dyDescent="0.25">
      <c r="A38" s="11">
        <v>1</v>
      </c>
      <c r="B38" s="12">
        <v>108</v>
      </c>
      <c r="C38" s="42"/>
      <c r="D38" s="42"/>
      <c r="E38" s="42"/>
      <c r="F38" s="44"/>
      <c r="G38" s="44"/>
      <c r="H38" s="44"/>
      <c r="J38" s="11">
        <v>5</v>
      </c>
      <c r="K38" s="12">
        <v>104</v>
      </c>
      <c r="L38" s="42"/>
      <c r="M38" s="42"/>
      <c r="N38" s="42"/>
      <c r="O38" s="44"/>
      <c r="P38" s="44"/>
      <c r="Q38" s="44"/>
      <c r="S38" s="11">
        <v>3</v>
      </c>
      <c r="T38" s="12">
        <v>106</v>
      </c>
      <c r="U38" s="42"/>
      <c r="V38" s="42"/>
      <c r="W38" s="42"/>
      <c r="X38" s="44"/>
      <c r="Y38" s="44"/>
      <c r="Z38" s="44"/>
    </row>
    <row r="39" spans="1:26" x14ac:dyDescent="0.25">
      <c r="C39" s="43"/>
      <c r="D39" s="43"/>
      <c r="E39" s="43"/>
      <c r="F39" s="45"/>
      <c r="G39" s="45"/>
      <c r="H39" s="45"/>
      <c r="J39" s="24"/>
      <c r="L39" s="43"/>
      <c r="M39" s="43"/>
      <c r="N39" s="43"/>
      <c r="O39" s="45"/>
      <c r="P39" s="45"/>
      <c r="Q39" s="45"/>
      <c r="S39" s="24"/>
      <c r="U39" s="43"/>
      <c r="V39" s="43"/>
      <c r="W39" s="43"/>
      <c r="X39" s="45"/>
      <c r="Y39" s="45"/>
      <c r="Z39" s="45"/>
    </row>
    <row r="40" spans="1:26" x14ac:dyDescent="0.25">
      <c r="A40" s="23"/>
      <c r="B40" s="23"/>
      <c r="C40" s="42">
        <f>SUM(C10:C37)/10</f>
        <v>0.9616036893821267</v>
      </c>
      <c r="D40" s="42">
        <f>SUM(D10:D37)/10</f>
        <v>0.86399996968387427</v>
      </c>
      <c r="E40" s="42">
        <f>SUM(E10:E37)/10</f>
        <v>0.90925190625000007</v>
      </c>
      <c r="F40" s="13">
        <f>SUM(F10:F37)/10</f>
        <v>0.94101520456634413</v>
      </c>
      <c r="G40" s="13">
        <f>SUM(G10:G37)/10</f>
        <v>0.98442829862853976</v>
      </c>
      <c r="H40" s="14">
        <f>SUM(H10:H37)/10</f>
        <v>0.96206298375090193</v>
      </c>
      <c r="J40" s="25"/>
      <c r="K40" s="23"/>
      <c r="L40" s="42">
        <f>SUM(L10:L37)/10</f>
        <v>0.79773355472543483</v>
      </c>
      <c r="M40" s="42">
        <f>SUM(M10:M37)/10</f>
        <v>0.64031395451843942</v>
      </c>
      <c r="N40" s="42">
        <f>SUM(N10:N37)/10</f>
        <v>0.70839185374202907</v>
      </c>
      <c r="O40" s="13">
        <f>SUM(O10:O37)/10</f>
        <v>0.84980534918234496</v>
      </c>
      <c r="P40" s="13">
        <f>SUM(P10:P37)/10</f>
        <v>0.92543598884299405</v>
      </c>
      <c r="Q40" s="14">
        <f>SUM(Q10:Q37)/10</f>
        <v>0.88561326151233843</v>
      </c>
      <c r="S40" s="25"/>
      <c r="T40" s="23"/>
      <c r="U40" s="42">
        <f>SUM(U10:U37)/10</f>
        <v>0.86560842025594964</v>
      </c>
      <c r="V40" s="42">
        <f>SUM(V10:V37)/10</f>
        <v>0.72280490922540286</v>
      </c>
      <c r="W40" s="42">
        <f>SUM(W10:W37)/10</f>
        <v>0.78616723392186683</v>
      </c>
      <c r="X40" s="13">
        <f>SUM(X10:X37)/10</f>
        <v>0.88154681674646729</v>
      </c>
      <c r="Y40" s="13">
        <f>SUM(Y10:Y37)/10</f>
        <v>0.94846749638189798</v>
      </c>
      <c r="Z40" s="14">
        <f>SUM(Z10:Z37)/10</f>
        <v>0.91341461196885709</v>
      </c>
    </row>
  </sheetData>
  <mergeCells count="10">
    <mergeCell ref="A7:B7"/>
    <mergeCell ref="J7:K7"/>
    <mergeCell ref="AA8:AB8"/>
    <mergeCell ref="C7:E7"/>
    <mergeCell ref="F7:H7"/>
    <mergeCell ref="L7:N7"/>
    <mergeCell ref="O7:Q7"/>
    <mergeCell ref="S7:T7"/>
    <mergeCell ref="U7:W7"/>
    <mergeCell ref="X7:Z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85A-E8DA-43CC-A471-E8F922303662}">
  <dimension ref="A1:Z40"/>
  <sheetViews>
    <sheetView topLeftCell="D1" workbookViewId="0">
      <selection activeCell="G4" sqref="G4:L4"/>
    </sheetView>
  </sheetViews>
  <sheetFormatPr defaultRowHeight="15" x14ac:dyDescent="0.25"/>
  <sheetData>
    <row r="1" spans="1:26" x14ac:dyDescent="0.25">
      <c r="A1" s="1" t="s">
        <v>6</v>
      </c>
      <c r="B1" s="2" t="s">
        <v>11</v>
      </c>
      <c r="C1" s="2" t="s">
        <v>12</v>
      </c>
      <c r="D1" s="2" t="s">
        <v>13</v>
      </c>
    </row>
    <row r="2" spans="1:26" x14ac:dyDescent="0.25">
      <c r="A2" s="2" t="s">
        <v>8</v>
      </c>
      <c r="B2" s="2">
        <v>5</v>
      </c>
      <c r="C2" s="33">
        <v>19</v>
      </c>
      <c r="D2" s="2">
        <v>19</v>
      </c>
      <c r="G2">
        <v>0.75620627170618415</v>
      </c>
      <c r="H2">
        <v>0.86334340172180446</v>
      </c>
      <c r="I2">
        <v>0.68943105714439357</v>
      </c>
      <c r="J2">
        <v>0.89707550042644724</v>
      </c>
      <c r="K2">
        <v>0.72040656755740706</v>
      </c>
      <c r="L2">
        <v>0.87967143478334187</v>
      </c>
    </row>
    <row r="3" spans="1:26" x14ac:dyDescent="0.25">
      <c r="A3" s="2" t="s">
        <v>9</v>
      </c>
      <c r="B3" s="2" t="s">
        <v>16</v>
      </c>
      <c r="C3" s="33" t="s">
        <v>15</v>
      </c>
      <c r="D3" s="2" t="s">
        <v>16</v>
      </c>
      <c r="G3">
        <v>0.75635251762451794</v>
      </c>
      <c r="H3">
        <v>0.82882185205099701</v>
      </c>
      <c r="I3">
        <v>0.5881357460040737</v>
      </c>
      <c r="J3">
        <v>0.91123477386963803</v>
      </c>
      <c r="K3">
        <v>0.65995654097121947</v>
      </c>
      <c r="L3">
        <v>0.86774760194668321</v>
      </c>
    </row>
    <row r="4" spans="1:26" x14ac:dyDescent="0.25">
      <c r="A4" s="2" t="s">
        <v>10</v>
      </c>
      <c r="B4" s="2" t="s">
        <v>14</v>
      </c>
      <c r="C4" s="33" t="s">
        <v>14</v>
      </c>
      <c r="D4" s="2" t="s">
        <v>14</v>
      </c>
      <c r="G4">
        <v>0.75680788687046507</v>
      </c>
      <c r="H4">
        <v>0.83547773873840114</v>
      </c>
      <c r="I4">
        <v>0.60766373046878441</v>
      </c>
      <c r="J4">
        <v>0.90817585468810602</v>
      </c>
      <c r="K4">
        <v>0.67234587777362409</v>
      </c>
      <c r="L4">
        <v>0.86997001518578931</v>
      </c>
    </row>
    <row r="7" spans="1:26" x14ac:dyDescent="0.25">
      <c r="A7" s="35" t="s">
        <v>21</v>
      </c>
      <c r="B7" s="35"/>
      <c r="C7" s="40" t="s">
        <v>48</v>
      </c>
      <c r="D7" s="40"/>
      <c r="E7" s="40"/>
      <c r="F7" s="39" t="s">
        <v>49</v>
      </c>
      <c r="G7" s="39"/>
      <c r="H7" s="39"/>
      <c r="J7" s="30" t="s">
        <v>22</v>
      </c>
      <c r="K7" s="30"/>
      <c r="L7" s="40" t="s">
        <v>48</v>
      </c>
      <c r="M7" s="40"/>
      <c r="N7" s="40"/>
      <c r="O7" s="39" t="s">
        <v>49</v>
      </c>
      <c r="P7" s="39"/>
      <c r="Q7" s="39"/>
      <c r="S7" s="30" t="s">
        <v>23</v>
      </c>
      <c r="T7" s="30"/>
      <c r="U7" s="40" t="s">
        <v>48</v>
      </c>
      <c r="V7" s="40"/>
      <c r="W7" s="40"/>
      <c r="X7" s="39" t="s">
        <v>49</v>
      </c>
      <c r="Y7" s="39"/>
      <c r="Z7" s="39"/>
    </row>
    <row r="8" spans="1:26" x14ac:dyDescent="0.25">
      <c r="A8" s="5"/>
      <c r="B8" s="6"/>
      <c r="C8" s="42" t="s">
        <v>2</v>
      </c>
      <c r="D8" s="42" t="s">
        <v>3</v>
      </c>
      <c r="E8" s="42" t="s">
        <v>4</v>
      </c>
      <c r="F8" s="44" t="s">
        <v>2</v>
      </c>
      <c r="G8" s="44" t="s">
        <v>3</v>
      </c>
      <c r="H8" s="44" t="s">
        <v>4</v>
      </c>
      <c r="J8" s="5"/>
      <c r="K8" s="6"/>
      <c r="L8" s="42" t="s">
        <v>2</v>
      </c>
      <c r="M8" s="42" t="s">
        <v>3</v>
      </c>
      <c r="N8" s="42" t="s">
        <v>4</v>
      </c>
      <c r="O8" s="44" t="s">
        <v>2</v>
      </c>
      <c r="P8" s="44" t="s">
        <v>3</v>
      </c>
      <c r="Q8" s="44" t="s">
        <v>4</v>
      </c>
      <c r="S8" s="5"/>
      <c r="T8" s="6"/>
      <c r="U8" s="42" t="s">
        <v>2</v>
      </c>
      <c r="V8" s="42" t="s">
        <v>3</v>
      </c>
      <c r="W8" s="42" t="s">
        <v>4</v>
      </c>
      <c r="X8" s="44" t="s">
        <v>2</v>
      </c>
      <c r="Y8" s="44" t="s">
        <v>3</v>
      </c>
      <c r="Z8" s="44" t="s">
        <v>4</v>
      </c>
    </row>
    <row r="9" spans="1:26" x14ac:dyDescent="0.25">
      <c r="A9" s="8"/>
      <c r="B9" s="9"/>
      <c r="C9" s="42"/>
      <c r="D9" s="42"/>
      <c r="E9" s="42"/>
      <c r="F9" s="44"/>
      <c r="G9" s="44"/>
      <c r="H9" s="44"/>
      <c r="J9" s="8"/>
      <c r="K9" s="9"/>
      <c r="L9" s="42"/>
      <c r="M9" s="42"/>
      <c r="N9" s="42"/>
      <c r="O9" s="44"/>
      <c r="P9" s="44"/>
      <c r="Q9" s="44"/>
      <c r="S9" s="8"/>
      <c r="T9" s="9"/>
      <c r="U9" s="42"/>
      <c r="V9" s="42"/>
      <c r="W9" s="42"/>
      <c r="X9" s="44"/>
      <c r="Y9" s="44"/>
      <c r="Z9" s="44"/>
    </row>
    <row r="10" spans="1:26" x14ac:dyDescent="0.25">
      <c r="A10" s="11">
        <v>36</v>
      </c>
      <c r="B10" s="12">
        <v>14</v>
      </c>
      <c r="C10" s="42">
        <f>A10/SUM(A10,A11)</f>
        <v>0.75</v>
      </c>
      <c r="D10" s="42">
        <f>A10/SUM(A10,B10)</f>
        <v>0.72</v>
      </c>
      <c r="E10" s="42">
        <f xml:space="preserve"> (2*C10*D10)/(C10+D10)</f>
        <v>0.73469387755102045</v>
      </c>
      <c r="F10" s="44">
        <f>B11/SUM(B10,B11)</f>
        <v>0.87272727272727268</v>
      </c>
      <c r="G10" s="44">
        <f>B11/SUM(A11,B11)</f>
        <v>0.88888888888888884</v>
      </c>
      <c r="H10" s="44">
        <f xml:space="preserve"> (2*F10*G10)/(F10+G10)</f>
        <v>0.88073394495412838</v>
      </c>
      <c r="J10" s="11">
        <v>28</v>
      </c>
      <c r="K10" s="12">
        <v>22</v>
      </c>
      <c r="L10" s="42">
        <f>J10/SUM(J10,J11)</f>
        <v>0.77777777777777779</v>
      </c>
      <c r="M10" s="42">
        <f>J10/SUM(J10,K10)</f>
        <v>0.56000000000000005</v>
      </c>
      <c r="N10" s="42">
        <f xml:space="preserve"> (2*L10*M10)/(L10+M10)</f>
        <v>0.65116279069767447</v>
      </c>
      <c r="O10" s="44">
        <f>K11/SUM(K10,K11)</f>
        <v>0.81967213114754101</v>
      </c>
      <c r="P10" s="44">
        <f>K11/SUM(J11,K11)</f>
        <v>0.92592592592592593</v>
      </c>
      <c r="Q10" s="44">
        <f xml:space="preserve"> (2*O10*P10)/(O10+P10)</f>
        <v>0.86956521739130432</v>
      </c>
      <c r="S10" s="11">
        <v>28</v>
      </c>
      <c r="T10" s="12">
        <v>22</v>
      </c>
      <c r="U10" s="42">
        <f>S10/SUM(S10,S11)</f>
        <v>0.71794871794871795</v>
      </c>
      <c r="V10" s="42">
        <f>S10/SUM(S10,T10)</f>
        <v>0.56000000000000005</v>
      </c>
      <c r="W10" s="42">
        <f xml:space="preserve"> (2*U10*V10)/(U10+V10)</f>
        <v>0.6292134831460674</v>
      </c>
      <c r="X10" s="44">
        <f>T11/SUM(T10,T11)</f>
        <v>0.81512605042016806</v>
      </c>
      <c r="Y10" s="44">
        <f>T11/SUM(S11,T11)</f>
        <v>0.89814814814814814</v>
      </c>
      <c r="Z10" s="44">
        <f xml:space="preserve"> (2*X10*Y10)/(X10+Y10)</f>
        <v>0.85462555066079293</v>
      </c>
    </row>
    <row r="11" spans="1:26" x14ac:dyDescent="0.25">
      <c r="A11" s="11">
        <v>12</v>
      </c>
      <c r="B11" s="12">
        <v>96</v>
      </c>
      <c r="C11" s="42"/>
      <c r="D11" s="42"/>
      <c r="E11" s="42"/>
      <c r="F11" s="44"/>
      <c r="G11" s="44"/>
      <c r="H11" s="44"/>
      <c r="J11" s="11">
        <v>8</v>
      </c>
      <c r="K11" s="12">
        <v>100</v>
      </c>
      <c r="L11" s="42"/>
      <c r="M11" s="42"/>
      <c r="N11" s="42"/>
      <c r="O11" s="44"/>
      <c r="P11" s="44"/>
      <c r="Q11" s="44"/>
      <c r="S11" s="11">
        <v>11</v>
      </c>
      <c r="T11" s="12">
        <v>97</v>
      </c>
      <c r="U11" s="42"/>
      <c r="V11" s="42"/>
      <c r="W11" s="42"/>
      <c r="X11" s="44"/>
      <c r="Y11" s="44"/>
      <c r="Z11" s="44"/>
    </row>
    <row r="12" spans="1:26" x14ac:dyDescent="0.25">
      <c r="A12" s="8"/>
      <c r="B12" s="9"/>
      <c r="C12" s="42"/>
      <c r="D12" s="42"/>
      <c r="E12" s="42"/>
      <c r="F12" s="44"/>
      <c r="G12" s="44"/>
      <c r="H12" s="44"/>
      <c r="J12" s="8"/>
      <c r="K12" s="9"/>
      <c r="L12" s="42"/>
      <c r="M12" s="42"/>
      <c r="N12" s="42"/>
      <c r="O12" s="44"/>
      <c r="P12" s="44"/>
      <c r="Q12" s="44"/>
      <c r="S12" s="8"/>
      <c r="T12" s="9"/>
      <c r="U12" s="42"/>
      <c r="V12" s="42"/>
      <c r="W12" s="42"/>
      <c r="X12" s="44"/>
      <c r="Y12" s="44"/>
      <c r="Z12" s="44"/>
    </row>
    <row r="13" spans="1:26" x14ac:dyDescent="0.25">
      <c r="A13" s="11">
        <v>34</v>
      </c>
      <c r="B13" s="12">
        <v>15</v>
      </c>
      <c r="C13" s="42">
        <f t="shared" ref="C13:C40" si="0">A13/SUM(A13,A14)</f>
        <v>0.79069767441860461</v>
      </c>
      <c r="D13" s="42">
        <f t="shared" ref="D13:D40" si="1">A13/SUM(A13,B13)</f>
        <v>0.69387755102040816</v>
      </c>
      <c r="E13" s="42">
        <f t="shared" ref="E13:E37" si="2" xml:space="preserve"> (2*C13*D13)/(C13+D13)</f>
        <v>0.73913043478260865</v>
      </c>
      <c r="F13" s="44">
        <f t="shared" ref="F13:F40" si="3">B14/SUM(B13,B14)</f>
        <v>0.86956521739130432</v>
      </c>
      <c r="G13" s="44">
        <f t="shared" ref="G13:G40" si="4">B14/SUM(A14,B14)</f>
        <v>0.91743119266055051</v>
      </c>
      <c r="H13" s="44">
        <f t="shared" ref="H13:H37" si="5" xml:space="preserve"> (2*F13*G13)/(F13+G13)</f>
        <v>0.89285714285714279</v>
      </c>
      <c r="J13" s="11">
        <v>30</v>
      </c>
      <c r="K13" s="12">
        <v>19</v>
      </c>
      <c r="L13" s="42">
        <f t="shared" ref="L13:L40" si="6">J13/SUM(J13,J14)</f>
        <v>0.78947368421052633</v>
      </c>
      <c r="M13" s="42">
        <f t="shared" ref="M13:M40" si="7">J13/SUM(J13,K13)</f>
        <v>0.61224489795918369</v>
      </c>
      <c r="N13" s="42">
        <f t="shared" ref="N13" si="8" xml:space="preserve"> (2*L13*M13)/(L13+M13)</f>
        <v>0.68965517241379315</v>
      </c>
      <c r="O13" s="44">
        <f t="shared" ref="O13:O40" si="9">K14/SUM(K13,K14)</f>
        <v>0.84166666666666667</v>
      </c>
      <c r="P13" s="44">
        <f t="shared" ref="P13:P40" si="10">K14/SUM(J14,K14)</f>
        <v>0.92660550458715596</v>
      </c>
      <c r="Q13" s="44">
        <f t="shared" ref="Q13" si="11" xml:space="preserve"> (2*O13*P13)/(O13+P13)</f>
        <v>0.88209606986899558</v>
      </c>
      <c r="S13" s="11">
        <v>30</v>
      </c>
      <c r="T13" s="12">
        <v>19</v>
      </c>
      <c r="U13" s="42">
        <f t="shared" ref="U13:U40" si="12">S13/SUM(S13,S14)</f>
        <v>0.76923076923076927</v>
      </c>
      <c r="V13" s="42">
        <f t="shared" ref="V13:V40" si="13">S13/SUM(S13,T13)</f>
        <v>0.61224489795918369</v>
      </c>
      <c r="W13" s="42">
        <f t="shared" ref="W13" si="14" xml:space="preserve"> (2*U13*V13)/(U13+V13)</f>
        <v>0.68181818181818177</v>
      </c>
      <c r="X13" s="44">
        <f t="shared" ref="X13:X40" si="15">T14/SUM(T13,T14)</f>
        <v>0.84033613445378152</v>
      </c>
      <c r="Y13" s="44">
        <f t="shared" ref="Y13:Y40" si="16">T14/SUM(S14,T14)</f>
        <v>0.91743119266055051</v>
      </c>
      <c r="Z13" s="44">
        <f t="shared" ref="Z13" si="17" xml:space="preserve"> (2*X13*Y13)/(X13+Y13)</f>
        <v>0.87719298245614041</v>
      </c>
    </row>
    <row r="14" spans="1:26" x14ac:dyDescent="0.25">
      <c r="A14" s="11">
        <v>9</v>
      </c>
      <c r="B14" s="12">
        <v>100</v>
      </c>
      <c r="C14" s="42"/>
      <c r="D14" s="42"/>
      <c r="E14" s="42"/>
      <c r="F14" s="44"/>
      <c r="G14" s="44"/>
      <c r="H14" s="44"/>
      <c r="J14" s="11">
        <v>8</v>
      </c>
      <c r="K14" s="12">
        <v>101</v>
      </c>
      <c r="L14" s="42"/>
      <c r="M14" s="42"/>
      <c r="N14" s="42"/>
      <c r="O14" s="44"/>
      <c r="P14" s="44"/>
      <c r="Q14" s="44"/>
      <c r="S14" s="11">
        <v>9</v>
      </c>
      <c r="T14" s="12">
        <v>100</v>
      </c>
      <c r="U14" s="42"/>
      <c r="V14" s="42"/>
      <c r="W14" s="42"/>
      <c r="X14" s="44"/>
      <c r="Y14" s="44"/>
      <c r="Z14" s="44"/>
    </row>
    <row r="15" spans="1:26" x14ac:dyDescent="0.25">
      <c r="A15" s="8"/>
      <c r="B15" s="9"/>
      <c r="C15" s="42"/>
      <c r="D15" s="42"/>
      <c r="E15" s="42"/>
      <c r="F15" s="44"/>
      <c r="G15" s="44"/>
      <c r="H15" s="44"/>
      <c r="J15" s="8"/>
      <c r="K15" s="9"/>
      <c r="L15" s="42"/>
      <c r="M15" s="42"/>
      <c r="N15" s="42"/>
      <c r="O15" s="44"/>
      <c r="P15" s="44"/>
      <c r="Q15" s="44"/>
      <c r="S15" s="8"/>
      <c r="T15" s="9"/>
      <c r="U15" s="42"/>
      <c r="V15" s="42"/>
      <c r="W15" s="42"/>
      <c r="X15" s="44"/>
      <c r="Y15" s="44"/>
      <c r="Z15" s="44"/>
    </row>
    <row r="16" spans="1:26" x14ac:dyDescent="0.25">
      <c r="A16" s="11">
        <v>33</v>
      </c>
      <c r="B16" s="12">
        <v>18</v>
      </c>
      <c r="C16" s="42">
        <f t="shared" si="0"/>
        <v>0.63461538461538458</v>
      </c>
      <c r="D16" s="42">
        <f t="shared" si="1"/>
        <v>0.6470588235294118</v>
      </c>
      <c r="E16" s="42">
        <f t="shared" si="2"/>
        <v>0.64077669902912626</v>
      </c>
      <c r="F16" s="44">
        <f t="shared" si="3"/>
        <v>0.83018867924528306</v>
      </c>
      <c r="G16" s="44">
        <f t="shared" si="4"/>
        <v>0.82242990654205606</v>
      </c>
      <c r="H16" s="44">
        <f t="shared" si="5"/>
        <v>0.82629107981220673</v>
      </c>
      <c r="J16" s="11">
        <v>28</v>
      </c>
      <c r="K16" s="12">
        <v>23</v>
      </c>
      <c r="L16" s="42">
        <f t="shared" ref="L16:L40" si="18">J16/SUM(J16,J17)</f>
        <v>0.65116279069767447</v>
      </c>
      <c r="M16" s="42">
        <f t="shared" ref="M16:M40" si="19">J16/SUM(J16,K16)</f>
        <v>0.5490196078431373</v>
      </c>
      <c r="N16" s="42">
        <f t="shared" ref="N16" si="20" xml:space="preserve"> (2*L16*M16)/(L16+M16)</f>
        <v>0.59574468085106391</v>
      </c>
      <c r="O16" s="44">
        <f t="shared" ref="O16:O40" si="21">K17/SUM(K16,K17)</f>
        <v>0.8</v>
      </c>
      <c r="P16" s="44">
        <f t="shared" ref="P16:P40" si="22">K17/SUM(J17,K17)</f>
        <v>0.85981308411214952</v>
      </c>
      <c r="Q16" s="44">
        <f t="shared" ref="Q16" si="23" xml:space="preserve"> (2*O16*P16)/(O16+P16)</f>
        <v>0.82882882882882891</v>
      </c>
      <c r="S16" s="11">
        <v>28</v>
      </c>
      <c r="T16" s="12">
        <v>23</v>
      </c>
      <c r="U16" s="42">
        <f>S16/SUM(S16,S17)</f>
        <v>0.7</v>
      </c>
      <c r="V16" s="42">
        <f>S16/SUM(S16,T16)</f>
        <v>0.5490196078431373</v>
      </c>
      <c r="W16" s="42">
        <f xml:space="preserve"> (2*U16*V16)/(U16+V16)</f>
        <v>0.61538461538461542</v>
      </c>
      <c r="X16" s="44">
        <f t="shared" ref="X16:X40" si="24">T17/SUM(T16,T17)</f>
        <v>0.80508474576271183</v>
      </c>
      <c r="Y16" s="44">
        <f t="shared" ref="Y16:Y40" si="25">T17/SUM(S17,T17)</f>
        <v>0.88785046728971961</v>
      </c>
      <c r="Z16" s="44">
        <f t="shared" ref="Z16" si="26" xml:space="preserve"> (2*X16*Y16)/(X16+Y16)</f>
        <v>0.84444444444444444</v>
      </c>
    </row>
    <row r="17" spans="1:26" x14ac:dyDescent="0.25">
      <c r="A17" s="11">
        <v>19</v>
      </c>
      <c r="B17" s="12">
        <v>88</v>
      </c>
      <c r="C17" s="42"/>
      <c r="D17" s="42"/>
      <c r="E17" s="42"/>
      <c r="F17" s="44"/>
      <c r="G17" s="44"/>
      <c r="H17" s="44"/>
      <c r="J17" s="11">
        <v>15</v>
      </c>
      <c r="K17" s="12">
        <v>92</v>
      </c>
      <c r="L17" s="42"/>
      <c r="M17" s="42"/>
      <c r="N17" s="42"/>
      <c r="O17" s="44"/>
      <c r="P17" s="44"/>
      <c r="Q17" s="44"/>
      <c r="S17" s="11">
        <v>12</v>
      </c>
      <c r="T17" s="12">
        <v>95</v>
      </c>
      <c r="U17" s="42"/>
      <c r="V17" s="42"/>
      <c r="W17" s="42"/>
      <c r="X17" s="44"/>
      <c r="Y17" s="44"/>
      <c r="Z17" s="44"/>
    </row>
    <row r="18" spans="1:26" x14ac:dyDescent="0.25">
      <c r="A18" s="8"/>
      <c r="B18" s="9"/>
      <c r="C18" s="42"/>
      <c r="D18" s="42"/>
      <c r="E18" s="42"/>
      <c r="F18" s="44"/>
      <c r="G18" s="44"/>
      <c r="H18" s="44"/>
      <c r="J18" s="8"/>
      <c r="K18" s="9"/>
      <c r="L18" s="42"/>
      <c r="M18" s="42"/>
      <c r="N18" s="42"/>
      <c r="O18" s="44"/>
      <c r="P18" s="44"/>
      <c r="Q18" s="44"/>
      <c r="S18" s="8"/>
      <c r="T18" s="9"/>
      <c r="U18" s="42"/>
      <c r="V18" s="42"/>
      <c r="W18" s="42"/>
      <c r="X18" s="44"/>
      <c r="Y18" s="44"/>
      <c r="Z18" s="44"/>
    </row>
    <row r="19" spans="1:26" x14ac:dyDescent="0.25">
      <c r="A19" s="11">
        <v>37</v>
      </c>
      <c r="B19" s="12">
        <v>16</v>
      </c>
      <c r="C19" s="42">
        <f t="shared" si="0"/>
        <v>0.74</v>
      </c>
      <c r="D19" s="42">
        <f t="shared" si="1"/>
        <v>0.69811320754716977</v>
      </c>
      <c r="E19" s="42">
        <f t="shared" si="2"/>
        <v>0.71844660194174759</v>
      </c>
      <c r="F19" s="44">
        <f t="shared" si="3"/>
        <v>0.85185185185185186</v>
      </c>
      <c r="G19" s="44">
        <f t="shared" si="4"/>
        <v>0.87619047619047619</v>
      </c>
      <c r="H19" s="44">
        <f t="shared" si="5"/>
        <v>0.863849765258216</v>
      </c>
      <c r="J19" s="11">
        <v>30</v>
      </c>
      <c r="K19" s="12">
        <v>23</v>
      </c>
      <c r="L19" s="42">
        <f t="shared" ref="L19:L40" si="27">J19/SUM(J19,J20)</f>
        <v>0.66666666666666663</v>
      </c>
      <c r="M19" s="42">
        <f t="shared" ref="M19:M40" si="28">J19/SUM(J19,K19)</f>
        <v>0.56603773584905659</v>
      </c>
      <c r="N19" s="42">
        <f t="shared" ref="N19" si="29" xml:space="preserve"> (2*L19*M19)/(L19+M19)</f>
        <v>0.61224489795918369</v>
      </c>
      <c r="O19" s="44">
        <f t="shared" ref="O19:O40" si="30">K20/SUM(K19,K20)</f>
        <v>0.79646017699115046</v>
      </c>
      <c r="P19" s="44">
        <f t="shared" ref="P19:P40" si="31">K20/SUM(J20,K20)</f>
        <v>0.8571428571428571</v>
      </c>
      <c r="Q19" s="44">
        <f t="shared" ref="Q19" si="32" xml:space="preserve"> (2*O19*P19)/(O19+P19)</f>
        <v>0.82568807339449546</v>
      </c>
      <c r="S19" s="11">
        <v>35</v>
      </c>
      <c r="T19" s="12">
        <v>18</v>
      </c>
      <c r="U19" s="42">
        <f t="shared" ref="U19:U40" si="33">S19/SUM(S19,S20)</f>
        <v>0.67307692307692313</v>
      </c>
      <c r="V19" s="42">
        <f t="shared" ref="V19:V40" si="34">S19/SUM(S19,T19)</f>
        <v>0.660377358490566</v>
      </c>
      <c r="W19" s="42">
        <f t="shared" ref="W19" si="35" xml:space="preserve"> (2*U19*V19)/(U19+V19)</f>
        <v>0.66666666666666674</v>
      </c>
      <c r="X19" s="44">
        <f t="shared" ref="X19:X40" si="36">T20/SUM(T19,T20)</f>
        <v>0.83018867924528306</v>
      </c>
      <c r="Y19" s="44">
        <f t="shared" ref="Y19:Y40" si="37">T20/SUM(S20,T20)</f>
        <v>0.83809523809523812</v>
      </c>
      <c r="Z19" s="44">
        <f t="shared" ref="Z19" si="38" xml:space="preserve"> (2*X19*Y19)/(X19+Y19)</f>
        <v>0.83412322274881523</v>
      </c>
    </row>
    <row r="20" spans="1:26" x14ac:dyDescent="0.25">
      <c r="A20" s="11">
        <v>13</v>
      </c>
      <c r="B20" s="12">
        <v>92</v>
      </c>
      <c r="C20" s="42"/>
      <c r="D20" s="42"/>
      <c r="E20" s="42"/>
      <c r="F20" s="44"/>
      <c r="G20" s="44"/>
      <c r="H20" s="44"/>
      <c r="J20" s="11">
        <v>15</v>
      </c>
      <c r="K20" s="12">
        <v>90</v>
      </c>
      <c r="L20" s="42"/>
      <c r="M20" s="42"/>
      <c r="N20" s="42"/>
      <c r="O20" s="44"/>
      <c r="P20" s="44"/>
      <c r="Q20" s="44"/>
      <c r="S20" s="11">
        <v>17</v>
      </c>
      <c r="T20" s="12">
        <v>88</v>
      </c>
      <c r="U20" s="42"/>
      <c r="V20" s="42"/>
      <c r="W20" s="42"/>
      <c r="X20" s="44"/>
      <c r="Y20" s="44"/>
      <c r="Z20" s="44"/>
    </row>
    <row r="21" spans="1:26" x14ac:dyDescent="0.25">
      <c r="A21" s="8"/>
      <c r="B21" s="9"/>
      <c r="C21" s="42"/>
      <c r="D21" s="42"/>
      <c r="E21" s="42"/>
      <c r="F21" s="44"/>
      <c r="G21" s="44"/>
      <c r="H21" s="44"/>
      <c r="J21" s="8"/>
      <c r="K21" s="9"/>
      <c r="L21" s="42"/>
      <c r="M21" s="42"/>
      <c r="N21" s="42"/>
      <c r="O21" s="44"/>
      <c r="P21" s="44"/>
      <c r="Q21" s="44"/>
      <c r="S21" s="8"/>
      <c r="T21" s="9"/>
      <c r="U21" s="42"/>
      <c r="V21" s="42"/>
      <c r="W21" s="42"/>
      <c r="X21" s="44"/>
      <c r="Y21" s="44"/>
      <c r="Z21" s="44"/>
    </row>
    <row r="22" spans="1:26" x14ac:dyDescent="0.25">
      <c r="A22" s="11">
        <v>31</v>
      </c>
      <c r="B22" s="12">
        <v>13</v>
      </c>
      <c r="C22" s="42">
        <f t="shared" si="0"/>
        <v>0.79487179487179482</v>
      </c>
      <c r="D22" s="42">
        <f t="shared" si="1"/>
        <v>0.70454545454545459</v>
      </c>
      <c r="E22" s="42">
        <f t="shared" si="2"/>
        <v>0.74698795180722899</v>
      </c>
      <c r="F22" s="44">
        <f t="shared" si="3"/>
        <v>0.88983050847457623</v>
      </c>
      <c r="G22" s="44">
        <f t="shared" si="4"/>
        <v>0.92920353982300885</v>
      </c>
      <c r="H22" s="44">
        <f t="shared" si="5"/>
        <v>0.90909090909090906</v>
      </c>
      <c r="J22" s="11">
        <v>25</v>
      </c>
      <c r="K22" s="12">
        <v>19</v>
      </c>
      <c r="L22" s="42">
        <f t="shared" ref="L22:L40" si="39">J22/SUM(J22,J23)</f>
        <v>0.86206896551724133</v>
      </c>
      <c r="M22" s="42">
        <f t="shared" ref="M22:M40" si="40">J22/SUM(J22,K22)</f>
        <v>0.56818181818181823</v>
      </c>
      <c r="N22" s="42">
        <f t="shared" ref="N22" si="41" xml:space="preserve"> (2*L22*M22)/(L22+M22)</f>
        <v>0.68493150684931514</v>
      </c>
      <c r="O22" s="44">
        <f t="shared" ref="O22:O40" si="42">K23/SUM(K22,K23)</f>
        <v>0.8515625</v>
      </c>
      <c r="P22" s="44">
        <f t="shared" ref="P22:P40" si="43">K23/SUM(J23,K23)</f>
        <v>0.96460176991150437</v>
      </c>
      <c r="Q22" s="44">
        <f t="shared" ref="Q22" si="44" xml:space="preserve"> (2*O22*P22)/(O22+P22)</f>
        <v>0.90456431535269699</v>
      </c>
      <c r="S22" s="11">
        <v>29</v>
      </c>
      <c r="T22" s="12">
        <v>15</v>
      </c>
      <c r="U22" s="42">
        <f t="shared" ref="U22:U40" si="45">S22/SUM(S22,S23)</f>
        <v>0.87878787878787878</v>
      </c>
      <c r="V22" s="42">
        <f t="shared" ref="V22:V40" si="46">S22/SUM(S22,T22)</f>
        <v>0.65909090909090906</v>
      </c>
      <c r="W22" s="42">
        <f t="shared" ref="W22" si="47" xml:space="preserve"> (2*U22*V22)/(U22+V22)</f>
        <v>0.75324675324675316</v>
      </c>
      <c r="X22" s="44">
        <f t="shared" ref="X22:X40" si="48">T23/SUM(T22,T23)</f>
        <v>0.87903225806451613</v>
      </c>
      <c r="Y22" s="44">
        <f t="shared" ref="Y22:Y40" si="49">T23/SUM(S23,T23)</f>
        <v>0.96460176991150437</v>
      </c>
      <c r="Z22" s="44">
        <f t="shared" ref="Z22" si="50" xml:space="preserve"> (2*X22*Y22)/(X22+Y22)</f>
        <v>0.91983122362869196</v>
      </c>
    </row>
    <row r="23" spans="1:26" x14ac:dyDescent="0.25">
      <c r="A23" s="11">
        <v>8</v>
      </c>
      <c r="B23" s="12">
        <v>105</v>
      </c>
      <c r="C23" s="42"/>
      <c r="D23" s="42"/>
      <c r="E23" s="42"/>
      <c r="F23" s="44"/>
      <c r="G23" s="44"/>
      <c r="H23" s="44"/>
      <c r="J23" s="11">
        <v>4</v>
      </c>
      <c r="K23" s="12">
        <v>109</v>
      </c>
      <c r="L23" s="42"/>
      <c r="M23" s="42"/>
      <c r="N23" s="42"/>
      <c r="O23" s="44"/>
      <c r="P23" s="44"/>
      <c r="Q23" s="44"/>
      <c r="S23" s="11">
        <v>4</v>
      </c>
      <c r="T23" s="12">
        <v>109</v>
      </c>
      <c r="U23" s="42"/>
      <c r="V23" s="42"/>
      <c r="W23" s="42"/>
      <c r="X23" s="44"/>
      <c r="Y23" s="44"/>
      <c r="Z23" s="44"/>
    </row>
    <row r="24" spans="1:26" x14ac:dyDescent="0.25">
      <c r="A24" s="8"/>
      <c r="B24" s="9"/>
      <c r="C24" s="42"/>
      <c r="D24" s="42"/>
      <c r="E24" s="42"/>
      <c r="F24" s="44"/>
      <c r="G24" s="44"/>
      <c r="H24" s="44"/>
      <c r="J24" s="8"/>
      <c r="K24" s="9"/>
      <c r="L24" s="42"/>
      <c r="M24" s="42"/>
      <c r="N24" s="42"/>
      <c r="O24" s="44"/>
      <c r="P24" s="44"/>
      <c r="Q24" s="44"/>
      <c r="S24" s="8"/>
      <c r="T24" s="9"/>
      <c r="U24" s="42"/>
      <c r="V24" s="42"/>
      <c r="W24" s="42"/>
      <c r="X24" s="44"/>
      <c r="Y24" s="44"/>
      <c r="Z24" s="44"/>
    </row>
    <row r="25" spans="1:26" x14ac:dyDescent="0.25">
      <c r="A25" s="11">
        <v>40</v>
      </c>
      <c r="B25" s="12">
        <v>19</v>
      </c>
      <c r="C25" s="42">
        <f t="shared" si="0"/>
        <v>0.83333333333333337</v>
      </c>
      <c r="D25" s="42">
        <f t="shared" si="1"/>
        <v>0.67796610169491522</v>
      </c>
      <c r="E25" s="42">
        <f t="shared" si="2"/>
        <v>0.74766355140186913</v>
      </c>
      <c r="F25" s="44">
        <f t="shared" si="3"/>
        <v>0.82568807339449546</v>
      </c>
      <c r="G25" s="44">
        <f t="shared" si="4"/>
        <v>0.91836734693877553</v>
      </c>
      <c r="H25" s="44">
        <f t="shared" si="5"/>
        <v>0.86956521739130432</v>
      </c>
      <c r="J25" s="11">
        <v>35</v>
      </c>
      <c r="K25" s="12">
        <v>24</v>
      </c>
      <c r="L25" s="42">
        <f t="shared" ref="L25:L40" si="51">J25/SUM(J25,J26)</f>
        <v>0.89743589743589747</v>
      </c>
      <c r="M25" s="42">
        <f t="shared" ref="M25:M40" si="52">J25/SUM(J25,K25)</f>
        <v>0.59322033898305082</v>
      </c>
      <c r="N25" s="42">
        <f t="shared" ref="N25" si="53" xml:space="preserve"> (2*L25*M25)/(L25+M25)</f>
        <v>0.71428571428571419</v>
      </c>
      <c r="O25" s="44">
        <f t="shared" ref="O25:O40" si="54">K26/SUM(K25,K26)</f>
        <v>0.79661016949152541</v>
      </c>
      <c r="P25" s="44">
        <f t="shared" ref="P25:P40" si="55">K26/SUM(J26,K26)</f>
        <v>0.95918367346938771</v>
      </c>
      <c r="Q25" s="44">
        <f t="shared" ref="Q25" si="56" xml:space="preserve"> (2*O25*P25)/(O25+P25)</f>
        <v>0.87037037037037024</v>
      </c>
      <c r="S25" s="11">
        <v>38</v>
      </c>
      <c r="T25" s="12">
        <v>21</v>
      </c>
      <c r="U25" s="42">
        <f t="shared" ref="U25:U40" si="57">S25/SUM(S25,S26)</f>
        <v>0.86363636363636365</v>
      </c>
      <c r="V25" s="42">
        <f t="shared" ref="V25:V40" si="58">S25/SUM(S25,T25)</f>
        <v>0.64406779661016944</v>
      </c>
      <c r="W25" s="42">
        <f t="shared" ref="W25" si="59" xml:space="preserve"> (2*U25*V25)/(U25+V25)</f>
        <v>0.73786407766990292</v>
      </c>
      <c r="X25" s="44">
        <f t="shared" ref="X25:X40" si="60">T26/SUM(T25,T26)</f>
        <v>0.81415929203539827</v>
      </c>
      <c r="Y25" s="44">
        <f t="shared" ref="Y25:Y40" si="61">T26/SUM(S26,T26)</f>
        <v>0.93877551020408168</v>
      </c>
      <c r="Z25" s="44">
        <f t="shared" ref="Z25" si="62" xml:space="preserve"> (2*X25*Y25)/(X25+Y25)</f>
        <v>0.87203791469194314</v>
      </c>
    </row>
    <row r="26" spans="1:26" x14ac:dyDescent="0.25">
      <c r="A26" s="11">
        <v>8</v>
      </c>
      <c r="B26" s="12">
        <v>90</v>
      </c>
      <c r="C26" s="42"/>
      <c r="D26" s="42"/>
      <c r="E26" s="42"/>
      <c r="F26" s="44"/>
      <c r="G26" s="44"/>
      <c r="H26" s="44"/>
      <c r="J26" s="11">
        <v>4</v>
      </c>
      <c r="K26" s="12">
        <v>94</v>
      </c>
      <c r="L26" s="42"/>
      <c r="M26" s="42"/>
      <c r="N26" s="42"/>
      <c r="O26" s="44"/>
      <c r="P26" s="44"/>
      <c r="Q26" s="44"/>
      <c r="S26" s="11">
        <v>6</v>
      </c>
      <c r="T26" s="12">
        <v>92</v>
      </c>
      <c r="U26" s="42"/>
      <c r="V26" s="42"/>
      <c r="W26" s="42"/>
      <c r="X26" s="44"/>
      <c r="Y26" s="44"/>
      <c r="Z26" s="44"/>
    </row>
    <row r="27" spans="1:26" x14ac:dyDescent="0.25">
      <c r="A27" s="8"/>
      <c r="B27" s="9"/>
      <c r="C27" s="42"/>
      <c r="D27" s="42"/>
      <c r="E27" s="42"/>
      <c r="F27" s="44"/>
      <c r="G27" s="44"/>
      <c r="H27" s="44"/>
      <c r="J27" s="8"/>
      <c r="K27" s="9"/>
      <c r="L27" s="42"/>
      <c r="M27" s="42"/>
      <c r="N27" s="42"/>
      <c r="O27" s="44"/>
      <c r="P27" s="44"/>
      <c r="Q27" s="44"/>
      <c r="S27" s="8"/>
      <c r="T27" s="9"/>
      <c r="U27" s="42"/>
      <c r="V27" s="42"/>
      <c r="W27" s="42"/>
      <c r="X27" s="44"/>
      <c r="Y27" s="44"/>
      <c r="Z27" s="44"/>
    </row>
    <row r="28" spans="1:26" x14ac:dyDescent="0.25">
      <c r="A28" s="11">
        <v>30</v>
      </c>
      <c r="B28" s="12">
        <v>15</v>
      </c>
      <c r="C28" s="42">
        <f t="shared" si="0"/>
        <v>0.76923076923076927</v>
      </c>
      <c r="D28" s="42">
        <f t="shared" si="1"/>
        <v>0.66666666666666663</v>
      </c>
      <c r="E28" s="42">
        <f t="shared" si="2"/>
        <v>0.71428571428571419</v>
      </c>
      <c r="F28" s="44">
        <f t="shared" si="3"/>
        <v>0.8728813559322034</v>
      </c>
      <c r="G28" s="44">
        <f t="shared" si="4"/>
        <v>0.9196428571428571</v>
      </c>
      <c r="H28" s="44">
        <f t="shared" si="5"/>
        <v>0.89565217391304353</v>
      </c>
      <c r="J28" s="11">
        <v>25</v>
      </c>
      <c r="K28" s="12">
        <v>20</v>
      </c>
      <c r="L28" s="42">
        <f t="shared" ref="L28:L40" si="63">J28/SUM(J28,J29)</f>
        <v>0.69444444444444442</v>
      </c>
      <c r="M28" s="42">
        <f t="shared" ref="M28:M40" si="64">J28/SUM(J28,K28)</f>
        <v>0.55555555555555558</v>
      </c>
      <c r="N28" s="42">
        <f t="shared" ref="N28" si="65" xml:space="preserve"> (2*L28*M28)/(L28+M28)</f>
        <v>0.61728395061728392</v>
      </c>
      <c r="O28" s="44">
        <f t="shared" ref="O28:O40" si="66">K29/SUM(K28,K29)</f>
        <v>0.83471074380165289</v>
      </c>
      <c r="P28" s="44">
        <f t="shared" ref="P28:P40" si="67">K29/SUM(J29,K29)</f>
        <v>0.9017857142857143</v>
      </c>
      <c r="Q28" s="44">
        <f t="shared" ref="Q28" si="68" xml:space="preserve"> (2*O28*P28)/(O28+P28)</f>
        <v>0.8669527896995709</v>
      </c>
      <c r="S28" s="11">
        <v>26</v>
      </c>
      <c r="T28" s="12">
        <v>19</v>
      </c>
      <c r="U28" s="42">
        <f t="shared" ref="U28:U40" si="69">S28/SUM(S28,S29)</f>
        <v>0.76470588235294112</v>
      </c>
      <c r="V28" s="42">
        <f t="shared" ref="V28:V40" si="70">S28/SUM(S28,T28)</f>
        <v>0.57777777777777772</v>
      </c>
      <c r="W28" s="42">
        <f t="shared" ref="W28" si="71" xml:space="preserve"> (2*U28*V28)/(U28+V28)</f>
        <v>0.65822784810126578</v>
      </c>
      <c r="X28" s="44">
        <f t="shared" ref="X28:X40" si="72">T29/SUM(T28,T29)</f>
        <v>0.84552845528455289</v>
      </c>
      <c r="Y28" s="44">
        <f t="shared" ref="Y28:Y40" si="73">T29/SUM(S29,T29)</f>
        <v>0.9285714285714286</v>
      </c>
      <c r="Z28" s="44">
        <f t="shared" ref="Z28" si="74" xml:space="preserve"> (2*X28*Y28)/(X28+Y28)</f>
        <v>0.88510638297872357</v>
      </c>
    </row>
    <row r="29" spans="1:26" x14ac:dyDescent="0.25">
      <c r="A29" s="11">
        <v>9</v>
      </c>
      <c r="B29" s="12">
        <v>103</v>
      </c>
      <c r="C29" s="42"/>
      <c r="D29" s="42"/>
      <c r="E29" s="42"/>
      <c r="F29" s="44"/>
      <c r="G29" s="44"/>
      <c r="H29" s="44"/>
      <c r="J29" s="11">
        <v>11</v>
      </c>
      <c r="K29" s="12">
        <v>101</v>
      </c>
      <c r="L29" s="42"/>
      <c r="M29" s="42"/>
      <c r="N29" s="42"/>
      <c r="O29" s="44"/>
      <c r="P29" s="44"/>
      <c r="Q29" s="44"/>
      <c r="S29" s="11">
        <v>8</v>
      </c>
      <c r="T29" s="12">
        <v>104</v>
      </c>
      <c r="U29" s="42"/>
      <c r="V29" s="42"/>
      <c r="W29" s="42"/>
      <c r="X29" s="44"/>
      <c r="Y29" s="44"/>
      <c r="Z29" s="44"/>
    </row>
    <row r="30" spans="1:26" x14ac:dyDescent="0.25">
      <c r="A30" s="8"/>
      <c r="B30" s="9"/>
      <c r="C30" s="42"/>
      <c r="D30" s="42"/>
      <c r="E30" s="42"/>
      <c r="F30" s="44"/>
      <c r="G30" s="44"/>
      <c r="H30" s="44"/>
      <c r="J30" s="8"/>
      <c r="K30" s="9"/>
      <c r="L30" s="42"/>
      <c r="M30" s="42"/>
      <c r="N30" s="42"/>
      <c r="O30" s="44"/>
      <c r="P30" s="44"/>
      <c r="Q30" s="44"/>
      <c r="S30" s="8"/>
      <c r="T30" s="9"/>
      <c r="U30" s="42"/>
      <c r="V30" s="42"/>
      <c r="W30" s="42"/>
      <c r="X30" s="44"/>
      <c r="Y30" s="44"/>
      <c r="Z30" s="44"/>
    </row>
    <row r="31" spans="1:26" x14ac:dyDescent="0.25">
      <c r="A31" s="11">
        <v>28</v>
      </c>
      <c r="B31" s="12">
        <v>17</v>
      </c>
      <c r="C31" s="42">
        <f t="shared" si="0"/>
        <v>0.73684210526315785</v>
      </c>
      <c r="D31" s="42">
        <f t="shared" si="1"/>
        <v>0.62222222222222223</v>
      </c>
      <c r="E31" s="42">
        <f t="shared" si="2"/>
        <v>0.67469879518072284</v>
      </c>
      <c r="F31" s="44">
        <f t="shared" si="3"/>
        <v>0.8571428571428571</v>
      </c>
      <c r="G31" s="44">
        <f t="shared" si="4"/>
        <v>0.9107142857142857</v>
      </c>
      <c r="H31" s="44">
        <f t="shared" si="5"/>
        <v>0.88311688311688308</v>
      </c>
      <c r="J31" s="11">
        <v>26</v>
      </c>
      <c r="K31" s="12">
        <v>19</v>
      </c>
      <c r="L31" s="42">
        <f t="shared" ref="L31:L40" si="75">J31/SUM(J31,J32)</f>
        <v>0.72222222222222221</v>
      </c>
      <c r="M31" s="42">
        <f t="shared" ref="M31:M40" si="76">J31/SUM(J31,K31)</f>
        <v>0.57777777777777772</v>
      </c>
      <c r="N31" s="42">
        <f t="shared" ref="N31" si="77" xml:space="preserve"> (2*L31*M31)/(L31+M31)</f>
        <v>0.64197530864197527</v>
      </c>
      <c r="O31" s="44">
        <f t="shared" ref="O31:O40" si="78">K32/SUM(K31,K32)</f>
        <v>0.84297520661157022</v>
      </c>
      <c r="P31" s="44">
        <f t="shared" ref="P31:P40" si="79">K32/SUM(J32,K32)</f>
        <v>0.9107142857142857</v>
      </c>
      <c r="Q31" s="44">
        <f t="shared" ref="Q31" si="80" xml:space="preserve"> (2*O31*P31)/(O31+P31)</f>
        <v>0.87553648068669521</v>
      </c>
      <c r="S31" s="11">
        <v>25</v>
      </c>
      <c r="T31" s="12">
        <v>20</v>
      </c>
      <c r="U31" s="42">
        <f t="shared" ref="U31:U40" si="81">S31/SUM(S31,S32)</f>
        <v>0.7142857142857143</v>
      </c>
      <c r="V31" s="42">
        <f t="shared" ref="V31:V40" si="82">S31/SUM(S31,T31)</f>
        <v>0.55555555555555558</v>
      </c>
      <c r="W31" s="42">
        <f t="shared" ref="W31" si="83" xml:space="preserve"> (2*U31*V31)/(U31+V31)</f>
        <v>0.62500000000000011</v>
      </c>
      <c r="X31" s="44">
        <f t="shared" ref="X31:X40" si="84">T32/SUM(T31,T32)</f>
        <v>0.83606557377049184</v>
      </c>
      <c r="Y31" s="44">
        <f t="shared" ref="Y31:Y40" si="85">T32/SUM(S32,T32)</f>
        <v>0.9107142857142857</v>
      </c>
      <c r="Z31" s="44">
        <f t="shared" ref="Z31" si="86" xml:space="preserve"> (2*X31*Y31)/(X31+Y31)</f>
        <v>0.8717948717948717</v>
      </c>
    </row>
    <row r="32" spans="1:26" x14ac:dyDescent="0.25">
      <c r="A32" s="11">
        <v>10</v>
      </c>
      <c r="B32" s="12">
        <v>102</v>
      </c>
      <c r="C32" s="42"/>
      <c r="D32" s="42"/>
      <c r="E32" s="42"/>
      <c r="F32" s="44"/>
      <c r="G32" s="44"/>
      <c r="H32" s="44"/>
      <c r="J32" s="11">
        <v>10</v>
      </c>
      <c r="K32" s="12">
        <v>102</v>
      </c>
      <c r="L32" s="42"/>
      <c r="M32" s="42"/>
      <c r="N32" s="42"/>
      <c r="O32" s="44"/>
      <c r="P32" s="44"/>
      <c r="Q32" s="44"/>
      <c r="S32" s="11">
        <v>10</v>
      </c>
      <c r="T32" s="12">
        <v>102</v>
      </c>
      <c r="U32" s="42"/>
      <c r="V32" s="42"/>
      <c r="W32" s="42"/>
      <c r="X32" s="44"/>
      <c r="Y32" s="44"/>
      <c r="Z32" s="44"/>
    </row>
    <row r="33" spans="1:26" x14ac:dyDescent="0.25">
      <c r="A33" s="8"/>
      <c r="B33" s="9"/>
      <c r="C33" s="42"/>
      <c r="D33" s="42"/>
      <c r="E33" s="42"/>
      <c r="F33" s="44"/>
      <c r="G33" s="44"/>
      <c r="H33" s="44"/>
      <c r="J33" s="8"/>
      <c r="K33" s="9"/>
      <c r="L33" s="42"/>
      <c r="M33" s="42"/>
      <c r="N33" s="42"/>
      <c r="O33" s="44"/>
      <c r="P33" s="44"/>
      <c r="Q33" s="44"/>
      <c r="S33" s="8"/>
      <c r="T33" s="9"/>
      <c r="U33" s="42"/>
      <c r="V33" s="42"/>
      <c r="W33" s="42"/>
      <c r="X33" s="44"/>
      <c r="Y33" s="44"/>
      <c r="Z33" s="44"/>
    </row>
    <row r="34" spans="1:26" x14ac:dyDescent="0.25">
      <c r="A34" s="11">
        <v>36</v>
      </c>
      <c r="B34" s="12">
        <v>13</v>
      </c>
      <c r="C34" s="42">
        <f t="shared" si="0"/>
        <v>0.73469387755102045</v>
      </c>
      <c r="D34" s="42">
        <f t="shared" si="1"/>
        <v>0.73469387755102045</v>
      </c>
      <c r="E34" s="42">
        <f t="shared" si="2"/>
        <v>0.73469387755102034</v>
      </c>
      <c r="F34" s="44">
        <f t="shared" si="3"/>
        <v>0.87962962962962965</v>
      </c>
      <c r="G34" s="44">
        <f t="shared" si="4"/>
        <v>0.87962962962962965</v>
      </c>
      <c r="H34" s="44">
        <f t="shared" si="5"/>
        <v>0.87962962962962965</v>
      </c>
      <c r="J34" s="11">
        <v>31</v>
      </c>
      <c r="K34" s="12">
        <v>18</v>
      </c>
      <c r="L34" s="42">
        <f t="shared" ref="L34:L40" si="87">J34/SUM(J34,J35)</f>
        <v>0.77500000000000002</v>
      </c>
      <c r="M34" s="42">
        <f t="shared" ref="M34:M40" si="88">J34/SUM(J34,K34)</f>
        <v>0.63265306122448983</v>
      </c>
      <c r="N34" s="42">
        <f t="shared" ref="N34" si="89" xml:space="preserve"> (2*L34*M34)/(L34+M34)</f>
        <v>0.69662921348314621</v>
      </c>
      <c r="O34" s="44">
        <f t="shared" ref="O34:O40" si="90">K35/SUM(K34,K35)</f>
        <v>0.84615384615384615</v>
      </c>
      <c r="P34" s="44">
        <f t="shared" ref="P34:P40" si="91">K35/SUM(J35,K35)</f>
        <v>0.91666666666666663</v>
      </c>
      <c r="Q34" s="44">
        <f t="shared" ref="Q34" si="92" xml:space="preserve"> (2*O34*P34)/(O34+P34)</f>
        <v>0.87999999999999989</v>
      </c>
      <c r="S34" s="11">
        <v>29</v>
      </c>
      <c r="T34" s="12">
        <v>20</v>
      </c>
      <c r="U34" s="42">
        <f t="shared" ref="U34:U40" si="93">S34/SUM(S34,S35)</f>
        <v>0.80555555555555558</v>
      </c>
      <c r="V34" s="42">
        <f t="shared" ref="V34:V40" si="94">S34/SUM(S34,T34)</f>
        <v>0.59183673469387754</v>
      </c>
      <c r="W34" s="42">
        <f t="shared" ref="W34" si="95" xml:space="preserve"> (2*U34*V34)/(U34+V34)</f>
        <v>0.68235294117647061</v>
      </c>
      <c r="X34" s="44">
        <f t="shared" ref="X34:X40" si="96">T35/SUM(T34,T35)</f>
        <v>0.83471074380165289</v>
      </c>
      <c r="Y34" s="44">
        <f t="shared" ref="Y34:Y40" si="97">T35/SUM(S35,T35)</f>
        <v>0.93518518518518523</v>
      </c>
      <c r="Z34" s="44">
        <f t="shared" ref="Z34" si="98" xml:space="preserve"> (2*X34*Y34)/(X34+Y34)</f>
        <v>0.88209606986899569</v>
      </c>
    </row>
    <row r="35" spans="1:26" x14ac:dyDescent="0.25">
      <c r="A35" s="11">
        <v>13</v>
      </c>
      <c r="B35" s="12">
        <v>95</v>
      </c>
      <c r="C35" s="42"/>
      <c r="D35" s="42"/>
      <c r="E35" s="42"/>
      <c r="F35" s="44"/>
      <c r="G35" s="44"/>
      <c r="H35" s="44"/>
      <c r="J35" s="11">
        <v>9</v>
      </c>
      <c r="K35" s="12">
        <v>99</v>
      </c>
      <c r="L35" s="42"/>
      <c r="M35" s="42"/>
      <c r="N35" s="42"/>
      <c r="O35" s="44"/>
      <c r="P35" s="44"/>
      <c r="Q35" s="44"/>
      <c r="S35" s="11">
        <v>7</v>
      </c>
      <c r="T35" s="12">
        <v>101</v>
      </c>
      <c r="U35" s="42"/>
      <c r="V35" s="42"/>
      <c r="W35" s="42"/>
      <c r="X35" s="44"/>
      <c r="Y35" s="44"/>
      <c r="Z35" s="44"/>
    </row>
    <row r="36" spans="1:26" x14ac:dyDescent="0.25">
      <c r="C36" s="42"/>
      <c r="D36" s="42"/>
      <c r="E36" s="42"/>
      <c r="F36" s="44"/>
      <c r="G36" s="44"/>
      <c r="H36" s="44"/>
      <c r="L36" s="42"/>
      <c r="M36" s="42"/>
      <c r="N36" s="42"/>
      <c r="O36" s="44"/>
      <c r="P36" s="44"/>
      <c r="Q36" s="44"/>
      <c r="U36" s="42"/>
      <c r="V36" s="42"/>
      <c r="W36" s="42"/>
      <c r="X36" s="44"/>
      <c r="Y36" s="44"/>
      <c r="Z36" s="44"/>
    </row>
    <row r="37" spans="1:26" x14ac:dyDescent="0.25">
      <c r="A37" s="11">
        <v>35</v>
      </c>
      <c r="B37" s="12">
        <v>13</v>
      </c>
      <c r="C37" s="42">
        <f t="shared" si="0"/>
        <v>0.77777777777777779</v>
      </c>
      <c r="D37" s="42">
        <f t="shared" si="1"/>
        <v>0.72916666666666663</v>
      </c>
      <c r="E37" s="42">
        <f t="shared" si="2"/>
        <v>0.75268817204301075</v>
      </c>
      <c r="F37" s="44">
        <f t="shared" si="3"/>
        <v>0.8839285714285714</v>
      </c>
      <c r="G37" s="44">
        <f t="shared" si="4"/>
        <v>0.90825688073394495</v>
      </c>
      <c r="H37" s="44">
        <f t="shared" si="5"/>
        <v>0.89592760180995479</v>
      </c>
      <c r="J37" s="11">
        <v>32</v>
      </c>
      <c r="K37" s="12">
        <v>16</v>
      </c>
      <c r="L37" s="42">
        <f t="shared" ref="L37:L40" si="99">J37/SUM(J37,J38)</f>
        <v>0.72727272727272729</v>
      </c>
      <c r="M37" s="42">
        <f t="shared" ref="M37:M40" si="100">J37/SUM(J37,K37)</f>
        <v>0.66666666666666663</v>
      </c>
      <c r="N37" s="42">
        <f t="shared" ref="N37" si="101" xml:space="preserve"> (2*L37*M37)/(L37+M37)</f>
        <v>0.69565217391304346</v>
      </c>
      <c r="O37" s="44">
        <f t="shared" ref="O37:O40" si="102">K38/SUM(K37,K38)</f>
        <v>0.8584070796460177</v>
      </c>
      <c r="P37" s="44">
        <f t="shared" ref="P37:P40" si="103">K38/SUM(J38,K38)</f>
        <v>0.88990825688073394</v>
      </c>
      <c r="Q37" s="44">
        <f t="shared" ref="Q37" si="104" xml:space="preserve"> (2*O37*P37)/(O37+P37)</f>
        <v>0.87387387387387394</v>
      </c>
      <c r="S37" s="11">
        <v>32</v>
      </c>
      <c r="T37" s="12">
        <v>16</v>
      </c>
      <c r="U37" s="42">
        <f t="shared" ref="U37:U40" si="105">S37/SUM(S37,S38)</f>
        <v>0.68085106382978722</v>
      </c>
      <c r="V37" s="42">
        <f t="shared" ref="V37:V40" si="106">S37/SUM(S37,T37)</f>
        <v>0.66666666666666663</v>
      </c>
      <c r="W37" s="42">
        <f t="shared" ref="W37" si="107" xml:space="preserve"> (2*U37*V37)/(U37+V37)</f>
        <v>0.67368421052631577</v>
      </c>
      <c r="X37" s="44">
        <f t="shared" ref="X37:X40" si="108">T38/SUM(T37,T38)</f>
        <v>0.8545454545454545</v>
      </c>
      <c r="Y37" s="44">
        <f t="shared" ref="Y37:Y40" si="109">T38/SUM(S38,T38)</f>
        <v>0.86238532110091748</v>
      </c>
      <c r="Z37" s="44">
        <f t="shared" ref="Z37" si="110" xml:space="preserve"> (2*X37*Y37)/(X37+Y37)</f>
        <v>0.85844748858447473</v>
      </c>
    </row>
    <row r="38" spans="1:26" x14ac:dyDescent="0.25">
      <c r="A38" s="11">
        <v>10</v>
      </c>
      <c r="B38" s="12">
        <v>99</v>
      </c>
      <c r="C38" s="42"/>
      <c r="D38" s="42"/>
      <c r="E38" s="42"/>
      <c r="F38" s="44"/>
      <c r="G38" s="44"/>
      <c r="H38" s="44"/>
      <c r="J38" s="11">
        <v>12</v>
      </c>
      <c r="K38" s="12">
        <v>97</v>
      </c>
      <c r="L38" s="42"/>
      <c r="M38" s="42"/>
      <c r="N38" s="42"/>
      <c r="O38" s="44"/>
      <c r="P38" s="44"/>
      <c r="Q38" s="44"/>
      <c r="S38" s="11">
        <v>15</v>
      </c>
      <c r="T38" s="12">
        <v>94</v>
      </c>
      <c r="U38" s="42"/>
      <c r="V38" s="42"/>
      <c r="W38" s="42"/>
      <c r="X38" s="44"/>
      <c r="Y38" s="44"/>
      <c r="Z38" s="44"/>
    </row>
    <row r="39" spans="1:26" x14ac:dyDescent="0.25">
      <c r="C39" s="43"/>
      <c r="D39" s="43"/>
      <c r="E39" s="43"/>
      <c r="F39" s="45"/>
      <c r="G39" s="45"/>
      <c r="H39" s="45"/>
      <c r="L39" s="43"/>
      <c r="M39" s="43"/>
      <c r="N39" s="43"/>
      <c r="O39" s="45"/>
      <c r="P39" s="45"/>
      <c r="Q39" s="45"/>
      <c r="U39" s="43"/>
      <c r="V39" s="43"/>
      <c r="W39" s="43"/>
      <c r="X39" s="45"/>
      <c r="Y39" s="45"/>
      <c r="Z39" s="45"/>
    </row>
    <row r="40" spans="1:26" x14ac:dyDescent="0.25">
      <c r="A40" s="23"/>
      <c r="B40" s="23"/>
      <c r="C40" s="42">
        <f>SUM(C10:C37)/10</f>
        <v>0.75620627170618415</v>
      </c>
      <c r="D40" s="42">
        <f>SUM(D10:D37)/10</f>
        <v>0.68943105714439357</v>
      </c>
      <c r="E40" s="42">
        <f>SUM(E10:E37)/10</f>
        <v>0.72040656755740706</v>
      </c>
      <c r="F40" s="13">
        <f>SUM(F10:F37)/10</f>
        <v>0.86334340172180446</v>
      </c>
      <c r="G40" s="13">
        <f>SUM(G10:G37)/10</f>
        <v>0.89707550042644724</v>
      </c>
      <c r="H40" s="14">
        <f>SUM(H10:H37)/10</f>
        <v>0.87967143478334187</v>
      </c>
      <c r="J40" s="23"/>
      <c r="K40" s="23"/>
      <c r="L40" s="42">
        <f>SUM(L10:L37)/10</f>
        <v>0.75635251762451794</v>
      </c>
      <c r="M40" s="42">
        <f>SUM(M10:M37)/10</f>
        <v>0.5881357460040737</v>
      </c>
      <c r="N40" s="42">
        <f>SUM(N10:N37)/10</f>
        <v>0.65995654097121947</v>
      </c>
      <c r="O40" s="13">
        <f>SUM(O10:O37)/10</f>
        <v>0.82882185205099701</v>
      </c>
      <c r="P40" s="13">
        <f>SUM(P10:P37)/10</f>
        <v>0.91123477386963803</v>
      </c>
      <c r="Q40" s="14">
        <f>SUM(Q10:Q37)/10</f>
        <v>0.86774760194668321</v>
      </c>
      <c r="S40" s="23"/>
      <c r="T40" s="23"/>
      <c r="U40" s="42">
        <f>SUM(U10:U37)/10</f>
        <v>0.75680788687046507</v>
      </c>
      <c r="V40" s="42">
        <f>SUM(V10:V37)/10</f>
        <v>0.60766373046878441</v>
      </c>
      <c r="W40" s="42">
        <f>SUM(W10:W37)/10</f>
        <v>0.67234587777362409</v>
      </c>
      <c r="X40" s="13">
        <f>SUM(X10:X37)/10</f>
        <v>0.83547773873840114</v>
      </c>
      <c r="Y40" s="13">
        <f>SUM(Y10:Y37)/10</f>
        <v>0.90817585468810602</v>
      </c>
      <c r="Z40" s="14">
        <f>SUM(Z10:Z37)/10</f>
        <v>0.86997001518578931</v>
      </c>
    </row>
  </sheetData>
  <mergeCells count="7">
    <mergeCell ref="L7:N7"/>
    <mergeCell ref="O7:Q7"/>
    <mergeCell ref="U7:W7"/>
    <mergeCell ref="X7:Z7"/>
    <mergeCell ref="A7:B7"/>
    <mergeCell ref="C7:E7"/>
    <mergeCell ref="F7:H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E9-A6DF-476B-A37A-57C8EF98BFE2}">
  <dimension ref="A1:AA38"/>
  <sheetViews>
    <sheetView workbookViewId="0">
      <selection activeCell="A8" sqref="A8:K32"/>
    </sheetView>
  </sheetViews>
  <sheetFormatPr defaultRowHeight="15" x14ac:dyDescent="0.25"/>
  <cols>
    <col min="1" max="1" width="11.5703125" customWidth="1"/>
  </cols>
  <sheetData>
    <row r="1" spans="1:27" x14ac:dyDescent="0.25">
      <c r="B1" s="28" t="s">
        <v>27</v>
      </c>
      <c r="C1" s="28" t="s">
        <v>28</v>
      </c>
      <c r="D1" s="28" t="s">
        <v>29</v>
      </c>
      <c r="E1" s="28" t="s">
        <v>30</v>
      </c>
      <c r="F1" s="28" t="s">
        <v>4</v>
      </c>
      <c r="G1" s="28"/>
    </row>
    <row r="2" spans="1:27" x14ac:dyDescent="0.25">
      <c r="A2" t="s">
        <v>5</v>
      </c>
      <c r="B2" s="28">
        <v>0.93674318571601733</v>
      </c>
      <c r="C2" s="28">
        <v>6.325681428398261E-2</v>
      </c>
      <c r="D2" s="28">
        <v>0.89065950998396004</v>
      </c>
      <c r="E2" s="28">
        <v>0.91025809448850104</v>
      </c>
      <c r="F2" s="28">
        <v>0.89964252930403377</v>
      </c>
      <c r="G2" s="28"/>
      <c r="H2" s="28" t="s">
        <v>45</v>
      </c>
    </row>
    <row r="3" spans="1:27" x14ac:dyDescent="0.25">
      <c r="A3" t="s">
        <v>6</v>
      </c>
      <c r="B3" s="28">
        <v>0.83252129607515324</v>
      </c>
      <c r="C3" s="28">
        <v>0.16747870392484679</v>
      </c>
      <c r="D3" s="28">
        <v>0.78276588908167855</v>
      </c>
      <c r="E3" s="28">
        <v>0.64384938693039806</v>
      </c>
      <c r="F3" s="28">
        <v>0.70549687854951249</v>
      </c>
      <c r="G3" s="28"/>
      <c r="H3" s="28" t="s">
        <v>45</v>
      </c>
    </row>
    <row r="4" spans="1:27" x14ac:dyDescent="0.25">
      <c r="A4" t="s">
        <v>31</v>
      </c>
      <c r="B4" s="28">
        <v>0.85587532839742053</v>
      </c>
      <c r="C4" s="28">
        <v>0.14412467160257941</v>
      </c>
      <c r="D4" s="28">
        <v>0.78861084762423495</v>
      </c>
      <c r="E4" s="28">
        <v>0.73564880832894441</v>
      </c>
      <c r="F4" s="28">
        <v>0.76043643917887604</v>
      </c>
      <c r="G4" s="28"/>
      <c r="H4" s="28">
        <v>2</v>
      </c>
    </row>
    <row r="5" spans="1:27" x14ac:dyDescent="0.25">
      <c r="A5" t="s">
        <v>7</v>
      </c>
      <c r="B5" s="28">
        <v>0.77832684607224845</v>
      </c>
      <c r="C5" s="28">
        <v>0.2216731539277515</v>
      </c>
      <c r="D5" s="28">
        <v>0.65788438343292788</v>
      </c>
      <c r="E5" s="28">
        <v>0.61683965621309722</v>
      </c>
      <c r="F5" s="28">
        <v>0.63446480093716406</v>
      </c>
      <c r="G5" s="28"/>
      <c r="H5" s="28">
        <v>3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A6" t="s">
        <v>46</v>
      </c>
      <c r="B6" s="28">
        <v>0.82366849773107254</v>
      </c>
      <c r="C6" s="28">
        <v>0.17633150226892763</v>
      </c>
      <c r="D6" s="28">
        <v>0.7455179606615927</v>
      </c>
      <c r="E6" s="28">
        <v>0.66547451127052759</v>
      </c>
      <c r="F6" s="28">
        <v>0.70219270341353401</v>
      </c>
      <c r="G6" s="28"/>
      <c r="H6" s="31">
        <v>7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0"/>
      <c r="M8" s="30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0"/>
      <c r="M9" s="30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0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0"/>
      <c r="M11" s="3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0"/>
      <c r="M12" s="3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0"/>
      <c r="M13" s="30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0"/>
      <c r="M14" s="30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0"/>
      <c r="M15" s="30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0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0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0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0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0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0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0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0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0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0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0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0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0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0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0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0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0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</sheetData>
  <mergeCells count="1">
    <mergeCell ref="A8:K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C622-2748-42A0-967F-31DE4D7FE364}">
  <dimension ref="A1:AV40"/>
  <sheetViews>
    <sheetView tabSelected="1" topLeftCell="T1" zoomScaleNormal="100" workbookViewId="0">
      <selection activeCell="I2" sqref="I2:O2"/>
    </sheetView>
  </sheetViews>
  <sheetFormatPr defaultRowHeight="15" x14ac:dyDescent="0.25"/>
  <cols>
    <col min="1" max="1" width="13" customWidth="1"/>
    <col min="9" max="9" width="9.5703125" bestFit="1" customWidth="1"/>
    <col min="10" max="10" width="12.28515625" customWidth="1"/>
    <col min="19" max="19" width="12.28515625" customWidth="1"/>
  </cols>
  <sheetData>
    <row r="1" spans="1:48" x14ac:dyDescent="0.25">
      <c r="B1" s="36"/>
      <c r="C1" s="36"/>
      <c r="D1" s="36"/>
      <c r="E1" s="36"/>
      <c r="F1" s="36"/>
      <c r="G1" s="36"/>
    </row>
    <row r="2" spans="1:48" x14ac:dyDescent="0.25">
      <c r="A2" s="46" t="s">
        <v>47</v>
      </c>
      <c r="B2" s="46" t="s">
        <v>50</v>
      </c>
      <c r="C2" s="46" t="s">
        <v>51</v>
      </c>
      <c r="D2" s="46" t="s">
        <v>52</v>
      </c>
      <c r="E2" s="46" t="s">
        <v>53</v>
      </c>
      <c r="F2" s="46" t="s">
        <v>54</v>
      </c>
      <c r="G2" s="46" t="s">
        <v>55</v>
      </c>
      <c r="H2" s="41"/>
      <c r="I2" s="46" t="s">
        <v>47</v>
      </c>
      <c r="J2" s="46" t="s">
        <v>50</v>
      </c>
      <c r="K2" s="46" t="s">
        <v>56</v>
      </c>
      <c r="L2" s="46" t="s">
        <v>57</v>
      </c>
      <c r="M2" s="46" t="s">
        <v>58</v>
      </c>
      <c r="N2" s="46" t="s">
        <v>59</v>
      </c>
      <c r="O2" s="46" t="s">
        <v>60</v>
      </c>
      <c r="R2" s="49" t="s">
        <v>12</v>
      </c>
      <c r="S2" s="50" t="s">
        <v>50</v>
      </c>
      <c r="T2" s="50" t="s">
        <v>56</v>
      </c>
      <c r="U2" s="50" t="s">
        <v>57</v>
      </c>
      <c r="V2" s="50" t="s">
        <v>58</v>
      </c>
      <c r="W2" s="50" t="s">
        <v>59</v>
      </c>
      <c r="X2" s="50" t="s">
        <v>60</v>
      </c>
      <c r="Z2" s="49" t="s">
        <v>12</v>
      </c>
      <c r="AA2" s="50" t="s">
        <v>50</v>
      </c>
      <c r="AB2" s="50" t="s">
        <v>56</v>
      </c>
      <c r="AC2" s="50" t="s">
        <v>57</v>
      </c>
      <c r="AD2" s="50" t="s">
        <v>58</v>
      </c>
      <c r="AE2" s="50" t="s">
        <v>59</v>
      </c>
      <c r="AF2" s="50" t="s">
        <v>60</v>
      </c>
      <c r="AH2" s="52" t="s">
        <v>13</v>
      </c>
      <c r="AI2" s="53" t="s">
        <v>50</v>
      </c>
      <c r="AJ2" s="53" t="s">
        <v>56</v>
      </c>
      <c r="AK2" s="53" t="s">
        <v>57</v>
      </c>
      <c r="AL2" s="53" t="s">
        <v>58</v>
      </c>
      <c r="AM2" s="53" t="s">
        <v>59</v>
      </c>
      <c r="AN2" s="53" t="s">
        <v>60</v>
      </c>
      <c r="AO2" s="52"/>
      <c r="AP2" s="52" t="s">
        <v>13</v>
      </c>
      <c r="AQ2" s="53" t="s">
        <v>50</v>
      </c>
      <c r="AR2" s="53" t="s">
        <v>56</v>
      </c>
      <c r="AS2" s="53" t="s">
        <v>57</v>
      </c>
      <c r="AT2" s="53" t="s">
        <v>58</v>
      </c>
      <c r="AU2" s="53" t="s">
        <v>59</v>
      </c>
      <c r="AV2" s="53" t="s">
        <v>60</v>
      </c>
    </row>
    <row r="3" spans="1:48" x14ac:dyDescent="0.25">
      <c r="A3" s="46" t="s">
        <v>5</v>
      </c>
      <c r="B3" s="47">
        <v>0.96160368938212704</v>
      </c>
      <c r="C3" s="46">
        <v>0.94101520456634413</v>
      </c>
      <c r="D3" s="46">
        <v>0.86399996968387427</v>
      </c>
      <c r="E3" s="46">
        <v>0.98442829862853976</v>
      </c>
      <c r="F3" s="46">
        <v>0.90925190625000007</v>
      </c>
      <c r="G3" s="46">
        <v>0.96206298375090193</v>
      </c>
      <c r="H3" s="41"/>
      <c r="I3" s="46" t="s">
        <v>5</v>
      </c>
      <c r="J3" s="48">
        <f>B3*100</f>
        <v>96.160368938212699</v>
      </c>
      <c r="K3" s="48">
        <f t="shared" ref="K3:O3" si="0">C3*100</f>
        <v>94.101520456634418</v>
      </c>
      <c r="L3" s="48">
        <f t="shared" si="0"/>
        <v>86.399996968387427</v>
      </c>
      <c r="M3" s="48">
        <f t="shared" si="0"/>
        <v>98.442829862853969</v>
      </c>
      <c r="N3" s="48">
        <f t="shared" si="0"/>
        <v>90.925190625000013</v>
      </c>
      <c r="O3" s="48">
        <f t="shared" si="0"/>
        <v>96.206298375090199</v>
      </c>
      <c r="R3" s="49" t="s">
        <v>5</v>
      </c>
      <c r="S3" s="49">
        <v>0.79773355472543483</v>
      </c>
      <c r="T3" s="49">
        <v>0.84980534918234496</v>
      </c>
      <c r="U3" s="49">
        <v>0.64031395451843942</v>
      </c>
      <c r="V3" s="49">
        <v>0.92543598884299405</v>
      </c>
      <c r="W3" s="49">
        <v>0.70839185374202907</v>
      </c>
      <c r="X3" s="49">
        <v>0.88561326151233843</v>
      </c>
      <c r="Z3" s="49" t="s">
        <v>5</v>
      </c>
      <c r="AA3" s="51">
        <f>S3*100</f>
        <v>79.773355472543486</v>
      </c>
      <c r="AB3" s="51">
        <f t="shared" ref="AB3:AF3" si="1">T3*100</f>
        <v>84.980534918234497</v>
      </c>
      <c r="AC3" s="51">
        <f t="shared" si="1"/>
        <v>64.031395451843949</v>
      </c>
      <c r="AD3" s="51">
        <f t="shared" si="1"/>
        <v>92.543598884299399</v>
      </c>
      <c r="AE3" s="51">
        <f t="shared" si="1"/>
        <v>70.839185374202913</v>
      </c>
      <c r="AF3" s="51">
        <f t="shared" si="1"/>
        <v>88.561326151233843</v>
      </c>
      <c r="AH3" s="52" t="s">
        <v>5</v>
      </c>
      <c r="AI3" s="52">
        <v>0.86560842025594964</v>
      </c>
      <c r="AJ3" s="52">
        <v>0.88154681674646729</v>
      </c>
      <c r="AK3" s="52">
        <v>0.72280490922540286</v>
      </c>
      <c r="AL3" s="52">
        <v>0.94846749638189798</v>
      </c>
      <c r="AM3" s="52">
        <v>0.78616723392186683</v>
      </c>
      <c r="AN3" s="52">
        <v>0.91341461196885709</v>
      </c>
      <c r="AO3" s="52"/>
      <c r="AP3" s="52" t="s">
        <v>5</v>
      </c>
      <c r="AQ3" s="54">
        <f>AI3*100</f>
        <v>86.560842025594965</v>
      </c>
      <c r="AR3" s="54">
        <f t="shared" ref="AR3:AV3" si="2">AJ3*100</f>
        <v>88.154681674646724</v>
      </c>
      <c r="AS3" s="54">
        <f t="shared" si="2"/>
        <v>72.280490922540281</v>
      </c>
      <c r="AT3" s="54">
        <f t="shared" si="2"/>
        <v>94.846749638189792</v>
      </c>
      <c r="AU3" s="54">
        <f t="shared" si="2"/>
        <v>78.616723392186685</v>
      </c>
      <c r="AV3" s="54">
        <f t="shared" si="2"/>
        <v>91.341461196885703</v>
      </c>
    </row>
    <row r="4" spans="1:48" x14ac:dyDescent="0.25">
      <c r="A4" s="46" t="s">
        <v>6</v>
      </c>
      <c r="B4" s="41">
        <v>0.75620627170618415</v>
      </c>
      <c r="C4" s="41">
        <v>0.86334340172180446</v>
      </c>
      <c r="D4" s="41">
        <v>0.68943105714439357</v>
      </c>
      <c r="E4" s="41">
        <v>0.89707550042644724</v>
      </c>
      <c r="F4" s="41">
        <v>0.72040656755740706</v>
      </c>
      <c r="G4" s="41">
        <v>0.87967143478334187</v>
      </c>
      <c r="H4" s="41"/>
      <c r="I4" s="46" t="s">
        <v>6</v>
      </c>
      <c r="J4" s="48">
        <f t="shared" ref="J4:J7" si="3">B4*100</f>
        <v>75.62062717061842</v>
      </c>
      <c r="K4" s="48">
        <f t="shared" ref="K4:K7" si="4">C4*100</f>
        <v>86.334340172180447</v>
      </c>
      <c r="L4" s="48">
        <f t="shared" ref="L4:L7" si="5">D4*100</f>
        <v>68.943105714439355</v>
      </c>
      <c r="M4" s="48">
        <f t="shared" ref="M4:M7" si="6">E4*100</f>
        <v>89.707550042644726</v>
      </c>
      <c r="N4" s="48">
        <f t="shared" ref="N4:N7" si="7">F4*100</f>
        <v>72.040656755740713</v>
      </c>
      <c r="O4" s="48">
        <f t="shared" ref="O4:O7" si="8">G4*100</f>
        <v>87.967143478334179</v>
      </c>
      <c r="R4" s="49" t="s">
        <v>6</v>
      </c>
      <c r="S4" s="49">
        <v>0.75635251762451794</v>
      </c>
      <c r="T4" s="49">
        <v>0.82882185205099701</v>
      </c>
      <c r="U4" s="49">
        <v>0.5881357460040737</v>
      </c>
      <c r="V4" s="49">
        <v>0.91123477386963803</v>
      </c>
      <c r="W4" s="49">
        <v>0.65995654097121947</v>
      </c>
      <c r="X4" s="49">
        <v>0.86774760194668321</v>
      </c>
      <c r="Z4" s="49" t="s">
        <v>6</v>
      </c>
      <c r="AA4" s="51">
        <f t="shared" ref="AA4:AA7" si="9">S4*100</f>
        <v>75.635251762451787</v>
      </c>
      <c r="AB4" s="51">
        <f t="shared" ref="AB4:AB7" si="10">T4*100</f>
        <v>82.882185205099702</v>
      </c>
      <c r="AC4" s="51">
        <f t="shared" ref="AC4:AC7" si="11">U4*100</f>
        <v>58.813574600407371</v>
      </c>
      <c r="AD4" s="51">
        <f t="shared" ref="AD4:AD7" si="12">V4*100</f>
        <v>91.123477386963799</v>
      </c>
      <c r="AE4" s="51">
        <f t="shared" ref="AE4:AE7" si="13">W4*100</f>
        <v>65.995654097121943</v>
      </c>
      <c r="AF4" s="51">
        <f t="shared" ref="AF4:AF7" si="14">X4*100</f>
        <v>86.774760194668318</v>
      </c>
      <c r="AH4" s="52" t="s">
        <v>6</v>
      </c>
      <c r="AI4" s="52">
        <v>0.75680788687046507</v>
      </c>
      <c r="AJ4" s="52">
        <v>0.83547773873840114</v>
      </c>
      <c r="AK4" s="52">
        <v>0.60766373046878441</v>
      </c>
      <c r="AL4" s="52">
        <v>0.90817585468810602</v>
      </c>
      <c r="AM4" s="52">
        <v>0.67234587777362409</v>
      </c>
      <c r="AN4" s="52">
        <v>0.86997001518578931</v>
      </c>
      <c r="AO4" s="52"/>
      <c r="AP4" s="52" t="s">
        <v>6</v>
      </c>
      <c r="AQ4" s="54">
        <f t="shared" ref="AQ4:AQ7" si="15">AI4*100</f>
        <v>75.680788687046501</v>
      </c>
      <c r="AR4" s="54">
        <f t="shared" ref="AR4:AR7" si="16">AJ4*100</f>
        <v>83.547773873840114</v>
      </c>
      <c r="AS4" s="54">
        <f t="shared" ref="AS4:AS7" si="17">AK4*100</f>
        <v>60.766373046878442</v>
      </c>
      <c r="AT4" s="54">
        <f t="shared" ref="AT4:AT7" si="18">AL4*100</f>
        <v>90.817585468810606</v>
      </c>
      <c r="AU4" s="54">
        <f t="shared" ref="AU4:AU7" si="19">AM4*100</f>
        <v>67.234587777362407</v>
      </c>
      <c r="AV4" s="54">
        <f t="shared" ref="AV4:AV7" si="20">AN4*100</f>
        <v>86.997001518578926</v>
      </c>
    </row>
    <row r="5" spans="1:48" x14ac:dyDescent="0.25">
      <c r="A5" s="46" t="s">
        <v>31</v>
      </c>
      <c r="B5" s="41">
        <v>0.90146548071924604</v>
      </c>
      <c r="C5" s="41">
        <v>0.88983956829994015</v>
      </c>
      <c r="D5" s="41">
        <v>0.73838177902882918</v>
      </c>
      <c r="E5" s="41">
        <v>0.96279011888704813</v>
      </c>
      <c r="F5" s="41">
        <v>0.81062314919930445</v>
      </c>
      <c r="G5" s="41">
        <v>0.92471222842886946</v>
      </c>
      <c r="H5" s="41"/>
      <c r="I5" s="46" t="s">
        <v>31</v>
      </c>
      <c r="J5" s="48">
        <f t="shared" si="3"/>
        <v>90.146548071924599</v>
      </c>
      <c r="K5" s="48">
        <f t="shared" si="4"/>
        <v>88.983956829994014</v>
      </c>
      <c r="L5" s="48">
        <f t="shared" si="5"/>
        <v>73.838177902882919</v>
      </c>
      <c r="M5" s="48">
        <f t="shared" si="6"/>
        <v>96.279011888704815</v>
      </c>
      <c r="N5" s="48">
        <f t="shared" si="7"/>
        <v>81.062314919930444</v>
      </c>
      <c r="O5" s="48">
        <f t="shared" si="8"/>
        <v>92.471222842886945</v>
      </c>
      <c r="R5" s="49" t="s">
        <v>31</v>
      </c>
      <c r="S5" s="49">
        <v>0.8498824313715293</v>
      </c>
      <c r="T5" s="49">
        <v>0.89979129231377486</v>
      </c>
      <c r="U5" s="49">
        <v>0.77044849892258938</v>
      </c>
      <c r="V5" s="49">
        <v>0.93616014232298517</v>
      </c>
      <c r="W5" s="49">
        <v>0.80600271662645007</v>
      </c>
      <c r="X5" s="49">
        <v>0.91720775353810724</v>
      </c>
      <c r="Z5" s="49" t="s">
        <v>31</v>
      </c>
      <c r="AA5" s="51">
        <f t="shared" si="9"/>
        <v>84.988243137152935</v>
      </c>
      <c r="AB5" s="51">
        <f t="shared" si="10"/>
        <v>89.979129231377485</v>
      </c>
      <c r="AC5" s="51">
        <f t="shared" si="11"/>
        <v>77.044849892258938</v>
      </c>
      <c r="AD5" s="51">
        <f t="shared" si="12"/>
        <v>93.616014232298511</v>
      </c>
      <c r="AE5" s="51">
        <f t="shared" si="13"/>
        <v>80.600271662645014</v>
      </c>
      <c r="AF5" s="51">
        <f t="shared" si="14"/>
        <v>91.720775353810723</v>
      </c>
      <c r="AH5" s="52" t="s">
        <v>31</v>
      </c>
      <c r="AI5" s="52">
        <v>0.83906444315839779</v>
      </c>
      <c r="AJ5" s="52">
        <v>0.89809770264914746</v>
      </c>
      <c r="AK5" s="52">
        <v>0.76920363293731597</v>
      </c>
      <c r="AL5" s="52">
        <v>0.93139559579365194</v>
      </c>
      <c r="AM5" s="52">
        <v>0.80148463782314949</v>
      </c>
      <c r="AN5" s="52">
        <v>0.91421657230907127</v>
      </c>
      <c r="AO5" s="52"/>
      <c r="AP5" s="52" t="s">
        <v>31</v>
      </c>
      <c r="AQ5" s="54">
        <f t="shared" si="15"/>
        <v>83.906444315839778</v>
      </c>
      <c r="AR5" s="54">
        <f t="shared" si="16"/>
        <v>89.809770264914746</v>
      </c>
      <c r="AS5" s="54">
        <f t="shared" si="17"/>
        <v>76.920363293731597</v>
      </c>
      <c r="AT5" s="54">
        <f t="shared" si="18"/>
        <v>93.139559579365198</v>
      </c>
      <c r="AU5" s="54">
        <f t="shared" si="19"/>
        <v>80.148463782314948</v>
      </c>
      <c r="AV5" s="54">
        <f t="shared" si="20"/>
        <v>91.42165723090713</v>
      </c>
    </row>
    <row r="6" spans="1:48" x14ac:dyDescent="0.25">
      <c r="A6" s="46" t="s">
        <v>7</v>
      </c>
      <c r="B6" s="41">
        <v>0.79927066868511465</v>
      </c>
      <c r="C6" s="41">
        <v>0.78045886232877604</v>
      </c>
      <c r="D6" s="41">
        <v>0.41191449916497885</v>
      </c>
      <c r="E6" s="41">
        <v>0.95407465066764929</v>
      </c>
      <c r="F6" s="41">
        <v>0.54046185653374246</v>
      </c>
      <c r="G6" s="41">
        <v>0.85803998469315368</v>
      </c>
      <c r="H6" s="41"/>
      <c r="I6" s="46" t="s">
        <v>7</v>
      </c>
      <c r="J6" s="48">
        <f t="shared" si="3"/>
        <v>79.92706686851146</v>
      </c>
      <c r="K6" s="48">
        <f t="shared" si="4"/>
        <v>78.045886232877606</v>
      </c>
      <c r="L6" s="48">
        <f t="shared" si="5"/>
        <v>41.191449916497888</v>
      </c>
      <c r="M6" s="48">
        <f t="shared" si="6"/>
        <v>95.407465066764928</v>
      </c>
      <c r="N6" s="48">
        <f t="shared" si="7"/>
        <v>54.046185653374245</v>
      </c>
      <c r="O6" s="48">
        <f t="shared" si="8"/>
        <v>85.803998469315374</v>
      </c>
      <c r="R6" s="49" t="s">
        <v>7</v>
      </c>
      <c r="S6" s="49">
        <v>0.71680138071230792</v>
      </c>
      <c r="T6" s="49">
        <v>0.85957680595838504</v>
      </c>
      <c r="U6" s="49">
        <v>0.68627232845343278</v>
      </c>
      <c r="V6" s="49">
        <v>0.87619418229690049</v>
      </c>
      <c r="W6" s="49">
        <v>0.69933961448894533</v>
      </c>
      <c r="X6" s="49">
        <v>0.86733048822850467</v>
      </c>
      <c r="Z6" s="49" t="s">
        <v>7</v>
      </c>
      <c r="AA6" s="51">
        <f t="shared" si="9"/>
        <v>71.680138071230786</v>
      </c>
      <c r="AB6" s="51">
        <f t="shared" si="10"/>
        <v>85.957680595838497</v>
      </c>
      <c r="AC6" s="51">
        <f t="shared" si="11"/>
        <v>68.627232845343272</v>
      </c>
      <c r="AD6" s="51">
        <f t="shared" si="12"/>
        <v>87.619418229690055</v>
      </c>
      <c r="AE6" s="51">
        <f t="shared" si="13"/>
        <v>69.933961448894536</v>
      </c>
      <c r="AF6" s="51">
        <f t="shared" si="14"/>
        <v>86.733048822850463</v>
      </c>
      <c r="AH6" s="52" t="s">
        <v>7</v>
      </c>
      <c r="AI6" s="52">
        <v>0.7171334790776559</v>
      </c>
      <c r="AJ6" s="52">
        <v>0.86425272046291668</v>
      </c>
      <c r="AK6" s="52">
        <v>0.69783312543360032</v>
      </c>
      <c r="AL6" s="52">
        <v>0.87411915966523601</v>
      </c>
      <c r="AM6" s="52">
        <v>0.70566187022523474</v>
      </c>
      <c r="AN6" s="52">
        <v>0.86868186740233388</v>
      </c>
      <c r="AO6" s="52"/>
      <c r="AP6" s="52" t="s">
        <v>7</v>
      </c>
      <c r="AQ6" s="54">
        <f t="shared" si="15"/>
        <v>71.713347907765595</v>
      </c>
      <c r="AR6" s="54">
        <f t="shared" si="16"/>
        <v>86.425272046291667</v>
      </c>
      <c r="AS6" s="54">
        <f t="shared" si="17"/>
        <v>69.783312543360026</v>
      </c>
      <c r="AT6" s="54">
        <f t="shared" si="18"/>
        <v>87.411915966523594</v>
      </c>
      <c r="AU6" s="54">
        <f t="shared" si="19"/>
        <v>70.566187022523479</v>
      </c>
      <c r="AV6" s="54">
        <f t="shared" si="20"/>
        <v>86.868186740233384</v>
      </c>
    </row>
    <row r="7" spans="1:48" x14ac:dyDescent="0.25">
      <c r="A7" s="46" t="s">
        <v>46</v>
      </c>
      <c r="B7" s="41">
        <v>0.82992128730818437</v>
      </c>
      <c r="C7" s="41">
        <v>0.82142964233526361</v>
      </c>
      <c r="D7" s="41">
        <v>0.54722256060315799</v>
      </c>
      <c r="E7" s="41">
        <v>0.95031993678672977</v>
      </c>
      <c r="F7" s="41">
        <v>0.65748550820529661</v>
      </c>
      <c r="G7" s="41">
        <v>0.88076601680969802</v>
      </c>
      <c r="H7" s="41"/>
      <c r="I7" s="46" t="s">
        <v>46</v>
      </c>
      <c r="J7" s="48">
        <f t="shared" si="3"/>
        <v>82.992128730818436</v>
      </c>
      <c r="K7" s="48">
        <f t="shared" si="4"/>
        <v>82.142964233526357</v>
      </c>
      <c r="L7" s="48">
        <f t="shared" si="5"/>
        <v>54.7222560603158</v>
      </c>
      <c r="M7" s="48">
        <f t="shared" si="6"/>
        <v>95.031993678672976</v>
      </c>
      <c r="N7" s="48">
        <f t="shared" si="7"/>
        <v>65.748550820529658</v>
      </c>
      <c r="O7" s="48">
        <f t="shared" si="8"/>
        <v>88.076601680969802</v>
      </c>
      <c r="R7" s="49" t="s">
        <v>46</v>
      </c>
      <c r="S7" s="49">
        <v>0.73522475958952749</v>
      </c>
      <c r="T7" s="49">
        <v>0.85361651168485631</v>
      </c>
      <c r="U7" s="49">
        <v>0.66555231923762526</v>
      </c>
      <c r="V7" s="49">
        <v>0.89107238248343701</v>
      </c>
      <c r="W7" s="49">
        <v>0.6977276435187123</v>
      </c>
      <c r="X7" s="49">
        <v>0.8716884687916302</v>
      </c>
      <c r="Z7" s="49" t="s">
        <v>46</v>
      </c>
      <c r="AA7" s="51">
        <f t="shared" si="9"/>
        <v>73.522475958952754</v>
      </c>
      <c r="AB7" s="51">
        <f t="shared" si="10"/>
        <v>85.361651168485636</v>
      </c>
      <c r="AC7" s="51">
        <f t="shared" si="11"/>
        <v>66.55523192376252</v>
      </c>
      <c r="AD7" s="51">
        <f t="shared" si="12"/>
        <v>89.107238248343705</v>
      </c>
      <c r="AE7" s="51">
        <f t="shared" si="13"/>
        <v>69.772764351871231</v>
      </c>
      <c r="AF7" s="51">
        <f t="shared" si="14"/>
        <v>87.168846879163027</v>
      </c>
      <c r="AH7" s="52" t="s">
        <v>46</v>
      </c>
      <c r="AI7" s="52">
        <v>0.73210856386589362</v>
      </c>
      <c r="AJ7" s="52">
        <v>0.86184715980697901</v>
      </c>
      <c r="AK7" s="52">
        <v>0.68822597660843399</v>
      </c>
      <c r="AL7" s="52">
        <v>0.88555156665171997</v>
      </c>
      <c r="AM7" s="52">
        <v>0.7077375979969206</v>
      </c>
      <c r="AN7" s="52">
        <v>0.87308973274936241</v>
      </c>
      <c r="AO7" s="52"/>
      <c r="AP7" s="52" t="s">
        <v>46</v>
      </c>
      <c r="AQ7" s="54">
        <f t="shared" si="15"/>
        <v>73.210856386589356</v>
      </c>
      <c r="AR7" s="54">
        <f t="shared" si="16"/>
        <v>86.184715980697902</v>
      </c>
      <c r="AS7" s="54">
        <f t="shared" si="17"/>
        <v>68.8225976608434</v>
      </c>
      <c r="AT7" s="54">
        <f t="shared" si="18"/>
        <v>88.555156665171992</v>
      </c>
      <c r="AU7" s="54">
        <f t="shared" si="19"/>
        <v>70.773759799692058</v>
      </c>
      <c r="AV7" s="54">
        <f t="shared" si="20"/>
        <v>87.308973274936235</v>
      </c>
    </row>
    <row r="8" spans="1:48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</row>
    <row r="9" spans="1:48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</row>
    <row r="10" spans="1:48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</row>
    <row r="11" spans="1:48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</row>
    <row r="12" spans="1:48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</row>
    <row r="13" spans="1:48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</row>
    <row r="14" spans="1:48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</row>
    <row r="15" spans="1:48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</row>
    <row r="16" spans="1:48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</row>
    <row r="17" spans="1:44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</row>
    <row r="18" spans="1:44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</row>
    <row r="19" spans="1:44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</row>
    <row r="20" spans="1:44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</row>
    <row r="21" spans="1:44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</row>
    <row r="22" spans="1:44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</row>
    <row r="23" spans="1:44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</row>
    <row r="24" spans="1:44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</row>
    <row r="25" spans="1:44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</row>
    <row r="26" spans="1:44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</row>
    <row r="27" spans="1:44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</row>
    <row r="28" spans="1:44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</row>
    <row r="29" spans="1:44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</row>
    <row r="30" spans="1:44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</row>
    <row r="31" spans="1:44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</row>
    <row r="32" spans="1:44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</row>
    <row r="33" spans="1:44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</row>
    <row r="34" spans="1:44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</row>
    <row r="35" spans="1:44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</row>
    <row r="36" spans="1:44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</row>
    <row r="37" spans="1:44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</row>
    <row r="38" spans="1:44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</row>
    <row r="39" spans="1:44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</row>
    <row r="40" spans="1:44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</row>
  </sheetData>
  <mergeCells count="4">
    <mergeCell ref="A8:AR40"/>
    <mergeCell ref="B1:C1"/>
    <mergeCell ref="D1:E1"/>
    <mergeCell ref="F1:G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E11-1FB9-47B5-8C85-3EF2B82BA748}">
  <dimension ref="A1:Z40"/>
  <sheetViews>
    <sheetView topLeftCell="C1" workbookViewId="0">
      <selection activeCell="H4" sqref="H4:M4"/>
    </sheetView>
  </sheetViews>
  <sheetFormatPr defaultRowHeight="15" x14ac:dyDescent="0.25"/>
  <sheetData>
    <row r="1" spans="1:26" x14ac:dyDescent="0.25">
      <c r="A1" s="1" t="s">
        <v>7</v>
      </c>
      <c r="B1" s="4" t="s">
        <v>11</v>
      </c>
      <c r="C1" s="4" t="s">
        <v>12</v>
      </c>
      <c r="D1" s="4" t="s">
        <v>13</v>
      </c>
    </row>
    <row r="2" spans="1:26" x14ac:dyDescent="0.25">
      <c r="A2" s="4" t="s">
        <v>8</v>
      </c>
      <c r="B2" s="33">
        <v>7</v>
      </c>
      <c r="C2" s="33">
        <v>19</v>
      </c>
      <c r="D2" s="33">
        <v>19</v>
      </c>
      <c r="H2">
        <v>0.79927066868511465</v>
      </c>
      <c r="I2">
        <v>0.78045886232877604</v>
      </c>
      <c r="J2">
        <v>0.41191449916497885</v>
      </c>
      <c r="K2">
        <v>0.95407465066764929</v>
      </c>
      <c r="L2">
        <v>0.54046185653374246</v>
      </c>
      <c r="M2">
        <v>0.85803998469315368</v>
      </c>
    </row>
    <row r="3" spans="1:26" x14ac:dyDescent="0.25">
      <c r="A3" s="4" t="s">
        <v>9</v>
      </c>
      <c r="B3" s="33" t="s">
        <v>16</v>
      </c>
      <c r="C3" s="33" t="s">
        <v>15</v>
      </c>
      <c r="D3" s="33" t="s">
        <v>15</v>
      </c>
      <c r="H3">
        <v>0.71680138071230792</v>
      </c>
      <c r="I3">
        <v>0.85957680595838504</v>
      </c>
      <c r="J3">
        <v>0.68627232845343278</v>
      </c>
      <c r="K3">
        <v>0.87619418229690049</v>
      </c>
      <c r="L3">
        <v>0.69933961448894533</v>
      </c>
      <c r="M3">
        <v>0.86733048822850467</v>
      </c>
    </row>
    <row r="4" spans="1:26" x14ac:dyDescent="0.25">
      <c r="A4" s="4" t="s">
        <v>10</v>
      </c>
      <c r="B4" s="33" t="s">
        <v>14</v>
      </c>
      <c r="C4" s="33" t="s">
        <v>17</v>
      </c>
      <c r="D4" s="33" t="s">
        <v>14</v>
      </c>
      <c r="H4">
        <v>0.7171334790776559</v>
      </c>
      <c r="I4">
        <v>0.86425272046291668</v>
      </c>
      <c r="J4">
        <v>0.69783312543360032</v>
      </c>
      <c r="K4">
        <v>0.87411915966523601</v>
      </c>
      <c r="L4">
        <v>0.70566187022523474</v>
      </c>
      <c r="M4">
        <v>0.86868186740233388</v>
      </c>
    </row>
    <row r="7" spans="1:26" x14ac:dyDescent="0.25">
      <c r="A7" s="35" t="s">
        <v>24</v>
      </c>
      <c r="B7" s="35"/>
      <c r="C7" s="40" t="s">
        <v>48</v>
      </c>
      <c r="D7" s="40"/>
      <c r="E7" s="40"/>
      <c r="F7" s="39" t="s">
        <v>49</v>
      </c>
      <c r="G7" s="39"/>
      <c r="H7" s="39"/>
      <c r="J7" s="30" t="s">
        <v>25</v>
      </c>
      <c r="K7" s="30"/>
      <c r="L7" s="40" t="s">
        <v>48</v>
      </c>
      <c r="M7" s="40"/>
      <c r="N7" s="40"/>
      <c r="O7" s="39" t="s">
        <v>49</v>
      </c>
      <c r="P7" s="39"/>
      <c r="Q7" s="39"/>
      <c r="S7" s="30" t="s">
        <v>26</v>
      </c>
      <c r="T7" s="30"/>
      <c r="U7" s="40" t="s">
        <v>48</v>
      </c>
      <c r="V7" s="40"/>
      <c r="W7" s="40"/>
      <c r="X7" s="39" t="s">
        <v>49</v>
      </c>
      <c r="Y7" s="39"/>
      <c r="Z7" s="39"/>
    </row>
    <row r="8" spans="1:26" x14ac:dyDescent="0.25">
      <c r="A8" s="5"/>
      <c r="B8" s="6"/>
      <c r="C8" s="42" t="s">
        <v>2</v>
      </c>
      <c r="D8" s="42" t="s">
        <v>3</v>
      </c>
      <c r="E8" s="42" t="s">
        <v>4</v>
      </c>
      <c r="F8" s="44" t="s">
        <v>2</v>
      </c>
      <c r="G8" s="44" t="s">
        <v>3</v>
      </c>
      <c r="H8" s="44" t="s">
        <v>4</v>
      </c>
      <c r="J8" s="5"/>
      <c r="K8" s="6"/>
      <c r="L8" s="42" t="s">
        <v>2</v>
      </c>
      <c r="M8" s="42" t="s">
        <v>3</v>
      </c>
      <c r="N8" s="42" t="s">
        <v>4</v>
      </c>
      <c r="O8" s="44" t="s">
        <v>2</v>
      </c>
      <c r="P8" s="44" t="s">
        <v>3</v>
      </c>
      <c r="Q8" s="44" t="s">
        <v>4</v>
      </c>
      <c r="S8" s="5"/>
      <c r="T8" s="6"/>
      <c r="U8" s="42" t="s">
        <v>2</v>
      </c>
      <c r="V8" s="42" t="s">
        <v>3</v>
      </c>
      <c r="W8" s="42" t="s">
        <v>4</v>
      </c>
      <c r="X8" s="44" t="s">
        <v>2</v>
      </c>
      <c r="Y8" s="44" t="s">
        <v>3</v>
      </c>
      <c r="Z8" s="44" t="s">
        <v>4</v>
      </c>
    </row>
    <row r="9" spans="1:26" x14ac:dyDescent="0.25">
      <c r="A9" s="8"/>
      <c r="B9" s="9"/>
      <c r="C9" s="42"/>
      <c r="D9" s="42"/>
      <c r="E9" s="42"/>
      <c r="F9" s="44"/>
      <c r="G9" s="44"/>
      <c r="H9" s="44"/>
      <c r="J9" s="8"/>
      <c r="K9" s="9"/>
      <c r="L9" s="42"/>
      <c r="M9" s="42"/>
      <c r="N9" s="42"/>
      <c r="O9" s="44"/>
      <c r="P9" s="44"/>
      <c r="Q9" s="44"/>
      <c r="S9" s="8"/>
      <c r="T9" s="9"/>
      <c r="U9" s="42"/>
      <c r="V9" s="42"/>
      <c r="W9" s="42"/>
      <c r="X9" s="44"/>
      <c r="Y9" s="44"/>
      <c r="Z9" s="44"/>
    </row>
    <row r="10" spans="1:26" x14ac:dyDescent="0.25">
      <c r="A10" s="11">
        <v>21</v>
      </c>
      <c r="B10" s="12">
        <v>29</v>
      </c>
      <c r="C10" s="42">
        <f>A10/SUM(A10,A11)</f>
        <v>0.91304347826086951</v>
      </c>
      <c r="D10" s="42">
        <f>A10/SUM(A10,B10)</f>
        <v>0.42</v>
      </c>
      <c r="E10" s="42">
        <f xml:space="preserve"> (2*C10*D10)/(C10+D10)</f>
        <v>0.57534246575342463</v>
      </c>
      <c r="F10" s="44">
        <f>B11/SUM(B10,B11)</f>
        <v>0.78518518518518521</v>
      </c>
      <c r="G10" s="44">
        <f>B11/SUM(A11,B11)</f>
        <v>0.98148148148148151</v>
      </c>
      <c r="H10" s="44">
        <f xml:space="preserve"> (2*F10*G10)/(F10+G10)</f>
        <v>0.87242798353909479</v>
      </c>
      <c r="J10" s="11">
        <v>39</v>
      </c>
      <c r="K10" s="12">
        <v>11</v>
      </c>
      <c r="L10" s="42">
        <f>J10/SUM(J10,J11)</f>
        <v>0.73584905660377353</v>
      </c>
      <c r="M10" s="42">
        <f>J10/SUM(J10,K10)</f>
        <v>0.78</v>
      </c>
      <c r="N10" s="42">
        <f xml:space="preserve"> (2*L10*M10)/(L10+M10)</f>
        <v>0.75728155339805836</v>
      </c>
      <c r="O10" s="44">
        <f>K11/SUM(K10,K11)</f>
        <v>0.89523809523809528</v>
      </c>
      <c r="P10" s="44">
        <f>K11/SUM(J11,K11)</f>
        <v>0.87037037037037035</v>
      </c>
      <c r="Q10" s="44">
        <f xml:space="preserve"> (2*O10*P10)/(O10+P10)</f>
        <v>0.88262910798122074</v>
      </c>
      <c r="S10" s="11">
        <v>37</v>
      </c>
      <c r="T10" s="12">
        <v>13</v>
      </c>
      <c r="U10" s="42">
        <f>S10/SUM(S10,S11)</f>
        <v>0.78723404255319152</v>
      </c>
      <c r="V10" s="42">
        <f>S10/SUM(S10,T10)</f>
        <v>0.74</v>
      </c>
      <c r="W10" s="42">
        <f xml:space="preserve"> (2*U10*V10)/(U10+V10)</f>
        <v>0.76288659793814428</v>
      </c>
      <c r="X10" s="44">
        <f>T11/SUM(T10,T11)</f>
        <v>0.88288288288288286</v>
      </c>
      <c r="Y10" s="44">
        <f>T11/SUM(S11,T11)</f>
        <v>0.90740740740740744</v>
      </c>
      <c r="Z10" s="44">
        <f xml:space="preserve"> (2*X10*Y10)/(X10+Y10)</f>
        <v>0.89497716894977175</v>
      </c>
    </row>
    <row r="11" spans="1:26" x14ac:dyDescent="0.25">
      <c r="A11" s="11">
        <v>2</v>
      </c>
      <c r="B11" s="12">
        <v>106</v>
      </c>
      <c r="C11" s="42"/>
      <c r="D11" s="42"/>
      <c r="E11" s="42"/>
      <c r="F11" s="44"/>
      <c r="G11" s="44"/>
      <c r="H11" s="44"/>
      <c r="J11" s="11">
        <v>14</v>
      </c>
      <c r="K11" s="12">
        <v>94</v>
      </c>
      <c r="L11" s="42"/>
      <c r="M11" s="42"/>
      <c r="N11" s="42"/>
      <c r="O11" s="44"/>
      <c r="P11" s="44"/>
      <c r="Q11" s="44"/>
      <c r="S11" s="11">
        <v>10</v>
      </c>
      <c r="T11" s="12">
        <v>98</v>
      </c>
      <c r="U11" s="42"/>
      <c r="V11" s="42"/>
      <c r="W11" s="42"/>
      <c r="X11" s="44"/>
      <c r="Y11" s="44"/>
      <c r="Z11" s="44"/>
    </row>
    <row r="12" spans="1:26" x14ac:dyDescent="0.25">
      <c r="A12" s="8"/>
      <c r="B12" s="9"/>
      <c r="C12" s="42"/>
      <c r="D12" s="42"/>
      <c r="E12" s="42"/>
      <c r="F12" s="44"/>
      <c r="G12" s="44"/>
      <c r="H12" s="44"/>
      <c r="J12" s="8"/>
      <c r="K12" s="9"/>
      <c r="L12" s="42"/>
      <c r="M12" s="42"/>
      <c r="N12" s="42"/>
      <c r="O12" s="44"/>
      <c r="P12" s="44"/>
      <c r="Q12" s="44"/>
      <c r="S12" s="8"/>
      <c r="T12" s="9"/>
      <c r="U12" s="42"/>
      <c r="V12" s="42"/>
      <c r="W12" s="42"/>
      <c r="X12" s="44"/>
      <c r="Y12" s="44"/>
      <c r="Z12" s="44"/>
    </row>
    <row r="13" spans="1:26" x14ac:dyDescent="0.25">
      <c r="A13" s="11">
        <v>26</v>
      </c>
      <c r="B13" s="12">
        <v>23</v>
      </c>
      <c r="C13" s="42">
        <f t="shared" ref="C13:C40" si="0">A13/SUM(A13,A14)</f>
        <v>0.83870967741935487</v>
      </c>
      <c r="D13" s="42">
        <f t="shared" ref="D13:D40" si="1">A13/SUM(A13,B13)</f>
        <v>0.53061224489795922</v>
      </c>
      <c r="E13" s="42">
        <f t="shared" ref="E13:E37" si="2" xml:space="preserve"> (2*C13*D13)/(C13+D13)</f>
        <v>0.65</v>
      </c>
      <c r="F13" s="44">
        <f t="shared" ref="F13:F40" si="3">B14/SUM(B13,B14)</f>
        <v>0.81889763779527558</v>
      </c>
      <c r="G13" s="44">
        <f t="shared" ref="G13:G40" si="4">B14/SUM(A14,B14)</f>
        <v>0.95412844036697253</v>
      </c>
      <c r="H13" s="44">
        <f t="shared" ref="H13:H37" si="5" xml:space="preserve"> (2*F13*G13)/(F13+G13)</f>
        <v>0.88135593220338992</v>
      </c>
      <c r="J13" s="11">
        <v>36</v>
      </c>
      <c r="K13" s="12">
        <v>13</v>
      </c>
      <c r="L13" s="42">
        <f t="shared" ref="L13:L40" si="6">J13/SUM(J13,J14)</f>
        <v>0.81818181818181823</v>
      </c>
      <c r="M13" s="42">
        <f t="shared" ref="M13:M40" si="7">J13/SUM(J13,K13)</f>
        <v>0.73469387755102045</v>
      </c>
      <c r="N13" s="42">
        <f t="shared" ref="N13" si="8" xml:space="preserve"> (2*L13*M13)/(L13+M13)</f>
        <v>0.77419354838709675</v>
      </c>
      <c r="O13" s="44">
        <f t="shared" ref="O13:O40" si="9">K14/SUM(K13,K14)</f>
        <v>0.88596491228070173</v>
      </c>
      <c r="P13" s="44">
        <f t="shared" ref="P13:P40" si="10">K14/SUM(J14,K14)</f>
        <v>0.92660550458715596</v>
      </c>
      <c r="Q13" s="44">
        <f t="shared" ref="Q13" si="11" xml:space="preserve"> (2*O13*P13)/(O13+P13)</f>
        <v>0.90582959641255612</v>
      </c>
      <c r="S13" s="11">
        <v>34</v>
      </c>
      <c r="T13" s="12">
        <v>15</v>
      </c>
      <c r="U13" s="42">
        <f t="shared" ref="U13:U40" si="12">S13/SUM(S13,S14)</f>
        <v>0.77272727272727271</v>
      </c>
      <c r="V13" s="42">
        <f t="shared" ref="V13:V40" si="13">S13/SUM(S13,T13)</f>
        <v>0.69387755102040816</v>
      </c>
      <c r="W13" s="42">
        <f t="shared" ref="W13" si="14" xml:space="preserve"> (2*U13*V13)/(U13+V13)</f>
        <v>0.73118279569892475</v>
      </c>
      <c r="X13" s="44">
        <f t="shared" ref="X13:X40" si="15">T14/SUM(T13,T14)</f>
        <v>0.86842105263157898</v>
      </c>
      <c r="Y13" s="44">
        <f t="shared" ref="Y13:Y40" si="16">T14/SUM(S14,T14)</f>
        <v>0.90825688073394495</v>
      </c>
      <c r="Z13" s="44">
        <f t="shared" ref="Z13" si="17" xml:space="preserve"> (2*X13*Y13)/(X13+Y13)</f>
        <v>0.88789237668161436</v>
      </c>
    </row>
    <row r="14" spans="1:26" x14ac:dyDescent="0.25">
      <c r="A14" s="11">
        <v>5</v>
      </c>
      <c r="B14" s="12">
        <v>104</v>
      </c>
      <c r="C14" s="42"/>
      <c r="D14" s="42"/>
      <c r="E14" s="42"/>
      <c r="F14" s="44"/>
      <c r="G14" s="44"/>
      <c r="H14" s="44"/>
      <c r="J14" s="11">
        <v>8</v>
      </c>
      <c r="K14" s="12">
        <v>101</v>
      </c>
      <c r="L14" s="42"/>
      <c r="M14" s="42"/>
      <c r="N14" s="42"/>
      <c r="O14" s="44"/>
      <c r="P14" s="44"/>
      <c r="Q14" s="44"/>
      <c r="S14" s="11">
        <v>10</v>
      </c>
      <c r="T14" s="12">
        <v>99</v>
      </c>
      <c r="U14" s="42"/>
      <c r="V14" s="42"/>
      <c r="W14" s="42"/>
      <c r="X14" s="44"/>
      <c r="Y14" s="44"/>
      <c r="Z14" s="44"/>
    </row>
    <row r="15" spans="1:26" x14ac:dyDescent="0.25">
      <c r="A15" s="8"/>
      <c r="B15" s="9"/>
      <c r="C15" s="42"/>
      <c r="D15" s="42"/>
      <c r="E15" s="42"/>
      <c r="F15" s="44"/>
      <c r="G15" s="44"/>
      <c r="H15" s="44"/>
      <c r="J15" s="8"/>
      <c r="K15" s="9"/>
      <c r="L15" s="42"/>
      <c r="M15" s="42"/>
      <c r="N15" s="42"/>
      <c r="O15" s="44"/>
      <c r="P15" s="44"/>
      <c r="Q15" s="44"/>
      <c r="S15" s="8"/>
      <c r="T15" s="9"/>
      <c r="U15" s="42"/>
      <c r="V15" s="42"/>
      <c r="W15" s="42"/>
      <c r="X15" s="44"/>
      <c r="Y15" s="44"/>
      <c r="Z15" s="44"/>
    </row>
    <row r="16" spans="1:26" x14ac:dyDescent="0.25">
      <c r="A16" s="11">
        <v>17</v>
      </c>
      <c r="B16" s="12">
        <v>34</v>
      </c>
      <c r="C16" s="42">
        <f t="shared" si="0"/>
        <v>0.70833333333333337</v>
      </c>
      <c r="D16" s="42">
        <f t="shared" si="1"/>
        <v>0.33333333333333331</v>
      </c>
      <c r="E16" s="42">
        <f t="shared" si="2"/>
        <v>0.45333333333333331</v>
      </c>
      <c r="F16" s="44">
        <f t="shared" si="3"/>
        <v>0.74626865671641796</v>
      </c>
      <c r="G16" s="44">
        <f t="shared" si="4"/>
        <v>0.93457943925233644</v>
      </c>
      <c r="H16" s="44">
        <f t="shared" si="5"/>
        <v>0.82987551867219922</v>
      </c>
      <c r="J16" s="11">
        <v>32</v>
      </c>
      <c r="K16" s="12">
        <v>19</v>
      </c>
      <c r="L16" s="42">
        <f t="shared" ref="L16:L40" si="18">J16/SUM(J16,J17)</f>
        <v>0.60377358490566035</v>
      </c>
      <c r="M16" s="42">
        <f t="shared" ref="M16:M40" si="19">J16/SUM(J16,K16)</f>
        <v>0.62745098039215685</v>
      </c>
      <c r="N16" s="42">
        <f t="shared" ref="N16" si="20" xml:space="preserve"> (2*L16*M16)/(L16+M16)</f>
        <v>0.61538461538461542</v>
      </c>
      <c r="O16" s="44">
        <f t="shared" ref="O16:O40" si="21">K17/SUM(K16,K17)</f>
        <v>0.81904761904761902</v>
      </c>
      <c r="P16" s="44">
        <f t="shared" ref="P16:P40" si="22">K17/SUM(J17,K17)</f>
        <v>0.80373831775700932</v>
      </c>
      <c r="Q16" s="44">
        <f t="shared" ref="Q16" si="23" xml:space="preserve"> (2*O16*P16)/(O16+P16)</f>
        <v>0.81132075471698106</v>
      </c>
      <c r="S16" s="11">
        <v>27</v>
      </c>
      <c r="T16" s="12">
        <v>24</v>
      </c>
      <c r="U16" s="42">
        <f t="shared" ref="U16:U40" si="24">S16/SUM(S16,S17)</f>
        <v>0.57446808510638303</v>
      </c>
      <c r="V16" s="42">
        <f t="shared" ref="V16:V40" si="25">S16/SUM(S16,T16)</f>
        <v>0.52941176470588236</v>
      </c>
      <c r="W16" s="42">
        <f t="shared" ref="W16" si="26" xml:space="preserve"> (2*U16*V16)/(U16+V16)</f>
        <v>0.55102040816326536</v>
      </c>
      <c r="X16" s="44">
        <f t="shared" ref="X16:X40" si="27">T17/SUM(T16,T17)</f>
        <v>0.78378378378378377</v>
      </c>
      <c r="Y16" s="44">
        <f t="shared" ref="Y16:Y40" si="28">T17/SUM(S17,T17)</f>
        <v>0.81308411214953269</v>
      </c>
      <c r="Z16" s="44">
        <f t="shared" ref="Z16" si="29" xml:space="preserve"> (2*X16*Y16)/(X16+Y16)</f>
        <v>0.79816513761467878</v>
      </c>
    </row>
    <row r="17" spans="1:26" x14ac:dyDescent="0.25">
      <c r="A17" s="11">
        <v>7</v>
      </c>
      <c r="B17" s="12">
        <v>100</v>
      </c>
      <c r="C17" s="42"/>
      <c r="D17" s="42"/>
      <c r="E17" s="42"/>
      <c r="F17" s="44"/>
      <c r="G17" s="44"/>
      <c r="H17" s="44"/>
      <c r="J17" s="11">
        <v>21</v>
      </c>
      <c r="K17" s="12">
        <v>86</v>
      </c>
      <c r="L17" s="42"/>
      <c r="M17" s="42"/>
      <c r="N17" s="42"/>
      <c r="O17" s="44"/>
      <c r="P17" s="44"/>
      <c r="Q17" s="44"/>
      <c r="S17" s="11">
        <v>20</v>
      </c>
      <c r="T17" s="12">
        <v>87</v>
      </c>
      <c r="U17" s="42"/>
      <c r="V17" s="42"/>
      <c r="W17" s="42"/>
      <c r="X17" s="44"/>
      <c r="Y17" s="44"/>
      <c r="Z17" s="44"/>
    </row>
    <row r="18" spans="1:26" x14ac:dyDescent="0.25">
      <c r="A18" s="8"/>
      <c r="B18" s="9"/>
      <c r="C18" s="42"/>
      <c r="D18" s="42"/>
      <c r="E18" s="42"/>
      <c r="F18" s="44"/>
      <c r="G18" s="44"/>
      <c r="H18" s="44"/>
      <c r="J18" s="8"/>
      <c r="K18" s="9"/>
      <c r="L18" s="42"/>
      <c r="M18" s="42"/>
      <c r="N18" s="42"/>
      <c r="O18" s="44"/>
      <c r="P18" s="44"/>
      <c r="Q18" s="44"/>
      <c r="S18" s="8"/>
      <c r="T18" s="9"/>
      <c r="U18" s="42"/>
      <c r="V18" s="42"/>
      <c r="W18" s="42"/>
      <c r="X18" s="44"/>
      <c r="Y18" s="44"/>
      <c r="Z18" s="44"/>
    </row>
    <row r="19" spans="1:26" x14ac:dyDescent="0.25">
      <c r="A19" s="11">
        <v>19</v>
      </c>
      <c r="B19" s="12">
        <v>34</v>
      </c>
      <c r="C19" s="42">
        <f t="shared" si="0"/>
        <v>0.79166666666666663</v>
      </c>
      <c r="D19" s="42">
        <f t="shared" si="1"/>
        <v>0.35849056603773582</v>
      </c>
      <c r="E19" s="42">
        <f t="shared" si="2"/>
        <v>0.49350649350649345</v>
      </c>
      <c r="F19" s="44">
        <f t="shared" si="3"/>
        <v>0.74626865671641796</v>
      </c>
      <c r="G19" s="44">
        <f t="shared" si="4"/>
        <v>0.95238095238095233</v>
      </c>
      <c r="H19" s="44">
        <f t="shared" si="5"/>
        <v>0.83682008368200833</v>
      </c>
      <c r="J19" s="11">
        <v>35</v>
      </c>
      <c r="K19" s="12">
        <v>18</v>
      </c>
      <c r="L19" s="42">
        <f t="shared" ref="L19:L40" si="30">J19/SUM(J19,J20)</f>
        <v>0.72916666666666663</v>
      </c>
      <c r="M19" s="42">
        <f t="shared" ref="M19:M40" si="31">J19/SUM(J19,K19)</f>
        <v>0.660377358490566</v>
      </c>
      <c r="N19" s="42">
        <f t="shared" ref="N19" si="32" xml:space="preserve"> (2*L19*M19)/(L19+M19)</f>
        <v>0.69306930693069302</v>
      </c>
      <c r="O19" s="44">
        <f t="shared" ref="O19:O40" si="33">K20/SUM(K19,K20)</f>
        <v>0.83636363636363631</v>
      </c>
      <c r="P19" s="44">
        <f t="shared" ref="P19:P40" si="34">K20/SUM(J20,K20)</f>
        <v>0.87619047619047619</v>
      </c>
      <c r="Q19" s="44">
        <f t="shared" ref="Q19" si="35" xml:space="preserve"> (2*O19*P19)/(O19+P19)</f>
        <v>0.85581395348837208</v>
      </c>
      <c r="S19" s="11">
        <v>36</v>
      </c>
      <c r="T19" s="12">
        <v>17</v>
      </c>
      <c r="U19" s="42">
        <f t="shared" ref="U19:U40" si="36">S19/SUM(S19,S20)</f>
        <v>0.75</v>
      </c>
      <c r="V19" s="42">
        <f t="shared" ref="V19:V40" si="37">S19/SUM(S19,T19)</f>
        <v>0.67924528301886788</v>
      </c>
      <c r="W19" s="42">
        <f t="shared" ref="W19" si="38" xml:space="preserve"> (2*U19*V19)/(U19+V19)</f>
        <v>0.71287128712871295</v>
      </c>
      <c r="X19" s="44">
        <f t="shared" ref="X19:X40" si="39">T20/SUM(T19,T20)</f>
        <v>0.84545454545454546</v>
      </c>
      <c r="Y19" s="44">
        <f t="shared" ref="Y19:Y40" si="40">T20/SUM(S20,T20)</f>
        <v>0.88571428571428568</v>
      </c>
      <c r="Z19" s="44">
        <f t="shared" ref="Z19" si="41" xml:space="preserve"> (2*X19*Y19)/(X19+Y19)</f>
        <v>0.86511627906976751</v>
      </c>
    </row>
    <row r="20" spans="1:26" x14ac:dyDescent="0.25">
      <c r="A20" s="11">
        <v>5</v>
      </c>
      <c r="B20" s="12">
        <v>100</v>
      </c>
      <c r="C20" s="42"/>
      <c r="D20" s="42"/>
      <c r="E20" s="42"/>
      <c r="F20" s="44"/>
      <c r="G20" s="44"/>
      <c r="H20" s="44"/>
      <c r="J20" s="11">
        <v>13</v>
      </c>
      <c r="K20" s="12">
        <v>92</v>
      </c>
      <c r="L20" s="42"/>
      <c r="M20" s="42"/>
      <c r="N20" s="42"/>
      <c r="O20" s="44"/>
      <c r="P20" s="44"/>
      <c r="Q20" s="44"/>
      <c r="S20" s="11">
        <v>12</v>
      </c>
      <c r="T20" s="12">
        <v>93</v>
      </c>
      <c r="U20" s="42"/>
      <c r="V20" s="42"/>
      <c r="W20" s="42"/>
      <c r="X20" s="44"/>
      <c r="Y20" s="44"/>
      <c r="Z20" s="44"/>
    </row>
    <row r="21" spans="1:26" x14ac:dyDescent="0.25">
      <c r="A21" s="8"/>
      <c r="B21" s="9"/>
      <c r="C21" s="42"/>
      <c r="D21" s="42"/>
      <c r="E21" s="42"/>
      <c r="F21" s="44"/>
      <c r="G21" s="44"/>
      <c r="H21" s="44"/>
      <c r="J21" s="8"/>
      <c r="K21" s="9"/>
      <c r="L21" s="42"/>
      <c r="M21" s="42"/>
      <c r="N21" s="42"/>
      <c r="O21" s="44"/>
      <c r="P21" s="44"/>
      <c r="Q21" s="44"/>
      <c r="S21" s="8"/>
      <c r="T21" s="9"/>
      <c r="U21" s="42"/>
      <c r="V21" s="42"/>
      <c r="W21" s="42"/>
      <c r="X21" s="44"/>
      <c r="Y21" s="44"/>
      <c r="Z21" s="44"/>
    </row>
    <row r="22" spans="1:26" x14ac:dyDescent="0.25">
      <c r="A22" s="11">
        <v>22</v>
      </c>
      <c r="B22" s="12">
        <v>22</v>
      </c>
      <c r="C22" s="42">
        <f t="shared" si="0"/>
        <v>0.81481481481481477</v>
      </c>
      <c r="D22" s="42">
        <f t="shared" si="1"/>
        <v>0.5</v>
      </c>
      <c r="E22" s="42">
        <f t="shared" si="2"/>
        <v>0.61971830985915488</v>
      </c>
      <c r="F22" s="44">
        <f t="shared" si="3"/>
        <v>0.83076923076923082</v>
      </c>
      <c r="G22" s="44">
        <f t="shared" si="4"/>
        <v>0.95575221238938057</v>
      </c>
      <c r="H22" s="44">
        <f t="shared" si="5"/>
        <v>0.88888888888888895</v>
      </c>
      <c r="J22" s="11">
        <v>32</v>
      </c>
      <c r="K22" s="12">
        <v>12</v>
      </c>
      <c r="L22" s="42">
        <f t="shared" ref="L22:L40" si="42">J22/SUM(J22,J23)</f>
        <v>0.68085106382978722</v>
      </c>
      <c r="M22" s="42">
        <f t="shared" ref="M22:M40" si="43">J22/SUM(J22,K22)</f>
        <v>0.72727272727272729</v>
      </c>
      <c r="N22" s="42">
        <f t="shared" ref="N22" si="44" xml:space="preserve"> (2*L22*M22)/(L22+M22)</f>
        <v>0.70329670329670335</v>
      </c>
      <c r="O22" s="44">
        <f t="shared" ref="O22:O40" si="45">K23/SUM(K22,K23)</f>
        <v>0.89090909090909087</v>
      </c>
      <c r="P22" s="44">
        <f t="shared" ref="P22:P40" si="46">K23/SUM(J23,K23)</f>
        <v>0.86725663716814161</v>
      </c>
      <c r="Q22" s="44">
        <f t="shared" ref="Q22" si="47" xml:space="preserve"> (2*O22*P22)/(O22+P22)</f>
        <v>0.87892376681614348</v>
      </c>
      <c r="S22" s="11">
        <v>31</v>
      </c>
      <c r="T22" s="12">
        <v>13</v>
      </c>
      <c r="U22" s="42">
        <f t="shared" ref="U22:U40" si="48">S22/SUM(S22,S23)</f>
        <v>0.68888888888888888</v>
      </c>
      <c r="V22" s="42">
        <f t="shared" ref="V22:V40" si="49">S22/SUM(S22,T22)</f>
        <v>0.70454545454545459</v>
      </c>
      <c r="W22" s="42">
        <f t="shared" ref="W22" si="50" xml:space="preserve"> (2*U22*V22)/(U22+V22)</f>
        <v>0.6966292134831461</v>
      </c>
      <c r="X22" s="44">
        <f t="shared" ref="X22:X40" si="51">T23/SUM(T22,T23)</f>
        <v>0.8839285714285714</v>
      </c>
      <c r="Y22" s="44">
        <f t="shared" ref="Y22:Y40" si="52">T23/SUM(S23,T23)</f>
        <v>0.87610619469026552</v>
      </c>
      <c r="Z22" s="44">
        <f t="shared" ref="Z22" si="53" xml:space="preserve"> (2*X22*Y22)/(X22+Y22)</f>
        <v>0.88</v>
      </c>
    </row>
    <row r="23" spans="1:26" x14ac:dyDescent="0.25">
      <c r="A23" s="11">
        <v>5</v>
      </c>
      <c r="B23" s="12">
        <v>108</v>
      </c>
      <c r="C23" s="42"/>
      <c r="D23" s="42"/>
      <c r="E23" s="42"/>
      <c r="F23" s="44"/>
      <c r="G23" s="44"/>
      <c r="H23" s="44"/>
      <c r="J23" s="11">
        <v>15</v>
      </c>
      <c r="K23" s="12">
        <v>98</v>
      </c>
      <c r="L23" s="42"/>
      <c r="M23" s="42"/>
      <c r="N23" s="42"/>
      <c r="O23" s="44"/>
      <c r="P23" s="44"/>
      <c r="Q23" s="44"/>
      <c r="S23" s="11">
        <v>14</v>
      </c>
      <c r="T23" s="12">
        <v>99</v>
      </c>
      <c r="U23" s="42"/>
      <c r="V23" s="42"/>
      <c r="W23" s="42"/>
      <c r="X23" s="44"/>
      <c r="Y23" s="44"/>
      <c r="Z23" s="44"/>
    </row>
    <row r="24" spans="1:26" x14ac:dyDescent="0.25">
      <c r="A24" s="8"/>
      <c r="B24" s="9"/>
      <c r="C24" s="42"/>
      <c r="D24" s="42"/>
      <c r="E24" s="42"/>
      <c r="F24" s="44"/>
      <c r="G24" s="44"/>
      <c r="H24" s="44"/>
      <c r="J24" s="8"/>
      <c r="K24" s="9"/>
      <c r="L24" s="42"/>
      <c r="M24" s="42"/>
      <c r="N24" s="42"/>
      <c r="O24" s="44"/>
      <c r="P24" s="44"/>
      <c r="Q24" s="44"/>
      <c r="S24" s="8"/>
      <c r="T24" s="9"/>
      <c r="U24" s="42"/>
      <c r="V24" s="42"/>
      <c r="W24" s="42"/>
      <c r="X24" s="44"/>
      <c r="Y24" s="44"/>
      <c r="Z24" s="44"/>
    </row>
    <row r="25" spans="1:26" x14ac:dyDescent="0.25">
      <c r="A25" s="11">
        <v>21</v>
      </c>
      <c r="B25" s="12">
        <v>38</v>
      </c>
      <c r="C25" s="42">
        <f t="shared" si="0"/>
        <v>0.91304347826086951</v>
      </c>
      <c r="D25" s="42">
        <f t="shared" si="1"/>
        <v>0.3559322033898305</v>
      </c>
      <c r="E25" s="42">
        <f t="shared" si="2"/>
        <v>0.51219512195121952</v>
      </c>
      <c r="F25" s="44">
        <f t="shared" si="3"/>
        <v>0.71641791044776115</v>
      </c>
      <c r="G25" s="44">
        <f t="shared" si="4"/>
        <v>0.97959183673469385</v>
      </c>
      <c r="H25" s="44">
        <f t="shared" si="5"/>
        <v>0.8275862068965516</v>
      </c>
      <c r="J25" s="11">
        <v>38</v>
      </c>
      <c r="K25" s="12">
        <v>21</v>
      </c>
      <c r="L25" s="42">
        <f t="shared" ref="L25:L40" si="54">J25/SUM(J25,J26)</f>
        <v>0.80851063829787229</v>
      </c>
      <c r="M25" s="42">
        <f t="shared" ref="M25:M40" si="55">J25/SUM(J25,K25)</f>
        <v>0.64406779661016944</v>
      </c>
      <c r="N25" s="42">
        <f t="shared" ref="N25" si="56" xml:space="preserve"> (2*L25*M25)/(L25+M25)</f>
        <v>0.71698113207547165</v>
      </c>
      <c r="O25" s="44">
        <f t="shared" ref="O25:O40" si="57">K26/SUM(K25,K26)</f>
        <v>0.80909090909090908</v>
      </c>
      <c r="P25" s="44">
        <f t="shared" ref="P25:P40" si="58">K26/SUM(J26,K26)</f>
        <v>0.90816326530612246</v>
      </c>
      <c r="Q25" s="44">
        <f t="shared" ref="Q25" si="59" xml:space="preserve"> (2*O25*P25)/(O25+P25)</f>
        <v>0.85576923076923073</v>
      </c>
      <c r="S25" s="11">
        <v>43</v>
      </c>
      <c r="T25" s="12">
        <v>16</v>
      </c>
      <c r="U25" s="42">
        <f t="shared" ref="U25:U40" si="60">S25/SUM(S25,S26)</f>
        <v>0.78181818181818186</v>
      </c>
      <c r="V25" s="42">
        <f t="shared" ref="V25:V40" si="61">S25/SUM(S25,T25)</f>
        <v>0.72881355932203384</v>
      </c>
      <c r="W25" s="42">
        <f t="shared" ref="W25" si="62" xml:space="preserve"> (2*U25*V25)/(U25+V25)</f>
        <v>0.75438596491228072</v>
      </c>
      <c r="X25" s="44">
        <f t="shared" ref="X25:X40" si="63">T26/SUM(T25,T26)</f>
        <v>0.84313725490196079</v>
      </c>
      <c r="Y25" s="44">
        <f t="shared" ref="Y25:Y40" si="64">T26/SUM(S26,T26)</f>
        <v>0.87755102040816324</v>
      </c>
      <c r="Z25" s="44">
        <f t="shared" ref="Z25" si="65" xml:space="preserve"> (2*X25*Y25)/(X25+Y25)</f>
        <v>0.86</v>
      </c>
    </row>
    <row r="26" spans="1:26" x14ac:dyDescent="0.25">
      <c r="A26" s="11">
        <v>2</v>
      </c>
      <c r="B26" s="12">
        <v>96</v>
      </c>
      <c r="C26" s="42"/>
      <c r="D26" s="42"/>
      <c r="E26" s="42"/>
      <c r="F26" s="44"/>
      <c r="G26" s="44"/>
      <c r="H26" s="44"/>
      <c r="J26" s="11">
        <v>9</v>
      </c>
      <c r="K26" s="12">
        <v>89</v>
      </c>
      <c r="L26" s="42"/>
      <c r="M26" s="42"/>
      <c r="N26" s="42"/>
      <c r="O26" s="44"/>
      <c r="P26" s="44"/>
      <c r="Q26" s="44"/>
      <c r="S26" s="11">
        <v>12</v>
      </c>
      <c r="T26" s="12">
        <v>86</v>
      </c>
      <c r="U26" s="42"/>
      <c r="V26" s="42"/>
      <c r="W26" s="42"/>
      <c r="X26" s="44"/>
      <c r="Y26" s="44"/>
      <c r="Z26" s="44"/>
    </row>
    <row r="27" spans="1:26" x14ac:dyDescent="0.25">
      <c r="A27" s="8"/>
      <c r="B27" s="9"/>
      <c r="C27" s="42"/>
      <c r="D27" s="42"/>
      <c r="E27" s="42"/>
      <c r="F27" s="44"/>
      <c r="G27" s="44"/>
      <c r="H27" s="44"/>
      <c r="J27" s="8"/>
      <c r="K27" s="9"/>
      <c r="L27" s="42"/>
      <c r="M27" s="42"/>
      <c r="N27" s="42"/>
      <c r="O27" s="44"/>
      <c r="P27" s="44"/>
      <c r="Q27" s="44"/>
      <c r="S27" s="8"/>
      <c r="T27" s="9"/>
      <c r="U27" s="42"/>
      <c r="V27" s="42"/>
      <c r="W27" s="42"/>
      <c r="X27" s="44"/>
      <c r="Y27" s="44"/>
      <c r="Z27" s="44"/>
    </row>
    <row r="28" spans="1:26" x14ac:dyDescent="0.25">
      <c r="A28" s="11">
        <v>13</v>
      </c>
      <c r="B28" s="12">
        <v>32</v>
      </c>
      <c r="C28" s="42">
        <f t="shared" si="0"/>
        <v>0.65</v>
      </c>
      <c r="D28" s="42">
        <f t="shared" si="1"/>
        <v>0.28888888888888886</v>
      </c>
      <c r="E28" s="42">
        <f t="shared" si="2"/>
        <v>0.39999999999999997</v>
      </c>
      <c r="F28" s="44">
        <f t="shared" si="3"/>
        <v>0.76642335766423353</v>
      </c>
      <c r="G28" s="44">
        <f t="shared" si="4"/>
        <v>0.9375</v>
      </c>
      <c r="H28" s="44">
        <f t="shared" si="5"/>
        <v>0.84337349397590367</v>
      </c>
      <c r="J28" s="11">
        <v>24</v>
      </c>
      <c r="K28" s="12">
        <v>21</v>
      </c>
      <c r="L28" s="42">
        <f t="shared" ref="L28:L40" si="66">J28/SUM(J28,J29)</f>
        <v>0.64864864864864868</v>
      </c>
      <c r="M28" s="42">
        <f t="shared" ref="M28:M40" si="67">J28/SUM(J28,K28)</f>
        <v>0.53333333333333333</v>
      </c>
      <c r="N28" s="42">
        <f t="shared" ref="N28" si="68" xml:space="preserve"> (2*L28*M28)/(L28+M28)</f>
        <v>0.58536585365853666</v>
      </c>
      <c r="O28" s="44">
        <f t="shared" ref="O28:O40" si="69">K29/SUM(K28,K29)</f>
        <v>0.82499999999999996</v>
      </c>
      <c r="P28" s="44">
        <f t="shared" ref="P28:P40" si="70">K29/SUM(J29,K29)</f>
        <v>0.8839285714285714</v>
      </c>
      <c r="Q28" s="44">
        <f t="shared" ref="Q28" si="71" xml:space="preserve"> (2*O28*P28)/(O28+P28)</f>
        <v>0.85344827586206884</v>
      </c>
      <c r="S28" s="11">
        <v>28</v>
      </c>
      <c r="T28" s="12">
        <v>17</v>
      </c>
      <c r="U28" s="42">
        <f t="shared" ref="U28:U40" si="72">S28/SUM(S28,S29)</f>
        <v>0.68292682926829273</v>
      </c>
      <c r="V28" s="42">
        <f t="shared" ref="V28:V40" si="73">S28/SUM(S28,T28)</f>
        <v>0.62222222222222223</v>
      </c>
      <c r="W28" s="42">
        <f t="shared" ref="W28" si="74" xml:space="preserve"> (2*U28*V28)/(U28+V28)</f>
        <v>0.65116279069767435</v>
      </c>
      <c r="X28" s="44">
        <f t="shared" ref="X28:X40" si="75">T29/SUM(T28,T29)</f>
        <v>0.85344827586206895</v>
      </c>
      <c r="Y28" s="44">
        <f t="shared" ref="Y28:Y40" si="76">T29/SUM(S29,T29)</f>
        <v>0.8839285714285714</v>
      </c>
      <c r="Z28" s="44">
        <f t="shared" ref="Z28" si="77" xml:space="preserve"> (2*X28*Y28)/(X28+Y28)</f>
        <v>0.86842105263157898</v>
      </c>
    </row>
    <row r="29" spans="1:26" x14ac:dyDescent="0.25">
      <c r="A29" s="11">
        <v>7</v>
      </c>
      <c r="B29" s="12">
        <v>105</v>
      </c>
      <c r="C29" s="42"/>
      <c r="D29" s="42"/>
      <c r="E29" s="42"/>
      <c r="F29" s="44"/>
      <c r="G29" s="44"/>
      <c r="H29" s="44"/>
      <c r="J29" s="11">
        <v>13</v>
      </c>
      <c r="K29" s="12">
        <v>99</v>
      </c>
      <c r="L29" s="42"/>
      <c r="M29" s="42"/>
      <c r="N29" s="42"/>
      <c r="O29" s="44"/>
      <c r="P29" s="44"/>
      <c r="Q29" s="44"/>
      <c r="S29" s="11">
        <v>13</v>
      </c>
      <c r="T29" s="12">
        <v>99</v>
      </c>
      <c r="U29" s="42"/>
      <c r="V29" s="42"/>
      <c r="W29" s="42"/>
      <c r="X29" s="44"/>
      <c r="Y29" s="44"/>
      <c r="Z29" s="44"/>
    </row>
    <row r="30" spans="1:26" x14ac:dyDescent="0.25">
      <c r="A30" s="8"/>
      <c r="B30" s="9"/>
      <c r="C30" s="42"/>
      <c r="D30" s="42"/>
      <c r="E30" s="42"/>
      <c r="F30" s="44"/>
      <c r="G30" s="44"/>
      <c r="H30" s="44"/>
      <c r="J30" s="8"/>
      <c r="K30" s="9"/>
      <c r="L30" s="42"/>
      <c r="M30" s="42"/>
      <c r="N30" s="42"/>
      <c r="O30" s="44"/>
      <c r="P30" s="44"/>
      <c r="Q30" s="44"/>
      <c r="S30" s="8"/>
      <c r="T30" s="9"/>
      <c r="U30" s="42"/>
      <c r="V30" s="42"/>
      <c r="W30" s="42"/>
      <c r="X30" s="44"/>
      <c r="Y30" s="44"/>
      <c r="Z30" s="44"/>
    </row>
    <row r="31" spans="1:26" x14ac:dyDescent="0.25">
      <c r="A31" s="11">
        <v>21</v>
      </c>
      <c r="B31" s="12">
        <v>24</v>
      </c>
      <c r="C31" s="42">
        <f t="shared" si="0"/>
        <v>0.75</v>
      </c>
      <c r="D31" s="42">
        <f t="shared" si="1"/>
        <v>0.46666666666666667</v>
      </c>
      <c r="E31" s="42">
        <f t="shared" si="2"/>
        <v>0.57534246575342451</v>
      </c>
      <c r="F31" s="44">
        <f t="shared" si="3"/>
        <v>0.81395348837209303</v>
      </c>
      <c r="G31" s="44">
        <f t="shared" si="4"/>
        <v>0.9375</v>
      </c>
      <c r="H31" s="44">
        <f t="shared" si="5"/>
        <v>0.87136929460580914</v>
      </c>
      <c r="J31" s="11">
        <v>33</v>
      </c>
      <c r="K31" s="12">
        <v>12</v>
      </c>
      <c r="L31" s="42">
        <f t="shared" ref="L31:L40" si="78">J31/SUM(J31,J32)</f>
        <v>0.71739130434782605</v>
      </c>
      <c r="M31" s="42">
        <f t="shared" ref="M31:M40" si="79">J31/SUM(J31,K31)</f>
        <v>0.73333333333333328</v>
      </c>
      <c r="N31" s="42">
        <f t="shared" ref="N31" si="80" xml:space="preserve"> (2*L31*M31)/(L31+M31)</f>
        <v>0.72527472527472525</v>
      </c>
      <c r="O31" s="44">
        <f t="shared" ref="O31:O40" si="81">K32/SUM(K31,K32)</f>
        <v>0.89189189189189189</v>
      </c>
      <c r="P31" s="44">
        <f t="shared" ref="P31:P40" si="82">K32/SUM(J32,K32)</f>
        <v>0.8839285714285714</v>
      </c>
      <c r="Q31" s="44">
        <f t="shared" ref="Q31" si="83" xml:space="preserve"> (2*O31*P31)/(O31+P31)</f>
        <v>0.88789237668161436</v>
      </c>
      <c r="S31" s="11">
        <v>34</v>
      </c>
      <c r="T31" s="12">
        <v>11</v>
      </c>
      <c r="U31" s="42">
        <f t="shared" ref="U31:U40" si="84">S31/SUM(S31,S32)</f>
        <v>0.69387755102040816</v>
      </c>
      <c r="V31" s="42">
        <f t="shared" ref="V31:V40" si="85">S31/SUM(S31,T31)</f>
        <v>0.75555555555555554</v>
      </c>
      <c r="W31" s="42">
        <f t="shared" ref="W31" si="86" xml:space="preserve"> (2*U31*V31)/(U31+V31)</f>
        <v>0.72340425531914898</v>
      </c>
      <c r="X31" s="44">
        <f t="shared" ref="X31:X40" si="87">T32/SUM(T31,T32)</f>
        <v>0.89814814814814814</v>
      </c>
      <c r="Y31" s="44">
        <f t="shared" ref="Y31:Y40" si="88">T32/SUM(S32,T32)</f>
        <v>0.8660714285714286</v>
      </c>
      <c r="Z31" s="44">
        <f t="shared" ref="Z31" si="89" xml:space="preserve"> (2*X31*Y31)/(X31+Y31)</f>
        <v>0.88181818181818183</v>
      </c>
    </row>
    <row r="32" spans="1:26" x14ac:dyDescent="0.25">
      <c r="A32" s="11">
        <v>7</v>
      </c>
      <c r="B32" s="12">
        <v>105</v>
      </c>
      <c r="C32" s="42"/>
      <c r="D32" s="42"/>
      <c r="E32" s="42"/>
      <c r="F32" s="44"/>
      <c r="G32" s="44"/>
      <c r="H32" s="44"/>
      <c r="J32" s="11">
        <v>13</v>
      </c>
      <c r="K32" s="12">
        <v>99</v>
      </c>
      <c r="L32" s="42"/>
      <c r="M32" s="42"/>
      <c r="N32" s="42"/>
      <c r="O32" s="44"/>
      <c r="P32" s="44"/>
      <c r="Q32" s="44"/>
      <c r="S32" s="11">
        <v>15</v>
      </c>
      <c r="T32" s="12">
        <v>97</v>
      </c>
      <c r="U32" s="42"/>
      <c r="V32" s="42"/>
      <c r="W32" s="42"/>
      <c r="X32" s="44"/>
      <c r="Y32" s="44"/>
      <c r="Z32" s="44"/>
    </row>
    <row r="33" spans="1:26" x14ac:dyDescent="0.25">
      <c r="A33" s="8"/>
      <c r="B33" s="9"/>
      <c r="C33" s="42"/>
      <c r="D33" s="42"/>
      <c r="E33" s="42"/>
      <c r="F33" s="44"/>
      <c r="G33" s="44"/>
      <c r="H33" s="44"/>
      <c r="J33" s="8"/>
      <c r="K33" s="9"/>
      <c r="L33" s="42"/>
      <c r="M33" s="42"/>
      <c r="N33" s="42"/>
      <c r="O33" s="44"/>
      <c r="P33" s="44"/>
      <c r="Q33" s="44"/>
      <c r="S33" s="8"/>
      <c r="T33" s="9"/>
      <c r="U33" s="42"/>
      <c r="V33" s="42"/>
      <c r="W33" s="42"/>
      <c r="X33" s="44"/>
      <c r="Y33" s="44"/>
      <c r="Z33" s="44"/>
    </row>
    <row r="34" spans="1:26" x14ac:dyDescent="0.25">
      <c r="A34" s="11">
        <v>23</v>
      </c>
      <c r="B34" s="12">
        <v>26</v>
      </c>
      <c r="C34" s="42">
        <f t="shared" si="0"/>
        <v>0.8214285714285714</v>
      </c>
      <c r="D34" s="42">
        <f t="shared" si="1"/>
        <v>0.46938775510204084</v>
      </c>
      <c r="E34" s="42">
        <f t="shared" si="2"/>
        <v>0.59740259740259738</v>
      </c>
      <c r="F34" s="44">
        <f t="shared" si="3"/>
        <v>0.79844961240310075</v>
      </c>
      <c r="G34" s="44">
        <f t="shared" si="4"/>
        <v>0.95370370370370372</v>
      </c>
      <c r="H34" s="44">
        <f t="shared" si="5"/>
        <v>0.86919831223628685</v>
      </c>
      <c r="J34" s="11">
        <v>36</v>
      </c>
      <c r="K34" s="12">
        <v>13</v>
      </c>
      <c r="L34" s="42">
        <f t="shared" ref="L34:L40" si="90">J34/SUM(J34,J35)</f>
        <v>0.69230769230769229</v>
      </c>
      <c r="M34" s="42">
        <f t="shared" ref="M34:M40" si="91">J34/SUM(J34,K34)</f>
        <v>0.73469387755102045</v>
      </c>
      <c r="N34" s="42">
        <f t="shared" ref="N34" si="92" xml:space="preserve"> (2*L34*M34)/(L34+M34)</f>
        <v>0.71287128712871284</v>
      </c>
      <c r="O34" s="44">
        <f t="shared" ref="O34:O40" si="93">K35/SUM(K34,K35)</f>
        <v>0.87619047619047619</v>
      </c>
      <c r="P34" s="44">
        <f t="shared" ref="P34:P40" si="94">K35/SUM(J35,K35)</f>
        <v>0.85185185185185186</v>
      </c>
      <c r="Q34" s="44">
        <f t="shared" ref="Q34" si="95" xml:space="preserve"> (2*O34*P34)/(O34+P34)</f>
        <v>0.863849765258216</v>
      </c>
      <c r="S34" s="11">
        <v>40</v>
      </c>
      <c r="T34" s="12">
        <v>9</v>
      </c>
      <c r="U34" s="42">
        <f t="shared" ref="U34:U40" si="96">S34/SUM(S34,S35)</f>
        <v>0.66666666666666663</v>
      </c>
      <c r="V34" s="42">
        <f t="shared" ref="V34:V40" si="97">S34/SUM(S34,T34)</f>
        <v>0.81632653061224492</v>
      </c>
      <c r="W34" s="42">
        <f t="shared" ref="W34" si="98" xml:space="preserve"> (2*U34*V34)/(U34+V34)</f>
        <v>0.7339449541284403</v>
      </c>
      <c r="X34" s="44">
        <f t="shared" ref="X34:X40" si="99">T35/SUM(T34,T35)</f>
        <v>0.90721649484536082</v>
      </c>
      <c r="Y34" s="44">
        <f t="shared" ref="Y34:Y40" si="100">T35/SUM(S35,T35)</f>
        <v>0.81481481481481477</v>
      </c>
      <c r="Z34" s="44">
        <f t="shared" ref="Z34" si="101" xml:space="preserve"> (2*X34*Y34)/(X34+Y34)</f>
        <v>0.85853658536585364</v>
      </c>
    </row>
    <row r="35" spans="1:26" x14ac:dyDescent="0.25">
      <c r="A35" s="11">
        <v>5</v>
      </c>
      <c r="B35" s="12">
        <v>103</v>
      </c>
      <c r="C35" s="42"/>
      <c r="D35" s="42"/>
      <c r="E35" s="42"/>
      <c r="F35" s="44"/>
      <c r="G35" s="44"/>
      <c r="H35" s="44"/>
      <c r="J35" s="11">
        <v>16</v>
      </c>
      <c r="K35" s="12">
        <v>92</v>
      </c>
      <c r="L35" s="42"/>
      <c r="M35" s="42"/>
      <c r="N35" s="42"/>
      <c r="O35" s="44"/>
      <c r="P35" s="44"/>
      <c r="Q35" s="44"/>
      <c r="S35" s="11">
        <v>20</v>
      </c>
      <c r="T35" s="12">
        <v>88</v>
      </c>
      <c r="U35" s="42"/>
      <c r="V35" s="42"/>
      <c r="W35" s="42"/>
      <c r="X35" s="44"/>
      <c r="Y35" s="44"/>
      <c r="Z35" s="44"/>
    </row>
    <row r="36" spans="1:26" x14ac:dyDescent="0.25">
      <c r="C36" s="42"/>
      <c r="D36" s="42"/>
      <c r="E36" s="42"/>
      <c r="F36" s="44"/>
      <c r="G36" s="44"/>
      <c r="H36" s="44"/>
      <c r="L36" s="42"/>
      <c r="M36" s="42"/>
      <c r="N36" s="42"/>
      <c r="O36" s="44"/>
      <c r="P36" s="44"/>
      <c r="Q36" s="44"/>
      <c r="U36" s="42"/>
      <c r="V36" s="42"/>
      <c r="W36" s="42"/>
      <c r="X36" s="44"/>
      <c r="Y36" s="44"/>
      <c r="Z36" s="44"/>
    </row>
    <row r="37" spans="1:26" x14ac:dyDescent="0.25">
      <c r="A37" s="11">
        <v>19</v>
      </c>
      <c r="B37" s="12">
        <v>29</v>
      </c>
      <c r="C37" s="42">
        <f t="shared" si="0"/>
        <v>0.79166666666666663</v>
      </c>
      <c r="D37" s="42">
        <f t="shared" si="1"/>
        <v>0.39583333333333331</v>
      </c>
      <c r="E37" s="42">
        <f t="shared" si="2"/>
        <v>0.52777777777777768</v>
      </c>
      <c r="F37" s="44">
        <f t="shared" si="3"/>
        <v>0.78195488721804507</v>
      </c>
      <c r="G37" s="44">
        <f t="shared" si="4"/>
        <v>0.95412844036697253</v>
      </c>
      <c r="H37" s="44">
        <f t="shared" si="5"/>
        <v>0.85950413223140498</v>
      </c>
      <c r="J37" s="11">
        <v>33</v>
      </c>
      <c r="K37" s="12">
        <v>15</v>
      </c>
      <c r="L37" s="42">
        <f t="shared" ref="L37:L40" si="102">J37/SUM(J37,J38)</f>
        <v>0.73333333333333328</v>
      </c>
      <c r="M37" s="42">
        <f t="shared" ref="M37:M40" si="103">J37/SUM(J37,K37)</f>
        <v>0.6875</v>
      </c>
      <c r="N37" s="42">
        <f t="shared" ref="N37" si="104" xml:space="preserve"> (2*L37*M37)/(L37+M37)</f>
        <v>0.70967741935483863</v>
      </c>
      <c r="O37" s="44">
        <f t="shared" ref="O37:O40" si="105">K38/SUM(K37,K38)</f>
        <v>0.8660714285714286</v>
      </c>
      <c r="P37" s="44">
        <f t="shared" ref="P37:P40" si="106">K38/SUM(J38,K38)</f>
        <v>0.88990825688073394</v>
      </c>
      <c r="Q37" s="44">
        <f t="shared" ref="Q37" si="107" xml:space="preserve"> (2*O37*P37)/(O37+P37)</f>
        <v>0.87782805429864263</v>
      </c>
      <c r="S37" s="11">
        <v>34</v>
      </c>
      <c r="T37" s="12">
        <v>14</v>
      </c>
      <c r="U37" s="42">
        <f t="shared" ref="U37:U40" si="108">S37/SUM(S37,S38)</f>
        <v>0.77272727272727271</v>
      </c>
      <c r="V37" s="42">
        <f t="shared" ref="V37:V40" si="109">S37/SUM(S37,T37)</f>
        <v>0.70833333333333337</v>
      </c>
      <c r="W37" s="42">
        <f t="shared" ref="W37" si="110" xml:space="preserve"> (2*U37*V37)/(U37+V37)</f>
        <v>0.73913043478260876</v>
      </c>
      <c r="X37" s="44">
        <f t="shared" ref="X37:X40" si="111">T38/SUM(T37,T38)</f>
        <v>0.87610619469026552</v>
      </c>
      <c r="Y37" s="44">
        <f t="shared" ref="Y37:Y40" si="112">T38/SUM(S38,T38)</f>
        <v>0.90825688073394495</v>
      </c>
      <c r="Z37" s="44">
        <f t="shared" ref="Z37" si="113" xml:space="preserve"> (2*X37*Y37)/(X37+Y37)</f>
        <v>0.891891891891892</v>
      </c>
    </row>
    <row r="38" spans="1:26" x14ac:dyDescent="0.25">
      <c r="A38" s="11">
        <v>5</v>
      </c>
      <c r="B38" s="12">
        <v>104</v>
      </c>
      <c r="C38" s="42"/>
      <c r="D38" s="42"/>
      <c r="E38" s="42"/>
      <c r="F38" s="44"/>
      <c r="G38" s="44"/>
      <c r="H38" s="44"/>
      <c r="J38" s="11">
        <v>12</v>
      </c>
      <c r="K38" s="12">
        <v>97</v>
      </c>
      <c r="L38" s="42"/>
      <c r="M38" s="42"/>
      <c r="N38" s="42"/>
      <c r="O38" s="44"/>
      <c r="P38" s="44"/>
      <c r="Q38" s="44"/>
      <c r="S38" s="11">
        <v>10</v>
      </c>
      <c r="T38" s="12">
        <v>99</v>
      </c>
      <c r="U38" s="42"/>
      <c r="V38" s="42"/>
      <c r="W38" s="42"/>
      <c r="X38" s="44"/>
      <c r="Y38" s="44"/>
      <c r="Z38" s="44"/>
    </row>
    <row r="39" spans="1:26" x14ac:dyDescent="0.25">
      <c r="C39" s="43"/>
      <c r="D39" s="43"/>
      <c r="E39" s="43"/>
      <c r="F39" s="45"/>
      <c r="G39" s="45"/>
      <c r="H39" s="45"/>
      <c r="L39" s="43"/>
      <c r="M39" s="43"/>
      <c r="N39" s="43"/>
      <c r="O39" s="45"/>
      <c r="P39" s="45"/>
      <c r="Q39" s="45"/>
      <c r="U39" s="43"/>
      <c r="V39" s="43"/>
      <c r="W39" s="43"/>
      <c r="X39" s="45"/>
      <c r="Y39" s="45"/>
      <c r="Z39" s="45"/>
    </row>
    <row r="40" spans="1:26" x14ac:dyDescent="0.25">
      <c r="A40" s="23"/>
      <c r="B40" s="23"/>
      <c r="C40" s="42">
        <f>SUM(C10:C37)/10</f>
        <v>0.79927066868511465</v>
      </c>
      <c r="D40" s="42">
        <f>SUM(D10:D37)/10</f>
        <v>0.41191449916497885</v>
      </c>
      <c r="E40" s="42">
        <f>SUM(E10:E37)/10</f>
        <v>0.54046185653374246</v>
      </c>
      <c r="F40" s="13">
        <f>SUM(F10:F37)/10</f>
        <v>0.78045886232877604</v>
      </c>
      <c r="G40" s="13">
        <f>SUM(G10:G37)/10</f>
        <v>0.95407465066764929</v>
      </c>
      <c r="H40" s="14">
        <f>SUM(H10:H37)/10</f>
        <v>0.85803998469315368</v>
      </c>
      <c r="J40" s="23"/>
      <c r="K40" s="23"/>
      <c r="L40" s="42">
        <f>SUM(L10:L37)/10</f>
        <v>0.71680138071230792</v>
      </c>
      <c r="M40" s="42">
        <f>SUM(M10:M37)/10</f>
        <v>0.68627232845343278</v>
      </c>
      <c r="N40" s="42">
        <f>SUM(N10:N37)/10</f>
        <v>0.69933961448894533</v>
      </c>
      <c r="O40" s="13">
        <f>SUM(O10:O37)/10</f>
        <v>0.85957680595838504</v>
      </c>
      <c r="P40" s="13">
        <f>SUM(P10:P37)/10</f>
        <v>0.87619418229690049</v>
      </c>
      <c r="Q40" s="14">
        <f>SUM(Q10:Q37)/10</f>
        <v>0.86733048822850467</v>
      </c>
      <c r="S40" s="23"/>
      <c r="T40" s="23"/>
      <c r="U40" s="42">
        <f>SUM(U10:U37)/10</f>
        <v>0.7171334790776559</v>
      </c>
      <c r="V40" s="42">
        <f>SUM(V10:V37)/10</f>
        <v>0.69783312543360032</v>
      </c>
      <c r="W40" s="42">
        <f>SUM(W10:W37)/10</f>
        <v>0.70566187022523474</v>
      </c>
      <c r="X40" s="13">
        <f>SUM(X10:X37)/10</f>
        <v>0.86425272046291668</v>
      </c>
      <c r="Y40" s="13">
        <f>SUM(Y10:Y37)/10</f>
        <v>0.87411915966523601</v>
      </c>
      <c r="Z40" s="14">
        <f>SUM(Z10:Z37)/10</f>
        <v>0.86868186740233388</v>
      </c>
    </row>
  </sheetData>
  <mergeCells count="7">
    <mergeCell ref="L7:N7"/>
    <mergeCell ref="O7:Q7"/>
    <mergeCell ref="U7:W7"/>
    <mergeCell ref="X7:Z7"/>
    <mergeCell ref="A7:B7"/>
    <mergeCell ref="C7:E7"/>
    <mergeCell ref="F7:H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C84B-5E62-4D2A-9EBF-AEDDA7BBE8B3}">
  <dimension ref="A1:Z40"/>
  <sheetViews>
    <sheetView topLeftCell="D1" workbookViewId="0">
      <selection activeCell="G4" sqref="G4:L4"/>
    </sheetView>
  </sheetViews>
  <sheetFormatPr defaultRowHeight="15" x14ac:dyDescent="0.25"/>
  <sheetData>
    <row r="1" spans="1:26" x14ac:dyDescent="0.25">
      <c r="A1" s="1" t="s">
        <v>31</v>
      </c>
      <c r="B1" s="26" t="s">
        <v>11</v>
      </c>
      <c r="C1" s="26" t="s">
        <v>12</v>
      </c>
      <c r="D1" s="26" t="s">
        <v>13</v>
      </c>
    </row>
    <row r="2" spans="1:26" x14ac:dyDescent="0.25">
      <c r="A2" s="26" t="s">
        <v>8</v>
      </c>
      <c r="B2" s="15">
        <v>15</v>
      </c>
      <c r="C2" s="26">
        <v>13</v>
      </c>
      <c r="D2" s="26">
        <v>19</v>
      </c>
      <c r="G2">
        <v>0.90146548071924604</v>
      </c>
      <c r="H2">
        <v>0.88983956829994015</v>
      </c>
      <c r="I2">
        <v>0.73838177902882918</v>
      </c>
      <c r="J2">
        <v>0.96279011888704813</v>
      </c>
      <c r="K2">
        <v>0.81062314919930445</v>
      </c>
      <c r="L2">
        <v>0.92471222842886946</v>
      </c>
    </row>
    <row r="3" spans="1:26" x14ac:dyDescent="0.25">
      <c r="A3" s="26" t="s">
        <v>9</v>
      </c>
      <c r="B3" s="15" t="s">
        <v>16</v>
      </c>
      <c r="C3" s="33" t="s">
        <v>15</v>
      </c>
      <c r="D3" s="26" t="s">
        <v>15</v>
      </c>
      <c r="G3">
        <v>0.8498824313715293</v>
      </c>
      <c r="H3">
        <v>0.89979129231377486</v>
      </c>
      <c r="I3">
        <v>0.77044849892258938</v>
      </c>
      <c r="J3">
        <v>0.93616014232298517</v>
      </c>
      <c r="K3">
        <v>0.80600271662645007</v>
      </c>
      <c r="L3">
        <v>0.91720775353810724</v>
      </c>
    </row>
    <row r="4" spans="1:26" x14ac:dyDescent="0.25">
      <c r="A4" s="26" t="s">
        <v>10</v>
      </c>
      <c r="B4" s="15" t="s">
        <v>17</v>
      </c>
      <c r="C4" s="33" t="s">
        <v>14</v>
      </c>
      <c r="D4" s="26" t="s">
        <v>14</v>
      </c>
      <c r="G4">
        <v>0.83906444315839779</v>
      </c>
      <c r="H4">
        <v>0.89809770264914746</v>
      </c>
      <c r="I4">
        <v>0.76920363293731597</v>
      </c>
      <c r="J4">
        <v>0.93139559579365194</v>
      </c>
      <c r="K4">
        <v>0.80148463782314949</v>
      </c>
      <c r="L4">
        <v>0.91421657230907127</v>
      </c>
    </row>
    <row r="7" spans="1:26" x14ac:dyDescent="0.25">
      <c r="A7" s="35" t="s">
        <v>36</v>
      </c>
      <c r="B7" s="35"/>
      <c r="C7" s="40" t="s">
        <v>48</v>
      </c>
      <c r="D7" s="40"/>
      <c r="E7" s="40"/>
      <c r="F7" s="39" t="s">
        <v>49</v>
      </c>
      <c r="G7" s="39"/>
      <c r="H7" s="39"/>
      <c r="J7" s="30" t="s">
        <v>37</v>
      </c>
      <c r="K7" s="30"/>
      <c r="L7" s="40" t="s">
        <v>48</v>
      </c>
      <c r="M7" s="40"/>
      <c r="N7" s="40"/>
      <c r="O7" s="39" t="s">
        <v>49</v>
      </c>
      <c r="P7" s="39"/>
      <c r="Q7" s="39"/>
      <c r="S7" s="30" t="s">
        <v>38</v>
      </c>
      <c r="T7" s="30"/>
      <c r="U7" s="40" t="s">
        <v>48</v>
      </c>
      <c r="V7" s="40"/>
      <c r="W7" s="40"/>
      <c r="X7" s="39" t="s">
        <v>49</v>
      </c>
      <c r="Y7" s="39"/>
      <c r="Z7" s="39"/>
    </row>
    <row r="8" spans="1:26" x14ac:dyDescent="0.25">
      <c r="A8" s="5"/>
      <c r="B8" s="6"/>
      <c r="C8" s="42" t="s">
        <v>2</v>
      </c>
      <c r="D8" s="42" t="s">
        <v>3</v>
      </c>
      <c r="E8" s="42" t="s">
        <v>4</v>
      </c>
      <c r="F8" s="44" t="s">
        <v>2</v>
      </c>
      <c r="G8" s="44" t="s">
        <v>3</v>
      </c>
      <c r="H8" s="44" t="s">
        <v>4</v>
      </c>
      <c r="J8" s="5"/>
      <c r="K8" s="6"/>
      <c r="L8" s="42" t="s">
        <v>2</v>
      </c>
      <c r="M8" s="42" t="s">
        <v>3</v>
      </c>
      <c r="N8" s="42" t="s">
        <v>4</v>
      </c>
      <c r="O8" s="44" t="s">
        <v>2</v>
      </c>
      <c r="P8" s="44" t="s">
        <v>3</v>
      </c>
      <c r="Q8" s="44" t="s">
        <v>4</v>
      </c>
      <c r="S8" s="5"/>
      <c r="T8" s="6"/>
      <c r="U8" s="42" t="s">
        <v>2</v>
      </c>
      <c r="V8" s="42" t="s">
        <v>3</v>
      </c>
      <c r="W8" s="42" t="s">
        <v>4</v>
      </c>
      <c r="X8" s="44" t="s">
        <v>2</v>
      </c>
      <c r="Y8" s="44" t="s">
        <v>3</v>
      </c>
      <c r="Z8" s="44" t="s">
        <v>4</v>
      </c>
    </row>
    <row r="9" spans="1:26" x14ac:dyDescent="0.25">
      <c r="A9" s="8"/>
      <c r="B9" s="9"/>
      <c r="C9" s="42"/>
      <c r="D9" s="42"/>
      <c r="E9" s="42"/>
      <c r="F9" s="44"/>
      <c r="G9" s="44"/>
      <c r="H9" s="44"/>
      <c r="J9" s="8"/>
      <c r="K9" s="9"/>
      <c r="L9" s="42"/>
      <c r="M9" s="42"/>
      <c r="N9" s="42"/>
      <c r="O9" s="44"/>
      <c r="P9" s="44"/>
      <c r="Q9" s="44"/>
      <c r="S9" s="8"/>
      <c r="T9" s="9"/>
      <c r="U9" s="42"/>
      <c r="V9" s="42"/>
      <c r="W9" s="42"/>
      <c r="X9" s="44"/>
      <c r="Y9" s="44"/>
      <c r="Z9" s="44"/>
    </row>
    <row r="10" spans="1:26" x14ac:dyDescent="0.25">
      <c r="A10" s="11">
        <v>33</v>
      </c>
      <c r="B10" s="12">
        <v>17</v>
      </c>
      <c r="C10" s="42">
        <f>A10/SUM(A10,A11)</f>
        <v>0.91666666666666663</v>
      </c>
      <c r="D10" s="42">
        <f>A10/SUM(A10,B10)</f>
        <v>0.66</v>
      </c>
      <c r="E10" s="42">
        <f xml:space="preserve"> (2*C10*D10)/(C10+D10)</f>
        <v>0.76744186046511631</v>
      </c>
      <c r="F10" s="44">
        <f>B11/SUM(B10,B11)</f>
        <v>0.86065573770491799</v>
      </c>
      <c r="G10" s="44">
        <f>B11/SUM(A11,B11)</f>
        <v>0.97222222222222221</v>
      </c>
      <c r="H10" s="44">
        <f xml:space="preserve"> (2*F10*G10)/(F10+G10)</f>
        <v>0.91304347826086951</v>
      </c>
      <c r="J10" s="11">
        <v>37</v>
      </c>
      <c r="K10" s="12">
        <v>13</v>
      </c>
      <c r="L10" s="42">
        <f>J10/SUM(J10,J11)</f>
        <v>0.86046511627906974</v>
      </c>
      <c r="M10" s="42">
        <f>J10/SUM(J10,K10)</f>
        <v>0.74</v>
      </c>
      <c r="N10" s="42">
        <f xml:space="preserve"> (2*L10*M10)/(L10+M10)</f>
        <v>0.79569892473118276</v>
      </c>
      <c r="O10" s="44">
        <f>K11/SUM(K10,K11)</f>
        <v>0.88695652173913042</v>
      </c>
      <c r="P10" s="44">
        <f>K11/SUM(J11,K11)</f>
        <v>0.94444444444444442</v>
      </c>
      <c r="Q10" s="44">
        <f xml:space="preserve"> (2*O10*P10)/(O10+P10)</f>
        <v>0.91479820627802699</v>
      </c>
      <c r="S10" s="11">
        <v>38</v>
      </c>
      <c r="T10" s="12">
        <v>12</v>
      </c>
      <c r="U10" s="42">
        <f>S10/SUM(S10,S11)</f>
        <v>0.88372093023255816</v>
      </c>
      <c r="V10" s="42">
        <f>S10/SUM(S10,T10)</f>
        <v>0.76</v>
      </c>
      <c r="W10" s="42">
        <f xml:space="preserve"> (2*U10*V10)/(U10+V10)</f>
        <v>0.81720430107526887</v>
      </c>
      <c r="X10" s="44">
        <f>T11/SUM(T10,T11)</f>
        <v>0.89565217391304353</v>
      </c>
      <c r="Y10" s="44">
        <f>T11/SUM(S11,T11)</f>
        <v>0.95370370370370372</v>
      </c>
      <c r="Z10" s="44">
        <f xml:space="preserve"> (2*X10*Y10)/(X10+Y10)</f>
        <v>0.92376681614349776</v>
      </c>
    </row>
    <row r="11" spans="1:26" x14ac:dyDescent="0.25">
      <c r="A11" s="11">
        <v>3</v>
      </c>
      <c r="B11" s="12">
        <v>105</v>
      </c>
      <c r="C11" s="42"/>
      <c r="D11" s="42"/>
      <c r="E11" s="42"/>
      <c r="F11" s="44"/>
      <c r="G11" s="44"/>
      <c r="H11" s="44"/>
      <c r="J11" s="11">
        <v>6</v>
      </c>
      <c r="K11" s="12">
        <v>102</v>
      </c>
      <c r="L11" s="42"/>
      <c r="M11" s="42"/>
      <c r="N11" s="42"/>
      <c r="O11" s="44"/>
      <c r="P11" s="44"/>
      <c r="Q11" s="44"/>
      <c r="S11" s="11">
        <v>5</v>
      </c>
      <c r="T11" s="12">
        <v>103</v>
      </c>
      <c r="U11" s="42"/>
      <c r="V11" s="42"/>
      <c r="W11" s="42"/>
      <c r="X11" s="44"/>
      <c r="Y11" s="44"/>
      <c r="Z11" s="44"/>
    </row>
    <row r="12" spans="1:26" x14ac:dyDescent="0.25">
      <c r="A12" s="8"/>
      <c r="B12" s="9"/>
      <c r="C12" s="42"/>
      <c r="D12" s="42"/>
      <c r="E12" s="42"/>
      <c r="F12" s="44"/>
      <c r="G12" s="44"/>
      <c r="H12" s="44"/>
      <c r="J12" s="8"/>
      <c r="K12" s="9"/>
      <c r="L12" s="42"/>
      <c r="M12" s="42"/>
      <c r="N12" s="42"/>
      <c r="O12" s="44"/>
      <c r="P12" s="44"/>
      <c r="Q12" s="44"/>
      <c r="S12" s="8"/>
      <c r="T12" s="9"/>
      <c r="U12" s="42"/>
      <c r="V12" s="42"/>
      <c r="W12" s="42"/>
      <c r="X12" s="44"/>
      <c r="Y12" s="44"/>
      <c r="Z12" s="44"/>
    </row>
    <row r="13" spans="1:26" x14ac:dyDescent="0.25">
      <c r="A13" s="11">
        <v>39</v>
      </c>
      <c r="B13" s="12">
        <v>10</v>
      </c>
      <c r="C13" s="42">
        <f t="shared" ref="C13:C40" si="0">A13/SUM(A13,A14)</f>
        <v>0.90697674418604646</v>
      </c>
      <c r="D13" s="42">
        <f t="shared" ref="D13:D40" si="1">A13/SUM(A13,B13)</f>
        <v>0.79591836734693877</v>
      </c>
      <c r="E13" s="42">
        <f t="shared" ref="E13" si="2" xml:space="preserve"> (2*C13*D13)/(C13+D13)</f>
        <v>0.84782608695652162</v>
      </c>
      <c r="F13" s="44">
        <f t="shared" ref="F13:F40" si="3">B14/SUM(B13,B14)</f>
        <v>0.91304347826086951</v>
      </c>
      <c r="G13" s="44">
        <f t="shared" ref="G13:G40" si="4">B14/SUM(A14,B14)</f>
        <v>0.96330275229357798</v>
      </c>
      <c r="H13" s="44">
        <f t="shared" ref="H13" si="5" xml:space="preserve"> (2*F13*G13)/(F13+G13)</f>
        <v>0.9375</v>
      </c>
      <c r="J13" s="11">
        <v>40</v>
      </c>
      <c r="K13" s="12">
        <v>9</v>
      </c>
      <c r="L13" s="42">
        <f t="shared" ref="L13:L40" si="6">J13/SUM(J13,J14)</f>
        <v>0.83333333333333337</v>
      </c>
      <c r="M13" s="42">
        <f t="shared" ref="M13:M40" si="7">J13/SUM(J13,K13)</f>
        <v>0.81632653061224492</v>
      </c>
      <c r="N13" s="42">
        <f t="shared" ref="N13" si="8" xml:space="preserve"> (2*L13*M13)/(L13+M13)</f>
        <v>0.82474226804123718</v>
      </c>
      <c r="O13" s="44">
        <f t="shared" ref="O13:O40" si="9">K14/SUM(K13,K14)</f>
        <v>0.91818181818181821</v>
      </c>
      <c r="P13" s="44">
        <f t="shared" ref="P13:P40" si="10">K14/SUM(J14,K14)</f>
        <v>0.92660550458715596</v>
      </c>
      <c r="Q13" s="44">
        <f t="shared" ref="Q13" si="11" xml:space="preserve"> (2*O13*P13)/(O13+P13)</f>
        <v>0.92237442922374435</v>
      </c>
      <c r="S13" s="11">
        <v>40</v>
      </c>
      <c r="T13" s="12">
        <v>9</v>
      </c>
      <c r="U13" s="42">
        <f t="shared" ref="U13:U40" si="12">S13/SUM(S13,S14)</f>
        <v>0.85106382978723405</v>
      </c>
      <c r="V13" s="42">
        <f t="shared" ref="V13:V40" si="13">S13/SUM(S13,T13)</f>
        <v>0.81632653061224492</v>
      </c>
      <c r="W13" s="42">
        <f t="shared" ref="W13" si="14" xml:space="preserve"> (2*U13*V13)/(U13+V13)</f>
        <v>0.83333333333333337</v>
      </c>
      <c r="X13" s="44">
        <f t="shared" ref="X13:X40" si="15">T14/SUM(T13,T14)</f>
        <v>0.91891891891891897</v>
      </c>
      <c r="Y13" s="44">
        <f t="shared" ref="Y13:Y40" si="16">T14/SUM(S14,T14)</f>
        <v>0.93577981651376152</v>
      </c>
      <c r="Z13" s="44">
        <f t="shared" ref="Z13" si="17" xml:space="preserve"> (2*X13*Y13)/(X13+Y13)</f>
        <v>0.92727272727272725</v>
      </c>
    </row>
    <row r="14" spans="1:26" x14ac:dyDescent="0.25">
      <c r="A14" s="11">
        <v>4</v>
      </c>
      <c r="B14" s="12">
        <v>105</v>
      </c>
      <c r="C14" s="42"/>
      <c r="D14" s="42"/>
      <c r="E14" s="42"/>
      <c r="F14" s="44"/>
      <c r="G14" s="44"/>
      <c r="H14" s="44"/>
      <c r="J14" s="11">
        <v>8</v>
      </c>
      <c r="K14" s="12">
        <v>101</v>
      </c>
      <c r="L14" s="42"/>
      <c r="M14" s="42"/>
      <c r="N14" s="42"/>
      <c r="O14" s="44"/>
      <c r="P14" s="44"/>
      <c r="Q14" s="44"/>
      <c r="S14" s="11">
        <v>7</v>
      </c>
      <c r="T14" s="12">
        <v>102</v>
      </c>
      <c r="U14" s="42"/>
      <c r="V14" s="42"/>
      <c r="W14" s="42"/>
      <c r="X14" s="44"/>
      <c r="Y14" s="44"/>
      <c r="Z14" s="44"/>
    </row>
    <row r="15" spans="1:26" x14ac:dyDescent="0.25">
      <c r="A15" s="8"/>
      <c r="B15" s="9"/>
      <c r="C15" s="42"/>
      <c r="D15" s="42"/>
      <c r="E15" s="42"/>
      <c r="F15" s="44"/>
      <c r="G15" s="44"/>
      <c r="H15" s="44"/>
      <c r="J15" s="8"/>
      <c r="K15" s="9"/>
      <c r="L15" s="42"/>
      <c r="M15" s="42"/>
      <c r="N15" s="42"/>
      <c r="O15" s="44"/>
      <c r="P15" s="44"/>
      <c r="Q15" s="44"/>
      <c r="S15" s="8"/>
      <c r="T15" s="9"/>
      <c r="U15" s="42"/>
      <c r="V15" s="42"/>
      <c r="W15" s="42"/>
      <c r="X15" s="44"/>
      <c r="Y15" s="44"/>
      <c r="Z15" s="44"/>
    </row>
    <row r="16" spans="1:26" x14ac:dyDescent="0.25">
      <c r="A16" s="11">
        <v>35</v>
      </c>
      <c r="B16" s="12">
        <v>16</v>
      </c>
      <c r="C16" s="42">
        <f t="shared" ref="C16:C40" si="18">A16/SUM(A16,A17)</f>
        <v>0.85365853658536583</v>
      </c>
      <c r="D16" s="42">
        <f t="shared" ref="D16:D40" si="19">A16/SUM(A16,B16)</f>
        <v>0.68627450980392157</v>
      </c>
      <c r="E16" s="42">
        <f t="shared" ref="E16" si="20" xml:space="preserve"> (2*C16*D16)/(C16+D16)</f>
        <v>0.76086956521739124</v>
      </c>
      <c r="F16" s="44">
        <f t="shared" ref="F16:F40" si="21">B17/SUM(B16,B17)</f>
        <v>0.86324786324786329</v>
      </c>
      <c r="G16" s="44">
        <f t="shared" ref="G16:G40" si="22">B17/SUM(A17,B17)</f>
        <v>0.94392523364485981</v>
      </c>
      <c r="H16" s="44">
        <f t="shared" ref="H16" si="23" xml:space="preserve"> (2*F16*G16)/(F16+G16)</f>
        <v>0.9017857142857143</v>
      </c>
      <c r="J16" s="11">
        <v>38</v>
      </c>
      <c r="K16" s="12">
        <v>13</v>
      </c>
      <c r="L16" s="42">
        <f t="shared" ref="L16:L40" si="24">J16/SUM(J16,J17)</f>
        <v>0.74509803921568629</v>
      </c>
      <c r="M16" s="42">
        <f t="shared" ref="M16:M40" si="25">J16/SUM(J16,K16)</f>
        <v>0.74509803921568629</v>
      </c>
      <c r="N16" s="42">
        <f t="shared" ref="N16" si="26" xml:space="preserve"> (2*L16*M16)/(L16+M16)</f>
        <v>0.74509803921568629</v>
      </c>
      <c r="O16" s="44">
        <f t="shared" ref="O16:O40" si="27">K17/SUM(K16,K17)</f>
        <v>0.87850467289719625</v>
      </c>
      <c r="P16" s="44">
        <f t="shared" ref="P16:P40" si="28">K17/SUM(J17,K17)</f>
        <v>0.87850467289719625</v>
      </c>
      <c r="Q16" s="44">
        <f t="shared" ref="Q16" si="29" xml:space="preserve"> (2*O16*P16)/(O16+P16)</f>
        <v>0.87850467289719625</v>
      </c>
      <c r="S16" s="11">
        <v>37</v>
      </c>
      <c r="T16" s="12">
        <v>14</v>
      </c>
      <c r="U16" s="42">
        <f t="shared" ref="U16:U40" si="30">S16/SUM(S16,S17)</f>
        <v>0.72549019607843135</v>
      </c>
      <c r="V16" s="42">
        <f t="shared" ref="V16:V40" si="31">S16/SUM(S16,T16)</f>
        <v>0.72549019607843135</v>
      </c>
      <c r="W16" s="42">
        <f t="shared" ref="W16" si="32" xml:space="preserve"> (2*U16*V16)/(U16+V16)</f>
        <v>0.72549019607843135</v>
      </c>
      <c r="X16" s="44">
        <f t="shared" ref="X16:X40" si="33">T17/SUM(T16,T17)</f>
        <v>0.86915887850467288</v>
      </c>
      <c r="Y16" s="44">
        <f t="shared" ref="Y16:Y40" si="34">T17/SUM(S17,T17)</f>
        <v>0.86915887850467288</v>
      </c>
      <c r="Z16" s="44">
        <f t="shared" ref="Z16" si="35" xml:space="preserve"> (2*X16*Y16)/(X16+Y16)</f>
        <v>0.86915887850467288</v>
      </c>
    </row>
    <row r="17" spans="1:26" x14ac:dyDescent="0.25">
      <c r="A17" s="11">
        <v>6</v>
      </c>
      <c r="B17" s="12">
        <v>101</v>
      </c>
      <c r="C17" s="42"/>
      <c r="D17" s="42"/>
      <c r="E17" s="42"/>
      <c r="F17" s="44"/>
      <c r="G17" s="44"/>
      <c r="H17" s="44"/>
      <c r="J17" s="11">
        <v>13</v>
      </c>
      <c r="K17" s="12">
        <v>94</v>
      </c>
      <c r="L17" s="42"/>
      <c r="M17" s="42"/>
      <c r="N17" s="42"/>
      <c r="O17" s="44"/>
      <c r="P17" s="44"/>
      <c r="Q17" s="44"/>
      <c r="S17" s="11">
        <v>14</v>
      </c>
      <c r="T17" s="12">
        <v>93</v>
      </c>
      <c r="U17" s="42"/>
      <c r="V17" s="42"/>
      <c r="W17" s="42"/>
      <c r="X17" s="44"/>
      <c r="Y17" s="44"/>
      <c r="Z17" s="44"/>
    </row>
    <row r="18" spans="1:26" x14ac:dyDescent="0.25">
      <c r="A18" s="8"/>
      <c r="B18" s="9"/>
      <c r="C18" s="42"/>
      <c r="D18" s="42"/>
      <c r="E18" s="42"/>
      <c r="F18" s="44"/>
      <c r="G18" s="44"/>
      <c r="H18" s="44"/>
      <c r="J18" s="8"/>
      <c r="K18" s="9"/>
      <c r="L18" s="42"/>
      <c r="M18" s="42"/>
      <c r="N18" s="42"/>
      <c r="O18" s="44"/>
      <c r="P18" s="44"/>
      <c r="Q18" s="44"/>
      <c r="S18" s="8"/>
      <c r="T18" s="9"/>
      <c r="U18" s="42"/>
      <c r="V18" s="42"/>
      <c r="W18" s="42"/>
      <c r="X18" s="44"/>
      <c r="Y18" s="44"/>
      <c r="Z18" s="44"/>
    </row>
    <row r="19" spans="1:26" x14ac:dyDescent="0.25">
      <c r="A19" s="11">
        <v>41</v>
      </c>
      <c r="B19" s="12">
        <v>12</v>
      </c>
      <c r="C19" s="42">
        <f t="shared" ref="C19:C40" si="36">A19/SUM(A19,A20)</f>
        <v>0.89130434782608692</v>
      </c>
      <c r="D19" s="42">
        <f t="shared" ref="D19:D40" si="37">A19/SUM(A19,B19)</f>
        <v>0.77358490566037741</v>
      </c>
      <c r="E19" s="42">
        <f t="shared" ref="E19" si="38" xml:space="preserve"> (2*C19*D19)/(C19+D19)</f>
        <v>0.82828282828282829</v>
      </c>
      <c r="F19" s="44">
        <f t="shared" ref="F19:F40" si="39">B20/SUM(B19,B20)</f>
        <v>0.8928571428571429</v>
      </c>
      <c r="G19" s="44">
        <f t="shared" ref="G19:G40" si="40">B20/SUM(A20,B20)</f>
        <v>0.95238095238095233</v>
      </c>
      <c r="H19" s="44">
        <f t="shared" ref="H19" si="41" xml:space="preserve"> (2*F19*G19)/(F19+G19)</f>
        <v>0.9216589861751151</v>
      </c>
      <c r="J19" s="11">
        <v>42</v>
      </c>
      <c r="K19" s="12">
        <v>11</v>
      </c>
      <c r="L19" s="42">
        <f t="shared" ref="L19:L40" si="42">J19/SUM(J19,J20)</f>
        <v>0.8936170212765957</v>
      </c>
      <c r="M19" s="42">
        <f t="shared" ref="M19:M40" si="43">J19/SUM(J19,K19)</f>
        <v>0.79245283018867929</v>
      </c>
      <c r="N19" s="42">
        <f t="shared" ref="N19" si="44" xml:space="preserve"> (2*L19*M19)/(L19+M19)</f>
        <v>0.84000000000000008</v>
      </c>
      <c r="O19" s="44">
        <f t="shared" ref="O19:O40" si="45">K20/SUM(K19,K20)</f>
        <v>0.90090090090090091</v>
      </c>
      <c r="P19" s="44">
        <f t="shared" ref="P19:P40" si="46">K20/SUM(J20,K20)</f>
        <v>0.95238095238095233</v>
      </c>
      <c r="Q19" s="44">
        <f t="shared" ref="Q19" si="47" xml:space="preserve"> (2*O19*P19)/(O19+P19)</f>
        <v>0.92592592592592604</v>
      </c>
      <c r="S19" s="11">
        <v>41</v>
      </c>
      <c r="T19" s="12">
        <v>12</v>
      </c>
      <c r="U19" s="42">
        <f t="shared" ref="U19:U40" si="48">S19/SUM(S19,S20)</f>
        <v>0.82</v>
      </c>
      <c r="V19" s="42">
        <f t="shared" ref="V19:V40" si="49">S19/SUM(S19,T19)</f>
        <v>0.77358490566037741</v>
      </c>
      <c r="W19" s="42">
        <f t="shared" ref="W19" si="50" xml:space="preserve"> (2*U19*V19)/(U19+V19)</f>
        <v>0.79611650485436902</v>
      </c>
      <c r="X19" s="44">
        <f t="shared" ref="X19:X40" si="51">T20/SUM(T19,T20)</f>
        <v>0.88888888888888884</v>
      </c>
      <c r="Y19" s="44">
        <f t="shared" ref="Y19:Y40" si="52">T20/SUM(S20,T20)</f>
        <v>0.91428571428571426</v>
      </c>
      <c r="Z19" s="44">
        <f t="shared" ref="Z19" si="53" xml:space="preserve"> (2*X19*Y19)/(X19+Y19)</f>
        <v>0.90140845070422537</v>
      </c>
    </row>
    <row r="20" spans="1:26" x14ac:dyDescent="0.25">
      <c r="A20" s="11">
        <v>5</v>
      </c>
      <c r="B20" s="12">
        <v>100</v>
      </c>
      <c r="C20" s="42"/>
      <c r="D20" s="42"/>
      <c r="E20" s="42"/>
      <c r="F20" s="44"/>
      <c r="G20" s="44"/>
      <c r="H20" s="44"/>
      <c r="J20" s="11">
        <v>5</v>
      </c>
      <c r="K20" s="12">
        <v>100</v>
      </c>
      <c r="L20" s="42"/>
      <c r="M20" s="42"/>
      <c r="N20" s="42"/>
      <c r="O20" s="44"/>
      <c r="P20" s="44"/>
      <c r="Q20" s="44"/>
      <c r="S20" s="11">
        <v>9</v>
      </c>
      <c r="T20" s="12">
        <v>96</v>
      </c>
      <c r="U20" s="42"/>
      <c r="V20" s="42"/>
      <c r="W20" s="42"/>
      <c r="X20" s="44"/>
      <c r="Y20" s="44"/>
      <c r="Z20" s="44"/>
    </row>
    <row r="21" spans="1:26" x14ac:dyDescent="0.25">
      <c r="A21" s="8"/>
      <c r="B21" s="9"/>
      <c r="C21" s="42"/>
      <c r="D21" s="42"/>
      <c r="E21" s="42"/>
      <c r="F21" s="44"/>
      <c r="G21" s="44"/>
      <c r="H21" s="44"/>
      <c r="J21" s="8"/>
      <c r="K21" s="9"/>
      <c r="L21" s="42"/>
      <c r="M21" s="42"/>
      <c r="N21" s="42"/>
      <c r="O21" s="44"/>
      <c r="P21" s="44"/>
      <c r="Q21" s="44"/>
      <c r="S21" s="8"/>
      <c r="T21" s="9"/>
      <c r="U21" s="42"/>
      <c r="V21" s="42"/>
      <c r="W21" s="42"/>
      <c r="X21" s="44"/>
      <c r="Y21" s="44"/>
      <c r="Z21" s="44"/>
    </row>
    <row r="22" spans="1:26" x14ac:dyDescent="0.25">
      <c r="A22" s="11">
        <v>28</v>
      </c>
      <c r="B22" s="12">
        <v>16</v>
      </c>
      <c r="C22" s="42">
        <f t="shared" ref="C22:C40" si="54">A22/SUM(A22,A23)</f>
        <v>0.90322580645161288</v>
      </c>
      <c r="D22" s="42">
        <f t="shared" ref="D22:D40" si="55">A22/SUM(A22,B22)</f>
        <v>0.63636363636363635</v>
      </c>
      <c r="E22" s="42">
        <f t="shared" ref="E22" si="56" xml:space="preserve"> (2*C22*D22)/(C22+D22)</f>
        <v>0.74666666666666659</v>
      </c>
      <c r="F22" s="44">
        <f t="shared" ref="F22:F40" si="57">B23/SUM(B22,B23)</f>
        <v>0.87301587301587302</v>
      </c>
      <c r="G22" s="44">
        <f t="shared" ref="G22:G40" si="58">B23/SUM(A23,B23)</f>
        <v>0.97345132743362828</v>
      </c>
      <c r="H22" s="44">
        <f t="shared" ref="H22" si="59" xml:space="preserve"> (2*F22*G22)/(F22+G22)</f>
        <v>0.92050209205020916</v>
      </c>
      <c r="J22" s="11">
        <v>29</v>
      </c>
      <c r="K22" s="12">
        <v>15</v>
      </c>
      <c r="L22" s="42">
        <f t="shared" ref="L22:L40" si="60">J22/SUM(J22,J23)</f>
        <v>0.90625</v>
      </c>
      <c r="M22" s="42">
        <f t="shared" ref="M22:M40" si="61">J22/SUM(J22,K22)</f>
        <v>0.65909090909090906</v>
      </c>
      <c r="N22" s="42">
        <f t="shared" ref="N22" si="62" xml:space="preserve"> (2*L22*M22)/(L22+M22)</f>
        <v>0.76315789473684204</v>
      </c>
      <c r="O22" s="44">
        <f t="shared" ref="O22:O40" si="63">K23/SUM(K22,K23)</f>
        <v>0.88</v>
      </c>
      <c r="P22" s="44">
        <f t="shared" ref="P22:P40" si="64">K23/SUM(J23,K23)</f>
        <v>0.97345132743362828</v>
      </c>
      <c r="Q22" s="44">
        <f t="shared" ref="Q22" si="65" xml:space="preserve"> (2*O22*P22)/(O22+P22)</f>
        <v>0.9243697478991596</v>
      </c>
      <c r="S22" s="11">
        <v>31</v>
      </c>
      <c r="T22" s="12">
        <v>13</v>
      </c>
      <c r="U22" s="42">
        <f t="shared" ref="U22:U40" si="66">S22/SUM(S22,S23)</f>
        <v>0.88571428571428568</v>
      </c>
      <c r="V22" s="42">
        <f t="shared" ref="V22:V40" si="67">S22/SUM(S22,T22)</f>
        <v>0.70454545454545459</v>
      </c>
      <c r="W22" s="42">
        <f t="shared" ref="W22" si="68" xml:space="preserve"> (2*U22*V22)/(U22+V22)</f>
        <v>0.78481012658227844</v>
      </c>
      <c r="X22" s="44">
        <f t="shared" ref="X22:X40" si="69">T23/SUM(T22,T23)</f>
        <v>0.89344262295081966</v>
      </c>
      <c r="Y22" s="44">
        <f t="shared" ref="Y22:Y40" si="70">T23/SUM(S23,T23)</f>
        <v>0.96460176991150437</v>
      </c>
      <c r="Z22" s="44">
        <f t="shared" ref="Z22" si="71" xml:space="preserve"> (2*X22*Y22)/(X22+Y22)</f>
        <v>0.92765957446808511</v>
      </c>
    </row>
    <row r="23" spans="1:26" x14ac:dyDescent="0.25">
      <c r="A23" s="11">
        <v>3</v>
      </c>
      <c r="B23" s="12">
        <v>110</v>
      </c>
      <c r="C23" s="42"/>
      <c r="D23" s="42"/>
      <c r="E23" s="42"/>
      <c r="F23" s="44"/>
      <c r="G23" s="44"/>
      <c r="H23" s="44"/>
      <c r="J23" s="11">
        <v>3</v>
      </c>
      <c r="K23" s="12">
        <v>110</v>
      </c>
      <c r="L23" s="42"/>
      <c r="M23" s="42"/>
      <c r="N23" s="42"/>
      <c r="O23" s="44"/>
      <c r="P23" s="44"/>
      <c r="Q23" s="44"/>
      <c r="S23" s="11">
        <v>4</v>
      </c>
      <c r="T23" s="12">
        <v>109</v>
      </c>
      <c r="U23" s="42"/>
      <c r="V23" s="42"/>
      <c r="W23" s="42"/>
      <c r="X23" s="44"/>
      <c r="Y23" s="44"/>
      <c r="Z23" s="44"/>
    </row>
    <row r="24" spans="1:26" x14ac:dyDescent="0.25">
      <c r="A24" s="8"/>
      <c r="B24" s="9"/>
      <c r="C24" s="42"/>
      <c r="D24" s="42"/>
      <c r="E24" s="42"/>
      <c r="F24" s="44"/>
      <c r="G24" s="44"/>
      <c r="H24" s="44"/>
      <c r="J24" s="8"/>
      <c r="K24" s="9"/>
      <c r="L24" s="42"/>
      <c r="M24" s="42"/>
      <c r="N24" s="42"/>
      <c r="O24" s="44"/>
      <c r="P24" s="44"/>
      <c r="Q24" s="44"/>
      <c r="S24" s="8"/>
      <c r="T24" s="9"/>
      <c r="U24" s="42"/>
      <c r="V24" s="42"/>
      <c r="W24" s="42"/>
      <c r="X24" s="44"/>
      <c r="Y24" s="44"/>
      <c r="Z24" s="44"/>
    </row>
    <row r="25" spans="1:26" x14ac:dyDescent="0.25">
      <c r="A25" s="11">
        <v>43</v>
      </c>
      <c r="B25" s="12">
        <v>16</v>
      </c>
      <c r="C25" s="42">
        <f t="shared" ref="C25:C40" si="72">A25/SUM(A25,A26)</f>
        <v>0.91489361702127658</v>
      </c>
      <c r="D25" s="42">
        <f t="shared" ref="D25:D40" si="73">A25/SUM(A25,B25)</f>
        <v>0.72881355932203384</v>
      </c>
      <c r="E25" s="42">
        <f t="shared" ref="E25" si="74" xml:space="preserve"> (2*C25*D25)/(C25+D25)</f>
        <v>0.81132075471698106</v>
      </c>
      <c r="F25" s="44">
        <f t="shared" ref="F25:F40" si="75">B26/SUM(B25,B26)</f>
        <v>0.8545454545454545</v>
      </c>
      <c r="G25" s="44">
        <f t="shared" ref="G25:G40" si="76">B26/SUM(A26,B26)</f>
        <v>0.95918367346938771</v>
      </c>
      <c r="H25" s="44">
        <f t="shared" ref="H25" si="77" xml:space="preserve"> (2*F25*G25)/(F25+G25)</f>
        <v>0.90384615384615374</v>
      </c>
      <c r="J25" s="11">
        <v>44</v>
      </c>
      <c r="K25" s="12">
        <v>15</v>
      </c>
      <c r="L25" s="42">
        <f t="shared" ref="L25:L40" si="78">J25/SUM(J25,J26)</f>
        <v>0.91666666666666663</v>
      </c>
      <c r="M25" s="42">
        <f t="shared" ref="M25:M40" si="79">J25/SUM(J25,K25)</f>
        <v>0.74576271186440679</v>
      </c>
      <c r="N25" s="42">
        <f t="shared" ref="N25" si="80" xml:space="preserve"> (2*L25*M25)/(L25+M25)</f>
        <v>0.82242990654205606</v>
      </c>
      <c r="O25" s="44">
        <f t="shared" ref="O25:O40" si="81">K26/SUM(K25,K26)</f>
        <v>0.86238532110091748</v>
      </c>
      <c r="P25" s="44">
        <f t="shared" ref="P25:P40" si="82">K26/SUM(J26,K26)</f>
        <v>0.95918367346938771</v>
      </c>
      <c r="Q25" s="44">
        <f t="shared" ref="Q25" si="83" xml:space="preserve"> (2*O25*P25)/(O25+P25)</f>
        <v>0.90821256038647347</v>
      </c>
      <c r="S25" s="11">
        <v>44</v>
      </c>
      <c r="T25" s="12">
        <v>15</v>
      </c>
      <c r="U25" s="42">
        <f t="shared" ref="U25:U40" si="84">S25/SUM(S25,S26)</f>
        <v>0.89795918367346939</v>
      </c>
      <c r="V25" s="42">
        <f t="shared" ref="V25:V40" si="85">S25/SUM(S25,T25)</f>
        <v>0.74576271186440679</v>
      </c>
      <c r="W25" s="42">
        <f t="shared" ref="W25" si="86" xml:space="preserve"> (2*U25*V25)/(U25+V25)</f>
        <v>0.81481481481481477</v>
      </c>
      <c r="X25" s="44">
        <f t="shared" ref="X25:X40" si="87">T26/SUM(T25,T26)</f>
        <v>0.86111111111111116</v>
      </c>
      <c r="Y25" s="44">
        <f t="shared" ref="Y25:Y40" si="88">T26/SUM(S26,T26)</f>
        <v>0.94897959183673475</v>
      </c>
      <c r="Z25" s="44">
        <f t="shared" ref="Z25" si="89" xml:space="preserve"> (2*X25*Y25)/(X25+Y25)</f>
        <v>0.90291262135922334</v>
      </c>
    </row>
    <row r="26" spans="1:26" x14ac:dyDescent="0.25">
      <c r="A26" s="11">
        <v>4</v>
      </c>
      <c r="B26" s="12">
        <v>94</v>
      </c>
      <c r="C26" s="42"/>
      <c r="D26" s="42"/>
      <c r="E26" s="42"/>
      <c r="F26" s="44"/>
      <c r="G26" s="44"/>
      <c r="H26" s="44"/>
      <c r="J26" s="11">
        <v>4</v>
      </c>
      <c r="K26" s="12">
        <v>94</v>
      </c>
      <c r="L26" s="42"/>
      <c r="M26" s="42"/>
      <c r="N26" s="42"/>
      <c r="O26" s="44"/>
      <c r="P26" s="44"/>
      <c r="Q26" s="44"/>
      <c r="S26" s="11">
        <v>5</v>
      </c>
      <c r="T26" s="12">
        <v>93</v>
      </c>
      <c r="U26" s="42"/>
      <c r="V26" s="42"/>
      <c r="W26" s="42"/>
      <c r="X26" s="44"/>
      <c r="Y26" s="44"/>
      <c r="Z26" s="44"/>
    </row>
    <row r="27" spans="1:26" x14ac:dyDescent="0.25">
      <c r="A27" s="8"/>
      <c r="B27" s="9"/>
      <c r="C27" s="42"/>
      <c r="D27" s="42"/>
      <c r="E27" s="42"/>
      <c r="F27" s="44"/>
      <c r="G27" s="44"/>
      <c r="H27" s="44"/>
      <c r="J27" s="8"/>
      <c r="K27" s="9"/>
      <c r="L27" s="42"/>
      <c r="M27" s="42"/>
      <c r="N27" s="42"/>
      <c r="O27" s="44"/>
      <c r="P27" s="44"/>
      <c r="Q27" s="44"/>
      <c r="S27" s="8"/>
      <c r="T27" s="9"/>
      <c r="U27" s="42"/>
      <c r="V27" s="42"/>
      <c r="W27" s="42"/>
      <c r="X27" s="44"/>
      <c r="Y27" s="44"/>
      <c r="Z27" s="44"/>
    </row>
    <row r="28" spans="1:26" x14ac:dyDescent="0.25">
      <c r="A28" s="11">
        <v>36</v>
      </c>
      <c r="B28" s="12">
        <v>9</v>
      </c>
      <c r="C28" s="42">
        <f t="shared" ref="C28:C40" si="90">A28/SUM(A28,A29)</f>
        <v>0.92307692307692313</v>
      </c>
      <c r="D28" s="42">
        <f t="shared" ref="D28:D40" si="91">A28/SUM(A28,B28)</f>
        <v>0.8</v>
      </c>
      <c r="E28" s="42">
        <f t="shared" ref="E28" si="92" xml:space="preserve"> (2*C28*D28)/(C28+D28)</f>
        <v>0.8571428571428571</v>
      </c>
      <c r="F28" s="44">
        <f t="shared" ref="F28:F40" si="93">B29/SUM(B28,B29)</f>
        <v>0.92372881355932202</v>
      </c>
      <c r="G28" s="44">
        <f t="shared" ref="G28:G40" si="94">B29/SUM(A29,B29)</f>
        <v>0.9732142857142857</v>
      </c>
      <c r="H28" s="44">
        <f t="shared" ref="H28" si="95" xml:space="preserve"> (2*F28*G28)/(F28+G28)</f>
        <v>0.9478260869565216</v>
      </c>
      <c r="J28" s="11">
        <v>33</v>
      </c>
      <c r="K28" s="12">
        <v>12</v>
      </c>
      <c r="L28" s="42">
        <f t="shared" ref="L28:L40" si="96">J28/SUM(J28,J29)</f>
        <v>0.7857142857142857</v>
      </c>
      <c r="M28" s="42">
        <f t="shared" ref="M28:M40" si="97">J28/SUM(J28,K28)</f>
        <v>0.73333333333333328</v>
      </c>
      <c r="N28" s="42">
        <f t="shared" ref="N28" si="98" xml:space="preserve"> (2*L28*M28)/(L28+M28)</f>
        <v>0.75862068965517238</v>
      </c>
      <c r="O28" s="44">
        <f t="shared" ref="O28:O40" si="99">K29/SUM(K28,K29)</f>
        <v>0.89565217391304353</v>
      </c>
      <c r="P28" s="44">
        <f t="shared" ref="P28:P40" si="100">K29/SUM(J29,K29)</f>
        <v>0.9196428571428571</v>
      </c>
      <c r="Q28" s="44">
        <f t="shared" ref="Q28" si="101" xml:space="preserve"> (2*O28*P28)/(O28+P28)</f>
        <v>0.90748898678414092</v>
      </c>
      <c r="S28" s="11">
        <v>34</v>
      </c>
      <c r="T28" s="12">
        <v>11</v>
      </c>
      <c r="U28" s="42">
        <f t="shared" ref="U28:U40" si="102">S28/SUM(S28,S29)</f>
        <v>0.80952380952380953</v>
      </c>
      <c r="V28" s="42">
        <f t="shared" ref="V28:V40" si="103">S28/SUM(S28,T28)</f>
        <v>0.75555555555555554</v>
      </c>
      <c r="W28" s="42">
        <f t="shared" ref="W28" si="104" xml:space="preserve"> (2*U28*V28)/(U28+V28)</f>
        <v>0.7816091954022989</v>
      </c>
      <c r="X28" s="44">
        <f t="shared" ref="X28:X40" si="105">T29/SUM(T28,T29)</f>
        <v>0.90434782608695652</v>
      </c>
      <c r="Y28" s="44">
        <f t="shared" ref="Y28:Y40" si="106">T29/SUM(S29,T29)</f>
        <v>0.9285714285714286</v>
      </c>
      <c r="Z28" s="44">
        <f t="shared" ref="Z28" si="107" xml:space="preserve"> (2*X28*Y28)/(X28+Y28)</f>
        <v>0.91629955947136577</v>
      </c>
    </row>
    <row r="29" spans="1:26" x14ac:dyDescent="0.25">
      <c r="A29" s="11">
        <v>3</v>
      </c>
      <c r="B29" s="12">
        <v>109</v>
      </c>
      <c r="C29" s="42"/>
      <c r="D29" s="42"/>
      <c r="E29" s="42"/>
      <c r="F29" s="44"/>
      <c r="G29" s="44"/>
      <c r="H29" s="44"/>
      <c r="J29" s="11">
        <v>9</v>
      </c>
      <c r="K29" s="12">
        <v>103</v>
      </c>
      <c r="L29" s="42"/>
      <c r="M29" s="42"/>
      <c r="N29" s="42"/>
      <c r="O29" s="44"/>
      <c r="P29" s="44"/>
      <c r="Q29" s="44"/>
      <c r="S29" s="11">
        <v>8</v>
      </c>
      <c r="T29" s="12">
        <v>104</v>
      </c>
      <c r="U29" s="42"/>
      <c r="V29" s="42"/>
      <c r="W29" s="42"/>
      <c r="X29" s="44"/>
      <c r="Y29" s="44"/>
      <c r="Z29" s="44"/>
    </row>
    <row r="30" spans="1:26" x14ac:dyDescent="0.25">
      <c r="A30" s="8"/>
      <c r="B30" s="9"/>
      <c r="C30" s="42"/>
      <c r="D30" s="42"/>
      <c r="E30" s="42"/>
      <c r="F30" s="44"/>
      <c r="G30" s="44"/>
      <c r="H30" s="44"/>
      <c r="J30" s="8"/>
      <c r="K30" s="9"/>
      <c r="L30" s="42"/>
      <c r="M30" s="42"/>
      <c r="N30" s="42"/>
      <c r="O30" s="44"/>
      <c r="P30" s="44"/>
      <c r="Q30" s="44"/>
      <c r="S30" s="8"/>
      <c r="T30" s="9"/>
      <c r="U30" s="42"/>
      <c r="V30" s="42"/>
      <c r="W30" s="42"/>
      <c r="X30" s="44"/>
      <c r="Y30" s="44"/>
      <c r="Z30" s="44"/>
    </row>
    <row r="31" spans="1:26" x14ac:dyDescent="0.25">
      <c r="A31" s="11">
        <v>35</v>
      </c>
      <c r="B31" s="12">
        <v>10</v>
      </c>
      <c r="C31" s="42">
        <f t="shared" ref="C31:C40" si="108">A31/SUM(A31,A32)</f>
        <v>0.92105263157894735</v>
      </c>
      <c r="D31" s="42">
        <f t="shared" ref="D31:D40" si="109">A31/SUM(A31,B31)</f>
        <v>0.77777777777777779</v>
      </c>
      <c r="E31" s="42">
        <f t="shared" ref="E31" si="110" xml:space="preserve"> (2*C31*D31)/(C31+D31)</f>
        <v>0.84337349397590378</v>
      </c>
      <c r="F31" s="44">
        <f t="shared" ref="F31:F40" si="111">B32/SUM(B31,B32)</f>
        <v>0.91596638655462181</v>
      </c>
      <c r="G31" s="44">
        <f t="shared" ref="G31:G40" si="112">B32/SUM(A32,B32)</f>
        <v>0.9732142857142857</v>
      </c>
      <c r="H31" s="44">
        <f t="shared" ref="H31" si="113" xml:space="preserve"> (2*F31*G31)/(F31+G31)</f>
        <v>0.94372294372294374</v>
      </c>
      <c r="J31" s="11">
        <v>38</v>
      </c>
      <c r="K31" s="12">
        <v>7</v>
      </c>
      <c r="L31" s="42">
        <f t="shared" ref="L31:L40" si="114">J31/SUM(J31,J32)</f>
        <v>0.90476190476190477</v>
      </c>
      <c r="M31" s="42">
        <f t="shared" ref="M31:M40" si="115">J31/SUM(J31,K31)</f>
        <v>0.84444444444444444</v>
      </c>
      <c r="N31" s="42">
        <f t="shared" ref="N31" si="116" xml:space="preserve"> (2*L31*M31)/(L31+M31)</f>
        <v>0.87356321839080464</v>
      </c>
      <c r="O31" s="44">
        <f t="shared" ref="O31:O40" si="117">K32/SUM(K31,K32)</f>
        <v>0.93913043478260871</v>
      </c>
      <c r="P31" s="44">
        <f t="shared" ref="P31:P40" si="118">K32/SUM(J32,K32)</f>
        <v>0.9642857142857143</v>
      </c>
      <c r="Q31" s="44">
        <f t="shared" ref="Q31" si="119" xml:space="preserve"> (2*O31*P31)/(O31+P31)</f>
        <v>0.95154185022026427</v>
      </c>
      <c r="S31" s="11">
        <v>38</v>
      </c>
      <c r="T31" s="12">
        <v>7</v>
      </c>
      <c r="U31" s="42">
        <f t="shared" ref="U31:U40" si="120">S31/SUM(S31,S32)</f>
        <v>0.86363636363636365</v>
      </c>
      <c r="V31" s="42">
        <f t="shared" ref="V31:V40" si="121">S31/SUM(S31,T31)</f>
        <v>0.84444444444444444</v>
      </c>
      <c r="W31" s="42">
        <f t="shared" ref="W31" si="122" xml:space="preserve"> (2*U31*V31)/(U31+V31)</f>
        <v>0.85393258426966301</v>
      </c>
      <c r="X31" s="44">
        <f t="shared" ref="X31:X40" si="123">T32/SUM(T31,T32)</f>
        <v>0.93805309734513276</v>
      </c>
      <c r="Y31" s="44">
        <f t="shared" ref="Y31:Y40" si="124">T32/SUM(S32,T32)</f>
        <v>0.9464285714285714</v>
      </c>
      <c r="Z31" s="44">
        <f t="shared" ref="Z31" si="125" xml:space="preserve"> (2*X31*Y31)/(X31+Y31)</f>
        <v>0.94222222222222229</v>
      </c>
    </row>
    <row r="32" spans="1:26" x14ac:dyDescent="0.25">
      <c r="A32" s="11">
        <v>3</v>
      </c>
      <c r="B32" s="12">
        <v>109</v>
      </c>
      <c r="C32" s="42"/>
      <c r="D32" s="42"/>
      <c r="E32" s="42"/>
      <c r="F32" s="44"/>
      <c r="G32" s="44"/>
      <c r="H32" s="44"/>
      <c r="J32" s="11">
        <v>4</v>
      </c>
      <c r="K32" s="12">
        <v>108</v>
      </c>
      <c r="L32" s="42"/>
      <c r="M32" s="42"/>
      <c r="N32" s="42"/>
      <c r="O32" s="44"/>
      <c r="P32" s="44"/>
      <c r="Q32" s="44"/>
      <c r="S32" s="11">
        <v>6</v>
      </c>
      <c r="T32" s="12">
        <v>106</v>
      </c>
      <c r="U32" s="42"/>
      <c r="V32" s="42"/>
      <c r="W32" s="42"/>
      <c r="X32" s="44"/>
      <c r="Y32" s="44"/>
      <c r="Z32" s="44"/>
    </row>
    <row r="33" spans="1:26" x14ac:dyDescent="0.25">
      <c r="A33" s="8"/>
      <c r="B33" s="9"/>
      <c r="C33" s="42"/>
      <c r="D33" s="42"/>
      <c r="E33" s="42"/>
      <c r="F33" s="44"/>
      <c r="G33" s="44"/>
      <c r="H33" s="44"/>
      <c r="J33" s="8"/>
      <c r="K33" s="9"/>
      <c r="L33" s="42"/>
      <c r="M33" s="42"/>
      <c r="N33" s="42"/>
      <c r="O33" s="44"/>
      <c r="P33" s="44"/>
      <c r="Q33" s="44"/>
      <c r="S33" s="8"/>
      <c r="T33" s="9"/>
      <c r="U33" s="42"/>
      <c r="V33" s="42"/>
      <c r="W33" s="42"/>
      <c r="X33" s="44"/>
      <c r="Y33" s="44"/>
      <c r="Z33" s="44"/>
    </row>
    <row r="34" spans="1:26" x14ac:dyDescent="0.25">
      <c r="A34" s="11">
        <v>39</v>
      </c>
      <c r="B34" s="12">
        <v>10</v>
      </c>
      <c r="C34" s="42">
        <f t="shared" ref="C34:C40" si="126">A34/SUM(A34,A35)</f>
        <v>0.88636363636363635</v>
      </c>
      <c r="D34" s="42">
        <f t="shared" ref="D34:D40" si="127">A34/SUM(A34,B34)</f>
        <v>0.79591836734693877</v>
      </c>
      <c r="E34" s="42">
        <f t="shared" ref="E34" si="128" xml:space="preserve"> (2*C34*D34)/(C34+D34)</f>
        <v>0.83870967741935476</v>
      </c>
      <c r="F34" s="44">
        <f t="shared" ref="F34:F40" si="129">B35/SUM(B34,B35)</f>
        <v>0.91150442477876104</v>
      </c>
      <c r="G34" s="44">
        <f t="shared" ref="G34:G40" si="130">B35/SUM(A35,B35)</f>
        <v>0.95370370370370372</v>
      </c>
      <c r="H34" s="44">
        <f t="shared" ref="H34" si="131" xml:space="preserve"> (2*F34*G34)/(F34+G34)</f>
        <v>0.93212669683257932</v>
      </c>
      <c r="J34" s="11">
        <v>42</v>
      </c>
      <c r="K34" s="12">
        <v>7</v>
      </c>
      <c r="L34" s="42">
        <f t="shared" ref="L34:L40" si="132">J34/SUM(J34,J35)</f>
        <v>0.79245283018867929</v>
      </c>
      <c r="M34" s="42">
        <f t="shared" ref="M34:M40" si="133">J34/SUM(J34,K34)</f>
        <v>0.8571428571428571</v>
      </c>
      <c r="N34" s="42">
        <f t="shared" ref="N34" si="134" xml:space="preserve"> (2*L34*M34)/(L34+M34)</f>
        <v>0.82352941176470584</v>
      </c>
      <c r="O34" s="44">
        <f t="shared" ref="O34:O40" si="135">K35/SUM(K34,K35)</f>
        <v>0.93269230769230771</v>
      </c>
      <c r="P34" s="44">
        <f t="shared" ref="P34:P40" si="136">K35/SUM(J35,K35)</f>
        <v>0.89814814814814814</v>
      </c>
      <c r="Q34" s="44">
        <f t="shared" ref="Q34" si="137" xml:space="preserve"> (2*O34*P34)/(O34+P34)</f>
        <v>0.91509433962264153</v>
      </c>
      <c r="S34" s="11">
        <v>40</v>
      </c>
      <c r="T34" s="12">
        <v>9</v>
      </c>
      <c r="U34" s="42">
        <f t="shared" ref="U34:U40" si="138">S34/SUM(S34,S35)</f>
        <v>0.81632653061224492</v>
      </c>
      <c r="V34" s="42">
        <f t="shared" ref="V34:V40" si="139">S34/SUM(S34,T34)</f>
        <v>0.81632653061224492</v>
      </c>
      <c r="W34" s="42">
        <f t="shared" ref="W34" si="140" xml:space="preserve"> (2*U34*V34)/(U34+V34)</f>
        <v>0.81632653061224492</v>
      </c>
      <c r="X34" s="44">
        <f t="shared" ref="X34:X40" si="141">T35/SUM(T34,T35)</f>
        <v>0.91666666666666663</v>
      </c>
      <c r="Y34" s="44">
        <f t="shared" ref="Y34:Y40" si="142">T35/SUM(S35,T35)</f>
        <v>0.91666666666666663</v>
      </c>
      <c r="Z34" s="44">
        <f t="shared" ref="Z34" si="143" xml:space="preserve"> (2*X34*Y34)/(X34+Y34)</f>
        <v>0.91666666666666663</v>
      </c>
    </row>
    <row r="35" spans="1:26" x14ac:dyDescent="0.25">
      <c r="A35" s="11">
        <v>5</v>
      </c>
      <c r="B35" s="12">
        <v>103</v>
      </c>
      <c r="C35" s="42"/>
      <c r="D35" s="42"/>
      <c r="E35" s="42"/>
      <c r="F35" s="44"/>
      <c r="G35" s="44"/>
      <c r="H35" s="44"/>
      <c r="J35" s="11">
        <v>11</v>
      </c>
      <c r="K35" s="12">
        <v>97</v>
      </c>
      <c r="L35" s="42"/>
      <c r="M35" s="42"/>
      <c r="N35" s="42"/>
      <c r="O35" s="44"/>
      <c r="P35" s="44"/>
      <c r="Q35" s="44"/>
      <c r="S35" s="11">
        <v>9</v>
      </c>
      <c r="T35" s="12">
        <v>99</v>
      </c>
      <c r="U35" s="42"/>
      <c r="V35" s="42"/>
      <c r="W35" s="42"/>
      <c r="X35" s="44"/>
      <c r="Y35" s="44"/>
      <c r="Z35" s="44"/>
    </row>
    <row r="36" spans="1:26" x14ac:dyDescent="0.25">
      <c r="C36" s="42"/>
      <c r="D36" s="42"/>
      <c r="E36" s="42"/>
      <c r="F36" s="44"/>
      <c r="G36" s="44"/>
      <c r="H36" s="44"/>
      <c r="L36" s="42"/>
      <c r="M36" s="42"/>
      <c r="N36" s="42"/>
      <c r="O36" s="44"/>
      <c r="P36" s="44"/>
      <c r="Q36" s="44"/>
      <c r="U36" s="42"/>
      <c r="V36" s="42"/>
      <c r="W36" s="42"/>
      <c r="X36" s="44"/>
      <c r="Y36" s="44"/>
      <c r="Z36" s="44"/>
    </row>
    <row r="37" spans="1:26" x14ac:dyDescent="0.25">
      <c r="A37" s="11">
        <v>35</v>
      </c>
      <c r="B37" s="12">
        <v>13</v>
      </c>
      <c r="C37" s="42">
        <f t="shared" ref="C37:C40" si="144">A37/SUM(A37,A38)</f>
        <v>0.89743589743589747</v>
      </c>
      <c r="D37" s="42">
        <f t="shared" ref="D37:D40" si="145">A37/SUM(A37,B37)</f>
        <v>0.72916666666666663</v>
      </c>
      <c r="E37" s="42">
        <f t="shared" ref="E37" si="146" xml:space="preserve"> (2*C37*D37)/(C37+D37)</f>
        <v>0.8045977011494253</v>
      </c>
      <c r="F37" s="44">
        <f t="shared" ref="F37:F40" si="147">B38/SUM(B37,B38)</f>
        <v>0.88983050847457623</v>
      </c>
      <c r="G37" s="44">
        <f t="shared" ref="G37:G40" si="148">B38/SUM(A38,B38)</f>
        <v>0.96330275229357798</v>
      </c>
      <c r="H37" s="44">
        <f t="shared" ref="H37" si="149" xml:space="preserve"> (2*F37*G37)/(F37+G37)</f>
        <v>0.92511013215859017</v>
      </c>
      <c r="J37" s="11">
        <v>37</v>
      </c>
      <c r="K37" s="12">
        <v>11</v>
      </c>
      <c r="L37" s="42">
        <f t="shared" ref="L37:L40" si="150">J37/SUM(J37,J38)</f>
        <v>0.86046511627906974</v>
      </c>
      <c r="M37" s="42">
        <f t="shared" ref="M37:M40" si="151">J37/SUM(J37,K37)</f>
        <v>0.77083333333333337</v>
      </c>
      <c r="N37" s="42">
        <f t="shared" ref="N37" si="152" xml:space="preserve"> (2*L37*M37)/(L37+M37)</f>
        <v>0.81318681318681318</v>
      </c>
      <c r="O37" s="44">
        <f t="shared" ref="O37:O40" si="153">K38/SUM(K37,K38)</f>
        <v>0.90350877192982459</v>
      </c>
      <c r="P37" s="44">
        <f t="shared" ref="P37:P40" si="154">K38/SUM(J38,K38)</f>
        <v>0.94495412844036697</v>
      </c>
      <c r="Q37" s="44">
        <f t="shared" ref="Q37" si="155" xml:space="preserve"> (2*O37*P37)/(O37+P37)</f>
        <v>0.92376681614349776</v>
      </c>
      <c r="S37" s="11">
        <v>36</v>
      </c>
      <c r="T37" s="12">
        <v>12</v>
      </c>
      <c r="U37" s="42">
        <f t="shared" ref="U37:U40" si="156">S37/SUM(S37,S38)</f>
        <v>0.83720930232558144</v>
      </c>
      <c r="V37" s="42">
        <f t="shared" ref="V37:V40" si="157">S37/SUM(S37,T37)</f>
        <v>0.75</v>
      </c>
      <c r="W37" s="42">
        <f t="shared" ref="W37" si="158" xml:space="preserve"> (2*U37*V37)/(U37+V37)</f>
        <v>0.79120879120879117</v>
      </c>
      <c r="X37" s="44">
        <f t="shared" ref="X37:X40" si="159">T38/SUM(T37,T38)</f>
        <v>0.89473684210526316</v>
      </c>
      <c r="Y37" s="44">
        <f t="shared" ref="Y37:Y40" si="160">T38/SUM(S38,T38)</f>
        <v>0.93577981651376152</v>
      </c>
      <c r="Z37" s="44">
        <f t="shared" ref="Z37" si="161" xml:space="preserve"> (2*X37*Y37)/(X37+Y37)</f>
        <v>0.91479820627802688</v>
      </c>
    </row>
    <row r="38" spans="1:26" x14ac:dyDescent="0.25">
      <c r="A38" s="11">
        <v>4</v>
      </c>
      <c r="B38" s="12">
        <v>105</v>
      </c>
      <c r="C38" s="42"/>
      <c r="D38" s="42"/>
      <c r="E38" s="42"/>
      <c r="F38" s="44"/>
      <c r="G38" s="44"/>
      <c r="H38" s="44"/>
      <c r="J38" s="11">
        <v>6</v>
      </c>
      <c r="K38" s="12">
        <v>103</v>
      </c>
      <c r="L38" s="42"/>
      <c r="M38" s="42"/>
      <c r="N38" s="42"/>
      <c r="O38" s="44"/>
      <c r="P38" s="44"/>
      <c r="Q38" s="44"/>
      <c r="S38" s="11">
        <v>7</v>
      </c>
      <c r="T38" s="12">
        <v>102</v>
      </c>
      <c r="U38" s="42"/>
      <c r="V38" s="42"/>
      <c r="W38" s="42"/>
      <c r="X38" s="44"/>
      <c r="Y38" s="44"/>
      <c r="Z38" s="44"/>
    </row>
    <row r="39" spans="1:26" x14ac:dyDescent="0.25">
      <c r="C39" s="43"/>
      <c r="D39" s="43"/>
      <c r="E39" s="43"/>
      <c r="F39" s="45"/>
      <c r="G39" s="45"/>
      <c r="H39" s="45"/>
      <c r="L39" s="43"/>
      <c r="M39" s="43"/>
      <c r="N39" s="43"/>
      <c r="O39" s="45"/>
      <c r="P39" s="45"/>
      <c r="Q39" s="45"/>
      <c r="U39" s="43"/>
      <c r="V39" s="43"/>
      <c r="W39" s="43"/>
      <c r="X39" s="45"/>
      <c r="Y39" s="45"/>
      <c r="Z39" s="45"/>
    </row>
    <row r="40" spans="1:26" x14ac:dyDescent="0.25">
      <c r="A40" s="23"/>
      <c r="B40" s="23"/>
      <c r="C40" s="42">
        <f>SUM(C10:C37)/10</f>
        <v>0.90146548071924604</v>
      </c>
      <c r="D40" s="42">
        <f>SUM(D10:D37)/10</f>
        <v>0.73838177902882918</v>
      </c>
      <c r="E40" s="42">
        <f>SUM(E10:E37)/10</f>
        <v>0.81062314919930445</v>
      </c>
      <c r="F40" s="13">
        <f>SUM(F10:F37)/10</f>
        <v>0.88983956829994015</v>
      </c>
      <c r="G40" s="13">
        <f>SUM(G10:G37)/10</f>
        <v>0.96279011888704813</v>
      </c>
      <c r="H40" s="14">
        <f>SUM(H10:H37)/10</f>
        <v>0.92471222842886946</v>
      </c>
      <c r="J40" s="23"/>
      <c r="K40" s="23"/>
      <c r="L40" s="42">
        <f>SUM(L10:L37)/10</f>
        <v>0.8498824313715293</v>
      </c>
      <c r="M40" s="42">
        <f>SUM(M10:M37)/10</f>
        <v>0.77044849892258938</v>
      </c>
      <c r="N40" s="42">
        <f>SUM(N10:N37)/10</f>
        <v>0.80600271662645007</v>
      </c>
      <c r="O40" s="13">
        <f>SUM(O10:O37)/10</f>
        <v>0.89979129231377486</v>
      </c>
      <c r="P40" s="13">
        <f>SUM(P10:P37)/10</f>
        <v>0.93616014232298517</v>
      </c>
      <c r="Q40" s="14">
        <f>SUM(Q10:Q37)/10</f>
        <v>0.91720775353810724</v>
      </c>
      <c r="S40" s="23"/>
      <c r="T40" s="23"/>
      <c r="U40" s="42">
        <f>SUM(U10:U37)/10</f>
        <v>0.83906444315839779</v>
      </c>
      <c r="V40" s="42">
        <f>SUM(V10:V37)/10</f>
        <v>0.76920363293731597</v>
      </c>
      <c r="W40" s="42">
        <f>SUM(W10:W37)/10</f>
        <v>0.80148463782314949</v>
      </c>
      <c r="X40" s="13">
        <f>SUM(X10:X37)/10</f>
        <v>0.89809770264914746</v>
      </c>
      <c r="Y40" s="13">
        <f>SUM(Y10:Y37)/10</f>
        <v>0.93139559579365194</v>
      </c>
      <c r="Z40" s="14">
        <f>SUM(Z10:Z37)/10</f>
        <v>0.91421657230907127</v>
      </c>
    </row>
  </sheetData>
  <mergeCells count="7">
    <mergeCell ref="X7:Z7"/>
    <mergeCell ref="L7:N7"/>
    <mergeCell ref="O7:Q7"/>
    <mergeCell ref="U7:W7"/>
    <mergeCell ref="A7:B7"/>
    <mergeCell ref="C7:E7"/>
    <mergeCell ref="F7:H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074-102E-4A0D-93DB-3BEB703B5D8B}">
  <dimension ref="A1:Z79"/>
  <sheetViews>
    <sheetView workbookViewId="0">
      <selection activeCell="C7" sqref="C7:H40"/>
    </sheetView>
  </sheetViews>
  <sheetFormatPr defaultRowHeight="15" x14ac:dyDescent="0.25"/>
  <sheetData>
    <row r="1" spans="1:26" x14ac:dyDescent="0.25">
      <c r="A1" s="1" t="s">
        <v>32</v>
      </c>
      <c r="B1" s="27" t="s">
        <v>11</v>
      </c>
      <c r="C1" s="27" t="s">
        <v>12</v>
      </c>
      <c r="D1" s="27" t="s">
        <v>13</v>
      </c>
      <c r="F1" s="27" t="s">
        <v>33</v>
      </c>
      <c r="G1" s="27" t="s">
        <v>34</v>
      </c>
      <c r="H1" s="27" t="s">
        <v>35</v>
      </c>
    </row>
    <row r="2" spans="1:26" x14ac:dyDescent="0.25">
      <c r="A2" s="27" t="s">
        <v>8</v>
      </c>
      <c r="B2" s="33">
        <v>19</v>
      </c>
      <c r="C2" s="27">
        <v>19</v>
      </c>
      <c r="D2" s="27">
        <v>19</v>
      </c>
      <c r="F2" s="27">
        <v>15</v>
      </c>
      <c r="G2" s="27">
        <v>19</v>
      </c>
      <c r="H2" s="27">
        <v>19</v>
      </c>
      <c r="J2">
        <v>0.82992128730818437</v>
      </c>
      <c r="K2">
        <v>0.82142964233526361</v>
      </c>
      <c r="L2">
        <v>0.54722256060315799</v>
      </c>
      <c r="M2">
        <v>0.95031993678672977</v>
      </c>
      <c r="N2">
        <v>0.65748550820529661</v>
      </c>
      <c r="O2">
        <v>0.88076601680969802</v>
      </c>
    </row>
    <row r="3" spans="1:26" x14ac:dyDescent="0.25">
      <c r="A3" s="27" t="s">
        <v>9</v>
      </c>
      <c r="B3" s="21" t="s">
        <v>16</v>
      </c>
      <c r="C3" s="21" t="s">
        <v>15</v>
      </c>
      <c r="D3" s="21" t="s">
        <v>15</v>
      </c>
      <c r="F3" s="21" t="s">
        <v>15</v>
      </c>
      <c r="G3" s="21" t="s">
        <v>15</v>
      </c>
      <c r="H3" s="21" t="s">
        <v>16</v>
      </c>
      <c r="J3">
        <v>0.73522475958952749</v>
      </c>
      <c r="K3">
        <v>0.85361651168485631</v>
      </c>
      <c r="L3">
        <v>0.66555231923762526</v>
      </c>
      <c r="M3">
        <v>0.89107238248343701</v>
      </c>
      <c r="N3">
        <v>0.6977276435187123</v>
      </c>
      <c r="O3">
        <v>0.8716884687916302</v>
      </c>
    </row>
    <row r="4" spans="1:26" x14ac:dyDescent="0.25">
      <c r="A4" s="27" t="s">
        <v>10</v>
      </c>
      <c r="B4" s="21" t="s">
        <v>14</v>
      </c>
      <c r="C4" s="21" t="s">
        <v>14</v>
      </c>
      <c r="D4" s="21" t="s">
        <v>17</v>
      </c>
      <c r="F4" s="21" t="s">
        <v>17</v>
      </c>
      <c r="G4" s="21" t="s">
        <v>17</v>
      </c>
      <c r="H4" s="21" t="s">
        <v>14</v>
      </c>
      <c r="J4">
        <v>0.73210856386589362</v>
      </c>
      <c r="K4">
        <v>0.86184715980697901</v>
      </c>
      <c r="L4">
        <v>0.68822597660843399</v>
      </c>
      <c r="M4">
        <v>0.88555156665171997</v>
      </c>
      <c r="N4">
        <v>0.7077375979969206</v>
      </c>
      <c r="O4">
        <v>0.87308973274936241</v>
      </c>
    </row>
    <row r="7" spans="1:26" x14ac:dyDescent="0.25">
      <c r="A7" s="36" t="s">
        <v>39</v>
      </c>
      <c r="B7" s="36"/>
      <c r="C7" s="40" t="s">
        <v>48</v>
      </c>
      <c r="D7" s="40"/>
      <c r="E7" s="40"/>
      <c r="F7" s="39" t="s">
        <v>49</v>
      </c>
      <c r="G7" s="39"/>
      <c r="H7" s="39"/>
      <c r="J7" s="36" t="s">
        <v>40</v>
      </c>
      <c r="K7" s="36"/>
      <c r="L7" s="40" t="s">
        <v>48</v>
      </c>
      <c r="M7" s="40"/>
      <c r="N7" s="40"/>
      <c r="O7" s="39" t="s">
        <v>49</v>
      </c>
      <c r="P7" s="39"/>
      <c r="Q7" s="39"/>
      <c r="S7" s="36" t="s">
        <v>41</v>
      </c>
      <c r="T7" s="36"/>
      <c r="U7" s="40" t="s">
        <v>48</v>
      </c>
      <c r="V7" s="40"/>
      <c r="W7" s="40"/>
      <c r="X7" s="39" t="s">
        <v>49</v>
      </c>
      <c r="Y7" s="39"/>
      <c r="Z7" s="39"/>
    </row>
    <row r="8" spans="1:26" x14ac:dyDescent="0.25">
      <c r="A8" s="5"/>
      <c r="B8" s="6"/>
      <c r="C8" s="42" t="s">
        <v>2</v>
      </c>
      <c r="D8" s="42" t="s">
        <v>3</v>
      </c>
      <c r="E8" s="42" t="s">
        <v>4</v>
      </c>
      <c r="F8" s="44" t="s">
        <v>2</v>
      </c>
      <c r="G8" s="44" t="s">
        <v>3</v>
      </c>
      <c r="H8" s="44" t="s">
        <v>4</v>
      </c>
      <c r="J8" s="5"/>
      <c r="K8" s="6"/>
      <c r="L8" s="42" t="s">
        <v>2</v>
      </c>
      <c r="M8" s="42" t="s">
        <v>3</v>
      </c>
      <c r="N8" s="42" t="s">
        <v>4</v>
      </c>
      <c r="O8" s="44" t="s">
        <v>2</v>
      </c>
      <c r="P8" s="44" t="s">
        <v>3</v>
      </c>
      <c r="Q8" s="44" t="s">
        <v>4</v>
      </c>
      <c r="S8" s="5"/>
      <c r="T8" s="6"/>
      <c r="U8" s="42" t="s">
        <v>2</v>
      </c>
      <c r="V8" s="42" t="s">
        <v>3</v>
      </c>
      <c r="W8" s="42" t="s">
        <v>4</v>
      </c>
      <c r="X8" s="44" t="s">
        <v>2</v>
      </c>
      <c r="Y8" s="44" t="s">
        <v>3</v>
      </c>
      <c r="Z8" s="44" t="s">
        <v>4</v>
      </c>
    </row>
    <row r="9" spans="1:26" x14ac:dyDescent="0.25">
      <c r="A9" s="8"/>
      <c r="B9" s="9"/>
      <c r="C9" s="42"/>
      <c r="D9" s="42"/>
      <c r="E9" s="42"/>
      <c r="F9" s="44"/>
      <c r="G9" s="44"/>
      <c r="H9" s="44"/>
      <c r="J9" s="8"/>
      <c r="K9" s="9"/>
      <c r="L9" s="42"/>
      <c r="M9" s="42"/>
      <c r="N9" s="42"/>
      <c r="O9" s="44"/>
      <c r="P9" s="44"/>
      <c r="Q9" s="44"/>
      <c r="S9" s="8"/>
      <c r="T9" s="9"/>
      <c r="U9" s="42"/>
      <c r="V9" s="42"/>
      <c r="W9" s="42"/>
      <c r="X9" s="44"/>
      <c r="Y9" s="44"/>
      <c r="Z9" s="44"/>
    </row>
    <row r="10" spans="1:26" x14ac:dyDescent="0.25">
      <c r="A10" s="11">
        <v>32</v>
      </c>
      <c r="B10" s="12">
        <v>18</v>
      </c>
      <c r="C10" s="42">
        <f>A10/SUM(A10,A11)</f>
        <v>0.91428571428571426</v>
      </c>
      <c r="D10" s="42">
        <f>A10/SUM(A10,B10)</f>
        <v>0.64</v>
      </c>
      <c r="E10" s="42">
        <f xml:space="preserve"> (2*C10*D10)/(C10+D10)</f>
        <v>0.75294117647058834</v>
      </c>
      <c r="F10" s="44">
        <f>B11/SUM(B10,B11)</f>
        <v>0.85365853658536583</v>
      </c>
      <c r="G10" s="44">
        <f>B11/SUM(A11,B11)</f>
        <v>0.97222222222222221</v>
      </c>
      <c r="H10" s="44">
        <f xml:space="preserve"> (2*F10*G10)/(F10+G10)</f>
        <v>0.90909090909090906</v>
      </c>
      <c r="J10" s="11">
        <v>36</v>
      </c>
      <c r="K10" s="12">
        <v>14</v>
      </c>
      <c r="L10" s="42">
        <f>J10/SUM(J10,J11)</f>
        <v>0.8</v>
      </c>
      <c r="M10" s="42">
        <f>J10/SUM(J10,K10)</f>
        <v>0.72</v>
      </c>
      <c r="N10" s="42">
        <f xml:space="preserve"> (2*L10*M10)/(L10+M10)</f>
        <v>0.75789473684210518</v>
      </c>
      <c r="O10" s="44">
        <f>K11/SUM(K10,K11)</f>
        <v>0.87610619469026552</v>
      </c>
      <c r="P10" s="44">
        <f>K11/SUM(J11,K11)</f>
        <v>0.91666666666666663</v>
      </c>
      <c r="Q10" s="44">
        <f xml:space="preserve"> (2*O10*P10)/(O10+P10)</f>
        <v>0.89592760180995468</v>
      </c>
      <c r="S10" s="11">
        <v>40</v>
      </c>
      <c r="T10" s="12">
        <v>10</v>
      </c>
      <c r="U10" s="42">
        <f>S10/SUM(S10,S11)</f>
        <v>0.75471698113207553</v>
      </c>
      <c r="V10" s="42">
        <f>S10/SUM(S10,T10)</f>
        <v>0.8</v>
      </c>
      <c r="W10" s="42">
        <f xml:space="preserve"> (2*U10*V10)/(U10+V10)</f>
        <v>0.77669902912621369</v>
      </c>
      <c r="X10" s="44">
        <f>T11/SUM(T10,T11)</f>
        <v>0.90476190476190477</v>
      </c>
      <c r="Y10" s="44">
        <f>T11/SUM(S11,T11)</f>
        <v>0.87962962962962965</v>
      </c>
      <c r="Z10" s="44">
        <f xml:space="preserve"> (2*X10*Y10)/(X10+Y10)</f>
        <v>0.892018779342723</v>
      </c>
    </row>
    <row r="11" spans="1:26" x14ac:dyDescent="0.25">
      <c r="A11" s="11">
        <v>3</v>
      </c>
      <c r="B11" s="12">
        <v>105</v>
      </c>
      <c r="C11" s="42"/>
      <c r="D11" s="42"/>
      <c r="E11" s="42"/>
      <c r="F11" s="44"/>
      <c r="G11" s="44"/>
      <c r="H11" s="44"/>
      <c r="J11" s="11">
        <v>9</v>
      </c>
      <c r="K11" s="12">
        <v>99</v>
      </c>
      <c r="L11" s="42"/>
      <c r="M11" s="42"/>
      <c r="N11" s="42"/>
      <c r="O11" s="44"/>
      <c r="P11" s="44"/>
      <c r="Q11" s="44"/>
      <c r="S11" s="11">
        <v>13</v>
      </c>
      <c r="T11" s="12">
        <v>95</v>
      </c>
      <c r="U11" s="42"/>
      <c r="V11" s="42"/>
      <c r="W11" s="42"/>
      <c r="X11" s="44"/>
      <c r="Y11" s="44"/>
      <c r="Z11" s="44"/>
    </row>
    <row r="12" spans="1:26" x14ac:dyDescent="0.25">
      <c r="A12" s="8"/>
      <c r="B12" s="9"/>
      <c r="C12" s="42"/>
      <c r="D12" s="42"/>
      <c r="E12" s="42"/>
      <c r="F12" s="44"/>
      <c r="G12" s="44"/>
      <c r="H12" s="44"/>
      <c r="J12" s="8"/>
      <c r="K12" s="9"/>
      <c r="L12" s="42"/>
      <c r="M12" s="42"/>
      <c r="N12" s="42"/>
      <c r="O12" s="44"/>
      <c r="P12" s="44"/>
      <c r="Q12" s="44"/>
      <c r="S12" s="8"/>
      <c r="T12" s="9"/>
      <c r="U12" s="42"/>
      <c r="V12" s="42"/>
      <c r="W12" s="42"/>
      <c r="X12" s="44"/>
      <c r="Y12" s="44"/>
      <c r="Z12" s="44"/>
    </row>
    <row r="13" spans="1:26" x14ac:dyDescent="0.25">
      <c r="A13" s="11">
        <v>28</v>
      </c>
      <c r="B13" s="12">
        <v>21</v>
      </c>
      <c r="C13" s="42">
        <f t="shared" ref="C13:C40" si="0">A13/SUM(A13,A14)</f>
        <v>0.875</v>
      </c>
      <c r="D13" s="42">
        <f t="shared" ref="D13:D40" si="1">A13/SUM(A13,B13)</f>
        <v>0.5714285714285714</v>
      </c>
      <c r="E13" s="42">
        <f t="shared" ref="E13" si="2" xml:space="preserve"> (2*C13*D13)/(C13+D13)</f>
        <v>0.69135802469135799</v>
      </c>
      <c r="F13" s="44">
        <f t="shared" ref="F13:F40" si="3">B14/SUM(B13,B14)</f>
        <v>0.83333333333333337</v>
      </c>
      <c r="G13" s="44">
        <f t="shared" ref="G13:G40" si="4">B14/SUM(A14,B14)</f>
        <v>0.96330275229357798</v>
      </c>
      <c r="H13" s="44">
        <f t="shared" ref="H13" si="5" xml:space="preserve"> (2*F13*G13)/(F13+G13)</f>
        <v>0.89361702127659581</v>
      </c>
      <c r="J13" s="11">
        <v>34</v>
      </c>
      <c r="K13" s="12">
        <v>15</v>
      </c>
      <c r="L13" s="42">
        <f t="shared" ref="L13:L40" si="6">J13/SUM(J13,J14)</f>
        <v>0.80952380952380953</v>
      </c>
      <c r="M13" s="42">
        <f t="shared" ref="M13:M40" si="7">J13/SUM(J13,K13)</f>
        <v>0.69387755102040816</v>
      </c>
      <c r="N13" s="42">
        <f t="shared" ref="N13" si="8" xml:space="preserve"> (2*L13*M13)/(L13+M13)</f>
        <v>0.74725274725274715</v>
      </c>
      <c r="O13" s="44">
        <f t="shared" ref="O13:O40" si="9">K14/SUM(K13,K14)</f>
        <v>0.87068965517241381</v>
      </c>
      <c r="P13" s="44">
        <f t="shared" ref="P13:P40" si="10">K14/SUM(J14,K14)</f>
        <v>0.92660550458715596</v>
      </c>
      <c r="Q13" s="44">
        <f t="shared" ref="Q13" si="11" xml:space="preserve"> (2*O13*P13)/(O13+P13)</f>
        <v>0.8977777777777779</v>
      </c>
      <c r="S13" s="11">
        <v>34</v>
      </c>
      <c r="T13" s="12">
        <v>15</v>
      </c>
      <c r="U13" s="42">
        <f t="shared" ref="U13:U40" si="12">S13/SUM(S13,S14)</f>
        <v>0.77272727272727271</v>
      </c>
      <c r="V13" s="42">
        <f t="shared" ref="V13:V40" si="13">S13/SUM(S13,T13)</f>
        <v>0.69387755102040816</v>
      </c>
      <c r="W13" s="42">
        <f t="shared" ref="W13" si="14" xml:space="preserve"> (2*U13*V13)/(U13+V13)</f>
        <v>0.73118279569892475</v>
      </c>
      <c r="X13" s="44">
        <f t="shared" ref="X13:X40" si="15">T14/SUM(T13,T14)</f>
        <v>0.86842105263157898</v>
      </c>
      <c r="Y13" s="44">
        <f t="shared" ref="Y13:Y40" si="16">T14/SUM(S14,T14)</f>
        <v>0.90825688073394495</v>
      </c>
      <c r="Z13" s="44">
        <f t="shared" ref="Z13" si="17" xml:space="preserve"> (2*X13*Y13)/(X13+Y13)</f>
        <v>0.88789237668161436</v>
      </c>
    </row>
    <row r="14" spans="1:26" x14ac:dyDescent="0.25">
      <c r="A14" s="11">
        <v>4</v>
      </c>
      <c r="B14" s="12">
        <v>105</v>
      </c>
      <c r="C14" s="42"/>
      <c r="D14" s="42"/>
      <c r="E14" s="42"/>
      <c r="F14" s="44"/>
      <c r="G14" s="44"/>
      <c r="H14" s="44"/>
      <c r="J14" s="11">
        <v>8</v>
      </c>
      <c r="K14" s="12">
        <v>101</v>
      </c>
      <c r="L14" s="42"/>
      <c r="M14" s="42"/>
      <c r="N14" s="42"/>
      <c r="O14" s="44"/>
      <c r="P14" s="44"/>
      <c r="Q14" s="44"/>
      <c r="S14" s="11">
        <v>10</v>
      </c>
      <c r="T14" s="12">
        <v>99</v>
      </c>
      <c r="U14" s="42"/>
      <c r="V14" s="42"/>
      <c r="W14" s="42"/>
      <c r="X14" s="44"/>
      <c r="Y14" s="44"/>
      <c r="Z14" s="44"/>
    </row>
    <row r="15" spans="1:26" x14ac:dyDescent="0.25">
      <c r="A15" s="8"/>
      <c r="B15" s="9"/>
      <c r="C15" s="42"/>
      <c r="D15" s="42"/>
      <c r="E15" s="42"/>
      <c r="F15" s="44"/>
      <c r="G15" s="44"/>
      <c r="H15" s="44"/>
      <c r="J15" s="8"/>
      <c r="K15" s="9"/>
      <c r="L15" s="42"/>
      <c r="M15" s="42"/>
      <c r="N15" s="42"/>
      <c r="O15" s="44"/>
      <c r="P15" s="44"/>
      <c r="Q15" s="44"/>
      <c r="S15" s="8"/>
      <c r="T15" s="9"/>
      <c r="U15" s="42"/>
      <c r="V15" s="42"/>
      <c r="W15" s="42"/>
      <c r="X15" s="44"/>
      <c r="Y15" s="44"/>
      <c r="Z15" s="44"/>
    </row>
    <row r="16" spans="1:26" x14ac:dyDescent="0.25">
      <c r="A16" s="11">
        <v>22</v>
      </c>
      <c r="B16" s="12">
        <v>29</v>
      </c>
      <c r="C16" s="42">
        <f t="shared" ref="C16:C40" si="18">A16/SUM(A16,A17)</f>
        <v>0.66666666666666663</v>
      </c>
      <c r="D16" s="42">
        <f t="shared" ref="D16:D40" si="19">A16/SUM(A16,B16)</f>
        <v>0.43137254901960786</v>
      </c>
      <c r="E16" s="42">
        <f t="shared" ref="E16" si="20" xml:space="preserve"> (2*C16*D16)/(C16+D16)</f>
        <v>0.52380952380952372</v>
      </c>
      <c r="F16" s="44">
        <f t="shared" ref="F16:F40" si="21">B17/SUM(B16,B17)</f>
        <v>0.76800000000000002</v>
      </c>
      <c r="G16" s="44">
        <f t="shared" ref="G16:G40" si="22">B17/SUM(A17,B17)</f>
        <v>0.89719626168224298</v>
      </c>
      <c r="H16" s="44">
        <f t="shared" ref="H16" si="23" xml:space="preserve"> (2*F16*G16)/(F16+G16)</f>
        <v>0.82758620689655182</v>
      </c>
      <c r="J16" s="11">
        <v>31</v>
      </c>
      <c r="K16" s="12">
        <v>20</v>
      </c>
      <c r="L16" s="42">
        <f t="shared" ref="L16:L40" si="24">J16/SUM(J16,J17)</f>
        <v>0.65957446808510634</v>
      </c>
      <c r="M16" s="42">
        <f t="shared" ref="M16:M40" si="25">J16/SUM(J16,K16)</f>
        <v>0.60784313725490191</v>
      </c>
      <c r="N16" s="42">
        <f t="shared" ref="N16" si="26" xml:space="preserve"> (2*L16*M16)/(L16+M16)</f>
        <v>0.63265306122448972</v>
      </c>
      <c r="O16" s="44">
        <f t="shared" ref="O16:O40" si="27">K17/SUM(K16,K17)</f>
        <v>0.81981981981981977</v>
      </c>
      <c r="P16" s="44">
        <f t="shared" ref="P16:P40" si="28">K17/SUM(J17,K17)</f>
        <v>0.85046728971962615</v>
      </c>
      <c r="Q16" s="44">
        <f t="shared" ref="Q16" si="29" xml:space="preserve"> (2*O16*P16)/(O16+P16)</f>
        <v>0.8348623853211008</v>
      </c>
      <c r="S16" s="11">
        <v>29</v>
      </c>
      <c r="T16" s="12">
        <v>22</v>
      </c>
      <c r="U16" s="42">
        <f t="shared" ref="U16:U40" si="30">S16/SUM(S16,S17)</f>
        <v>0.65909090909090906</v>
      </c>
      <c r="V16" s="42">
        <f t="shared" ref="V16:V40" si="31">S16/SUM(S16,T16)</f>
        <v>0.56862745098039214</v>
      </c>
      <c r="W16" s="42">
        <f t="shared" ref="W16" si="32" xml:space="preserve"> (2*U16*V16)/(U16+V16)</f>
        <v>0.61052631578947369</v>
      </c>
      <c r="X16" s="44">
        <f t="shared" ref="X16:X40" si="33">T17/SUM(T16,T17)</f>
        <v>0.80701754385964908</v>
      </c>
      <c r="Y16" s="44">
        <f t="shared" ref="Y16:Y40" si="34">T17/SUM(S17,T17)</f>
        <v>0.85981308411214952</v>
      </c>
      <c r="Z16" s="44">
        <f t="shared" ref="Z16" si="35" xml:space="preserve"> (2*X16*Y16)/(X16+Y16)</f>
        <v>0.83257918552036203</v>
      </c>
    </row>
    <row r="17" spans="1:26" x14ac:dyDescent="0.25">
      <c r="A17" s="11">
        <v>11</v>
      </c>
      <c r="B17" s="12">
        <v>96</v>
      </c>
      <c r="C17" s="42"/>
      <c r="D17" s="42"/>
      <c r="E17" s="42"/>
      <c r="F17" s="44"/>
      <c r="G17" s="44"/>
      <c r="H17" s="44"/>
      <c r="J17" s="11">
        <v>16</v>
      </c>
      <c r="K17" s="12">
        <v>91</v>
      </c>
      <c r="L17" s="42"/>
      <c r="M17" s="42"/>
      <c r="N17" s="42"/>
      <c r="O17" s="44"/>
      <c r="P17" s="44"/>
      <c r="Q17" s="44"/>
      <c r="S17" s="11">
        <v>15</v>
      </c>
      <c r="T17" s="12">
        <v>92</v>
      </c>
      <c r="U17" s="42"/>
      <c r="V17" s="42"/>
      <c r="W17" s="42"/>
      <c r="X17" s="44"/>
      <c r="Y17" s="44"/>
      <c r="Z17" s="44"/>
    </row>
    <row r="18" spans="1:26" x14ac:dyDescent="0.25">
      <c r="A18" s="8"/>
      <c r="B18" s="9"/>
      <c r="C18" s="42"/>
      <c r="D18" s="42"/>
      <c r="E18" s="42"/>
      <c r="F18" s="44"/>
      <c r="G18" s="44"/>
      <c r="H18" s="44"/>
      <c r="J18" s="8"/>
      <c r="K18" s="9"/>
      <c r="L18" s="42"/>
      <c r="M18" s="42"/>
      <c r="N18" s="42"/>
      <c r="O18" s="44"/>
      <c r="P18" s="44"/>
      <c r="Q18" s="44"/>
      <c r="S18" s="8"/>
      <c r="T18" s="9"/>
      <c r="U18" s="42"/>
      <c r="V18" s="42"/>
      <c r="W18" s="42"/>
      <c r="X18" s="44"/>
      <c r="Y18" s="44"/>
      <c r="Z18" s="44"/>
    </row>
    <row r="19" spans="1:26" x14ac:dyDescent="0.25">
      <c r="A19" s="11">
        <v>26</v>
      </c>
      <c r="B19" s="12">
        <v>27</v>
      </c>
      <c r="C19" s="42">
        <f t="shared" ref="C19:C40" si="36">A19/SUM(A19,A20)</f>
        <v>0.83870967741935487</v>
      </c>
      <c r="D19" s="42">
        <f t="shared" ref="D19:D40" si="37">A19/SUM(A19,B19)</f>
        <v>0.49056603773584906</v>
      </c>
      <c r="E19" s="42">
        <f t="shared" ref="E19" si="38" xml:space="preserve"> (2*C19*D19)/(C19+D19)</f>
        <v>0.61904761904761907</v>
      </c>
      <c r="F19" s="44">
        <f t="shared" ref="F19:F40" si="39">B20/SUM(B19,B20)</f>
        <v>0.78740157480314965</v>
      </c>
      <c r="G19" s="44">
        <f t="shared" ref="G19:G40" si="40">B20/SUM(A20,B20)</f>
        <v>0.95238095238095233</v>
      </c>
      <c r="H19" s="44">
        <f t="shared" ref="H19" si="41" xml:space="preserve"> (2*F19*G19)/(F19+G19)</f>
        <v>0.86206896551724133</v>
      </c>
      <c r="J19" s="11">
        <v>35</v>
      </c>
      <c r="K19" s="12">
        <v>18</v>
      </c>
      <c r="L19" s="42">
        <f t="shared" ref="L19:L40" si="42">J19/SUM(J19,J20)</f>
        <v>0.76086956521739135</v>
      </c>
      <c r="M19" s="42">
        <f t="shared" ref="M19:M40" si="43">J19/SUM(J19,K19)</f>
        <v>0.660377358490566</v>
      </c>
      <c r="N19" s="42">
        <f t="shared" ref="N19" si="44" xml:space="preserve"> (2*L19*M19)/(L19+M19)</f>
        <v>0.70707070707070707</v>
      </c>
      <c r="O19" s="44">
        <f t="shared" ref="O19:O40" si="45">K20/SUM(K19,K20)</f>
        <v>0.8392857142857143</v>
      </c>
      <c r="P19" s="44">
        <f t="shared" ref="P19:P40" si="46">K20/SUM(J20,K20)</f>
        <v>0.89523809523809528</v>
      </c>
      <c r="Q19" s="44">
        <f t="shared" ref="Q19" si="47" xml:space="preserve"> (2*O19*P19)/(O19+P19)</f>
        <v>0.86635944700460832</v>
      </c>
      <c r="S19" s="11">
        <v>33</v>
      </c>
      <c r="T19" s="12">
        <v>20</v>
      </c>
      <c r="U19" s="42">
        <f t="shared" ref="U19:U40" si="48">S19/SUM(S19,S20)</f>
        <v>0.71739130434782605</v>
      </c>
      <c r="V19" s="42">
        <f t="shared" ref="V19:V40" si="49">S19/SUM(S19,T19)</f>
        <v>0.62264150943396224</v>
      </c>
      <c r="W19" s="42">
        <f t="shared" ref="W19" si="50" xml:space="preserve"> (2*U19*V19)/(U19+V19)</f>
        <v>0.66666666666666663</v>
      </c>
      <c r="X19" s="44">
        <f t="shared" ref="X19:X40" si="51">T20/SUM(T19,T20)</f>
        <v>0.8214285714285714</v>
      </c>
      <c r="Y19" s="44">
        <f t="shared" ref="Y19:Y40" si="52">T20/SUM(S20,T20)</f>
        <v>0.87619047619047619</v>
      </c>
      <c r="Z19" s="44">
        <f t="shared" ref="Z19" si="53" xml:space="preserve"> (2*X19*Y19)/(X19+Y19)</f>
        <v>0.84792626728110598</v>
      </c>
    </row>
    <row r="20" spans="1:26" x14ac:dyDescent="0.25">
      <c r="A20" s="11">
        <v>5</v>
      </c>
      <c r="B20" s="12">
        <v>100</v>
      </c>
      <c r="C20" s="42"/>
      <c r="D20" s="42"/>
      <c r="E20" s="42"/>
      <c r="F20" s="44"/>
      <c r="G20" s="44"/>
      <c r="H20" s="44"/>
      <c r="J20" s="11">
        <v>11</v>
      </c>
      <c r="K20" s="12">
        <v>94</v>
      </c>
      <c r="L20" s="42"/>
      <c r="M20" s="42"/>
      <c r="N20" s="42"/>
      <c r="O20" s="44"/>
      <c r="P20" s="44"/>
      <c r="Q20" s="44"/>
      <c r="S20" s="11">
        <v>13</v>
      </c>
      <c r="T20" s="12">
        <v>92</v>
      </c>
      <c r="U20" s="42"/>
      <c r="V20" s="42"/>
      <c r="W20" s="42"/>
      <c r="X20" s="44"/>
      <c r="Y20" s="44"/>
      <c r="Z20" s="44"/>
    </row>
    <row r="21" spans="1:26" x14ac:dyDescent="0.25">
      <c r="A21" s="8"/>
      <c r="B21" s="9"/>
      <c r="C21" s="42"/>
      <c r="D21" s="42"/>
      <c r="E21" s="42"/>
      <c r="F21" s="44"/>
      <c r="G21" s="44"/>
      <c r="H21" s="44"/>
      <c r="J21" s="8"/>
      <c r="K21" s="9"/>
      <c r="L21" s="42"/>
      <c r="M21" s="42"/>
      <c r="N21" s="42"/>
      <c r="O21" s="44"/>
      <c r="P21" s="44"/>
      <c r="Q21" s="44"/>
      <c r="S21" s="8"/>
      <c r="T21" s="9"/>
      <c r="U21" s="42"/>
      <c r="V21" s="42"/>
      <c r="W21" s="42"/>
      <c r="X21" s="44"/>
      <c r="Y21" s="44"/>
      <c r="Z21" s="44"/>
    </row>
    <row r="22" spans="1:26" x14ac:dyDescent="0.25">
      <c r="A22" s="11">
        <v>28</v>
      </c>
      <c r="B22" s="12">
        <v>16</v>
      </c>
      <c r="C22" s="42">
        <f t="shared" ref="C22:C40" si="54">A22/SUM(A22,A23)</f>
        <v>0.875</v>
      </c>
      <c r="D22" s="42">
        <f t="shared" ref="D22:D40" si="55">A22/SUM(A22,B22)</f>
        <v>0.63636363636363635</v>
      </c>
      <c r="E22" s="42">
        <f t="shared" ref="E22" si="56" xml:space="preserve"> (2*C22*D22)/(C22+D22)</f>
        <v>0.73684210526315785</v>
      </c>
      <c r="F22" s="44">
        <f t="shared" ref="F22:F40" si="57">B23/SUM(B22,B23)</f>
        <v>0.872</v>
      </c>
      <c r="G22" s="44">
        <f t="shared" ref="G22:G40" si="58">B23/SUM(A23,B23)</f>
        <v>0.96460176991150437</v>
      </c>
      <c r="H22" s="44">
        <f t="shared" ref="H22" si="59" xml:space="preserve"> (2*F22*G22)/(F22+G22)</f>
        <v>0.91596638655462193</v>
      </c>
      <c r="J22" s="11">
        <v>29</v>
      </c>
      <c r="K22" s="12">
        <v>15</v>
      </c>
      <c r="L22" s="42">
        <f t="shared" ref="L22:L40" si="60">J22/SUM(J22,J23)</f>
        <v>0.69047619047619047</v>
      </c>
      <c r="M22" s="42">
        <f t="shared" ref="M22:M40" si="61">J22/SUM(J22,K22)</f>
        <v>0.65909090909090906</v>
      </c>
      <c r="N22" s="42">
        <f t="shared" ref="N22" si="62" xml:space="preserve"> (2*L22*M22)/(L22+M22)</f>
        <v>0.67441860465116277</v>
      </c>
      <c r="O22" s="44">
        <f t="shared" ref="O22:O40" si="63">K23/SUM(K22,K23)</f>
        <v>0.86956521739130432</v>
      </c>
      <c r="P22" s="44">
        <f t="shared" ref="P22:P40" si="64">K23/SUM(J23,K23)</f>
        <v>0.88495575221238942</v>
      </c>
      <c r="Q22" s="44">
        <f t="shared" ref="Q22" si="65" xml:space="preserve"> (2*O22*P22)/(O22+P22)</f>
        <v>0.87719298245614041</v>
      </c>
      <c r="S22" s="11">
        <v>30</v>
      </c>
      <c r="T22" s="12">
        <v>14</v>
      </c>
      <c r="U22" s="42">
        <f t="shared" ref="U22:U40" si="66">S22/SUM(S22,S23)</f>
        <v>0.7142857142857143</v>
      </c>
      <c r="V22" s="42">
        <f t="shared" ref="V22:V40" si="67">S22/SUM(S22,T22)</f>
        <v>0.68181818181818177</v>
      </c>
      <c r="W22" s="42">
        <f t="shared" ref="W22" si="68" xml:space="preserve"> (2*U22*V22)/(U22+V22)</f>
        <v>0.69767441860465118</v>
      </c>
      <c r="X22" s="44">
        <f t="shared" ref="X22:X40" si="69">T23/SUM(T22,T23)</f>
        <v>0.87826086956521743</v>
      </c>
      <c r="Y22" s="44">
        <f t="shared" ref="Y22:Y40" si="70">T23/SUM(S23,T23)</f>
        <v>0.89380530973451322</v>
      </c>
      <c r="Z22" s="44">
        <f t="shared" ref="Z22" si="71" xml:space="preserve"> (2*X22*Y22)/(X22+Y22)</f>
        <v>0.88596491228070173</v>
      </c>
    </row>
    <row r="23" spans="1:26" x14ac:dyDescent="0.25">
      <c r="A23" s="11">
        <v>4</v>
      </c>
      <c r="B23" s="12">
        <v>109</v>
      </c>
      <c r="C23" s="42"/>
      <c r="D23" s="42"/>
      <c r="E23" s="42"/>
      <c r="F23" s="44"/>
      <c r="G23" s="44"/>
      <c r="H23" s="44"/>
      <c r="J23" s="11">
        <v>13</v>
      </c>
      <c r="K23" s="12">
        <v>100</v>
      </c>
      <c r="L23" s="42"/>
      <c r="M23" s="42"/>
      <c r="N23" s="42"/>
      <c r="O23" s="44"/>
      <c r="P23" s="44"/>
      <c r="Q23" s="44"/>
      <c r="S23" s="11">
        <v>12</v>
      </c>
      <c r="T23" s="12">
        <v>101</v>
      </c>
      <c r="U23" s="42"/>
      <c r="V23" s="42"/>
      <c r="W23" s="42"/>
      <c r="X23" s="44"/>
      <c r="Y23" s="44"/>
      <c r="Z23" s="44"/>
    </row>
    <row r="24" spans="1:26" x14ac:dyDescent="0.25">
      <c r="A24" s="8"/>
      <c r="B24" s="9"/>
      <c r="C24" s="42"/>
      <c r="D24" s="42"/>
      <c r="E24" s="42"/>
      <c r="F24" s="44"/>
      <c r="G24" s="44"/>
      <c r="H24" s="44"/>
      <c r="J24" s="8"/>
      <c r="K24" s="9"/>
      <c r="L24" s="42"/>
      <c r="M24" s="42"/>
      <c r="N24" s="42"/>
      <c r="O24" s="44"/>
      <c r="P24" s="44"/>
      <c r="Q24" s="44"/>
      <c r="S24" s="8"/>
      <c r="T24" s="9"/>
      <c r="U24" s="42"/>
      <c r="V24" s="42"/>
      <c r="W24" s="42"/>
      <c r="X24" s="44"/>
      <c r="Y24" s="44"/>
      <c r="Z24" s="44"/>
    </row>
    <row r="25" spans="1:26" x14ac:dyDescent="0.25">
      <c r="A25" s="11">
        <v>29</v>
      </c>
      <c r="B25" s="12">
        <v>30</v>
      </c>
      <c r="C25" s="42">
        <f t="shared" ref="C25:C40" si="72">A25/SUM(A25,A26)</f>
        <v>0.93548387096774188</v>
      </c>
      <c r="D25" s="42">
        <f t="shared" ref="D25:D40" si="73">A25/SUM(A25,B25)</f>
        <v>0.49152542372881358</v>
      </c>
      <c r="E25" s="42">
        <f t="shared" ref="E25" si="74" xml:space="preserve"> (2*C25*D25)/(C25+D25)</f>
        <v>0.64444444444444438</v>
      </c>
      <c r="F25" s="44">
        <f t="shared" ref="F25:F40" si="75">B26/SUM(B25,B26)</f>
        <v>0.76190476190476186</v>
      </c>
      <c r="G25" s="44">
        <f t="shared" ref="G25:G40" si="76">B26/SUM(A26,B26)</f>
        <v>0.97959183673469385</v>
      </c>
      <c r="H25" s="44">
        <f t="shared" ref="H25" si="77" xml:space="preserve"> (2*F25*G25)/(F25+G25)</f>
        <v>0.85714285714285721</v>
      </c>
      <c r="J25" s="11">
        <v>38</v>
      </c>
      <c r="K25" s="12">
        <v>21</v>
      </c>
      <c r="L25" s="42">
        <f t="shared" ref="L25:L40" si="78">J25/SUM(J25,J26)</f>
        <v>0.80851063829787229</v>
      </c>
      <c r="M25" s="42">
        <f t="shared" ref="M25:M40" si="79">J25/SUM(J25,K25)</f>
        <v>0.64406779661016944</v>
      </c>
      <c r="N25" s="42">
        <f t="shared" ref="N25" si="80" xml:space="preserve"> (2*L25*M25)/(L25+M25)</f>
        <v>0.71698113207547165</v>
      </c>
      <c r="O25" s="44">
        <f t="shared" ref="O25:O40" si="81">K26/SUM(K25,K26)</f>
        <v>0.80909090909090908</v>
      </c>
      <c r="P25" s="44">
        <f t="shared" ref="P25:P40" si="82">K26/SUM(J26,K26)</f>
        <v>0.90816326530612246</v>
      </c>
      <c r="Q25" s="44">
        <f t="shared" ref="Q25" si="83" xml:space="preserve"> (2*O25*P25)/(O25+P25)</f>
        <v>0.85576923076923073</v>
      </c>
      <c r="S25" s="11">
        <v>41</v>
      </c>
      <c r="T25" s="12">
        <v>18</v>
      </c>
      <c r="U25" s="42">
        <f t="shared" ref="U25:U40" si="84">S25/SUM(S25,S26)</f>
        <v>0.83673469387755106</v>
      </c>
      <c r="V25" s="42">
        <f t="shared" ref="V25:V40" si="85">S25/SUM(S25,T25)</f>
        <v>0.69491525423728817</v>
      </c>
      <c r="W25" s="42">
        <f t="shared" ref="W25" si="86" xml:space="preserve"> (2*U25*V25)/(U25+V25)</f>
        <v>0.75925925925925919</v>
      </c>
      <c r="X25" s="44">
        <f t="shared" ref="X25:X40" si="87">T26/SUM(T25,T26)</f>
        <v>0.83333333333333337</v>
      </c>
      <c r="Y25" s="44">
        <f t="shared" ref="Y25:Y40" si="88">T26/SUM(S26,T26)</f>
        <v>0.91836734693877553</v>
      </c>
      <c r="Z25" s="44">
        <f t="shared" ref="Z25" si="89" xml:space="preserve"> (2*X25*Y25)/(X25+Y25)</f>
        <v>0.87378640776699035</v>
      </c>
    </row>
    <row r="26" spans="1:26" x14ac:dyDescent="0.25">
      <c r="A26" s="11">
        <v>2</v>
      </c>
      <c r="B26" s="12">
        <v>96</v>
      </c>
      <c r="C26" s="42"/>
      <c r="D26" s="42"/>
      <c r="E26" s="42"/>
      <c r="F26" s="44"/>
      <c r="G26" s="44"/>
      <c r="H26" s="44"/>
      <c r="J26" s="11">
        <v>9</v>
      </c>
      <c r="K26" s="12">
        <v>89</v>
      </c>
      <c r="L26" s="42"/>
      <c r="M26" s="42"/>
      <c r="N26" s="42"/>
      <c r="O26" s="44"/>
      <c r="P26" s="44"/>
      <c r="Q26" s="44"/>
      <c r="S26" s="11">
        <v>8</v>
      </c>
      <c r="T26" s="12">
        <v>90</v>
      </c>
      <c r="U26" s="42"/>
      <c r="V26" s="42"/>
      <c r="W26" s="42"/>
      <c r="X26" s="44"/>
      <c r="Y26" s="44"/>
      <c r="Z26" s="44"/>
    </row>
    <row r="27" spans="1:26" x14ac:dyDescent="0.25">
      <c r="A27" s="8"/>
      <c r="B27" s="9"/>
      <c r="C27" s="42"/>
      <c r="D27" s="42"/>
      <c r="E27" s="42"/>
      <c r="F27" s="44"/>
      <c r="G27" s="44"/>
      <c r="H27" s="44"/>
      <c r="J27" s="8"/>
      <c r="K27" s="9"/>
      <c r="L27" s="42"/>
      <c r="M27" s="42"/>
      <c r="N27" s="42"/>
      <c r="O27" s="44"/>
      <c r="P27" s="44"/>
      <c r="Q27" s="44"/>
      <c r="S27" s="8"/>
      <c r="T27" s="9"/>
      <c r="U27" s="42"/>
      <c r="V27" s="42"/>
      <c r="W27" s="42"/>
      <c r="X27" s="44"/>
      <c r="Y27" s="44"/>
      <c r="Z27" s="44"/>
    </row>
    <row r="28" spans="1:26" x14ac:dyDescent="0.25">
      <c r="A28" s="11">
        <v>19</v>
      </c>
      <c r="B28" s="12">
        <v>26</v>
      </c>
      <c r="C28" s="42">
        <f t="shared" ref="C28:C40" si="90">A28/SUM(A28,A29)</f>
        <v>0.73076923076923073</v>
      </c>
      <c r="D28" s="42">
        <f t="shared" ref="D28:D40" si="91">A28/SUM(A28,B28)</f>
        <v>0.42222222222222222</v>
      </c>
      <c r="E28" s="42">
        <f t="shared" ref="E28" si="92" xml:space="preserve"> (2*C28*D28)/(C28+D28)</f>
        <v>0.53521126760563376</v>
      </c>
      <c r="F28" s="44">
        <f t="shared" ref="F28:F40" si="93">B29/SUM(B28,B29)</f>
        <v>0.80152671755725191</v>
      </c>
      <c r="G28" s="44">
        <f t="shared" ref="G28:G40" si="94">B29/SUM(A29,B29)</f>
        <v>0.9375</v>
      </c>
      <c r="H28" s="44">
        <f t="shared" ref="H28" si="95" xml:space="preserve"> (2*F28*G28)/(F28+G28)</f>
        <v>0.86419753086419759</v>
      </c>
      <c r="J28" s="11">
        <v>26</v>
      </c>
      <c r="K28" s="12">
        <v>19</v>
      </c>
      <c r="L28" s="42">
        <f t="shared" ref="L28:L40" si="96">J28/SUM(J28,J29)</f>
        <v>0.66666666666666663</v>
      </c>
      <c r="M28" s="42">
        <f t="shared" ref="M28:M40" si="97">J28/SUM(J28,K28)</f>
        <v>0.57777777777777772</v>
      </c>
      <c r="N28" s="42">
        <f t="shared" ref="N28" si="98" xml:space="preserve"> (2*L28*M28)/(L28+M28)</f>
        <v>0.61904761904761896</v>
      </c>
      <c r="O28" s="44">
        <f t="shared" ref="O28:O40" si="99">K29/SUM(K28,K29)</f>
        <v>0.83898305084745761</v>
      </c>
      <c r="P28" s="44">
        <f t="shared" ref="P28:P40" si="100">K29/SUM(J29,K29)</f>
        <v>0.8839285714285714</v>
      </c>
      <c r="Q28" s="44">
        <f t="shared" ref="Q28" si="101" xml:space="preserve"> (2*O28*P28)/(O28+P28)</f>
        <v>0.86086956521739122</v>
      </c>
      <c r="S28" s="11">
        <v>29</v>
      </c>
      <c r="T28" s="12">
        <v>16</v>
      </c>
      <c r="U28" s="42">
        <f t="shared" ref="U28:U40" si="102">S28/SUM(S28,S29)</f>
        <v>0.74358974358974361</v>
      </c>
      <c r="V28" s="42">
        <f t="shared" ref="V28:V40" si="103">S28/SUM(S28,T28)</f>
        <v>0.64444444444444449</v>
      </c>
      <c r="W28" s="42">
        <f t="shared" ref="W28" si="104" xml:space="preserve"> (2*U28*V28)/(U28+V28)</f>
        <v>0.69047619047619058</v>
      </c>
      <c r="X28" s="44">
        <f t="shared" ref="X28:X40" si="105">T29/SUM(T28,T29)</f>
        <v>0.86440677966101698</v>
      </c>
      <c r="Y28" s="44">
        <f t="shared" ref="Y28:Y40" si="106">T29/SUM(S29,T29)</f>
        <v>0.9107142857142857</v>
      </c>
      <c r="Z28" s="44">
        <f t="shared" ref="Z28" si="107" xml:space="preserve"> (2*X28*Y28)/(X28+Y28)</f>
        <v>0.88695652173913042</v>
      </c>
    </row>
    <row r="29" spans="1:26" x14ac:dyDescent="0.25">
      <c r="A29" s="11">
        <v>7</v>
      </c>
      <c r="B29" s="12">
        <v>105</v>
      </c>
      <c r="C29" s="42"/>
      <c r="D29" s="42"/>
      <c r="E29" s="42"/>
      <c r="F29" s="44"/>
      <c r="G29" s="44"/>
      <c r="H29" s="44"/>
      <c r="J29" s="11">
        <v>13</v>
      </c>
      <c r="K29" s="12">
        <v>99</v>
      </c>
      <c r="L29" s="42"/>
      <c r="M29" s="42"/>
      <c r="N29" s="42"/>
      <c r="O29" s="44"/>
      <c r="P29" s="44"/>
      <c r="Q29" s="44"/>
      <c r="S29" s="11">
        <v>10</v>
      </c>
      <c r="T29" s="12">
        <v>102</v>
      </c>
      <c r="U29" s="42"/>
      <c r="V29" s="42"/>
      <c r="W29" s="42"/>
      <c r="X29" s="44"/>
      <c r="Y29" s="44"/>
      <c r="Z29" s="44"/>
    </row>
    <row r="30" spans="1:26" x14ac:dyDescent="0.25">
      <c r="A30" s="8"/>
      <c r="B30" s="9"/>
      <c r="C30" s="42"/>
      <c r="D30" s="42"/>
      <c r="E30" s="42"/>
      <c r="F30" s="44"/>
      <c r="G30" s="44"/>
      <c r="H30" s="44"/>
      <c r="J30" s="8"/>
      <c r="K30" s="9"/>
      <c r="L30" s="42"/>
      <c r="M30" s="42"/>
      <c r="N30" s="42"/>
      <c r="O30" s="44"/>
      <c r="P30" s="44"/>
      <c r="Q30" s="44"/>
      <c r="S30" s="8"/>
      <c r="T30" s="9"/>
      <c r="U30" s="42"/>
      <c r="V30" s="42"/>
      <c r="W30" s="42"/>
      <c r="X30" s="44"/>
      <c r="Y30" s="44"/>
      <c r="Z30" s="44"/>
    </row>
    <row r="31" spans="1:26" x14ac:dyDescent="0.25">
      <c r="A31" s="11">
        <v>23</v>
      </c>
      <c r="B31" s="12">
        <v>22</v>
      </c>
      <c r="C31" s="42">
        <f t="shared" ref="C31:C40" si="108">A31/SUM(A31,A32)</f>
        <v>0.74193548387096775</v>
      </c>
      <c r="D31" s="42">
        <f t="shared" ref="D31:D40" si="109">A31/SUM(A31,B31)</f>
        <v>0.51111111111111107</v>
      </c>
      <c r="E31" s="42">
        <f t="shared" ref="E31" si="110" xml:space="preserve"> (2*C31*D31)/(C31+D31)</f>
        <v>0.60526315789473684</v>
      </c>
      <c r="F31" s="44">
        <f t="shared" ref="F31:F40" si="111">B32/SUM(B31,B32)</f>
        <v>0.82539682539682535</v>
      </c>
      <c r="G31" s="44">
        <f t="shared" ref="G31:G40" si="112">B32/SUM(A32,B32)</f>
        <v>0.9285714285714286</v>
      </c>
      <c r="H31" s="44">
        <f t="shared" ref="H31" si="113" xml:space="preserve"> (2*F31*G31)/(F31+G31)</f>
        <v>0.87394957983193278</v>
      </c>
      <c r="J31" s="11">
        <v>32</v>
      </c>
      <c r="K31" s="12">
        <v>13</v>
      </c>
      <c r="L31" s="42">
        <f t="shared" ref="L31:L40" si="114">J31/SUM(J31,J32)</f>
        <v>0.68085106382978722</v>
      </c>
      <c r="M31" s="42">
        <f t="shared" ref="M31:M40" si="115">J31/SUM(J31,K31)</f>
        <v>0.71111111111111114</v>
      </c>
      <c r="N31" s="42">
        <f t="shared" ref="N31" si="116" xml:space="preserve"> (2*L31*M31)/(L31+M31)</f>
        <v>0.69565217391304357</v>
      </c>
      <c r="O31" s="44">
        <f t="shared" ref="O31:O40" si="117">K32/SUM(K31,K32)</f>
        <v>0.88181818181818183</v>
      </c>
      <c r="P31" s="44">
        <f t="shared" ref="P31:P40" si="118">K32/SUM(J32,K32)</f>
        <v>0.8660714285714286</v>
      </c>
      <c r="Q31" s="44">
        <f t="shared" ref="Q31" si="119" xml:space="preserve"> (2*O31*P31)/(O31+P31)</f>
        <v>0.87387387387387383</v>
      </c>
      <c r="S31" s="11">
        <v>33</v>
      </c>
      <c r="T31" s="12">
        <v>12</v>
      </c>
      <c r="U31" s="42">
        <f t="shared" ref="U31:U40" si="120">S31/SUM(S31,S32)</f>
        <v>0.6470588235294118</v>
      </c>
      <c r="V31" s="42">
        <f t="shared" ref="V31:V40" si="121">S31/SUM(S31,T31)</f>
        <v>0.73333333333333328</v>
      </c>
      <c r="W31" s="42">
        <f t="shared" ref="W31" si="122" xml:space="preserve"> (2*U31*V31)/(U31+V31)</f>
        <v>0.6875</v>
      </c>
      <c r="X31" s="44">
        <f t="shared" ref="X31:X40" si="123">T32/SUM(T31,T32)</f>
        <v>0.8867924528301887</v>
      </c>
      <c r="Y31" s="44">
        <f t="shared" ref="Y31:Y40" si="124">T32/SUM(S32,T32)</f>
        <v>0.8392857142857143</v>
      </c>
      <c r="Z31" s="44">
        <f t="shared" ref="Z31" si="125" xml:space="preserve"> (2*X31*Y31)/(X31+Y31)</f>
        <v>0.86238532110091737</v>
      </c>
    </row>
    <row r="32" spans="1:26" x14ac:dyDescent="0.25">
      <c r="A32" s="11">
        <v>8</v>
      </c>
      <c r="B32" s="12">
        <v>104</v>
      </c>
      <c r="C32" s="42"/>
      <c r="D32" s="42"/>
      <c r="E32" s="42"/>
      <c r="F32" s="44"/>
      <c r="G32" s="44"/>
      <c r="H32" s="44"/>
      <c r="J32" s="11">
        <v>15</v>
      </c>
      <c r="K32" s="12">
        <v>97</v>
      </c>
      <c r="L32" s="42"/>
      <c r="M32" s="42"/>
      <c r="N32" s="42"/>
      <c r="O32" s="44"/>
      <c r="P32" s="44"/>
      <c r="Q32" s="44"/>
      <c r="S32" s="11">
        <v>18</v>
      </c>
      <c r="T32" s="12">
        <v>94</v>
      </c>
      <c r="U32" s="42"/>
      <c r="V32" s="42"/>
      <c r="W32" s="42"/>
      <c r="X32" s="44"/>
      <c r="Y32" s="44"/>
      <c r="Z32" s="44"/>
    </row>
    <row r="33" spans="1:26" x14ac:dyDescent="0.25">
      <c r="A33" s="8"/>
      <c r="B33" s="9"/>
      <c r="C33" s="42"/>
      <c r="D33" s="42"/>
      <c r="E33" s="42"/>
      <c r="F33" s="44"/>
      <c r="G33" s="44"/>
      <c r="H33" s="44"/>
      <c r="J33" s="8"/>
      <c r="K33" s="9"/>
      <c r="L33" s="42"/>
      <c r="M33" s="42"/>
      <c r="N33" s="42"/>
      <c r="O33" s="44"/>
      <c r="P33" s="44"/>
      <c r="Q33" s="44"/>
      <c r="S33" s="8"/>
      <c r="T33" s="9"/>
      <c r="U33" s="42"/>
      <c r="V33" s="42"/>
      <c r="W33" s="42"/>
      <c r="X33" s="44"/>
      <c r="Y33" s="44"/>
      <c r="Z33" s="44"/>
    </row>
    <row r="34" spans="1:26" x14ac:dyDescent="0.25">
      <c r="A34" s="11">
        <v>33</v>
      </c>
      <c r="B34" s="12">
        <v>16</v>
      </c>
      <c r="C34" s="42">
        <f t="shared" ref="C34:C40" si="126">A34/SUM(A34,A35)</f>
        <v>0.86842105263157898</v>
      </c>
      <c r="D34" s="42">
        <f t="shared" ref="D34:D40" si="127">A34/SUM(A34,B34)</f>
        <v>0.67346938775510201</v>
      </c>
      <c r="E34" s="42">
        <f t="shared" ref="E34" si="128" xml:space="preserve"> (2*C34*D34)/(C34+D34)</f>
        <v>0.75862068965517238</v>
      </c>
      <c r="F34" s="44">
        <f t="shared" ref="F34:F40" si="129">B35/SUM(B34,B35)</f>
        <v>0.86554621848739499</v>
      </c>
      <c r="G34" s="44">
        <f t="shared" ref="G34:G40" si="130">B35/SUM(A35,B35)</f>
        <v>0.95370370370370372</v>
      </c>
      <c r="H34" s="44">
        <f t="shared" ref="H34" si="131" xml:space="preserve"> (2*F34*G34)/(F34+G34)</f>
        <v>0.90748898678414092</v>
      </c>
      <c r="J34" s="11">
        <v>34</v>
      </c>
      <c r="K34" s="12">
        <v>15</v>
      </c>
      <c r="L34" s="42">
        <f t="shared" ref="L34:L40" si="132">J34/SUM(J34,J35)</f>
        <v>0.70833333333333337</v>
      </c>
      <c r="M34" s="42">
        <f t="shared" ref="M34:M40" si="133">J34/SUM(J34,K34)</f>
        <v>0.69387755102040816</v>
      </c>
      <c r="N34" s="42">
        <f t="shared" ref="N34" si="134" xml:space="preserve"> (2*L34*M34)/(L34+M34)</f>
        <v>0.70103092783505161</v>
      </c>
      <c r="O34" s="44">
        <f t="shared" ref="O34:O40" si="135">K35/SUM(K34,K35)</f>
        <v>0.86238532110091748</v>
      </c>
      <c r="P34" s="44">
        <f t="shared" ref="P34:P40" si="136">K35/SUM(J35,K35)</f>
        <v>0.87037037037037035</v>
      </c>
      <c r="Q34" s="44">
        <f t="shared" ref="Q34" si="137" xml:space="preserve"> (2*O34*P34)/(O34+P34)</f>
        <v>0.86635944700460832</v>
      </c>
      <c r="S34" s="11">
        <v>37</v>
      </c>
      <c r="T34" s="12">
        <v>12</v>
      </c>
      <c r="U34" s="42">
        <f t="shared" ref="U34:U40" si="138">S34/SUM(S34,S35)</f>
        <v>0.72549019607843135</v>
      </c>
      <c r="V34" s="42">
        <f t="shared" ref="V34:V40" si="139">S34/SUM(S34,T34)</f>
        <v>0.75510204081632648</v>
      </c>
      <c r="W34" s="42">
        <f t="shared" ref="W34" si="140" xml:space="preserve"> (2*U34*V34)/(U34+V34)</f>
        <v>0.74</v>
      </c>
      <c r="X34" s="44">
        <f t="shared" ref="X34:X40" si="141">T35/SUM(T34,T35)</f>
        <v>0.8867924528301887</v>
      </c>
      <c r="Y34" s="44">
        <f t="shared" ref="Y34:Y40" si="142">T35/SUM(S35,T35)</f>
        <v>0.87037037037037035</v>
      </c>
      <c r="Z34" s="44">
        <f t="shared" ref="Z34" si="143" xml:space="preserve"> (2*X34*Y34)/(X34+Y34)</f>
        <v>0.87850467289719636</v>
      </c>
    </row>
    <row r="35" spans="1:26" x14ac:dyDescent="0.25">
      <c r="A35" s="11">
        <v>5</v>
      </c>
      <c r="B35" s="12">
        <v>103</v>
      </c>
      <c r="C35" s="42"/>
      <c r="D35" s="42"/>
      <c r="E35" s="42"/>
      <c r="F35" s="44"/>
      <c r="G35" s="44"/>
      <c r="H35" s="44"/>
      <c r="J35" s="11">
        <v>14</v>
      </c>
      <c r="K35" s="12">
        <v>94</v>
      </c>
      <c r="L35" s="42"/>
      <c r="M35" s="42"/>
      <c r="N35" s="42"/>
      <c r="O35" s="44"/>
      <c r="P35" s="44"/>
      <c r="Q35" s="44"/>
      <c r="S35" s="11">
        <v>14</v>
      </c>
      <c r="T35" s="12">
        <v>94</v>
      </c>
      <c r="U35" s="42"/>
      <c r="V35" s="42"/>
      <c r="W35" s="42"/>
      <c r="X35" s="44"/>
      <c r="Y35" s="44"/>
      <c r="Z35" s="44"/>
    </row>
    <row r="36" spans="1:26" x14ac:dyDescent="0.25">
      <c r="C36" s="42"/>
      <c r="D36" s="42"/>
      <c r="E36" s="42"/>
      <c r="F36" s="44"/>
      <c r="G36" s="44"/>
      <c r="H36" s="44"/>
      <c r="J36" s="24"/>
      <c r="L36" s="42"/>
      <c r="M36" s="42"/>
      <c r="N36" s="42"/>
      <c r="O36" s="44"/>
      <c r="P36" s="44"/>
      <c r="Q36" s="44"/>
      <c r="S36" s="24"/>
      <c r="U36" s="42"/>
      <c r="V36" s="42"/>
      <c r="W36" s="42"/>
      <c r="X36" s="44"/>
      <c r="Y36" s="44"/>
      <c r="Z36" s="44"/>
    </row>
    <row r="37" spans="1:26" x14ac:dyDescent="0.25">
      <c r="A37" s="11">
        <v>29</v>
      </c>
      <c r="B37" s="12">
        <v>19</v>
      </c>
      <c r="C37" s="42">
        <f t="shared" ref="C37:C40" si="144">A37/SUM(A37,A38)</f>
        <v>0.8529411764705882</v>
      </c>
      <c r="D37" s="42">
        <f t="shared" ref="D37:D40" si="145">A37/SUM(A37,B37)</f>
        <v>0.60416666666666663</v>
      </c>
      <c r="E37" s="42">
        <f t="shared" ref="E37" si="146" xml:space="preserve"> (2*C37*D37)/(C37+D37)</f>
        <v>0.70731707317073167</v>
      </c>
      <c r="F37" s="44">
        <f t="shared" ref="F37:F40" si="147">B38/SUM(B37,B38)</f>
        <v>0.84552845528455289</v>
      </c>
      <c r="G37" s="44">
        <f t="shared" ref="G37:G40" si="148">B38/SUM(A38,B38)</f>
        <v>0.95412844036697253</v>
      </c>
      <c r="H37" s="44">
        <f t="shared" ref="H37" si="149" xml:space="preserve"> (2*F37*G37)/(F37+G37)</f>
        <v>0.89655172413793105</v>
      </c>
      <c r="J37" s="11">
        <v>33</v>
      </c>
      <c r="K37" s="12">
        <v>15</v>
      </c>
      <c r="L37" s="42">
        <f t="shared" ref="L37:L40" si="150">J37/SUM(J37,J38)</f>
        <v>0.76744186046511631</v>
      </c>
      <c r="M37" s="42">
        <f t="shared" ref="M37:M40" si="151">J37/SUM(J37,K37)</f>
        <v>0.6875</v>
      </c>
      <c r="N37" s="42">
        <f t="shared" ref="N37" si="152" xml:space="preserve"> (2*L37*M37)/(L37+M37)</f>
        <v>0.72527472527472536</v>
      </c>
      <c r="O37" s="44">
        <f t="shared" ref="O37:O40" si="153">K38/SUM(K37,K38)</f>
        <v>0.86842105263157898</v>
      </c>
      <c r="P37" s="44">
        <f t="shared" ref="P37:P40" si="154">K38/SUM(J38,K38)</f>
        <v>0.90825688073394495</v>
      </c>
      <c r="Q37" s="44">
        <f t="shared" ref="Q37" si="155" xml:space="preserve"> (2*O37*P37)/(O37+P37)</f>
        <v>0.88789237668161436</v>
      </c>
      <c r="S37" s="11">
        <v>33</v>
      </c>
      <c r="T37" s="12">
        <v>15</v>
      </c>
      <c r="U37" s="42">
        <f t="shared" ref="U37:U40" si="156">S37/SUM(S37,S38)</f>
        <v>0.75</v>
      </c>
      <c r="V37" s="42">
        <f t="shared" ref="V37:V40" si="157">S37/SUM(S37,T37)</f>
        <v>0.6875</v>
      </c>
      <c r="W37" s="42">
        <f t="shared" ref="W37" si="158" xml:space="preserve"> (2*U37*V37)/(U37+V37)</f>
        <v>0.71739130434782605</v>
      </c>
      <c r="X37" s="44">
        <f t="shared" ref="X37:X40" si="159">T38/SUM(T37,T38)</f>
        <v>0.86725663716814161</v>
      </c>
      <c r="Y37" s="44">
        <f t="shared" ref="Y37:Y40" si="160">T38/SUM(S38,T38)</f>
        <v>0.8990825688073395</v>
      </c>
      <c r="Z37" s="44">
        <f t="shared" ref="Z37" si="161" xml:space="preserve"> (2*X37*Y37)/(X37+Y37)</f>
        <v>0.88288288288288286</v>
      </c>
    </row>
    <row r="38" spans="1:26" x14ac:dyDescent="0.25">
      <c r="A38" s="11">
        <v>5</v>
      </c>
      <c r="B38" s="12">
        <v>104</v>
      </c>
      <c r="C38" s="42"/>
      <c r="D38" s="42"/>
      <c r="E38" s="42"/>
      <c r="F38" s="44"/>
      <c r="G38" s="44"/>
      <c r="H38" s="44"/>
      <c r="J38" s="11">
        <v>10</v>
      </c>
      <c r="K38" s="12">
        <v>99</v>
      </c>
      <c r="L38" s="42"/>
      <c r="M38" s="42"/>
      <c r="N38" s="42"/>
      <c r="O38" s="44"/>
      <c r="P38" s="44"/>
      <c r="Q38" s="44"/>
      <c r="S38" s="11">
        <v>11</v>
      </c>
      <c r="T38" s="12">
        <v>98</v>
      </c>
      <c r="U38" s="42"/>
      <c r="V38" s="42"/>
      <c r="W38" s="42"/>
      <c r="X38" s="44"/>
      <c r="Y38" s="44"/>
      <c r="Z38" s="44"/>
    </row>
    <row r="39" spans="1:26" x14ac:dyDescent="0.25">
      <c r="C39" s="43"/>
      <c r="D39" s="43"/>
      <c r="E39" s="43"/>
      <c r="F39" s="45"/>
      <c r="G39" s="45"/>
      <c r="H39" s="45"/>
      <c r="J39" s="24"/>
      <c r="L39" s="43"/>
      <c r="M39" s="43"/>
      <c r="N39" s="43"/>
      <c r="O39" s="45"/>
      <c r="P39" s="45"/>
      <c r="Q39" s="45"/>
      <c r="S39" s="24"/>
      <c r="U39" s="43"/>
      <c r="V39" s="43"/>
      <c r="W39" s="43"/>
      <c r="X39" s="45"/>
      <c r="Y39" s="45"/>
      <c r="Z39" s="45"/>
    </row>
    <row r="40" spans="1:26" x14ac:dyDescent="0.25">
      <c r="A40" s="23"/>
      <c r="B40" s="23"/>
      <c r="C40" s="42">
        <f>SUM(C10:C37)/10</f>
        <v>0.82992128730818437</v>
      </c>
      <c r="D40" s="42">
        <f>SUM(D10:D37)/10</f>
        <v>0.54722256060315799</v>
      </c>
      <c r="E40" s="42">
        <f>SUM(E10:E37)/10</f>
        <v>0.65748550820529661</v>
      </c>
      <c r="F40" s="13">
        <f>SUM(F10:F37)/10</f>
        <v>0.82142964233526361</v>
      </c>
      <c r="G40" s="13">
        <f>SUM(G10:G37)/10</f>
        <v>0.95031993678672977</v>
      </c>
      <c r="H40" s="14">
        <f>SUM(H10:H37)/10</f>
        <v>0.88076601680969802</v>
      </c>
      <c r="J40" s="25"/>
      <c r="K40" s="23"/>
      <c r="L40" s="42">
        <f>SUM(L10:L37)/10</f>
        <v>0.73522475958952749</v>
      </c>
      <c r="M40" s="42">
        <f>SUM(M10:M37)/10</f>
        <v>0.66555231923762526</v>
      </c>
      <c r="N40" s="42">
        <f>SUM(N10:N37)/10</f>
        <v>0.6977276435187123</v>
      </c>
      <c r="O40" s="13">
        <f>SUM(O10:O37)/10</f>
        <v>0.85361651168485631</v>
      </c>
      <c r="P40" s="13">
        <f>SUM(P10:P37)/10</f>
        <v>0.89107238248343701</v>
      </c>
      <c r="Q40" s="14">
        <f>SUM(Q10:Q37)/10</f>
        <v>0.8716884687916302</v>
      </c>
      <c r="S40" s="25"/>
      <c r="T40" s="23"/>
      <c r="U40" s="42">
        <f>SUM(U10:U37)/10</f>
        <v>0.73210856386589362</v>
      </c>
      <c r="V40" s="42">
        <f>SUM(V10:V37)/10</f>
        <v>0.68822597660843365</v>
      </c>
      <c r="W40" s="42">
        <f>SUM(W10:W37)/10</f>
        <v>0.7077375979969206</v>
      </c>
      <c r="X40" s="13">
        <f>SUM(X10:X37)/10</f>
        <v>0.86184715980697901</v>
      </c>
      <c r="Y40" s="13">
        <f>SUM(Y10:Y37)/10</f>
        <v>0.88555156665171997</v>
      </c>
      <c r="Z40" s="14">
        <f>SUM(Z10:Z37)/10</f>
        <v>0.87308973274936241</v>
      </c>
    </row>
    <row r="46" spans="1:26" x14ac:dyDescent="0.25">
      <c r="A46" s="36" t="s">
        <v>42</v>
      </c>
      <c r="B46" s="36"/>
      <c r="J46" s="36" t="s">
        <v>43</v>
      </c>
      <c r="K46" s="36"/>
      <c r="S46" s="36" t="s">
        <v>44</v>
      </c>
      <c r="T46" s="36"/>
    </row>
    <row r="47" spans="1:26" x14ac:dyDescent="0.25">
      <c r="A47" s="5"/>
      <c r="B47" s="6"/>
      <c r="C47" s="6" t="s">
        <v>0</v>
      </c>
      <c r="D47" s="6" t="s">
        <v>1</v>
      </c>
      <c r="E47" s="6" t="s">
        <v>2</v>
      </c>
      <c r="F47" s="6" t="s">
        <v>3</v>
      </c>
      <c r="G47" s="7" t="s">
        <v>4</v>
      </c>
      <c r="J47" s="5"/>
      <c r="K47" s="6"/>
      <c r="L47" s="6" t="s">
        <v>0</v>
      </c>
      <c r="M47" s="6" t="s">
        <v>1</v>
      </c>
      <c r="N47" s="6" t="s">
        <v>2</v>
      </c>
      <c r="O47" s="6" t="s">
        <v>3</v>
      </c>
      <c r="P47" s="7" t="s">
        <v>4</v>
      </c>
      <c r="S47" s="5"/>
      <c r="T47" s="6"/>
      <c r="U47" s="6" t="s">
        <v>0</v>
      </c>
      <c r="V47" s="6" t="s">
        <v>1</v>
      </c>
      <c r="W47" s="6" t="s">
        <v>2</v>
      </c>
      <c r="X47" s="6" t="s">
        <v>3</v>
      </c>
      <c r="Y47" s="7" t="s">
        <v>4</v>
      </c>
    </row>
    <row r="48" spans="1:26" x14ac:dyDescent="0.25">
      <c r="A48" s="8"/>
      <c r="B48" s="9"/>
      <c r="C48" s="9"/>
      <c r="D48" s="9"/>
      <c r="E48" s="9"/>
      <c r="F48" s="9"/>
      <c r="G48" s="10"/>
      <c r="J48" s="8"/>
      <c r="K48" s="9"/>
      <c r="L48" s="9"/>
      <c r="M48" s="9"/>
      <c r="N48" s="9"/>
      <c r="O48" s="9"/>
      <c r="P48" s="10"/>
      <c r="S48" s="8"/>
      <c r="T48" s="9"/>
      <c r="U48" s="9"/>
      <c r="V48" s="9"/>
      <c r="W48" s="9"/>
      <c r="X48" s="9"/>
      <c r="Y48" s="10"/>
    </row>
    <row r="49" spans="1:25" x14ac:dyDescent="0.25">
      <c r="A49" s="11">
        <v>32</v>
      </c>
      <c r="B49" s="12">
        <v>21</v>
      </c>
      <c r="C49" s="9">
        <f>SUM(A49+B50)/SUM(A49:B50)</f>
        <v>0.79874213836477992</v>
      </c>
      <c r="D49" s="9">
        <f>SUM(A50,B49)/SUM(A49:B50)</f>
        <v>0.20125786163522014</v>
      </c>
      <c r="E49" s="9">
        <f>A49/SUM(A49,A50)</f>
        <v>0.7441860465116279</v>
      </c>
      <c r="F49" s="9">
        <f>A49/SUM(A49,B49)</f>
        <v>0.60377358490566035</v>
      </c>
      <c r="G49" s="10">
        <f xml:space="preserve"> (2*E49*F49)/(F49+E49)</f>
        <v>0.66666666666666663</v>
      </c>
      <c r="J49" s="11">
        <v>32</v>
      </c>
      <c r="K49" s="12">
        <v>21</v>
      </c>
      <c r="L49" s="9">
        <f>SUM(J49+K50)/SUM(J49:K50)</f>
        <v>0.77987421383647804</v>
      </c>
      <c r="M49" s="9">
        <f>SUM(J50,K49)/SUM(J49:K50)</f>
        <v>0.22012578616352202</v>
      </c>
      <c r="N49" s="9">
        <f>J49/SUM(J49,J50)</f>
        <v>0.69565217391304346</v>
      </c>
      <c r="O49" s="9">
        <f>J49/SUM(J49,K49)</f>
        <v>0.60377358490566035</v>
      </c>
      <c r="P49" s="10">
        <f xml:space="preserve"> (2*N49*O49)/(O49+N49)</f>
        <v>0.64646464646464652</v>
      </c>
      <c r="S49" s="11">
        <v>34</v>
      </c>
      <c r="T49" s="12">
        <v>19</v>
      </c>
      <c r="U49" s="9">
        <f>SUM(S49+T50)/SUM(S49:T50)</f>
        <v>0.80503144654088055</v>
      </c>
      <c r="V49" s="9">
        <f>SUM(S50,T49)/SUM(S49:T50)</f>
        <v>0.19496855345911951</v>
      </c>
      <c r="W49" s="9">
        <f>S49/SUM(S49,S50)</f>
        <v>0.73913043478260865</v>
      </c>
      <c r="X49" s="9">
        <f>S49/SUM(S49,T49)</f>
        <v>0.64150943396226412</v>
      </c>
      <c r="Y49" s="10">
        <f xml:space="preserve"> (2*W49*X49)/(X49+W49)</f>
        <v>0.68686868686868674</v>
      </c>
    </row>
    <row r="50" spans="1:25" x14ac:dyDescent="0.25">
      <c r="A50" s="11">
        <v>11</v>
      </c>
      <c r="B50" s="12">
        <v>95</v>
      </c>
      <c r="C50" s="9"/>
      <c r="D50" s="9"/>
      <c r="E50" s="9"/>
      <c r="F50" s="9"/>
      <c r="G50" s="10"/>
      <c r="J50" s="11">
        <v>14</v>
      </c>
      <c r="K50" s="12">
        <v>92</v>
      </c>
      <c r="L50" s="9"/>
      <c r="M50" s="9"/>
      <c r="N50" s="9"/>
      <c r="O50" s="9"/>
      <c r="P50" s="10"/>
      <c r="S50" s="11">
        <v>12</v>
      </c>
      <c r="T50" s="12">
        <v>94</v>
      </c>
      <c r="U50" s="9"/>
      <c r="V50" s="9"/>
      <c r="W50" s="9"/>
      <c r="X50" s="9"/>
      <c r="Y50" s="10"/>
    </row>
    <row r="51" spans="1:25" x14ac:dyDescent="0.25">
      <c r="A51" s="8"/>
      <c r="B51" s="9"/>
      <c r="C51" s="9"/>
      <c r="D51" s="9"/>
      <c r="E51" s="9"/>
      <c r="F51" s="9"/>
      <c r="G51" s="10"/>
      <c r="J51" s="8"/>
      <c r="K51" s="9"/>
      <c r="L51" s="9"/>
      <c r="M51" s="9"/>
      <c r="N51" s="9"/>
      <c r="O51" s="9"/>
      <c r="P51" s="10"/>
      <c r="S51" s="8"/>
      <c r="T51" s="9"/>
      <c r="U51" s="9"/>
      <c r="V51" s="9"/>
      <c r="W51" s="9"/>
      <c r="X51" s="9"/>
      <c r="Y51" s="10"/>
    </row>
    <row r="52" spans="1:25" x14ac:dyDescent="0.25">
      <c r="A52" s="11">
        <v>34</v>
      </c>
      <c r="B52" s="12">
        <v>16</v>
      </c>
      <c r="C52" s="9">
        <f>SUM(A52+B53)/SUM(A52:B53)</f>
        <v>0.81132075471698117</v>
      </c>
      <c r="D52" s="9">
        <f>SUM(A53,B52)/SUM(A52:B53)</f>
        <v>0.18867924528301888</v>
      </c>
      <c r="E52" s="9">
        <f>A52/SUM(A52,A53)</f>
        <v>0.70833333333333337</v>
      </c>
      <c r="F52" s="9">
        <f>A52/SUM(A52,B52)</f>
        <v>0.68</v>
      </c>
      <c r="G52" s="10">
        <f xml:space="preserve"> (2*E52*F52)/(F52+E52)</f>
        <v>0.69387755102040827</v>
      </c>
      <c r="J52" s="11">
        <v>37</v>
      </c>
      <c r="K52" s="12">
        <v>13</v>
      </c>
      <c r="L52" s="9">
        <f>SUM(J52+K53)/SUM(J52:K53)</f>
        <v>0.82389937106918243</v>
      </c>
      <c r="M52" s="9">
        <f>SUM(J53,K52)/SUM(J52:K53)</f>
        <v>0.1761006289308176</v>
      </c>
      <c r="N52" s="9">
        <f>J52/SUM(J52,J53)</f>
        <v>0.71153846153846156</v>
      </c>
      <c r="O52" s="9">
        <f>J52/SUM(J52,K52)</f>
        <v>0.74</v>
      </c>
      <c r="P52" s="10">
        <f xml:space="preserve"> (2*N52*O52)/(O52+N52)</f>
        <v>0.72549019607843135</v>
      </c>
      <c r="S52" s="11">
        <v>36</v>
      </c>
      <c r="T52" s="12">
        <v>14</v>
      </c>
      <c r="U52" s="9">
        <f>SUM(S52+T53)/SUM(S52:T53)</f>
        <v>0.83018867924528306</v>
      </c>
      <c r="V52" s="9">
        <f>SUM(S53,T52)/SUM(S52:T53)</f>
        <v>0.16981132075471697</v>
      </c>
      <c r="W52" s="9">
        <f>S52/SUM(S52,S53)</f>
        <v>0.73469387755102045</v>
      </c>
      <c r="X52" s="9">
        <f>S52/SUM(S52,T52)</f>
        <v>0.72</v>
      </c>
      <c r="Y52" s="10">
        <f xml:space="preserve"> (2*W52*X52)/(X52+W52)</f>
        <v>0.72727272727272718</v>
      </c>
    </row>
    <row r="53" spans="1:25" x14ac:dyDescent="0.25">
      <c r="A53" s="11">
        <v>14</v>
      </c>
      <c r="B53" s="12">
        <v>95</v>
      </c>
      <c r="C53" s="9"/>
      <c r="D53" s="9"/>
      <c r="E53" s="9"/>
      <c r="F53" s="9"/>
      <c r="G53" s="10"/>
      <c r="J53" s="11">
        <v>15</v>
      </c>
      <c r="K53" s="12">
        <v>94</v>
      </c>
      <c r="L53" s="9"/>
      <c r="M53" s="9"/>
      <c r="N53" s="9"/>
      <c r="O53" s="9"/>
      <c r="P53" s="10"/>
      <c r="S53" s="11">
        <v>13</v>
      </c>
      <c r="T53" s="12">
        <v>96</v>
      </c>
      <c r="U53" s="9"/>
      <c r="V53" s="9"/>
      <c r="W53" s="9"/>
      <c r="X53" s="9"/>
      <c r="Y53" s="10"/>
    </row>
    <row r="54" spans="1:25" x14ac:dyDescent="0.25">
      <c r="A54" s="8"/>
      <c r="B54" s="9"/>
      <c r="C54" s="9"/>
      <c r="D54" s="9"/>
      <c r="E54" s="9"/>
      <c r="F54" s="9"/>
      <c r="G54" s="10"/>
      <c r="J54" s="8"/>
      <c r="K54" s="9"/>
      <c r="L54" s="9"/>
      <c r="M54" s="9"/>
      <c r="N54" s="9"/>
      <c r="O54" s="9"/>
      <c r="P54" s="10"/>
      <c r="S54" s="8"/>
      <c r="T54" s="9"/>
      <c r="U54" s="9"/>
      <c r="V54" s="9"/>
      <c r="W54" s="9"/>
      <c r="X54" s="9"/>
      <c r="Y54" s="10"/>
    </row>
    <row r="55" spans="1:25" x14ac:dyDescent="0.25">
      <c r="A55" s="11">
        <v>28</v>
      </c>
      <c r="B55" s="12">
        <v>17</v>
      </c>
      <c r="C55" s="9">
        <f>SUM(A55+B56)/SUM(A55:B56)</f>
        <v>0.83544303797468356</v>
      </c>
      <c r="D55" s="9">
        <f>SUM(A56,B55)/SUM(A55:B56)</f>
        <v>0.16455696202531644</v>
      </c>
      <c r="E55" s="9">
        <f>A55/SUM(A55,A56)</f>
        <v>0.7567567567567568</v>
      </c>
      <c r="F55" s="9">
        <f>A55/SUM(A55,B55)</f>
        <v>0.62222222222222223</v>
      </c>
      <c r="G55" s="10">
        <f xml:space="preserve"> (2*E55*F55)/(F55+E55)</f>
        <v>0.68292682926829273</v>
      </c>
      <c r="J55" s="11">
        <v>32</v>
      </c>
      <c r="K55" s="12">
        <v>13</v>
      </c>
      <c r="L55" s="9">
        <f>SUM(J55+K56)/SUM(J55:K56)</f>
        <v>0.879746835443038</v>
      </c>
      <c r="M55" s="9">
        <f>SUM(J56,K55)/SUM(J55:K56)</f>
        <v>0.12025316455696203</v>
      </c>
      <c r="N55" s="9">
        <f>J55/SUM(J55,J56)</f>
        <v>0.84210526315789469</v>
      </c>
      <c r="O55" s="9">
        <f>J55/SUM(J55,K55)</f>
        <v>0.71111111111111114</v>
      </c>
      <c r="P55" s="10">
        <f xml:space="preserve"> (2*N55*O55)/(O55+N55)</f>
        <v>0.77108433734939752</v>
      </c>
      <c r="S55" s="11">
        <v>31</v>
      </c>
      <c r="T55" s="12">
        <v>14</v>
      </c>
      <c r="U55" s="9">
        <f>SUM(S55+T56)/SUM(S55:T56)</f>
        <v>0.85443037974683544</v>
      </c>
      <c r="V55" s="9">
        <f>SUM(S56,T55)/SUM(S55:T56)</f>
        <v>0.14556962025316456</v>
      </c>
      <c r="W55" s="9">
        <f>S55/SUM(S55,S56)</f>
        <v>0.77500000000000002</v>
      </c>
      <c r="X55" s="9">
        <f>S55/SUM(S55,T55)</f>
        <v>0.68888888888888888</v>
      </c>
      <c r="Y55" s="10">
        <f xml:space="preserve"> (2*W55*X55)/(X55+W55)</f>
        <v>0.7294117647058822</v>
      </c>
    </row>
    <row r="56" spans="1:25" x14ac:dyDescent="0.25">
      <c r="A56" s="11">
        <v>9</v>
      </c>
      <c r="B56" s="12">
        <v>104</v>
      </c>
      <c r="C56" s="9"/>
      <c r="D56" s="9"/>
      <c r="E56" s="9"/>
      <c r="F56" s="9"/>
      <c r="G56" s="10"/>
      <c r="J56" s="11">
        <v>6</v>
      </c>
      <c r="K56" s="12">
        <v>107</v>
      </c>
      <c r="L56" s="9"/>
      <c r="M56" s="9"/>
      <c r="N56" s="9"/>
      <c r="O56" s="9"/>
      <c r="P56" s="10"/>
      <c r="S56" s="11">
        <v>9</v>
      </c>
      <c r="T56" s="12">
        <v>104</v>
      </c>
      <c r="U56" s="9"/>
      <c r="V56" s="9"/>
      <c r="W56" s="9"/>
      <c r="X56" s="9"/>
      <c r="Y56" s="10"/>
    </row>
    <row r="57" spans="1:25" x14ac:dyDescent="0.25">
      <c r="A57" s="8"/>
      <c r="B57" s="9"/>
      <c r="C57" s="9"/>
      <c r="D57" s="9"/>
      <c r="E57" s="9"/>
      <c r="F57" s="9"/>
      <c r="G57" s="10"/>
      <c r="J57" s="8"/>
      <c r="K57" s="9"/>
      <c r="L57" s="9"/>
      <c r="M57" s="9"/>
      <c r="N57" s="9"/>
      <c r="O57" s="9"/>
      <c r="P57" s="10"/>
      <c r="S57" s="8"/>
      <c r="T57" s="9"/>
      <c r="U57" s="9"/>
      <c r="V57" s="9"/>
      <c r="W57" s="9"/>
      <c r="X57" s="9"/>
      <c r="Y57" s="10"/>
    </row>
    <row r="58" spans="1:25" x14ac:dyDescent="0.25">
      <c r="A58" s="11">
        <v>29</v>
      </c>
      <c r="B58" s="12">
        <v>26</v>
      </c>
      <c r="C58" s="9">
        <f>SUM(A58+B59)/SUM(A58:B59)</f>
        <v>0.78481012658227844</v>
      </c>
      <c r="D58" s="9">
        <f>SUM(A59,B58)/SUM(A58:B59)</f>
        <v>0.21518987341772153</v>
      </c>
      <c r="E58" s="9">
        <f>A58/SUM(A58,A59)</f>
        <v>0.78378378378378377</v>
      </c>
      <c r="F58" s="9">
        <f>A58/SUM(A58,B58)</f>
        <v>0.52727272727272723</v>
      </c>
      <c r="G58" s="10">
        <f xml:space="preserve"> (2*E58*F58)/(F58+E58)</f>
        <v>0.63043478260869557</v>
      </c>
      <c r="J58" s="11">
        <v>33</v>
      </c>
      <c r="K58" s="12">
        <v>22</v>
      </c>
      <c r="L58" s="9">
        <f>SUM(J58+K59)/SUM(J58:K59)</f>
        <v>0.77215189873417722</v>
      </c>
      <c r="M58" s="9">
        <f>SUM(J59,K58)/SUM(J58:K59)</f>
        <v>0.22784810126582278</v>
      </c>
      <c r="N58" s="9">
        <f>J58/SUM(J58,J59)</f>
        <v>0.7021276595744681</v>
      </c>
      <c r="O58" s="9">
        <f>J58/SUM(J58,K58)</f>
        <v>0.6</v>
      </c>
      <c r="P58" s="10">
        <f xml:space="preserve"> (2*N58*O58)/(O58+N58)</f>
        <v>0.6470588235294118</v>
      </c>
      <c r="S58" s="11">
        <v>33</v>
      </c>
      <c r="T58" s="12">
        <v>22</v>
      </c>
      <c r="U58" s="9">
        <f>SUM(S58+T59)/SUM(S58:T59)</f>
        <v>0.78481012658227844</v>
      </c>
      <c r="V58" s="9">
        <f>SUM(S59,T58)/SUM(S58:T59)</f>
        <v>0.21518987341772153</v>
      </c>
      <c r="W58" s="9">
        <f>S58/SUM(S58,S59)</f>
        <v>0.73333333333333328</v>
      </c>
      <c r="X58" s="9">
        <f>S58/SUM(S58,T58)</f>
        <v>0.6</v>
      </c>
      <c r="Y58" s="10">
        <f xml:space="preserve"> (2*W58*X58)/(X58+W58)</f>
        <v>0.65999999999999992</v>
      </c>
    </row>
    <row r="59" spans="1:25" x14ac:dyDescent="0.25">
      <c r="A59" s="11">
        <v>8</v>
      </c>
      <c r="B59" s="12">
        <v>95</v>
      </c>
      <c r="C59" s="9"/>
      <c r="D59" s="9"/>
      <c r="E59" s="9"/>
      <c r="F59" s="9"/>
      <c r="G59" s="10"/>
      <c r="J59" s="11">
        <v>14</v>
      </c>
      <c r="K59" s="12">
        <v>89</v>
      </c>
      <c r="L59" s="9"/>
      <c r="M59" s="9"/>
      <c r="N59" s="9"/>
      <c r="O59" s="9"/>
      <c r="P59" s="10"/>
      <c r="S59" s="11">
        <v>12</v>
      </c>
      <c r="T59" s="12">
        <v>91</v>
      </c>
      <c r="U59" s="9"/>
      <c r="V59" s="9"/>
      <c r="W59" s="9"/>
      <c r="X59" s="9"/>
      <c r="Y59" s="10"/>
    </row>
    <row r="60" spans="1:25" x14ac:dyDescent="0.25">
      <c r="A60" s="8"/>
      <c r="B60" s="9"/>
      <c r="C60" s="9"/>
      <c r="D60" s="9"/>
      <c r="E60" s="9"/>
      <c r="F60" s="9"/>
      <c r="G60" s="10"/>
      <c r="J60" s="8"/>
      <c r="K60" s="9"/>
      <c r="L60" s="9"/>
      <c r="M60" s="9"/>
      <c r="N60" s="9"/>
      <c r="O60" s="9"/>
      <c r="P60" s="10"/>
      <c r="S60" s="8"/>
      <c r="T60" s="9"/>
      <c r="U60" s="9"/>
      <c r="V60" s="9"/>
      <c r="W60" s="9"/>
      <c r="X60" s="9"/>
      <c r="Y60" s="10"/>
    </row>
    <row r="61" spans="1:25" x14ac:dyDescent="0.25">
      <c r="A61" s="11">
        <v>29</v>
      </c>
      <c r="B61" s="12">
        <v>15</v>
      </c>
      <c r="C61" s="9">
        <f>SUM(A61+B62)/SUM(A61:B62)</f>
        <v>0.84177215189873422</v>
      </c>
      <c r="D61" s="9">
        <f>SUM(A62,B61)/SUM(A61:B62)</f>
        <v>0.15822784810126583</v>
      </c>
      <c r="E61" s="9">
        <f>A61/SUM(A61,A62)</f>
        <v>0.74358974358974361</v>
      </c>
      <c r="F61" s="9">
        <f>A61/SUM(A61,B61)</f>
        <v>0.65909090909090906</v>
      </c>
      <c r="G61" s="10">
        <f xml:space="preserve"> (2*E61*F61)/(F61+E61)</f>
        <v>0.69879518072289148</v>
      </c>
      <c r="J61" s="11">
        <v>31</v>
      </c>
      <c r="K61" s="12">
        <v>13</v>
      </c>
      <c r="L61" s="9">
        <f>SUM(J61+K62)/SUM(J61:K62)</f>
        <v>0.84177215189873422</v>
      </c>
      <c r="M61" s="9">
        <f>SUM(J62,K61)/SUM(J61:K62)</f>
        <v>0.15822784810126583</v>
      </c>
      <c r="N61" s="9">
        <f>J61/SUM(J61,J62)</f>
        <v>0.72093023255813948</v>
      </c>
      <c r="O61" s="9">
        <f>J61/SUM(J61,K61)</f>
        <v>0.70454545454545459</v>
      </c>
      <c r="P61" s="10">
        <f xml:space="preserve"> (2*N61*O61)/(O61+N61)</f>
        <v>0.71264367816091956</v>
      </c>
      <c r="S61" s="11">
        <v>28</v>
      </c>
      <c r="T61" s="12">
        <v>16</v>
      </c>
      <c r="U61" s="9">
        <f>SUM(S61+T62)/SUM(S61:T62)</f>
        <v>0.82278481012658233</v>
      </c>
      <c r="V61" s="9">
        <f>SUM(S62,T61)/SUM(S61:T62)</f>
        <v>0.17721518987341772</v>
      </c>
      <c r="W61" s="9">
        <f>S61/SUM(S61,S62)</f>
        <v>0.7</v>
      </c>
      <c r="X61" s="9">
        <f>S61/SUM(S61,T61)</f>
        <v>0.63636363636363635</v>
      </c>
      <c r="Y61" s="10">
        <f xml:space="preserve"> (2*W61*X61)/(X61+W61)</f>
        <v>0.66666666666666663</v>
      </c>
    </row>
    <row r="62" spans="1:25" x14ac:dyDescent="0.25">
      <c r="A62" s="11">
        <v>10</v>
      </c>
      <c r="B62" s="12">
        <v>104</v>
      </c>
      <c r="C62" s="9"/>
      <c r="D62" s="9"/>
      <c r="E62" s="9"/>
      <c r="F62" s="9"/>
      <c r="G62" s="10"/>
      <c r="J62" s="11">
        <v>12</v>
      </c>
      <c r="K62" s="12">
        <v>102</v>
      </c>
      <c r="L62" s="9"/>
      <c r="M62" s="9"/>
      <c r="N62" s="9"/>
      <c r="O62" s="9"/>
      <c r="P62" s="10"/>
      <c r="S62" s="11">
        <v>12</v>
      </c>
      <c r="T62" s="12">
        <v>102</v>
      </c>
      <c r="U62" s="9"/>
      <c r="V62" s="9"/>
      <c r="W62" s="9"/>
      <c r="X62" s="9"/>
      <c r="Y62" s="10"/>
    </row>
    <row r="63" spans="1:25" x14ac:dyDescent="0.25">
      <c r="A63" s="8"/>
      <c r="B63" s="9"/>
      <c r="C63" s="9"/>
      <c r="D63" s="9"/>
      <c r="E63" s="9"/>
      <c r="F63" s="9"/>
      <c r="G63" s="10"/>
      <c r="J63" s="8"/>
      <c r="K63" s="9"/>
      <c r="L63" s="9"/>
      <c r="M63" s="9"/>
      <c r="N63" s="9"/>
      <c r="O63" s="9"/>
      <c r="P63" s="10"/>
      <c r="S63" s="8"/>
      <c r="T63" s="9"/>
      <c r="U63" s="9"/>
      <c r="V63" s="9"/>
      <c r="W63" s="9"/>
      <c r="X63" s="9"/>
      <c r="Y63" s="10"/>
    </row>
    <row r="64" spans="1:25" x14ac:dyDescent="0.25">
      <c r="A64" s="11">
        <v>35</v>
      </c>
      <c r="B64" s="12">
        <v>21</v>
      </c>
      <c r="C64" s="9">
        <f>SUM(A64+B65)/SUM(A64:B65)</f>
        <v>0.8193548387096774</v>
      </c>
      <c r="D64" s="9">
        <f>SUM(A65,B64)/SUM(A64:B65)</f>
        <v>0.18064516129032257</v>
      </c>
      <c r="E64" s="9">
        <f>A64/SUM(A64,A65)</f>
        <v>0.83333333333333337</v>
      </c>
      <c r="F64" s="9">
        <f>A64/SUM(A64,B64)</f>
        <v>0.625</v>
      </c>
      <c r="G64" s="10">
        <f xml:space="preserve"> (2*E64*F64)/(F64+E64)</f>
        <v>0.7142857142857143</v>
      </c>
      <c r="J64" s="11">
        <v>38</v>
      </c>
      <c r="K64" s="12">
        <v>21</v>
      </c>
      <c r="L64" s="9">
        <f>SUM(J64+K65)/SUM(J64:K65)</f>
        <v>0.810126582278481</v>
      </c>
      <c r="M64" s="9">
        <f>SUM(J65,K64)/SUM(J64:K65)</f>
        <v>0.189873417721519</v>
      </c>
      <c r="N64" s="9">
        <f>J64/SUM(J64,J65)</f>
        <v>0.80851063829787229</v>
      </c>
      <c r="O64" s="9">
        <f>J64/SUM(J64,K64)</f>
        <v>0.64406779661016944</v>
      </c>
      <c r="P64" s="10">
        <f xml:space="preserve"> (2*N64*O64)/(O64+N64)</f>
        <v>0.71698113207547165</v>
      </c>
      <c r="S64" s="11">
        <v>38</v>
      </c>
      <c r="T64" s="12">
        <v>21</v>
      </c>
      <c r="U64" s="9">
        <f>SUM(S64+T65)/SUM(S64:T65)</f>
        <v>0.79746835443037978</v>
      </c>
      <c r="V64" s="9">
        <f>SUM(S65,T64)/SUM(S64:T65)</f>
        <v>0.20253164556962025</v>
      </c>
      <c r="W64" s="9">
        <f>S64/SUM(S64,S65)</f>
        <v>0.77551020408163263</v>
      </c>
      <c r="X64" s="9">
        <f>S64/SUM(S64,T64)</f>
        <v>0.64406779661016944</v>
      </c>
      <c r="Y64" s="10">
        <f xml:space="preserve"> (2*W64*X64)/(X64+W64)</f>
        <v>0.70370370370370361</v>
      </c>
    </row>
    <row r="65" spans="1:25" x14ac:dyDescent="0.25">
      <c r="A65" s="11">
        <v>7</v>
      </c>
      <c r="B65" s="12">
        <v>92</v>
      </c>
      <c r="C65" s="9"/>
      <c r="D65" s="9"/>
      <c r="E65" s="9"/>
      <c r="F65" s="9"/>
      <c r="G65" s="10"/>
      <c r="J65" s="11">
        <v>9</v>
      </c>
      <c r="K65" s="12">
        <v>90</v>
      </c>
      <c r="L65" s="9"/>
      <c r="M65" s="9"/>
      <c r="N65" s="9"/>
      <c r="O65" s="9"/>
      <c r="P65" s="10"/>
      <c r="S65" s="11">
        <v>11</v>
      </c>
      <c r="T65" s="12">
        <v>88</v>
      </c>
      <c r="U65" s="9"/>
      <c r="V65" s="9"/>
      <c r="W65" s="9"/>
      <c r="X65" s="9"/>
      <c r="Y65" s="10"/>
    </row>
    <row r="66" spans="1:25" x14ac:dyDescent="0.25">
      <c r="A66" s="8"/>
      <c r="B66" s="9"/>
      <c r="C66" s="9"/>
      <c r="D66" s="9"/>
      <c r="E66" s="9"/>
      <c r="F66" s="9"/>
      <c r="G66" s="10"/>
      <c r="J66" s="8"/>
      <c r="K66" s="9"/>
      <c r="L66" s="9"/>
      <c r="M66" s="9"/>
      <c r="N66" s="9"/>
      <c r="O66" s="9"/>
      <c r="P66" s="10"/>
      <c r="S66" s="8"/>
      <c r="T66" s="9"/>
      <c r="U66" s="9"/>
      <c r="V66" s="9"/>
      <c r="W66" s="9"/>
      <c r="X66" s="9"/>
      <c r="Y66" s="10"/>
    </row>
    <row r="67" spans="1:25" x14ac:dyDescent="0.25">
      <c r="A67" s="11">
        <v>29</v>
      </c>
      <c r="B67" s="12">
        <v>16</v>
      </c>
      <c r="C67" s="9">
        <f>SUM(A67+B68)/SUM(A67:B68)</f>
        <v>0.84810126582278478</v>
      </c>
      <c r="D67" s="9">
        <f t="shared" ref="D67" si="162">SUM(A68,B67)/SUM(A67:B68)</f>
        <v>0.15189873417721519</v>
      </c>
      <c r="E67" s="9">
        <f>A67/SUM(A67,A68)</f>
        <v>0.78378378378378377</v>
      </c>
      <c r="F67" s="9">
        <f>A67/SUM(A67,B67)</f>
        <v>0.64444444444444449</v>
      </c>
      <c r="G67" s="10">
        <f xml:space="preserve"> (2*E67*F67)/(F67+E67)</f>
        <v>0.70731707317073178</v>
      </c>
      <c r="J67" s="11">
        <v>31</v>
      </c>
      <c r="K67" s="12">
        <v>14</v>
      </c>
      <c r="L67" s="9">
        <f>SUM(J67+K68)/SUM(J67:K68)</f>
        <v>0.85443037974683544</v>
      </c>
      <c r="M67" s="9">
        <f t="shared" ref="M67" si="163">SUM(J68,K67)/SUM(J67:K68)</f>
        <v>0.14556962025316456</v>
      </c>
      <c r="N67" s="9">
        <f>J67/SUM(J67,J68)</f>
        <v>0.77500000000000002</v>
      </c>
      <c r="O67" s="9">
        <f>J67/SUM(J67,K67)</f>
        <v>0.68888888888888888</v>
      </c>
      <c r="P67" s="10">
        <f xml:space="preserve"> (2*N67*O67)/(O67+N67)</f>
        <v>0.7294117647058822</v>
      </c>
      <c r="S67" s="11">
        <v>29</v>
      </c>
      <c r="T67" s="12">
        <v>16</v>
      </c>
      <c r="U67" s="9">
        <f>SUM(S67+T68)/SUM(S67:T68)</f>
        <v>0.82911392405063289</v>
      </c>
      <c r="V67" s="9">
        <f t="shared" ref="V67" si="164">SUM(S68,T67)/SUM(S67:T68)</f>
        <v>0.17088607594936708</v>
      </c>
      <c r="W67" s="9">
        <f>S67/SUM(S67,S68)</f>
        <v>0.72499999999999998</v>
      </c>
      <c r="X67" s="9">
        <f>S67/SUM(S67,T67)</f>
        <v>0.64444444444444449</v>
      </c>
      <c r="Y67" s="10">
        <f xml:space="preserve"> (2*W67*X67)/(X67+W67)</f>
        <v>0.68235294117647061</v>
      </c>
    </row>
    <row r="68" spans="1:25" x14ac:dyDescent="0.25">
      <c r="A68" s="11">
        <v>8</v>
      </c>
      <c r="B68" s="12">
        <v>105</v>
      </c>
      <c r="C68" s="9"/>
      <c r="D68" s="9"/>
      <c r="E68" s="9"/>
      <c r="F68" s="9"/>
      <c r="G68" s="10"/>
      <c r="J68" s="11">
        <v>9</v>
      </c>
      <c r="K68" s="12">
        <v>104</v>
      </c>
      <c r="L68" s="9"/>
      <c r="M68" s="9"/>
      <c r="N68" s="9"/>
      <c r="O68" s="9"/>
      <c r="P68" s="10"/>
      <c r="S68" s="11">
        <v>11</v>
      </c>
      <c r="T68" s="12">
        <v>102</v>
      </c>
      <c r="U68" s="9"/>
      <c r="V68" s="9"/>
      <c r="W68" s="9"/>
      <c r="X68" s="9"/>
      <c r="Y68" s="10"/>
    </row>
    <row r="69" spans="1:25" x14ac:dyDescent="0.25">
      <c r="A69" s="8"/>
      <c r="B69" s="9"/>
      <c r="C69" s="9"/>
      <c r="D69" s="9"/>
      <c r="E69" s="9"/>
      <c r="F69" s="9"/>
      <c r="G69" s="10"/>
      <c r="J69" s="8"/>
      <c r="K69" s="9"/>
      <c r="L69" s="9"/>
      <c r="M69" s="9"/>
      <c r="N69" s="9"/>
      <c r="O69" s="9"/>
      <c r="P69" s="10"/>
      <c r="S69" s="8"/>
      <c r="T69" s="9"/>
      <c r="U69" s="9"/>
      <c r="V69" s="9"/>
      <c r="W69" s="9"/>
      <c r="X69" s="9"/>
      <c r="Y69" s="10"/>
    </row>
    <row r="70" spans="1:25" x14ac:dyDescent="0.25">
      <c r="A70" s="11">
        <v>28</v>
      </c>
      <c r="B70" s="12">
        <v>17</v>
      </c>
      <c r="C70" s="9">
        <f>SUM(A70+B71)/SUM(A70:B71)</f>
        <v>0.84177215189873422</v>
      </c>
      <c r="D70" s="9">
        <f t="shared" ref="D70" si="165">SUM(A71,B70)/SUM(A70:B71)</f>
        <v>0.15822784810126583</v>
      </c>
      <c r="E70" s="9">
        <f>A70/SUM(A70,A71)</f>
        <v>0.77777777777777779</v>
      </c>
      <c r="F70" s="9">
        <f>A70/SUM(A70,B70)</f>
        <v>0.62222222222222223</v>
      </c>
      <c r="G70" s="10">
        <f xml:space="preserve"> (2*E70*F70)/(F70+E70)</f>
        <v>0.6913580246913581</v>
      </c>
      <c r="J70" s="11">
        <v>28</v>
      </c>
      <c r="K70" s="12">
        <v>17</v>
      </c>
      <c r="L70" s="9">
        <f>SUM(J70+K71)/SUM(J70:K71)</f>
        <v>0.82278481012658233</v>
      </c>
      <c r="M70" s="9">
        <f t="shared" ref="M70" si="166">SUM(J71,K70)/SUM(J70:K71)</f>
        <v>0.17721518987341772</v>
      </c>
      <c r="N70" s="9">
        <f>J70/SUM(J70,J71)</f>
        <v>0.71794871794871795</v>
      </c>
      <c r="O70" s="9">
        <f>J70/SUM(J70,K70)</f>
        <v>0.62222222222222223</v>
      </c>
      <c r="P70" s="10">
        <f xml:space="preserve"> (2*N70*O70)/(O70+N70)</f>
        <v>0.66666666666666663</v>
      </c>
      <c r="S70" s="11">
        <v>28</v>
      </c>
      <c r="T70" s="12">
        <v>17</v>
      </c>
      <c r="U70" s="9">
        <f>SUM(S70+T71)/SUM(S70:T71)</f>
        <v>0.810126582278481</v>
      </c>
      <c r="V70" s="9">
        <f t="shared" ref="V70" si="167">SUM(S71,T70)/SUM(S70:T71)</f>
        <v>0.189873417721519</v>
      </c>
      <c r="W70" s="9">
        <f>S70/SUM(S70,S71)</f>
        <v>0.68292682926829273</v>
      </c>
      <c r="X70" s="9">
        <f>S70/SUM(S70,T70)</f>
        <v>0.62222222222222223</v>
      </c>
      <c r="Y70" s="10">
        <f xml:space="preserve"> (2*W70*X70)/(X70+W70)</f>
        <v>0.65116279069767435</v>
      </c>
    </row>
    <row r="71" spans="1:25" x14ac:dyDescent="0.25">
      <c r="A71" s="11">
        <v>8</v>
      </c>
      <c r="B71" s="12">
        <v>105</v>
      </c>
      <c r="C71" s="9"/>
      <c r="D71" s="9"/>
      <c r="E71" s="9"/>
      <c r="F71" s="9"/>
      <c r="G71" s="10"/>
      <c r="J71" s="11">
        <v>11</v>
      </c>
      <c r="K71" s="12">
        <v>102</v>
      </c>
      <c r="L71" s="9"/>
      <c r="M71" s="9"/>
      <c r="N71" s="9"/>
      <c r="O71" s="9"/>
      <c r="P71" s="10"/>
      <c r="S71" s="11">
        <v>13</v>
      </c>
      <c r="T71" s="12">
        <v>100</v>
      </c>
      <c r="U71" s="9"/>
      <c r="V71" s="9"/>
      <c r="W71" s="9"/>
      <c r="X71" s="9"/>
      <c r="Y71" s="10"/>
    </row>
    <row r="72" spans="1:25" x14ac:dyDescent="0.25">
      <c r="A72" s="8"/>
      <c r="B72" s="9"/>
      <c r="C72" s="9"/>
      <c r="D72" s="9"/>
      <c r="E72" s="9"/>
      <c r="F72" s="9"/>
      <c r="G72" s="10"/>
      <c r="J72" s="8"/>
      <c r="K72" s="9"/>
      <c r="L72" s="9"/>
      <c r="M72" s="9"/>
      <c r="N72" s="9"/>
      <c r="O72" s="9"/>
      <c r="P72" s="10"/>
      <c r="S72" s="8"/>
      <c r="T72" s="9"/>
      <c r="U72" s="9"/>
      <c r="V72" s="9"/>
      <c r="W72" s="9"/>
      <c r="X72" s="9"/>
      <c r="Y72" s="10"/>
    </row>
    <row r="73" spans="1:25" x14ac:dyDescent="0.25">
      <c r="A73" s="11">
        <v>30</v>
      </c>
      <c r="B73" s="12">
        <v>19</v>
      </c>
      <c r="C73" s="9">
        <f>SUM(A73+B74)/SUM(A73:B74)</f>
        <v>0.810126582278481</v>
      </c>
      <c r="D73" s="9">
        <f t="shared" ref="D73" si="168">SUM(A74,B73)/SUM(A73:B74)</f>
        <v>0.189873417721519</v>
      </c>
      <c r="E73" s="9">
        <f>A73/SUM(A73,A74)</f>
        <v>0.73170731707317072</v>
      </c>
      <c r="F73" s="9">
        <f>A73/SUM(A73,B73)</f>
        <v>0.61224489795918369</v>
      </c>
      <c r="G73" s="10">
        <f xml:space="preserve"> (2*E73*F73)/(F73+E73)</f>
        <v>0.66666666666666663</v>
      </c>
      <c r="J73" s="11">
        <v>33</v>
      </c>
      <c r="K73" s="12">
        <v>16</v>
      </c>
      <c r="L73" s="9">
        <f>SUM(J73+K74)/SUM(J73:K74)</f>
        <v>0.84177215189873422</v>
      </c>
      <c r="M73" s="9">
        <f t="shared" ref="M73" si="169">SUM(J74,K73)/SUM(J73:K74)</f>
        <v>0.15822784810126583</v>
      </c>
      <c r="N73" s="9">
        <f>J73/SUM(J73,J74)</f>
        <v>0.7857142857142857</v>
      </c>
      <c r="O73" s="9">
        <f>J73/SUM(J73,K73)</f>
        <v>0.67346938775510201</v>
      </c>
      <c r="P73" s="10">
        <f xml:space="preserve"> (2*N73*O73)/(O73+N73)</f>
        <v>0.72527472527472525</v>
      </c>
      <c r="S73" s="11">
        <v>36</v>
      </c>
      <c r="T73" s="12">
        <v>13</v>
      </c>
      <c r="U73" s="9">
        <f>SUM(S73+T74)/SUM(S73:T74)</f>
        <v>0.86708860759493667</v>
      </c>
      <c r="V73" s="9">
        <f t="shared" ref="V73" si="170">SUM(S74,T73)/SUM(S73:T74)</f>
        <v>0.13291139240506328</v>
      </c>
      <c r="W73" s="9">
        <f>S73/SUM(S73,S74)</f>
        <v>0.81818181818181823</v>
      </c>
      <c r="X73" s="9">
        <f>S73/SUM(S73,T73)</f>
        <v>0.73469387755102045</v>
      </c>
      <c r="Y73" s="10">
        <f xml:space="preserve"> (2*W73*X73)/(X73+W73)</f>
        <v>0.77419354838709675</v>
      </c>
    </row>
    <row r="74" spans="1:25" x14ac:dyDescent="0.25">
      <c r="A74" s="11">
        <v>11</v>
      </c>
      <c r="B74" s="12">
        <v>98</v>
      </c>
      <c r="C74" s="9"/>
      <c r="D74" s="9"/>
      <c r="E74" s="9"/>
      <c r="F74" s="9"/>
      <c r="G74" s="10"/>
      <c r="J74" s="11">
        <v>9</v>
      </c>
      <c r="K74" s="12">
        <v>100</v>
      </c>
      <c r="L74" s="9"/>
      <c r="M74" s="9"/>
      <c r="N74" s="9"/>
      <c r="O74" s="9"/>
      <c r="P74" s="10"/>
      <c r="S74" s="11">
        <v>8</v>
      </c>
      <c r="T74" s="12">
        <v>101</v>
      </c>
      <c r="U74" s="9"/>
      <c r="V74" s="9"/>
      <c r="W74" s="9"/>
      <c r="X74" s="9"/>
      <c r="Y74" s="10"/>
    </row>
    <row r="75" spans="1:25" x14ac:dyDescent="0.25">
      <c r="A75" s="24"/>
      <c r="G75" s="22"/>
      <c r="J75" s="24"/>
      <c r="P75" s="22"/>
      <c r="S75" s="24"/>
      <c r="Y75" s="22"/>
    </row>
    <row r="76" spans="1:25" x14ac:dyDescent="0.25">
      <c r="A76" s="11">
        <v>31</v>
      </c>
      <c r="B76" s="12">
        <v>17</v>
      </c>
      <c r="C76" s="9">
        <f>SUM(A76+B77)/SUM(A76:B77)</f>
        <v>0.80379746835443033</v>
      </c>
      <c r="D76" s="9">
        <f t="shared" ref="D76" si="171">SUM(A77,B76)/SUM(A76:B77)</f>
        <v>0.19620253164556961</v>
      </c>
      <c r="E76" s="9">
        <f>A76/SUM(A76,A77)</f>
        <v>0.68888888888888888</v>
      </c>
      <c r="F76" s="9">
        <f>A76/SUM(A76,B76)</f>
        <v>0.64583333333333337</v>
      </c>
      <c r="G76" s="10">
        <f xml:space="preserve"> (2*E76*F76)/(F76+E76)</f>
        <v>0.66666666666666674</v>
      </c>
      <c r="J76" s="11">
        <v>32</v>
      </c>
      <c r="K76" s="12">
        <v>16</v>
      </c>
      <c r="L76" s="9">
        <f>SUM(J76+K77)/SUM(J76:K77)</f>
        <v>0.810126582278481</v>
      </c>
      <c r="M76" s="9">
        <f t="shared" ref="M76" si="172">SUM(J77,K76)/SUM(J76:K77)</f>
        <v>0.189873417721519</v>
      </c>
      <c r="N76" s="9">
        <f>J76/SUM(J76,J77)</f>
        <v>0.69565217391304346</v>
      </c>
      <c r="O76" s="9">
        <f>J76/SUM(J76,K76)</f>
        <v>0.66666666666666663</v>
      </c>
      <c r="P76" s="10">
        <f xml:space="preserve"> (2*N76*O76)/(O76+N76)</f>
        <v>0.68085106382978722</v>
      </c>
      <c r="S76" s="11">
        <v>32</v>
      </c>
      <c r="T76" s="12">
        <v>16</v>
      </c>
      <c r="U76" s="9">
        <f>SUM(S76+T77)/SUM(S76:T77)</f>
        <v>0.79113924050632911</v>
      </c>
      <c r="V76" s="9">
        <f t="shared" ref="V76" si="173">SUM(S77,T76)/SUM(S76:T77)</f>
        <v>0.20886075949367089</v>
      </c>
      <c r="W76" s="9">
        <f>S76/SUM(S76,S77)</f>
        <v>0.65306122448979587</v>
      </c>
      <c r="X76" s="9">
        <f>S76/SUM(S76,T76)</f>
        <v>0.66666666666666663</v>
      </c>
      <c r="Y76" s="10">
        <f xml:space="preserve"> (2*W76*X76)/(X76+W76)</f>
        <v>0.65979381443298968</v>
      </c>
    </row>
    <row r="77" spans="1:25" x14ac:dyDescent="0.25">
      <c r="A77" s="11">
        <v>14</v>
      </c>
      <c r="B77" s="12">
        <v>96</v>
      </c>
      <c r="C77" s="9"/>
      <c r="D77" s="9"/>
      <c r="E77" s="9"/>
      <c r="F77" s="9"/>
      <c r="G77" s="10"/>
      <c r="J77" s="11">
        <v>14</v>
      </c>
      <c r="K77" s="12">
        <v>96</v>
      </c>
      <c r="L77" s="9"/>
      <c r="M77" s="9"/>
      <c r="N77" s="9"/>
      <c r="O77" s="9"/>
      <c r="P77" s="10"/>
      <c r="S77" s="11">
        <v>17</v>
      </c>
      <c r="T77" s="12">
        <v>93</v>
      </c>
      <c r="U77" s="9"/>
      <c r="V77" s="9"/>
      <c r="W77" s="9"/>
      <c r="X77" s="9"/>
      <c r="Y77" s="10"/>
    </row>
    <row r="78" spans="1:25" x14ac:dyDescent="0.25">
      <c r="A78" s="24"/>
      <c r="G78" s="22"/>
      <c r="J78" s="24"/>
      <c r="P78" s="22"/>
      <c r="S78" s="24"/>
      <c r="Y78" s="22"/>
    </row>
    <row r="79" spans="1:25" x14ac:dyDescent="0.25">
      <c r="A79" s="25"/>
      <c r="B79" s="23"/>
      <c r="C79" s="13">
        <f>SUM(C49:C76)/10</f>
        <v>0.81952405166015652</v>
      </c>
      <c r="D79" s="13">
        <f>SUM(D49:D76)/10</f>
        <v>0.18047594833984351</v>
      </c>
      <c r="E79" s="13">
        <f>SUM(E49:E76)/10</f>
        <v>0.75521407648322003</v>
      </c>
      <c r="F79" s="13">
        <f>SUM(F49:F76)/10</f>
        <v>0.62421043414507038</v>
      </c>
      <c r="G79" s="14">
        <f>SUM(G49:G76)/10</f>
        <v>0.68189951557680928</v>
      </c>
      <c r="J79" s="25"/>
      <c r="K79" s="23"/>
      <c r="L79" s="13">
        <f>SUM(L49:L76)/10</f>
        <v>0.82366849773107254</v>
      </c>
      <c r="M79" s="13">
        <f>SUM(M49:M76)/10</f>
        <v>0.17633150226892763</v>
      </c>
      <c r="N79" s="13">
        <f>SUM(N49:N76)/10</f>
        <v>0.7455179606615927</v>
      </c>
      <c r="O79" s="13">
        <f>SUM(O49:O76)/10</f>
        <v>0.66547451127052759</v>
      </c>
      <c r="P79" s="14">
        <f>SUM(P49:P76)/10</f>
        <v>0.70219270341353401</v>
      </c>
      <c r="S79" s="25"/>
      <c r="T79" s="23"/>
      <c r="U79" s="13">
        <f>SUM(U49:U76)/10</f>
        <v>0.81921821511026194</v>
      </c>
      <c r="V79" s="13">
        <f>SUM(V49:V76)/10</f>
        <v>0.18078178488973809</v>
      </c>
      <c r="W79" s="13">
        <f>SUM(W49:W76)/10</f>
        <v>0.73368377216885017</v>
      </c>
      <c r="X79" s="13">
        <f>SUM(X49:X76)/10</f>
        <v>0.65988569667093144</v>
      </c>
      <c r="Y79" s="14">
        <f>SUM(Y49:Y76)/10</f>
        <v>0.69414266439118988</v>
      </c>
    </row>
  </sheetData>
  <mergeCells count="12">
    <mergeCell ref="U7:W7"/>
    <mergeCell ref="X7:Z7"/>
    <mergeCell ref="A7:B7"/>
    <mergeCell ref="J7:K7"/>
    <mergeCell ref="S7:T7"/>
    <mergeCell ref="A46:B46"/>
    <mergeCell ref="J46:K46"/>
    <mergeCell ref="S46:T46"/>
    <mergeCell ref="C7:E7"/>
    <mergeCell ref="F7:H7"/>
    <mergeCell ref="L7:N7"/>
    <mergeCell ref="O7:Q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284-094E-4C4F-ACD8-1F2E6D16DB2F}">
  <dimension ref="A1:G35"/>
  <sheetViews>
    <sheetView workbookViewId="0">
      <selection activeCell="M28" sqref="M28"/>
    </sheetView>
  </sheetViews>
  <sheetFormatPr defaultRowHeight="15" x14ac:dyDescent="0.25"/>
  <sheetData>
    <row r="1" spans="1:6" x14ac:dyDescent="0.25">
      <c r="A1" s="3"/>
      <c r="E1" s="1"/>
    </row>
    <row r="2" spans="1:6" x14ac:dyDescent="0.25">
      <c r="E2" s="1"/>
    </row>
    <row r="3" spans="1:6" x14ac:dyDescent="0.25">
      <c r="E3" s="1"/>
    </row>
    <row r="4" spans="1:6" x14ac:dyDescent="0.25">
      <c r="A4" s="1"/>
      <c r="B4" s="16"/>
      <c r="C4" s="16"/>
      <c r="D4" s="16"/>
      <c r="E4" s="1"/>
      <c r="F4" s="17"/>
    </row>
    <row r="5" spans="1:6" x14ac:dyDescent="0.25">
      <c r="A5" s="16"/>
      <c r="B5" s="16"/>
      <c r="C5" s="16"/>
      <c r="D5" s="16"/>
      <c r="E5" s="17"/>
      <c r="F5" s="17"/>
    </row>
    <row r="6" spans="1:6" x14ac:dyDescent="0.25">
      <c r="A6" s="16"/>
      <c r="B6" s="16"/>
      <c r="C6" s="16"/>
      <c r="D6" s="16"/>
      <c r="E6" s="17"/>
      <c r="F6" s="17"/>
    </row>
    <row r="7" spans="1:6" x14ac:dyDescent="0.25">
      <c r="A7" s="16"/>
      <c r="B7" s="16"/>
      <c r="C7" s="16"/>
      <c r="D7" s="16"/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"/>
      <c r="B11" s="16"/>
      <c r="C11" s="16"/>
      <c r="D11" s="16"/>
      <c r="E11" s="17"/>
      <c r="F11" s="17"/>
    </row>
    <row r="12" spans="1:6" x14ac:dyDescent="0.25">
      <c r="A12" s="16"/>
      <c r="B12" s="16"/>
      <c r="C12" s="16"/>
      <c r="D12" s="16"/>
      <c r="E12" s="17"/>
      <c r="F12" s="17"/>
    </row>
    <row r="13" spans="1:6" x14ac:dyDescent="0.25">
      <c r="A13" s="16"/>
      <c r="B13" s="16"/>
      <c r="C13" s="16"/>
      <c r="D13" s="16"/>
      <c r="E13" s="17"/>
      <c r="F13" s="17"/>
    </row>
    <row r="14" spans="1:6" x14ac:dyDescent="0.25">
      <c r="A14" s="16"/>
      <c r="B14" s="16"/>
      <c r="C14" s="16"/>
      <c r="D14" s="16"/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7" x14ac:dyDescent="0.25">
      <c r="A17" s="17"/>
      <c r="B17" s="17"/>
      <c r="C17" s="17"/>
      <c r="D17" s="17"/>
      <c r="E17" s="17"/>
      <c r="F17" s="17"/>
    </row>
    <row r="18" spans="1:7" x14ac:dyDescent="0.25">
      <c r="A18" s="1"/>
      <c r="B18" s="16"/>
      <c r="C18" s="16"/>
      <c r="D18" s="16"/>
      <c r="E18" s="17"/>
      <c r="F18" s="17"/>
    </row>
    <row r="19" spans="1:7" x14ac:dyDescent="0.25">
      <c r="A19" s="16"/>
      <c r="B19" s="15"/>
      <c r="C19" s="16"/>
      <c r="D19" s="16"/>
      <c r="E19" s="17"/>
      <c r="F19" s="17"/>
    </row>
    <row r="20" spans="1:7" x14ac:dyDescent="0.25">
      <c r="A20" s="16"/>
      <c r="B20" s="15"/>
      <c r="C20" s="16"/>
      <c r="D20" s="16"/>
      <c r="E20" s="17"/>
      <c r="F20" s="17"/>
    </row>
    <row r="21" spans="1:7" x14ac:dyDescent="0.25">
      <c r="A21" s="16"/>
      <c r="B21" s="15"/>
      <c r="C21" s="16"/>
      <c r="D21" s="20"/>
      <c r="E21" s="17"/>
      <c r="F21" s="17"/>
    </row>
    <row r="22" spans="1:7" x14ac:dyDescent="0.25">
      <c r="A22" s="17"/>
      <c r="B22" s="17"/>
      <c r="C22" s="17"/>
      <c r="D22" s="17"/>
      <c r="E22" s="17"/>
      <c r="F22" s="17"/>
    </row>
    <row r="23" spans="1:7" x14ac:dyDescent="0.25">
      <c r="A23" s="17"/>
      <c r="B23" s="17"/>
      <c r="C23" s="17"/>
      <c r="D23" s="17"/>
      <c r="E23" s="17"/>
      <c r="F23" s="17"/>
    </row>
    <row r="24" spans="1:7" x14ac:dyDescent="0.25">
      <c r="A24" s="17"/>
      <c r="B24" s="17"/>
      <c r="C24" s="17"/>
      <c r="D24" s="17"/>
      <c r="E24" s="17"/>
      <c r="F24" s="17"/>
    </row>
    <row r="25" spans="1:7" x14ac:dyDescent="0.25">
      <c r="A25" s="1"/>
      <c r="B25" s="16"/>
      <c r="C25" s="16"/>
      <c r="D25" s="16"/>
      <c r="E25" s="17"/>
      <c r="F25" s="17"/>
    </row>
    <row r="26" spans="1:7" x14ac:dyDescent="0.25">
      <c r="A26" s="16"/>
      <c r="B26" s="15"/>
      <c r="C26" s="16"/>
      <c r="D26" s="16"/>
      <c r="E26" s="17"/>
      <c r="F26" s="17"/>
    </row>
    <row r="27" spans="1:7" x14ac:dyDescent="0.25">
      <c r="A27" s="16"/>
      <c r="B27" s="15"/>
      <c r="C27" s="16"/>
      <c r="D27" s="16"/>
      <c r="E27" s="17"/>
      <c r="F27" s="17"/>
    </row>
    <row r="28" spans="1:7" x14ac:dyDescent="0.25">
      <c r="A28" s="16"/>
      <c r="B28" s="15"/>
      <c r="C28" s="16"/>
      <c r="D28" s="16"/>
      <c r="E28" s="17"/>
      <c r="F28" s="17"/>
    </row>
    <row r="29" spans="1:7" x14ac:dyDescent="0.25">
      <c r="A29" s="17"/>
      <c r="B29" s="17"/>
      <c r="C29" s="17"/>
      <c r="D29" s="17"/>
      <c r="E29" s="17"/>
      <c r="F29" s="17"/>
    </row>
    <row r="30" spans="1:7" x14ac:dyDescent="0.25">
      <c r="A30" s="17"/>
      <c r="B30" s="17"/>
      <c r="C30" s="17"/>
      <c r="D30" s="17"/>
      <c r="E30" s="17"/>
      <c r="F30" s="17"/>
    </row>
    <row r="31" spans="1:7" x14ac:dyDescent="0.25">
      <c r="A31" s="19"/>
      <c r="B31" s="17"/>
      <c r="C31" s="17"/>
      <c r="D31" s="17"/>
      <c r="E31" s="17"/>
      <c r="F31" s="17"/>
    </row>
    <row r="32" spans="1:7" x14ac:dyDescent="0.25">
      <c r="A32" s="1"/>
      <c r="B32" s="18"/>
      <c r="C32" s="18"/>
      <c r="D32" s="18"/>
      <c r="E32" s="18"/>
      <c r="F32" s="18"/>
      <c r="G32" s="18"/>
    </row>
    <row r="33" spans="1:7" x14ac:dyDescent="0.25">
      <c r="A33" s="18"/>
      <c r="B33" s="15"/>
      <c r="C33" s="18"/>
      <c r="D33" s="18"/>
      <c r="E33" s="18"/>
      <c r="F33" s="18"/>
      <c r="G33" s="18"/>
    </row>
    <row r="34" spans="1:7" x14ac:dyDescent="0.25">
      <c r="A34" s="18"/>
      <c r="B34" s="15"/>
      <c r="C34" s="21"/>
      <c r="D34" s="21"/>
      <c r="E34" s="21"/>
      <c r="F34" s="21"/>
      <c r="G34" s="21"/>
    </row>
    <row r="35" spans="1:7" x14ac:dyDescent="0.25">
      <c r="A35" s="18"/>
      <c r="B35" s="15"/>
      <c r="C35" s="21"/>
      <c r="D35" s="21"/>
      <c r="E35" s="21"/>
      <c r="F35" s="21"/>
      <c r="G35" s="2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SIFT</vt:lpstr>
      <vt:lpstr>Gráfico dos melhores descritore</vt:lpstr>
      <vt:lpstr>Grafico PCA</vt:lpstr>
      <vt:lpstr>ORB</vt:lpstr>
      <vt:lpstr>SURF</vt:lpstr>
      <vt:lpstr>COMBINED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2019-10-16T21:29:23Z</dcterms:created>
  <dcterms:modified xsi:type="dcterms:W3CDTF">2019-11-25T19:55:09Z</dcterms:modified>
</cp:coreProperties>
</file>