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210" documentId="11_0B1D56BE9CDCCE836B02CE7A5FB0D4A9BBFD1C62" xr6:coauthVersionLast="47" xr6:coauthVersionMax="47" xr10:uidLastSave="{265F04E3-DFC9-4B3B-AEC9-98305ED00A0B}"/>
  <bookViews>
    <workbookView xWindow="240" yWindow="105" windowWidth="14805" windowHeight="8010" firstSheet="1" activeTab="1" xr2:uid="{00000000-000D-0000-FFFF-FFFF00000000}"/>
  </bookViews>
  <sheets>
    <sheet name="main" sheetId="1" r:id="rId1"/>
    <sheet name="Efruxifermin-clinic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5" i="1"/>
</calcChain>
</file>

<file path=xl/sharedStrings.xml><?xml version="1.0" encoding="utf-8"?>
<sst xmlns="http://schemas.openxmlformats.org/spreadsheetml/2006/main" count="123" uniqueCount="112">
  <si>
    <t>Name</t>
  </si>
  <si>
    <t>Indication</t>
  </si>
  <si>
    <t>Status</t>
  </si>
  <si>
    <t>Phase</t>
  </si>
  <si>
    <t>Economics</t>
  </si>
  <si>
    <t>MOA</t>
  </si>
  <si>
    <t>Admin</t>
  </si>
  <si>
    <t>catalysts</t>
  </si>
  <si>
    <t>IP</t>
  </si>
  <si>
    <t>Price</t>
  </si>
  <si>
    <t>Efruxifermin</t>
  </si>
  <si>
    <t>MASH (Metabolic-associated steatohepatitis)</t>
  </si>
  <si>
    <t>Ongoing</t>
  </si>
  <si>
    <t>III</t>
  </si>
  <si>
    <t>full results</t>
  </si>
  <si>
    <t>Shares</t>
  </si>
  <si>
    <t>Q324</t>
  </si>
  <si>
    <t>FTD/BTD</t>
  </si>
  <si>
    <t>Nonalcoholic Steatohepatitis</t>
  </si>
  <si>
    <t>Data Released</t>
  </si>
  <si>
    <t>IIb</t>
  </si>
  <si>
    <t>MC</t>
  </si>
  <si>
    <t>Cash</t>
  </si>
  <si>
    <t>Debt</t>
  </si>
  <si>
    <t>EV</t>
  </si>
  <si>
    <t>Ticker</t>
  </si>
  <si>
    <t>AKRO</t>
  </si>
  <si>
    <t>Random Infos:</t>
  </si>
  <si>
    <t>Brand</t>
  </si>
  <si>
    <t>Generic</t>
  </si>
  <si>
    <t>AKR-001, AMG-876</t>
  </si>
  <si>
    <t>Efruxifermin:</t>
  </si>
  <si>
    <t>III &amp; IIb</t>
  </si>
  <si>
    <t>https://en.wikipedia.org/wiki/Efruxifermin</t>
  </si>
  <si>
    <t>MASH (Metabolic-associated steatohepatitis) &amp; Nonalcoholic Steatohepatitis</t>
  </si>
  <si>
    <t>Ongoing &amp; Data released</t>
  </si>
  <si>
    <t>Fc-FGF21 fusion protein</t>
  </si>
  <si>
    <t>Already approved countries</t>
  </si>
  <si>
    <t>Risk associated</t>
  </si>
  <si>
    <t>CAS</t>
  </si>
  <si>
    <t>2375240-92-7</t>
  </si>
  <si>
    <t>Physiochemistry</t>
  </si>
  <si>
    <t>Molecule</t>
  </si>
  <si>
    <t>XLogP</t>
  </si>
  <si>
    <t>Target</t>
  </si>
  <si>
    <t>FGF21</t>
  </si>
  <si>
    <t xml:space="preserve">Efruxifermin is an Fc-FGF21 fusion protein (human IgG1 Fc domain linked to modified human FGF21). </t>
  </si>
  <si>
    <t>Compared with native human FGF21, Efruxifermin has an extended half-life and enhanced receptor affinity.</t>
  </si>
  <si>
    <t>Efruxifermin may be utilized in the research of non-alcoholic steatohepatitis.</t>
  </si>
  <si>
    <t xml:space="preserve">EFX has been engineered to mimic the biological activity of fibroblast growth factor 21 (FGF21), which regulates multiple metabolic pathways and cellular processes. </t>
  </si>
  <si>
    <t>By delivering sustained and balanced signaling through FGF21’s receptors in liver and adipose tissue, EFX has the potential to treat MASH by addressing all core drivers of disease progression.</t>
  </si>
  <si>
    <t>The results from VK2809 are better in their latest Phase IIb so I think the market will be dead.</t>
  </si>
  <si>
    <t>But overall the results are pretty good for Efruxifermin.</t>
  </si>
  <si>
    <t>Phase II study - NCT05039450</t>
  </si>
  <si>
    <t>A Study of Efruxifermin in Subjects With Compensated Cirrhosis Due to Nonalcoholic Steatohepatitis (NASH) (Symmetry):</t>
  </si>
  <si>
    <t>https://clinicaltrials.gov/study/NCT05039450?term=NCT05039450&amp;rank=1</t>
  </si>
  <si>
    <t>Aim of study:</t>
  </si>
  <si>
    <t>success</t>
  </si>
  <si>
    <t>Phase IIa study - NCT03976401</t>
  </si>
  <si>
    <t>A Study of Efruxifermin in Subjects With Histologically Confirmed Nonalcoholic Steatohepatitis (NASH):</t>
  </si>
  <si>
    <t>https://clinicaltrials.gov/study/NCT03976401</t>
  </si>
  <si>
    <t>Method:</t>
  </si>
  <si>
    <t>Results:</t>
  </si>
  <si>
    <t xml:space="preserve">The primary endpoint, an absolute reduction in hepatic fat fraction (HFF) measured by MRI-PDFF at 12 weeks, </t>
  </si>
  <si>
    <t>was achieved in all efruxifermin treatment groups with statistically significant differences compared to the placebo (p &lt; 0.0001).</t>
  </si>
  <si>
    <t>Placebo</t>
  </si>
  <si>
    <t>+0.3%</t>
  </si>
  <si>
    <t>28mg</t>
  </si>
  <si>
    <t>-12.3%</t>
  </si>
  <si>
    <t>50mg</t>
  </si>
  <si>
    <t>-13.4%</t>
  </si>
  <si>
    <t>70mg</t>
  </si>
  <si>
    <t>-14.1%</t>
  </si>
  <si>
    <t xml:space="preserve">Significant proportion of patients in all efruxifermin groups achieved ≥30% and ≥50% relative reductions in HFF. </t>
  </si>
  <si>
    <t>Notably, normalization of liver fat (≤5% HFF) was achieved in up to 67% of patients in the 70 mg group.</t>
  </si>
  <si>
    <t xml:space="preserve">Improvements were seen in liver injury markers, such as alanine aminotransferase (ALT), </t>
  </si>
  <si>
    <t>and systemic markers of fibrosis, including pro-C3 and ELF scores.</t>
  </si>
  <si>
    <t>Safety:</t>
  </si>
  <si>
    <t>Phase III study - NCT06215716</t>
  </si>
  <si>
    <t>A Study Evaluating Efruxifermin in Subjects with Non-Cirrhotic Nonalcoholic Steatohepatitis (NASH)/​Metabolic Dysfunction-Associated Steatohepatitis (MASH) and Fibrosis:</t>
  </si>
  <si>
    <t>https://clinicaltrials.gov/study/NCT06215716</t>
  </si>
  <si>
    <t>fgf21 liver:</t>
  </si>
  <si>
    <t>https://pubmed.ncbi.nlm.nih.gov/?term=fgf21+liver&amp;size=200</t>
  </si>
  <si>
    <t>fgf21 metabolic dysfunction associated steatohepatitis:</t>
  </si>
  <si>
    <t>https://pubmed.ncbi.nlm.nih.gov/?term=fgf21+metabolic+dysfunction+associated+steatohepatitis+&amp;size=200</t>
  </si>
  <si>
    <t>Papers to read:</t>
  </si>
  <si>
    <t>FGF21 agonists: An emerging therapeutic for metabolic dysfunction-associated steatohepatitis and beyond:</t>
  </si>
  <si>
    <t>https://pubmed.ncbi.nlm.nih.gov/38710230/</t>
  </si>
  <si>
    <t>Safety and Efficacy of Efruxifermin in Combination With a GLP-1 Receptor Agonist in Patients With NASH/MASH and Type 2 Diabetes in a Randomized Phase 2 Study:</t>
  </si>
  <si>
    <t>https://pubmed.ncbi.nlm.nih.gov/38447814/</t>
  </si>
  <si>
    <t>Compromised macrophages contribute to progression of MASH to hepatocellular carcinoma in FGF21KO mice:</t>
  </si>
  <si>
    <t>https://pubmed.ncbi.nlm.nih.gov/39441934/</t>
  </si>
  <si>
    <t>Comparative Analysis of Resmetirom vs. FGF21 Analogs vs. GLP-1 Agonists in MASLD and MASH: Network Meta-Analysis of Clinical Trials:</t>
  </si>
  <si>
    <t>https://pubmed.ncbi.nlm.nih.gov/39457640/</t>
  </si>
  <si>
    <t>Current status and future perspectives of FGF21 analogues in clinical trials:</t>
  </si>
  <si>
    <t>https://pubmed.ncbi.nlm.nih.gov/38423900/</t>
  </si>
  <si>
    <t>Treating metabolic dysfunction-associated steatohepatitis: The fat-trimming FGF21 approach:</t>
  </si>
  <si>
    <t>https://pubmed.ncbi.nlm.nih.gov/39546893/</t>
  </si>
  <si>
    <t>A long-acting FGF21 attenuates metabolic dysfunction-associated steatohepatitis-related fibrosis by modulating NR4A1-mediated Ly6C phenotypic switch in macrophages:</t>
  </si>
  <si>
    <t>https://pubmed.ncbi.nlm.nih.gov/38679486/</t>
  </si>
  <si>
    <t>Reversion of metabolic dysfunction-associated steatohepatitis by skeletal muscle-directed FGF21 gene therapy:</t>
  </si>
  <si>
    <t>https://pubmed.ncbi.nlm.nih.gov/39489916/</t>
  </si>
  <si>
    <t>Efficacy and Safety of Fibroblast Growth Factor 21 Analogues for Metabolic Dysfunction-Associated Steatohepatitis: A Systematic Review and Meta-Analysis:</t>
  </si>
  <si>
    <t>https://pubmed.ncbi.nlm.nih.gov/39362207/</t>
  </si>
  <si>
    <t>Therapeutic effects of FGF21 mimetic bFKB1 on MASH and atherosclerosis in Ldlr-/-.Leiden mice:</t>
  </si>
  <si>
    <t>https://pubmed.ncbi.nlm.nih.gov/39463193/</t>
  </si>
  <si>
    <t>Maladaptive regeneration and metabolic dysfunction associated steatotic liver disease: Common mechanisms and potential therapeutic targets:</t>
  </si>
  <si>
    <t>https://pubmed.ncbi.nlm.nih.gov/39025410/</t>
  </si>
  <si>
    <t>Fibroblast growth factor 21 is a hepatokine involved in MASLD progression:</t>
  </si>
  <si>
    <t>https://pubmed.ncbi.nlm.nih.gov/38894596/</t>
  </si>
  <si>
    <t>FGF21: An Emerging Therapeutic Target for Non-Alcoholic Steatohepatitis and Related Metabolic Diseases:</t>
  </si>
  <si>
    <t>https://pubmed.ncbi.nlm.nih.gov/33381084/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</si>
</sst>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;[Red]#,##0.0"/>
  </numFmts>
  <fonts count="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1"/>
      <color rgb="FF000000"/>
      <name val="Aptos Narrow"/>
      <charset val="1"/>
    </font>
    <font>
      <u/>
      <sz val="11"/>
      <color theme="1"/>
      <name val="Aptos Narrow"/>
      <family val="2"/>
      <scheme val="minor"/>
    </font>
    <font>
      <sz val="11"/>
      <color rgb="FF006100"/>
      <name val="Calibri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22">
    <xf numFmtId="0" fontId="0" fillId="0" borderId="0" xfId="0"/>
    <xf numFmtId="164" fontId="2" fillId="0" borderId="0" xfId="0" applyNumberFormat="1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5" fontId="2" fillId="0" borderId="0" xfId="0" applyNumberFormat="1" applyFont="1"/>
    <xf numFmtId="164" fontId="2" fillId="0" borderId="4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/>
    <xf numFmtId="164" fontId="2" fillId="0" borderId="9" xfId="0" applyNumberFormat="1" applyFont="1" applyBorder="1"/>
    <xf numFmtId="0" fontId="3" fillId="0" borderId="0" xfId="0" applyFont="1"/>
    <xf numFmtId="0" fontId="4" fillId="0" borderId="0" xfId="0" applyFont="1"/>
    <xf numFmtId="0" fontId="1" fillId="0" borderId="0" xfId="1"/>
    <xf numFmtId="0" fontId="5" fillId="0" borderId="0" xfId="0" applyFont="1"/>
    <xf numFmtId="0" fontId="6" fillId="2" borderId="0" xfId="2"/>
    <xf numFmtId="0" fontId="7" fillId="0" borderId="0" xfId="0" applyFont="1"/>
    <xf numFmtId="0" fontId="0" fillId="0" borderId="0" xfId="0" quotePrefix="1"/>
    <xf numFmtId="10" fontId="0" fillId="0" borderId="0" xfId="0" applyNumberFormat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16</xdr:col>
      <xdr:colOff>146050</xdr:colOff>
      <xdr:row>17</xdr:row>
      <xdr:rowOff>12700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4DCE425-26E4-48D9-AF96-71DCA0EB1FF3}"/>
            </a:ext>
          </a:extLst>
        </xdr:cNvPr>
        <xdr:cNvCxnSpPr/>
      </xdr:nvCxnSpPr>
      <xdr:spPr>
        <a:xfrm>
          <a:off x="0" y="3295650"/>
          <a:ext cx="9899650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476250</xdr:colOff>
      <xdr:row>33</xdr:row>
      <xdr:rowOff>133350</xdr:rowOff>
    </xdr:from>
    <xdr:to>
      <xdr:col>12</xdr:col>
      <xdr:colOff>266700</xdr:colOff>
      <xdr:row>49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3C7115-DF8C-6DEA-4617-36DFD7D5405F}"/>
            </a:ext>
            <a:ext uri="{147F2762-F138-4A5C-976F-8EAC2B608ADB}">
              <a16:predDERef xmlns:a16="http://schemas.microsoft.com/office/drawing/2014/main" pred="{44DCE425-26E4-48D9-AF96-71DCA0EB1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96050"/>
          <a:ext cx="7105650" cy="2962275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50</xdr:row>
      <xdr:rowOff>142875</xdr:rowOff>
    </xdr:from>
    <xdr:to>
      <xdr:col>12</xdr:col>
      <xdr:colOff>533400</xdr:colOff>
      <xdr:row>60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91AEC0-97C2-1FF7-862B-FA358B851BB0}"/>
            </a:ext>
            <a:ext uri="{147F2762-F138-4A5C-976F-8EAC2B608ADB}">
              <a16:predDERef xmlns:a16="http://schemas.microsoft.com/office/drawing/2014/main" pred="{B43C7115-DF8C-6DEA-4617-36DFD7D54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9744075"/>
          <a:ext cx="7553325" cy="1905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35</xdr:row>
      <xdr:rowOff>9525</xdr:rowOff>
    </xdr:from>
    <xdr:to>
      <xdr:col>23</xdr:col>
      <xdr:colOff>466725</xdr:colOff>
      <xdr:row>41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899968-3110-A0E2-C212-BADDF34C711E}"/>
            </a:ext>
            <a:ext uri="{147F2762-F138-4A5C-976F-8EAC2B608ADB}">
              <a16:predDERef xmlns:a16="http://schemas.microsoft.com/office/drawing/2014/main" pred="{2491AEC0-97C2-1FF7-862B-FA358B851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6700" y="6943725"/>
          <a:ext cx="6600825" cy="124777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68</xdr:row>
      <xdr:rowOff>28575</xdr:rowOff>
    </xdr:from>
    <xdr:to>
      <xdr:col>8</xdr:col>
      <xdr:colOff>361950</xdr:colOff>
      <xdr:row>83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15739F-83E3-CBBB-DE8A-451962CB9DCC}"/>
            </a:ext>
            <a:ext uri="{147F2762-F138-4A5C-976F-8EAC2B608ADB}">
              <a16:predDERef xmlns:a16="http://schemas.microsoft.com/office/drawing/2014/main" pred="{D2899968-3110-A0E2-C212-BADDF34C7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" y="13249275"/>
          <a:ext cx="4800600" cy="292417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86</xdr:row>
      <xdr:rowOff>9525</xdr:rowOff>
    </xdr:from>
    <xdr:to>
      <xdr:col>12</xdr:col>
      <xdr:colOff>76200</xdr:colOff>
      <xdr:row>104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2029B58-9285-7513-04C2-1386265B2C3C}"/>
            </a:ext>
            <a:ext uri="{147F2762-F138-4A5C-976F-8EAC2B608ADB}">
              <a16:predDERef xmlns:a16="http://schemas.microsoft.com/office/drawing/2014/main" pred="{6115739F-83E3-CBBB-DE8A-451962CB9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" y="16659225"/>
          <a:ext cx="7048500" cy="343852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106</xdr:row>
      <xdr:rowOff>47625</xdr:rowOff>
    </xdr:from>
    <xdr:to>
      <xdr:col>9</xdr:col>
      <xdr:colOff>533400</xdr:colOff>
      <xdr:row>135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5492C5-C755-14A7-DD26-54455BA08247}"/>
            </a:ext>
            <a:ext uri="{147F2762-F138-4A5C-976F-8EAC2B608ADB}">
              <a16:predDERef xmlns:a16="http://schemas.microsoft.com/office/drawing/2014/main" pred="{B2029B58-9285-7513-04C2-1386265B2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4825" y="20507325"/>
          <a:ext cx="5514975" cy="56388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135</xdr:row>
      <xdr:rowOff>152400</xdr:rowOff>
    </xdr:from>
    <xdr:to>
      <xdr:col>10</xdr:col>
      <xdr:colOff>0</xdr:colOff>
      <xdr:row>143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8FE1E8-9D15-0B1A-89D3-3CB4F7C6D40C}"/>
            </a:ext>
            <a:ext uri="{147F2762-F138-4A5C-976F-8EAC2B608ADB}">
              <a16:predDERef xmlns:a16="http://schemas.microsoft.com/office/drawing/2014/main" pred="{B25492C5-C755-14A7-DD26-54455BA08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" y="26136600"/>
          <a:ext cx="5600700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143</xdr:row>
      <xdr:rowOff>161925</xdr:rowOff>
    </xdr:from>
    <xdr:to>
      <xdr:col>11</xdr:col>
      <xdr:colOff>209550</xdr:colOff>
      <xdr:row>191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E41D29-1082-1656-6989-6AC05438FB44}"/>
            </a:ext>
            <a:ext uri="{147F2762-F138-4A5C-976F-8EAC2B608ADB}">
              <a16:predDERef xmlns:a16="http://schemas.microsoft.com/office/drawing/2014/main" pred="{7D8FE1E8-9D15-0B1A-89D3-3CB4F7C6D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4350" y="27670125"/>
          <a:ext cx="6400800" cy="9029700"/>
        </a:xfrm>
        <a:prstGeom prst="rect">
          <a:avLst/>
        </a:prstGeom>
      </xdr:spPr>
    </xdr:pic>
    <xdr:clientData/>
  </xdr:twoCellAnchor>
  <xdr:twoCellAnchor editAs="oneCell">
    <xdr:from>
      <xdr:col>16</xdr:col>
      <xdr:colOff>581025</xdr:colOff>
      <xdr:row>148</xdr:row>
      <xdr:rowOff>0</xdr:rowOff>
    </xdr:from>
    <xdr:to>
      <xdr:col>22</xdr:col>
      <xdr:colOff>533400</xdr:colOff>
      <xdr:row>180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679B836-FBD6-A515-F589-A1E6DD5D8962}"/>
            </a:ext>
            <a:ext uri="{147F2762-F138-4A5C-976F-8EAC2B608ADB}">
              <a16:predDERef xmlns:a16="http://schemas.microsoft.com/office/drawing/2014/main" pred="{83E41D29-1082-1656-6989-6AC05438F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34625" y="28460700"/>
          <a:ext cx="3609975" cy="624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8679486/" TargetMode="External"/><Relationship Id="rId13" Type="http://schemas.openxmlformats.org/officeDocument/2006/relationships/hyperlink" Target="https://pubmed.ncbi.nlm.nih.gov/38894596/" TargetMode="External"/><Relationship Id="rId18" Type="http://schemas.openxmlformats.org/officeDocument/2006/relationships/hyperlink" Target="https://clinicaltrials.gov/study/NCT05039450?term=NCT05039450&amp;rank=1" TargetMode="External"/><Relationship Id="rId3" Type="http://schemas.openxmlformats.org/officeDocument/2006/relationships/hyperlink" Target="https://pubmed.ncbi.nlm.nih.gov/38447814/" TargetMode="External"/><Relationship Id="rId7" Type="http://schemas.openxmlformats.org/officeDocument/2006/relationships/hyperlink" Target="https://pubmed.ncbi.nlm.nih.gov/39546893/" TargetMode="External"/><Relationship Id="rId12" Type="http://schemas.openxmlformats.org/officeDocument/2006/relationships/hyperlink" Target="https://pubmed.ncbi.nlm.nih.gov/39025410/" TargetMode="External"/><Relationship Id="rId17" Type="http://schemas.openxmlformats.org/officeDocument/2006/relationships/hyperlink" Target="https://pubmed.ncbi.nlm.nih.gov/?term=fgf21+liver&amp;size=200" TargetMode="External"/><Relationship Id="rId2" Type="http://schemas.openxmlformats.org/officeDocument/2006/relationships/hyperlink" Target="https://pubmed.ncbi.nlm.nih.gov/38710230/" TargetMode="External"/><Relationship Id="rId16" Type="http://schemas.openxmlformats.org/officeDocument/2006/relationships/hyperlink" Target="https://pubmed.ncbi.nlm.nih.gov/?term=fgf21+metabolic+dysfunction+associated+steatohepatitis+&amp;size=200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clinicaltrials.gov/study/NCT06215716" TargetMode="External"/><Relationship Id="rId6" Type="http://schemas.openxmlformats.org/officeDocument/2006/relationships/hyperlink" Target="https://pubmed.ncbi.nlm.nih.gov/38423900/" TargetMode="External"/><Relationship Id="rId11" Type="http://schemas.openxmlformats.org/officeDocument/2006/relationships/hyperlink" Target="https://pubmed.ncbi.nlm.nih.gov/39463193/" TargetMode="External"/><Relationship Id="rId5" Type="http://schemas.openxmlformats.org/officeDocument/2006/relationships/hyperlink" Target="https://pubmed.ncbi.nlm.nih.gov/39457640/" TargetMode="External"/><Relationship Id="rId15" Type="http://schemas.openxmlformats.org/officeDocument/2006/relationships/hyperlink" Target="https://en.wikipedia.org/wiki/Efruxifermin" TargetMode="External"/><Relationship Id="rId10" Type="http://schemas.openxmlformats.org/officeDocument/2006/relationships/hyperlink" Target="https://pubmed.ncbi.nlm.nih.gov/39362207/" TargetMode="External"/><Relationship Id="rId19" Type="http://schemas.openxmlformats.org/officeDocument/2006/relationships/hyperlink" Target="https://clinicaltrials.gov/study/NCT03976401" TargetMode="External"/><Relationship Id="rId4" Type="http://schemas.openxmlformats.org/officeDocument/2006/relationships/hyperlink" Target="https://pubmed.ncbi.nlm.nih.gov/39441934/" TargetMode="External"/><Relationship Id="rId9" Type="http://schemas.openxmlformats.org/officeDocument/2006/relationships/hyperlink" Target="https://pubmed.ncbi.nlm.nih.gov/39489916/" TargetMode="External"/><Relationship Id="rId14" Type="http://schemas.openxmlformats.org/officeDocument/2006/relationships/hyperlink" Target="https://pubmed.ncbi.nlm.nih.gov/333810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C5" sqref="C5"/>
    </sheetView>
  </sheetViews>
  <sheetFormatPr defaultRowHeight="15"/>
  <cols>
    <col min="1" max="1" width="11.5703125" customWidth="1"/>
    <col min="2" max="2" width="14.5703125" customWidth="1"/>
    <col min="3" max="3" width="24.7109375" customWidth="1"/>
    <col min="4" max="4" width="17.85546875" customWidth="1"/>
    <col min="6" max="6" width="13.140625" customWidth="1"/>
    <col min="9" max="9" width="12.42578125" customWidth="1"/>
  </cols>
  <sheetData>
    <row r="1" spans="1:1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6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>
      <c r="A3" s="1"/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  <c r="K3" s="1"/>
      <c r="L3" s="1"/>
      <c r="M3" s="1" t="s">
        <v>9</v>
      </c>
      <c r="N3" s="5">
        <v>31.22</v>
      </c>
      <c r="O3" s="1"/>
    </row>
    <row r="4" spans="1:15" ht="16.5">
      <c r="A4" s="1"/>
      <c r="B4" s="6" t="s">
        <v>10</v>
      </c>
      <c r="C4" s="1" t="s">
        <v>11</v>
      </c>
      <c r="D4" s="1" t="s">
        <v>12</v>
      </c>
      <c r="E4" s="7" t="s">
        <v>13</v>
      </c>
      <c r="F4" s="1"/>
      <c r="G4" s="1"/>
      <c r="H4" s="1"/>
      <c r="I4" s="1" t="s">
        <v>14</v>
      </c>
      <c r="J4" s="8"/>
      <c r="K4" s="1"/>
      <c r="L4" s="1"/>
      <c r="M4" s="1" t="s">
        <v>15</v>
      </c>
      <c r="N4" s="5">
        <v>69.400000000000006</v>
      </c>
      <c r="O4" s="1" t="s">
        <v>16</v>
      </c>
    </row>
    <row r="5" spans="1:15" ht="16.5">
      <c r="A5" s="1" t="s">
        <v>17</v>
      </c>
      <c r="B5" s="6" t="s">
        <v>10</v>
      </c>
      <c r="C5" s="1" t="s">
        <v>18</v>
      </c>
      <c r="D5" s="1" t="s">
        <v>19</v>
      </c>
      <c r="E5" s="7" t="s">
        <v>20</v>
      </c>
      <c r="F5" s="1"/>
      <c r="G5" s="1"/>
      <c r="H5" s="1"/>
      <c r="I5" s="1"/>
      <c r="J5" s="8"/>
      <c r="K5" s="1"/>
      <c r="L5" s="1"/>
      <c r="M5" s="1" t="s">
        <v>21</v>
      </c>
      <c r="N5" s="5">
        <f>+N4*N3</f>
        <v>2166.6680000000001</v>
      </c>
      <c r="O5" s="1"/>
    </row>
    <row r="6" spans="1:15" ht="16.5">
      <c r="A6" s="1"/>
      <c r="B6" s="9"/>
      <c r="C6" s="10"/>
      <c r="D6" s="10"/>
      <c r="E6" s="11"/>
      <c r="F6" s="10"/>
      <c r="G6" s="10"/>
      <c r="H6" s="10"/>
      <c r="I6" s="10"/>
      <c r="J6" s="12"/>
      <c r="K6" s="1"/>
      <c r="L6" s="1"/>
      <c r="M6" s="1" t="s">
        <v>22</v>
      </c>
      <c r="N6" s="5">
        <v>316.10000000000002</v>
      </c>
      <c r="O6" s="1" t="s">
        <v>16</v>
      </c>
    </row>
    <row r="7" spans="1:15" ht="16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 t="s">
        <v>23</v>
      </c>
      <c r="N7" s="5">
        <v>35.1</v>
      </c>
      <c r="O7" s="1" t="s">
        <v>16</v>
      </c>
    </row>
    <row r="8" spans="1:15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">
        <v>24</v>
      </c>
      <c r="N8" s="5">
        <f>+N7+N5-N6</f>
        <v>1885.6680000000001</v>
      </c>
      <c r="O8" s="1"/>
    </row>
    <row r="9" spans="1:15" ht="16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6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6.5">
      <c r="A11" s="13" t="s">
        <v>25</v>
      </c>
      <c r="B11" s="4" t="s">
        <v>26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6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6.5">
      <c r="A13" s="1"/>
      <c r="B13" s="1" t="s">
        <v>27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C13E-5C35-4F8A-AA4D-79C1D49FAA64}">
  <dimension ref="B2:S250"/>
  <sheetViews>
    <sheetView tabSelected="1" topLeftCell="A15" workbookViewId="0">
      <selection activeCell="B64" sqref="B64"/>
    </sheetView>
  </sheetViews>
  <sheetFormatPr defaultRowHeight="15"/>
  <sheetData>
    <row r="2" spans="2:17" ht="16.5">
      <c r="B2" s="14" t="s">
        <v>28</v>
      </c>
      <c r="C2" t="s">
        <v>10</v>
      </c>
    </row>
    <row r="3" spans="2:17" ht="16.5">
      <c r="B3" s="14" t="s">
        <v>29</v>
      </c>
      <c r="C3" t="s">
        <v>30</v>
      </c>
      <c r="Q3" t="s">
        <v>31</v>
      </c>
    </row>
    <row r="4" spans="2:17" ht="16.5">
      <c r="B4" s="14" t="s">
        <v>3</v>
      </c>
      <c r="C4" t="s">
        <v>32</v>
      </c>
      <c r="Q4" s="16" t="s">
        <v>33</v>
      </c>
    </row>
    <row r="5" spans="2:17" ht="16.5">
      <c r="B5" s="14" t="s">
        <v>1</v>
      </c>
      <c r="C5" t="s">
        <v>34</v>
      </c>
    </row>
    <row r="6" spans="2:17" ht="16.5">
      <c r="B6" s="14" t="s">
        <v>2</v>
      </c>
      <c r="C6" t="s">
        <v>35</v>
      </c>
    </row>
    <row r="7" spans="2:17" ht="16.5">
      <c r="B7" s="14" t="s">
        <v>5</v>
      </c>
      <c r="C7" t="s">
        <v>36</v>
      </c>
    </row>
    <row r="8" spans="2:17" ht="16.5">
      <c r="B8" s="14" t="s">
        <v>37</v>
      </c>
    </row>
    <row r="9" spans="2:17" ht="16.5">
      <c r="B9" s="14" t="s">
        <v>38</v>
      </c>
    </row>
    <row r="10" spans="2:17" ht="16.5">
      <c r="B10" s="14" t="s">
        <v>4</v>
      </c>
    </row>
    <row r="11" spans="2:17" ht="16.5">
      <c r="B11" s="14" t="s">
        <v>39</v>
      </c>
      <c r="C11" t="s">
        <v>40</v>
      </c>
    </row>
    <row r="12" spans="2:17" ht="16.5">
      <c r="B12" s="14" t="s">
        <v>41</v>
      </c>
    </row>
    <row r="13" spans="2:17" ht="16.5">
      <c r="B13" s="14" t="s">
        <v>42</v>
      </c>
    </row>
    <row r="14" spans="2:17" ht="16.5">
      <c r="B14" s="14" t="s">
        <v>43</v>
      </c>
    </row>
    <row r="15" spans="2:17" ht="16.5">
      <c r="B15" s="14" t="s">
        <v>44</v>
      </c>
      <c r="C15" t="s">
        <v>45</v>
      </c>
    </row>
    <row r="19" spans="2:2">
      <c r="B19" t="s">
        <v>46</v>
      </c>
    </row>
    <row r="20" spans="2:2">
      <c r="B20" s="15" t="s">
        <v>47</v>
      </c>
    </row>
    <row r="21" spans="2:2">
      <c r="B21" s="15" t="s">
        <v>48</v>
      </c>
    </row>
    <row r="23" spans="2:2">
      <c r="B23" t="s">
        <v>49</v>
      </c>
    </row>
    <row r="24" spans="2:2">
      <c r="B24" s="15" t="s">
        <v>50</v>
      </c>
    </row>
    <row r="27" spans="2:2">
      <c r="B27" t="s">
        <v>51</v>
      </c>
    </row>
    <row r="28" spans="2:2">
      <c r="B28" t="s">
        <v>52</v>
      </c>
    </row>
    <row r="31" spans="2:2">
      <c r="B31" s="19" t="s">
        <v>53</v>
      </c>
    </row>
    <row r="32" spans="2:2">
      <c r="B32" t="s">
        <v>54</v>
      </c>
    </row>
    <row r="33" spans="2:14">
      <c r="B33" s="16" t="s">
        <v>55</v>
      </c>
    </row>
    <row r="35" spans="2:14">
      <c r="N35" t="s">
        <v>56</v>
      </c>
    </row>
    <row r="52" spans="2:14">
      <c r="N52" s="18" t="s">
        <v>57</v>
      </c>
    </row>
    <row r="64" spans="2:14">
      <c r="B64" s="19" t="s">
        <v>58</v>
      </c>
    </row>
    <row r="65" spans="2:2">
      <c r="B65" t="s">
        <v>59</v>
      </c>
    </row>
    <row r="66" spans="2:2">
      <c r="B66" s="16" t="s">
        <v>60</v>
      </c>
    </row>
    <row r="68" spans="2:2">
      <c r="B68" t="s">
        <v>61</v>
      </c>
    </row>
    <row r="86" spans="2:2">
      <c r="B86" t="s">
        <v>62</v>
      </c>
    </row>
    <row r="108" spans="11:11">
      <c r="K108" s="18" t="s">
        <v>57</v>
      </c>
    </row>
    <row r="110" spans="11:11">
      <c r="K110" t="s">
        <v>63</v>
      </c>
    </row>
    <row r="111" spans="11:11">
      <c r="K111" s="15" t="s">
        <v>64</v>
      </c>
    </row>
    <row r="113" spans="11:12">
      <c r="K113" t="s">
        <v>65</v>
      </c>
      <c r="L113" s="20" t="s">
        <v>66</v>
      </c>
    </row>
    <row r="114" spans="11:12">
      <c r="K114" t="s">
        <v>67</v>
      </c>
      <c r="L114" s="20" t="s">
        <v>68</v>
      </c>
    </row>
    <row r="115" spans="11:12">
      <c r="K115" t="s">
        <v>69</v>
      </c>
      <c r="L115" s="20" t="s">
        <v>70</v>
      </c>
    </row>
    <row r="116" spans="11:12">
      <c r="K116" t="s">
        <v>71</v>
      </c>
      <c r="L116" s="20" t="s">
        <v>72</v>
      </c>
    </row>
    <row r="118" spans="11:12">
      <c r="K118" s="21"/>
    </row>
    <row r="119" spans="11:12">
      <c r="K119" s="21"/>
    </row>
    <row r="122" spans="11:12">
      <c r="K122" t="s">
        <v>73</v>
      </c>
    </row>
    <row r="123" spans="11:12">
      <c r="K123" s="15" t="s">
        <v>74</v>
      </c>
    </row>
    <row r="130" spans="11:11">
      <c r="K130" t="s">
        <v>75</v>
      </c>
    </row>
    <row r="131" spans="11:11">
      <c r="K131" s="15" t="s">
        <v>76</v>
      </c>
    </row>
    <row r="148" spans="18:19">
      <c r="R148" t="s">
        <v>77</v>
      </c>
      <c r="S148" s="18" t="s">
        <v>57</v>
      </c>
    </row>
    <row r="199" spans="2:2">
      <c r="B199" s="19" t="s">
        <v>78</v>
      </c>
    </row>
    <row r="200" spans="2:2">
      <c r="B200" t="s">
        <v>79</v>
      </c>
    </row>
    <row r="201" spans="2:2">
      <c r="B201" s="16" t="s">
        <v>80</v>
      </c>
    </row>
    <row r="206" spans="2:2">
      <c r="B206" t="s">
        <v>81</v>
      </c>
    </row>
    <row r="207" spans="2:2">
      <c r="B207" s="16" t="s">
        <v>82</v>
      </c>
    </row>
    <row r="209" spans="2:2">
      <c r="B209" t="s">
        <v>83</v>
      </c>
    </row>
    <row r="210" spans="2:2">
      <c r="B210" s="16" t="s">
        <v>84</v>
      </c>
    </row>
    <row r="212" spans="2:2">
      <c r="B212" s="17" t="s">
        <v>85</v>
      </c>
    </row>
    <row r="213" spans="2:2">
      <c r="B213" t="s">
        <v>86</v>
      </c>
    </row>
    <row r="214" spans="2:2">
      <c r="B214" s="16" t="s">
        <v>87</v>
      </c>
    </row>
    <row r="216" spans="2:2">
      <c r="B216" t="s">
        <v>88</v>
      </c>
    </row>
    <row r="217" spans="2:2">
      <c r="B217" s="16" t="s">
        <v>89</v>
      </c>
    </row>
    <row r="219" spans="2:2">
      <c r="B219" t="s">
        <v>90</v>
      </c>
    </row>
    <row r="220" spans="2:2">
      <c r="B220" s="16" t="s">
        <v>91</v>
      </c>
    </row>
    <row r="222" spans="2:2">
      <c r="B222" t="s">
        <v>92</v>
      </c>
    </row>
    <row r="223" spans="2:2">
      <c r="B223" s="16" t="s">
        <v>93</v>
      </c>
    </row>
    <row r="225" spans="2:2">
      <c r="B225" t="s">
        <v>94</v>
      </c>
    </row>
    <row r="226" spans="2:2">
      <c r="B226" s="16" t="s">
        <v>95</v>
      </c>
    </row>
    <row r="228" spans="2:2">
      <c r="B228" t="s">
        <v>96</v>
      </c>
    </row>
    <row r="229" spans="2:2">
      <c r="B229" s="16" t="s">
        <v>97</v>
      </c>
    </row>
    <row r="231" spans="2:2">
      <c r="B231" t="s">
        <v>98</v>
      </c>
    </row>
    <row r="232" spans="2:2">
      <c r="B232" s="16" t="s">
        <v>99</v>
      </c>
    </row>
    <row r="234" spans="2:2">
      <c r="B234" t="s">
        <v>100</v>
      </c>
    </row>
    <row r="235" spans="2:2">
      <c r="B235" s="16" t="s">
        <v>101</v>
      </c>
    </row>
    <row r="237" spans="2:2">
      <c r="B237" t="s">
        <v>102</v>
      </c>
    </row>
    <row r="238" spans="2:2">
      <c r="B238" s="16" t="s">
        <v>103</v>
      </c>
    </row>
    <row r="240" spans="2:2">
      <c r="B240" t="s">
        <v>104</v>
      </c>
    </row>
    <row r="241" spans="2:2">
      <c r="B241" s="16" t="s">
        <v>105</v>
      </c>
    </row>
    <row r="243" spans="2:2">
      <c r="B243" t="s">
        <v>106</v>
      </c>
    </row>
    <row r="244" spans="2:2">
      <c r="B244" s="16" t="s">
        <v>107</v>
      </c>
    </row>
    <row r="246" spans="2:2">
      <c r="B246" t="s">
        <v>108</v>
      </c>
    </row>
    <row r="247" spans="2:2">
      <c r="B247" s="16" t="s">
        <v>109</v>
      </c>
    </row>
    <row r="249" spans="2:2">
      <c r="B249" t="s">
        <v>110</v>
      </c>
    </row>
    <row r="250" spans="2:2">
      <c r="B250" s="16" t="s">
        <v>111</v>
      </c>
    </row>
  </sheetData>
  <hyperlinks>
    <hyperlink ref="B201" r:id="rId1" xr:uid="{3C1BE64C-4C01-4211-AEFF-EE6B7AB16A59}"/>
    <hyperlink ref="B214" r:id="rId2" xr:uid="{EE6EEEAC-B56A-4D91-AB9E-54AB4EBEBCE2}"/>
    <hyperlink ref="B217" r:id="rId3" xr:uid="{F7BED82F-0B35-4BAA-8C10-78EA73DF4439}"/>
    <hyperlink ref="B220" r:id="rId4" xr:uid="{74E4317F-8A1D-4E44-9E58-5BD3B8C504BB}"/>
    <hyperlink ref="B223" r:id="rId5" xr:uid="{577317F5-ED71-4A90-BD38-8139975B69B9}"/>
    <hyperlink ref="B226" r:id="rId6" xr:uid="{BDE43B85-AB79-4F01-83B6-A4A30A3DC360}"/>
    <hyperlink ref="B229" r:id="rId7" xr:uid="{ED260A16-52AF-40A8-ACB2-670BEDF8AE44}"/>
    <hyperlink ref="B232" r:id="rId8" xr:uid="{5A71FB37-27C4-4B0B-89AA-96A066FA5F6F}"/>
    <hyperlink ref="B235" r:id="rId9" xr:uid="{8DE7B353-4FEC-4BF3-8998-56F61AAAC48F}"/>
    <hyperlink ref="B238" r:id="rId10" xr:uid="{923579A2-7016-444E-86C7-1F0B84D1F81C}"/>
    <hyperlink ref="B241" r:id="rId11" xr:uid="{00A8B066-3612-4AC3-A9A7-F540242ED0BA}"/>
    <hyperlink ref="B244" r:id="rId12" xr:uid="{3305D65D-2D2B-4DEE-BCEA-48FEF2409D76}"/>
    <hyperlink ref="B247" r:id="rId13" xr:uid="{18752FA8-2560-40E3-A863-281384031D46}"/>
    <hyperlink ref="B250" r:id="rId14" xr:uid="{FE571321-5B46-492B-B296-A5A5D3D51A93}"/>
    <hyperlink ref="Q4" r:id="rId15" xr:uid="{130C1D5D-5D79-4B9D-8EE1-258907C78B5B}"/>
    <hyperlink ref="B210" r:id="rId16" xr:uid="{CBFC79D2-F11A-4C45-B0D9-B4C94E4CE4CF}"/>
    <hyperlink ref="B207" r:id="rId17" xr:uid="{7E230B32-937C-4C82-8A33-763BA3B0CC13}"/>
    <hyperlink ref="B33" r:id="rId18" xr:uid="{DFB265C0-43A6-4DEE-8642-17F273CB8343}"/>
    <hyperlink ref="B66" r:id="rId19" xr:uid="{8FF11493-7021-4B74-8898-1B5FCD159580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Matteo Doye</cp:lastModifiedBy>
  <cp:revision/>
  <dcterms:created xsi:type="dcterms:W3CDTF">2024-11-21T07:35:09Z</dcterms:created>
  <dcterms:modified xsi:type="dcterms:W3CDTF">2024-11-22T08:51:08Z</dcterms:modified>
  <cp:category/>
  <cp:contentStatus/>
</cp:coreProperties>
</file>