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107551\Desktop\03_Python_18Oct2021\ProgramasPyton\08_RegresionLineal\"/>
    </mc:Choice>
  </mc:AlternateContent>
  <xr:revisionPtr revIDLastSave="0" documentId="13_ncr:1_{46E8A079-CE4E-460E-8731-26A1B2B56F8D}" xr6:coauthVersionLast="47" xr6:coauthVersionMax="47" xr10:uidLastSave="{00000000-0000-0000-0000-000000000000}"/>
  <bookViews>
    <workbookView xWindow="-120" yWindow="-120" windowWidth="20730" windowHeight="11160" xr2:uid="{A31B50C3-F14E-7A4B-89B7-C96DB21B61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H27" i="1" s="1"/>
  <c r="H30" i="1" s="1"/>
  <c r="J3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7" i="1"/>
  <c r="C30" i="1" s="1"/>
  <c r="B27" i="1"/>
  <c r="B30" i="1" s="1"/>
  <c r="J29" i="1" s="1"/>
  <c r="J31" i="1" l="1"/>
  <c r="D27" i="1"/>
  <c r="D30" i="1" s="1"/>
  <c r="J28" i="1" s="1"/>
  <c r="J33" i="1" s="1"/>
  <c r="J36" i="1" s="1"/>
  <c r="E27" i="1"/>
  <c r="E30" i="1" s="1"/>
</calcChain>
</file>

<file path=xl/sharedStrings.xml><?xml version="1.0" encoding="utf-8"?>
<sst xmlns="http://schemas.openxmlformats.org/spreadsheetml/2006/main" count="17" uniqueCount="17">
  <si>
    <t>X media</t>
  </si>
  <si>
    <t>Y media</t>
  </si>
  <si>
    <t>T1</t>
  </si>
  <si>
    <t>T2</t>
  </si>
  <si>
    <t>T3</t>
  </si>
  <si>
    <t>x*x</t>
  </si>
  <si>
    <t>T4</t>
  </si>
  <si>
    <t>b</t>
  </si>
  <si>
    <t>a</t>
  </si>
  <si>
    <t>xy media</t>
  </si>
  <si>
    <t>y*y media</t>
  </si>
  <si>
    <t>Sumatorias</t>
  </si>
  <si>
    <t>x*x media</t>
  </si>
  <si>
    <r>
      <t>y</t>
    </r>
    <r>
      <rPr>
        <b/>
        <vertAlign val="subscript"/>
        <sz val="18"/>
        <color rgb="FFFFFFFF"/>
        <rFont val="Calibri"/>
        <family val="2"/>
      </rPr>
      <t>i</t>
    </r>
  </si>
  <si>
    <r>
      <t>x</t>
    </r>
    <r>
      <rPr>
        <b/>
        <vertAlign val="subscript"/>
        <sz val="20"/>
        <color rgb="FFFFFFFF"/>
        <rFont val="Calibri"/>
        <family val="2"/>
      </rPr>
      <t>i</t>
    </r>
    <r>
      <rPr>
        <b/>
        <sz val="18"/>
        <color rgb="FFFFFFFF"/>
        <rFont val="Calibri"/>
        <family val="2"/>
      </rPr>
      <t>y</t>
    </r>
    <r>
      <rPr>
        <b/>
        <vertAlign val="subscript"/>
        <sz val="18"/>
        <color rgb="FFFFFFFF"/>
        <rFont val="Calibri"/>
        <family val="2"/>
      </rPr>
      <t>i</t>
    </r>
  </si>
  <si>
    <r>
      <t>y</t>
    </r>
    <r>
      <rPr>
        <b/>
        <vertAlign val="subscript"/>
        <sz val="18"/>
        <color rgb="FFFFFFFF"/>
        <rFont val="Calibri"/>
        <family val="2"/>
      </rPr>
      <t>i</t>
    </r>
    <r>
      <rPr>
        <b/>
        <vertAlign val="superscript"/>
        <sz val="18"/>
        <color rgb="FFFFFFFF"/>
        <rFont val="Calibri"/>
        <family val="2"/>
      </rPr>
      <t>2</t>
    </r>
  </si>
  <si>
    <r>
      <t>x</t>
    </r>
    <r>
      <rPr>
        <b/>
        <vertAlign val="subscript"/>
        <sz val="18"/>
        <color rgb="FFFFFFFF"/>
        <rFont val="Calibri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</si>
</sst>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b/>
      <vertAlign val="subscript"/>
      <sz val="20"/>
      <color rgb="FFFFFFFF"/>
      <name val="Calibri"/>
      <family val="2"/>
    </font>
    <font>
      <b/>
      <vertAlign val="subscript"/>
      <sz val="18"/>
      <color rgb="FFFFFFFF"/>
      <name val="Calibri"/>
      <family val="2"/>
    </font>
    <font>
      <b/>
      <vertAlign val="superscript"/>
      <sz val="18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EF4"/>
        <bgColor indexed="64"/>
      </patternFill>
    </fill>
    <fill>
      <patternFill patternType="solid">
        <fgColor rgb="FFFDFF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ont="1" applyFill="1"/>
    <xf numFmtId="0" fontId="1" fillId="8" borderId="2" xfId="0" applyFont="1" applyFill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98"/>
      <color rgb="FFFFBEF4"/>
      <color rgb="FFFF3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713682788708636E-2"/>
          <c:y val="0.20030177211159456"/>
          <c:w val="0.87709647926048773"/>
          <c:h val="0.716859497407141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54833770778653"/>
                  <c:y val="0.28522491980169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Hoja1!$B$2:$B$26</c:f>
              <c:numCache>
                <c:formatCode>General</c:formatCode>
                <c:ptCount val="25"/>
                <c:pt idx="0">
                  <c:v>17.3</c:v>
                </c:pt>
                <c:pt idx="1">
                  <c:v>19.3</c:v>
                </c:pt>
                <c:pt idx="2">
                  <c:v>19.5</c:v>
                </c:pt>
                <c:pt idx="3">
                  <c:v>19.7</c:v>
                </c:pt>
                <c:pt idx="4">
                  <c:v>22.9</c:v>
                </c:pt>
                <c:pt idx="5">
                  <c:v>23.1</c:v>
                </c:pt>
                <c:pt idx="6">
                  <c:v>26.4</c:v>
                </c:pt>
                <c:pt idx="7">
                  <c:v>26.8</c:v>
                </c:pt>
                <c:pt idx="8">
                  <c:v>27.6</c:v>
                </c:pt>
                <c:pt idx="9">
                  <c:v>28.1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30.3</c:v>
                </c:pt>
                <c:pt idx="17">
                  <c:v>31.3</c:v>
                </c:pt>
                <c:pt idx="18">
                  <c:v>36</c:v>
                </c:pt>
                <c:pt idx="19">
                  <c:v>39.5</c:v>
                </c:pt>
                <c:pt idx="20">
                  <c:v>40.4</c:v>
                </c:pt>
                <c:pt idx="21">
                  <c:v>44.3</c:v>
                </c:pt>
                <c:pt idx="22">
                  <c:v>44.6</c:v>
                </c:pt>
                <c:pt idx="23">
                  <c:v>50.4</c:v>
                </c:pt>
                <c:pt idx="24">
                  <c:v>55.9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71.7</c:v>
                </c:pt>
                <c:pt idx="1">
                  <c:v>48.3</c:v>
                </c:pt>
                <c:pt idx="2">
                  <c:v>88.3</c:v>
                </c:pt>
                <c:pt idx="3">
                  <c:v>75</c:v>
                </c:pt>
                <c:pt idx="4">
                  <c:v>91.7</c:v>
                </c:pt>
                <c:pt idx="5">
                  <c:v>100</c:v>
                </c:pt>
                <c:pt idx="6">
                  <c:v>73.3</c:v>
                </c:pt>
                <c:pt idx="7">
                  <c:v>65</c:v>
                </c:pt>
                <c:pt idx="8">
                  <c:v>75</c:v>
                </c:pt>
                <c:pt idx="9">
                  <c:v>88.3</c:v>
                </c:pt>
                <c:pt idx="10">
                  <c:v>68.3</c:v>
                </c:pt>
                <c:pt idx="11">
                  <c:v>96.7</c:v>
                </c:pt>
                <c:pt idx="12">
                  <c:v>76.7</c:v>
                </c:pt>
                <c:pt idx="13">
                  <c:v>78.3</c:v>
                </c:pt>
                <c:pt idx="14">
                  <c:v>60</c:v>
                </c:pt>
                <c:pt idx="15">
                  <c:v>71.7</c:v>
                </c:pt>
                <c:pt idx="16">
                  <c:v>85</c:v>
                </c:pt>
                <c:pt idx="17">
                  <c:v>85</c:v>
                </c:pt>
                <c:pt idx="18">
                  <c:v>88.3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91.7</c:v>
                </c:pt>
                <c:pt idx="23">
                  <c:v>100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2-5C44-8065-9A6EB6D3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85488"/>
        <c:axId val="1128487136"/>
      </c:scatterChart>
      <c:valAx>
        <c:axId val="11284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487136"/>
        <c:crosses val="autoZero"/>
        <c:crossBetween val="midCat"/>
      </c:valAx>
      <c:valAx>
        <c:axId val="1128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4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Hoja1!$F$2:$F$26</c:f>
              <c:numCache>
                <c:formatCode>General</c:formatCode>
                <c:ptCount val="25"/>
              </c:numCache>
            </c:numRef>
          </c:xVal>
          <c:yVal>
            <c:numRef>
              <c:f>Hoja1!$G$2:$G$26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7642-A5BC-DE3E700C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40288"/>
        <c:axId val="1100900960"/>
      </c:scatterChart>
      <c:valAx>
        <c:axId val="11019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900960"/>
        <c:crosses val="autoZero"/>
        <c:crossBetween val="midCat"/>
      </c:valAx>
      <c:valAx>
        <c:axId val="11009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9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Hoja1!$B$2:$B$26</c:f>
              <c:numCache>
                <c:formatCode>General</c:formatCode>
                <c:ptCount val="25"/>
                <c:pt idx="0">
                  <c:v>17.3</c:v>
                </c:pt>
                <c:pt idx="1">
                  <c:v>19.3</c:v>
                </c:pt>
                <c:pt idx="2">
                  <c:v>19.5</c:v>
                </c:pt>
                <c:pt idx="3">
                  <c:v>19.7</c:v>
                </c:pt>
                <c:pt idx="4">
                  <c:v>22.9</c:v>
                </c:pt>
                <c:pt idx="5">
                  <c:v>23.1</c:v>
                </c:pt>
                <c:pt idx="6">
                  <c:v>26.4</c:v>
                </c:pt>
                <c:pt idx="7">
                  <c:v>26.8</c:v>
                </c:pt>
                <c:pt idx="8">
                  <c:v>27.6</c:v>
                </c:pt>
                <c:pt idx="9">
                  <c:v>28.1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30.3</c:v>
                </c:pt>
                <c:pt idx="17">
                  <c:v>31.3</c:v>
                </c:pt>
                <c:pt idx="18">
                  <c:v>36</c:v>
                </c:pt>
                <c:pt idx="19">
                  <c:v>39.5</c:v>
                </c:pt>
                <c:pt idx="20">
                  <c:v>40.4</c:v>
                </c:pt>
                <c:pt idx="21">
                  <c:v>44.3</c:v>
                </c:pt>
                <c:pt idx="22">
                  <c:v>44.6</c:v>
                </c:pt>
                <c:pt idx="23">
                  <c:v>50.4</c:v>
                </c:pt>
                <c:pt idx="24">
                  <c:v>55.9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71.7</c:v>
                </c:pt>
                <c:pt idx="1">
                  <c:v>48.3</c:v>
                </c:pt>
                <c:pt idx="2">
                  <c:v>88.3</c:v>
                </c:pt>
                <c:pt idx="3">
                  <c:v>75</c:v>
                </c:pt>
                <c:pt idx="4">
                  <c:v>91.7</c:v>
                </c:pt>
                <c:pt idx="5">
                  <c:v>100</c:v>
                </c:pt>
                <c:pt idx="6">
                  <c:v>73.3</c:v>
                </c:pt>
                <c:pt idx="7">
                  <c:v>65</c:v>
                </c:pt>
                <c:pt idx="8">
                  <c:v>75</c:v>
                </c:pt>
                <c:pt idx="9">
                  <c:v>88.3</c:v>
                </c:pt>
                <c:pt idx="10">
                  <c:v>68.3</c:v>
                </c:pt>
                <c:pt idx="11">
                  <c:v>96.7</c:v>
                </c:pt>
                <c:pt idx="12">
                  <c:v>76.7</c:v>
                </c:pt>
                <c:pt idx="13">
                  <c:v>78.3</c:v>
                </c:pt>
                <c:pt idx="14">
                  <c:v>60</c:v>
                </c:pt>
                <c:pt idx="15">
                  <c:v>71.7</c:v>
                </c:pt>
                <c:pt idx="16">
                  <c:v>85</c:v>
                </c:pt>
                <c:pt idx="17">
                  <c:v>85</c:v>
                </c:pt>
                <c:pt idx="18">
                  <c:v>88.3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91.7</c:v>
                </c:pt>
                <c:pt idx="23">
                  <c:v>100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6-4E3E-B03C-7AC73AE3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51520"/>
        <c:axId val="585749224"/>
      </c:scatterChart>
      <c:valAx>
        <c:axId val="5857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749224"/>
        <c:crosses val="autoZero"/>
        <c:crossBetween val="midCat"/>
      </c:valAx>
      <c:valAx>
        <c:axId val="5857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7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164349</xdr:colOff>
      <xdr:row>50</xdr:row>
      <xdr:rowOff>39222</xdr:rowOff>
    </xdr:from>
    <xdr:to>
      <xdr:col>6</xdr:col>
      <xdr:colOff>626533</xdr:colOff>
      <xdr:row>64</xdr:row>
      <xdr:rowOff>8466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919A50-EA70-6E42-979C-631E9E78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723322</xdr:colOff>
      <xdr:row>50</xdr:row>
      <xdr:rowOff>136430</xdr:rowOff>
    </xdr:from>
    <xdr:to>
      <xdr:col>12</xdr:col>
      <xdr:colOff>338089</xdr:colOff>
      <xdr:row>64</xdr:row>
      <xdr:rowOff>49839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9F8849-9CFE-A647-B992-E108E469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51043</xdr:colOff>
      <xdr:row>1</xdr:row>
      <xdr:rowOff>32239</xdr:rowOff>
    </xdr:from>
    <xdr:to>
      <xdr:col>13</xdr:col>
      <xdr:colOff>432044</xdr:colOff>
      <xdr:row>14</xdr:row>
      <xdr:rowOff>128466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253673-B4FB-48ED-B335-D58F80C4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71FA-A45E-C642-BC41-62C95D122548}">
  <dimension ref="B1:J36"/>
  <sheetViews>
    <sheetView tabSelected="1" zoomScale="130" zoomScaleNormal="130" workbookViewId="0">
      <selection activeCell="B1" sqref="B1:C1"/>
    </sheetView>
  </sheetViews>
  <sheetFormatPr baseColWidth="10" defaultRowHeight="15.75" x14ac:dyDescent="0.25"/>
  <sheetData>
    <row r="1" spans="2:8" ht="31.5" thickBot="1" x14ac:dyDescent="0.3">
      <c r="B1" s="12" t="s">
        <v>16</v>
      </c>
      <c r="C1" s="12" t="s">
        <v>13</v>
      </c>
      <c r="D1" s="12" t="s">
        <v>14</v>
      </c>
      <c r="E1" s="13" t="s">
        <v>15</v>
      </c>
      <c r="F1" s="9"/>
      <c r="G1" s="9"/>
      <c r="H1" s="9" t="s">
        <v>5</v>
      </c>
    </row>
    <row r="2" spans="2:8" ht="16.5" thickTop="1" x14ac:dyDescent="0.25">
      <c r="B2" s="1">
        <v>17.3</v>
      </c>
      <c r="C2" s="1">
        <v>71.7</v>
      </c>
      <c r="D2">
        <f>B2*C2</f>
        <v>1240.4100000000001</v>
      </c>
      <c r="E2">
        <f>C2^2</f>
        <v>5140.8900000000003</v>
      </c>
      <c r="F2" s="1"/>
      <c r="G2" s="1"/>
      <c r="H2">
        <f>B2*B2</f>
        <v>299.29000000000002</v>
      </c>
    </row>
    <row r="3" spans="2:8" x14ac:dyDescent="0.25">
      <c r="B3" s="1">
        <v>19.3</v>
      </c>
      <c r="C3" s="1">
        <v>48.3</v>
      </c>
      <c r="D3">
        <f t="shared" ref="D3:D26" si="0">B3*C3</f>
        <v>932.18999999999994</v>
      </c>
      <c r="E3">
        <f t="shared" ref="E3:E26" si="1">C3^2</f>
        <v>2332.89</v>
      </c>
      <c r="F3" s="1"/>
      <c r="G3" s="1"/>
      <c r="H3">
        <f t="shared" ref="H3:H26" si="2">B3*B3</f>
        <v>372.49</v>
      </c>
    </row>
    <row r="4" spans="2:8" x14ac:dyDescent="0.25">
      <c r="B4" s="1">
        <v>19.5</v>
      </c>
      <c r="C4" s="1">
        <v>88.3</v>
      </c>
      <c r="D4">
        <f t="shared" si="0"/>
        <v>1721.85</v>
      </c>
      <c r="E4">
        <f t="shared" si="1"/>
        <v>7796.8899999999994</v>
      </c>
      <c r="F4" s="1"/>
      <c r="G4" s="1"/>
      <c r="H4">
        <f t="shared" si="2"/>
        <v>380.25</v>
      </c>
    </row>
    <row r="5" spans="2:8" x14ac:dyDescent="0.25">
      <c r="B5" s="1">
        <v>19.7</v>
      </c>
      <c r="C5" s="1">
        <v>75</v>
      </c>
      <c r="D5">
        <f t="shared" si="0"/>
        <v>1477.5</v>
      </c>
      <c r="E5">
        <f t="shared" si="1"/>
        <v>5625</v>
      </c>
      <c r="F5" s="1"/>
      <c r="G5" s="1"/>
      <c r="H5">
        <f t="shared" si="2"/>
        <v>388.09</v>
      </c>
    </row>
    <row r="6" spans="2:8" x14ac:dyDescent="0.25">
      <c r="B6" s="1">
        <v>22.9</v>
      </c>
      <c r="C6" s="1">
        <v>91.7</v>
      </c>
      <c r="D6">
        <f t="shared" si="0"/>
        <v>2099.9299999999998</v>
      </c>
      <c r="E6">
        <f t="shared" si="1"/>
        <v>8408.8900000000012</v>
      </c>
      <c r="F6" s="1"/>
      <c r="G6" s="1"/>
      <c r="H6">
        <f t="shared" si="2"/>
        <v>524.41</v>
      </c>
    </row>
    <row r="7" spans="2:8" x14ac:dyDescent="0.25">
      <c r="B7" s="1">
        <v>23.1</v>
      </c>
      <c r="C7" s="1">
        <v>100</v>
      </c>
      <c r="D7">
        <f t="shared" si="0"/>
        <v>2310</v>
      </c>
      <c r="E7">
        <f t="shared" si="1"/>
        <v>10000</v>
      </c>
      <c r="F7" s="1"/>
      <c r="G7" s="1"/>
      <c r="H7">
        <f t="shared" si="2"/>
        <v>533.61</v>
      </c>
    </row>
    <row r="8" spans="2:8" x14ac:dyDescent="0.25">
      <c r="B8" s="1">
        <v>26.4</v>
      </c>
      <c r="C8" s="1">
        <v>73.3</v>
      </c>
      <c r="D8">
        <f t="shared" si="0"/>
        <v>1935.12</v>
      </c>
      <c r="E8">
        <f t="shared" si="1"/>
        <v>5372.8899999999994</v>
      </c>
      <c r="F8" s="1"/>
      <c r="G8" s="1"/>
      <c r="H8">
        <f t="shared" si="2"/>
        <v>696.95999999999992</v>
      </c>
    </row>
    <row r="9" spans="2:8" x14ac:dyDescent="0.25">
      <c r="B9" s="1">
        <v>26.8</v>
      </c>
      <c r="C9" s="1">
        <v>65</v>
      </c>
      <c r="D9">
        <f t="shared" si="0"/>
        <v>1742</v>
      </c>
      <c r="E9">
        <f t="shared" si="1"/>
        <v>4225</v>
      </c>
      <c r="F9" s="1"/>
      <c r="G9" s="1"/>
      <c r="H9">
        <f t="shared" si="2"/>
        <v>718.24</v>
      </c>
    </row>
    <row r="10" spans="2:8" x14ac:dyDescent="0.25">
      <c r="B10" s="1">
        <v>27.6</v>
      </c>
      <c r="C10" s="1">
        <v>75</v>
      </c>
      <c r="D10">
        <f t="shared" si="0"/>
        <v>2070</v>
      </c>
      <c r="E10">
        <f t="shared" si="1"/>
        <v>5625</v>
      </c>
      <c r="F10" s="1"/>
      <c r="G10" s="1"/>
      <c r="H10">
        <f t="shared" si="2"/>
        <v>761.7600000000001</v>
      </c>
    </row>
    <row r="11" spans="2:8" x14ac:dyDescent="0.25">
      <c r="B11" s="1">
        <v>28.1</v>
      </c>
      <c r="C11" s="1">
        <v>88.3</v>
      </c>
      <c r="D11">
        <f t="shared" si="0"/>
        <v>2481.23</v>
      </c>
      <c r="E11">
        <f t="shared" si="1"/>
        <v>7796.8899999999994</v>
      </c>
      <c r="F11" s="1"/>
      <c r="G11" s="1"/>
      <c r="H11">
        <f t="shared" si="2"/>
        <v>789.61000000000013</v>
      </c>
    </row>
    <row r="12" spans="2:8" x14ac:dyDescent="0.25">
      <c r="B12" s="1">
        <v>28.2</v>
      </c>
      <c r="C12" s="1">
        <v>68.3</v>
      </c>
      <c r="D12">
        <f t="shared" si="0"/>
        <v>1926.06</v>
      </c>
      <c r="E12">
        <f t="shared" si="1"/>
        <v>4664.8899999999994</v>
      </c>
      <c r="F12" s="1"/>
      <c r="G12" s="1"/>
      <c r="H12">
        <f t="shared" si="2"/>
        <v>795.24</v>
      </c>
    </row>
    <row r="13" spans="2:8" x14ac:dyDescent="0.25">
      <c r="B13" s="1">
        <v>28.7</v>
      </c>
      <c r="C13" s="1">
        <v>96.7</v>
      </c>
      <c r="D13">
        <f t="shared" si="0"/>
        <v>2775.29</v>
      </c>
      <c r="E13">
        <f t="shared" si="1"/>
        <v>9350.8900000000012</v>
      </c>
      <c r="F13" s="1"/>
      <c r="G13" s="1"/>
      <c r="H13">
        <f t="shared" si="2"/>
        <v>823.68999999999994</v>
      </c>
    </row>
    <row r="14" spans="2:8" x14ac:dyDescent="0.25">
      <c r="B14" s="1">
        <v>29</v>
      </c>
      <c r="C14" s="1">
        <v>76.7</v>
      </c>
      <c r="D14">
        <f t="shared" si="0"/>
        <v>2224.3000000000002</v>
      </c>
      <c r="E14">
        <f t="shared" si="1"/>
        <v>5882.89</v>
      </c>
      <c r="F14" s="1"/>
      <c r="G14" s="1"/>
      <c r="H14">
        <f t="shared" si="2"/>
        <v>841</v>
      </c>
    </row>
    <row r="15" spans="2:8" x14ac:dyDescent="0.25">
      <c r="B15" s="1">
        <v>29.6</v>
      </c>
      <c r="C15" s="1">
        <v>78.3</v>
      </c>
      <c r="D15">
        <f t="shared" si="0"/>
        <v>2317.6799999999998</v>
      </c>
      <c r="E15">
        <f t="shared" si="1"/>
        <v>6130.8899999999994</v>
      </c>
      <c r="F15" s="1"/>
      <c r="G15" s="1"/>
      <c r="H15">
        <f t="shared" si="2"/>
        <v>876.16000000000008</v>
      </c>
    </row>
    <row r="16" spans="2:8" x14ac:dyDescent="0.25">
      <c r="B16" s="1">
        <v>29.9</v>
      </c>
      <c r="C16" s="1">
        <v>60</v>
      </c>
      <c r="D16">
        <f t="shared" si="0"/>
        <v>1794</v>
      </c>
      <c r="E16">
        <f t="shared" si="1"/>
        <v>3600</v>
      </c>
      <c r="F16" s="1"/>
      <c r="G16" s="1"/>
      <c r="H16">
        <f t="shared" si="2"/>
        <v>894.00999999999988</v>
      </c>
    </row>
    <row r="17" spans="2:10" x14ac:dyDescent="0.25">
      <c r="B17" s="1">
        <v>29.9</v>
      </c>
      <c r="C17" s="1">
        <v>71.7</v>
      </c>
      <c r="D17">
        <f t="shared" si="0"/>
        <v>2143.83</v>
      </c>
      <c r="E17">
        <f t="shared" si="1"/>
        <v>5140.8900000000003</v>
      </c>
      <c r="F17" s="1"/>
      <c r="G17" s="1"/>
      <c r="H17">
        <f t="shared" si="2"/>
        <v>894.00999999999988</v>
      </c>
    </row>
    <row r="18" spans="2:10" x14ac:dyDescent="0.25">
      <c r="B18" s="1">
        <v>30.3</v>
      </c>
      <c r="C18" s="1">
        <v>85</v>
      </c>
      <c r="D18">
        <f t="shared" si="0"/>
        <v>2575.5</v>
      </c>
      <c r="E18">
        <f t="shared" si="1"/>
        <v>7225</v>
      </c>
      <c r="F18" s="1"/>
      <c r="G18" s="1"/>
      <c r="H18">
        <f t="shared" si="2"/>
        <v>918.09</v>
      </c>
    </row>
    <row r="19" spans="2:10" x14ac:dyDescent="0.25">
      <c r="B19" s="1">
        <v>31.3</v>
      </c>
      <c r="C19" s="1">
        <v>85</v>
      </c>
      <c r="D19">
        <f t="shared" si="0"/>
        <v>2660.5</v>
      </c>
      <c r="E19">
        <f t="shared" si="1"/>
        <v>7225</v>
      </c>
      <c r="F19" s="1"/>
      <c r="G19" s="1"/>
      <c r="H19">
        <f t="shared" si="2"/>
        <v>979.69</v>
      </c>
    </row>
    <row r="20" spans="2:10" x14ac:dyDescent="0.25">
      <c r="B20" s="1">
        <v>36</v>
      </c>
      <c r="C20" s="1">
        <v>88.3</v>
      </c>
      <c r="D20">
        <f t="shared" si="0"/>
        <v>3178.7999999999997</v>
      </c>
      <c r="E20">
        <f t="shared" si="1"/>
        <v>7796.8899999999994</v>
      </c>
      <c r="F20" s="1"/>
      <c r="G20" s="1"/>
      <c r="H20">
        <f t="shared" si="2"/>
        <v>1296</v>
      </c>
    </row>
    <row r="21" spans="2:10" x14ac:dyDescent="0.25">
      <c r="B21" s="1">
        <v>39.5</v>
      </c>
      <c r="C21" s="1">
        <v>100</v>
      </c>
      <c r="D21">
        <f t="shared" si="0"/>
        <v>3950</v>
      </c>
      <c r="E21">
        <f t="shared" si="1"/>
        <v>10000</v>
      </c>
      <c r="F21" s="1"/>
      <c r="G21" s="1"/>
      <c r="H21">
        <f t="shared" si="2"/>
        <v>1560.25</v>
      </c>
    </row>
    <row r="22" spans="2:10" x14ac:dyDescent="0.25">
      <c r="B22" s="1">
        <v>40.4</v>
      </c>
      <c r="C22" s="1">
        <v>100</v>
      </c>
      <c r="D22">
        <f t="shared" si="0"/>
        <v>4040</v>
      </c>
      <c r="E22">
        <f t="shared" si="1"/>
        <v>10000</v>
      </c>
      <c r="F22" s="1"/>
      <c r="G22" s="1"/>
      <c r="H22">
        <f t="shared" si="2"/>
        <v>1632.1599999999999</v>
      </c>
    </row>
    <row r="23" spans="2:10" x14ac:dyDescent="0.25">
      <c r="B23" s="1">
        <v>44.3</v>
      </c>
      <c r="C23" s="1">
        <v>100</v>
      </c>
      <c r="D23">
        <f t="shared" si="0"/>
        <v>4430</v>
      </c>
      <c r="E23">
        <f t="shared" si="1"/>
        <v>10000</v>
      </c>
      <c r="F23" s="1"/>
      <c r="G23" s="1"/>
      <c r="H23">
        <f t="shared" si="2"/>
        <v>1962.4899999999998</v>
      </c>
    </row>
    <row r="24" spans="2:10" x14ac:dyDescent="0.25">
      <c r="B24" s="1">
        <v>44.6</v>
      </c>
      <c r="C24" s="1">
        <v>91.7</v>
      </c>
      <c r="D24">
        <f t="shared" si="0"/>
        <v>4089.82</v>
      </c>
      <c r="E24">
        <f t="shared" si="1"/>
        <v>8408.8900000000012</v>
      </c>
      <c r="F24" s="1"/>
      <c r="G24" s="1"/>
      <c r="H24">
        <f t="shared" si="2"/>
        <v>1989.16</v>
      </c>
    </row>
    <row r="25" spans="2:10" x14ac:dyDescent="0.25">
      <c r="B25" s="1">
        <v>50.4</v>
      </c>
      <c r="C25" s="1">
        <v>100</v>
      </c>
      <c r="D25">
        <f t="shared" si="0"/>
        <v>5040</v>
      </c>
      <c r="E25">
        <f t="shared" si="1"/>
        <v>10000</v>
      </c>
      <c r="F25" s="1"/>
      <c r="G25" s="1"/>
      <c r="H25">
        <f t="shared" si="2"/>
        <v>2540.16</v>
      </c>
    </row>
    <row r="26" spans="2:10" x14ac:dyDescent="0.25">
      <c r="B26" s="1">
        <v>55.9</v>
      </c>
      <c r="C26" s="1">
        <v>71.7</v>
      </c>
      <c r="D26">
        <f t="shared" si="0"/>
        <v>4008.03</v>
      </c>
      <c r="E26">
        <f t="shared" si="1"/>
        <v>5140.8900000000003</v>
      </c>
      <c r="F26" s="1"/>
      <c r="G26" s="1"/>
      <c r="H26">
        <f t="shared" si="2"/>
        <v>3124.81</v>
      </c>
    </row>
    <row r="27" spans="2:10" x14ac:dyDescent="0.25">
      <c r="B27" s="7">
        <f>SUM(B2:B26)</f>
        <v>778.69999999999982</v>
      </c>
      <c r="C27" s="7">
        <f>SUM(C2:C26)</f>
        <v>2050</v>
      </c>
      <c r="D27" s="7">
        <f>SUM(D2:D26)</f>
        <v>65164.04</v>
      </c>
      <c r="E27" s="7">
        <f>SUM(E2:E26)</f>
        <v>172891.46000000002</v>
      </c>
      <c r="F27" s="7" t="s">
        <v>11</v>
      </c>
      <c r="G27" s="7"/>
      <c r="H27" s="7">
        <f>SUM(H2:H26)</f>
        <v>26591.63</v>
      </c>
    </row>
    <row r="28" spans="2:10" x14ac:dyDescent="0.25">
      <c r="F28" s="4"/>
      <c r="I28" t="s">
        <v>2</v>
      </c>
      <c r="J28">
        <f>D30</f>
        <v>2606.5616</v>
      </c>
    </row>
    <row r="29" spans="2:10" x14ac:dyDescent="0.25">
      <c r="B29" s="2" t="s">
        <v>0</v>
      </c>
      <c r="C29" s="5" t="s">
        <v>1</v>
      </c>
      <c r="D29" s="6" t="s">
        <v>9</v>
      </c>
      <c r="E29" s="10" t="s">
        <v>10</v>
      </c>
      <c r="H29" s="8" t="s">
        <v>12</v>
      </c>
      <c r="I29" t="s">
        <v>3</v>
      </c>
      <c r="J29">
        <f>B30*C30</f>
        <v>2554.1359999999995</v>
      </c>
    </row>
    <row r="30" spans="2:10" x14ac:dyDescent="0.25">
      <c r="B30" s="2">
        <f>B27/25</f>
        <v>31.147999999999993</v>
      </c>
      <c r="C30" s="5">
        <f>C27/25</f>
        <v>82</v>
      </c>
      <c r="D30" s="6">
        <f>D27/25</f>
        <v>2606.5616</v>
      </c>
      <c r="E30" s="11">
        <f>E27/25-C30^2</f>
        <v>191.65840000000117</v>
      </c>
      <c r="H30" s="8">
        <f>H27/25</f>
        <v>1063.6652000000001</v>
      </c>
      <c r="I30" s="3" t="s">
        <v>4</v>
      </c>
      <c r="J30">
        <f>H30</f>
        <v>1063.6652000000001</v>
      </c>
    </row>
    <row r="31" spans="2:10" x14ac:dyDescent="0.25">
      <c r="B31" s="3"/>
      <c r="C31" s="3"/>
      <c r="I31" s="3" t="s">
        <v>6</v>
      </c>
      <c r="J31">
        <f>B30^2</f>
        <v>970.19790399999954</v>
      </c>
    </row>
    <row r="33" spans="9:10" x14ac:dyDescent="0.25">
      <c r="I33" t="s">
        <v>7</v>
      </c>
      <c r="J33">
        <f>(J28-J29)/(J30-J31)</f>
        <v>0.56089779252841709</v>
      </c>
    </row>
    <row r="36" spans="9:10" x14ac:dyDescent="0.25">
      <c r="I36" t="s">
        <v>8</v>
      </c>
      <c r="J36">
        <f>C30-J33*B30</f>
        <v>64.529155558324874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Espinosa Castañeda</dc:creator>
  <cp:lastModifiedBy>Rafael Espinosa Castañeda</cp:lastModifiedBy>
  <dcterms:created xsi:type="dcterms:W3CDTF">2022-02-12T21:09:25Z</dcterms:created>
  <dcterms:modified xsi:type="dcterms:W3CDTF">2022-02-13T05:53:38Z</dcterms:modified>
</cp:coreProperties>
</file>