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895" windowHeight="9990" tabRatio="271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B34" i="1"/>
  <c r="B36"/>
  <c r="H37"/>
  <c r="H36"/>
  <c r="E36"/>
  <c r="E37"/>
  <c r="E4"/>
  <c r="E10" s="1"/>
  <c r="E34" s="1"/>
  <c r="H4" s="1"/>
  <c r="H10" s="1"/>
  <c r="H34" s="1"/>
  <c r="B10"/>
</calcChain>
</file>

<file path=xl/sharedStrings.xml><?xml version="1.0" encoding="utf-8"?>
<sst xmlns="http://schemas.openxmlformats.org/spreadsheetml/2006/main" count="78" uniqueCount="52">
  <si>
    <t>Fatura de 10/12</t>
  </si>
  <si>
    <t xml:space="preserve">PAGTO. POR DEB EM C/C </t>
  </si>
  <si>
    <r>
      <t xml:space="preserve">Saldo Anterior de </t>
    </r>
    <r>
      <rPr>
        <b/>
        <sz val="12"/>
        <color theme="1"/>
        <rFont val="Calibri"/>
        <family val="2"/>
        <scheme val="minor"/>
      </rPr>
      <t>/11</t>
    </r>
  </si>
  <si>
    <r>
      <t xml:space="preserve">Saldo Restante de </t>
    </r>
    <r>
      <rPr>
        <b/>
        <sz val="12"/>
        <color theme="1"/>
        <rFont val="Calibri"/>
        <family val="2"/>
        <scheme val="minor"/>
      </rPr>
      <t>/11</t>
    </r>
  </si>
  <si>
    <r>
      <t xml:space="preserve">Total de Gastos em </t>
    </r>
    <r>
      <rPr>
        <b/>
        <sz val="12"/>
        <color theme="1"/>
        <rFont val="Calibri"/>
        <family val="2"/>
        <scheme val="minor"/>
      </rPr>
      <t>/11</t>
    </r>
  </si>
  <si>
    <t xml:space="preserve">MULTA CONTRATUAL </t>
  </si>
  <si>
    <t xml:space="preserve">ENCARGOS DE ROTATIVO </t>
  </si>
  <si>
    <t xml:space="preserve">ENCARGOS DE SAQUE </t>
  </si>
  <si>
    <t xml:space="preserve">IOF OPER.CRED ROTATIVO </t>
  </si>
  <si>
    <t xml:space="preserve">PARC.FATURA 4/6 </t>
  </si>
  <si>
    <t xml:space="preserve">PAGSEGURO*StoreFits 1/2 </t>
  </si>
  <si>
    <t xml:space="preserve">LANCHONETE DO AROUCHE </t>
  </si>
  <si>
    <t xml:space="preserve">JOSENALDO DOS SANTOS </t>
  </si>
  <si>
    <t>MERCADOPAGO 1/2</t>
  </si>
  <si>
    <t xml:space="preserve">MERCADOPAGO </t>
  </si>
  <si>
    <t xml:space="preserve">RIACHUELO-FL.128 </t>
  </si>
  <si>
    <t xml:space="preserve">TELHA NORTE 1/2 </t>
  </si>
  <si>
    <t xml:space="preserve">BARCELONA CENTRO AUTOM </t>
  </si>
  <si>
    <t xml:space="preserve">PAYU*LOJASKD 1/2 </t>
  </si>
  <si>
    <t xml:space="preserve">RECARGA OI </t>
  </si>
  <si>
    <t xml:space="preserve">ANUIDADE DIFERENCIADA TIT 12/12 </t>
  </si>
  <si>
    <r>
      <t xml:space="preserve">Total de Gastos para </t>
    </r>
    <r>
      <rPr>
        <b/>
        <sz val="11"/>
        <color theme="1"/>
        <rFont val="Calibri"/>
        <family val="2"/>
        <scheme val="minor"/>
      </rPr>
      <t>Rafael</t>
    </r>
  </si>
  <si>
    <r>
      <t xml:space="preserve">Total de Gastos </t>
    </r>
    <r>
      <rPr>
        <b/>
        <sz val="11"/>
        <color theme="1"/>
        <rFont val="Calibri"/>
        <family val="2"/>
        <scheme val="minor"/>
      </rPr>
      <t>Outros</t>
    </r>
  </si>
  <si>
    <t>Fatura de 10/01</t>
  </si>
  <si>
    <r>
      <t xml:space="preserve">Saldo Anterior de </t>
    </r>
    <r>
      <rPr>
        <b/>
        <sz val="12"/>
        <color theme="1"/>
        <rFont val="Calibri"/>
        <family val="2"/>
        <scheme val="minor"/>
      </rPr>
      <t>/12</t>
    </r>
  </si>
  <si>
    <r>
      <t xml:space="preserve">Saldo Restante de </t>
    </r>
    <r>
      <rPr>
        <b/>
        <sz val="12"/>
        <color theme="1"/>
        <rFont val="Calibri"/>
        <family val="2"/>
        <scheme val="minor"/>
      </rPr>
      <t>/12</t>
    </r>
  </si>
  <si>
    <t xml:space="preserve">MERCADOPAGO 2/2 </t>
  </si>
  <si>
    <t xml:space="preserve">EXTRA HIPER - 1688 - M </t>
  </si>
  <si>
    <t xml:space="preserve">PARC.FATURA 5/6 </t>
  </si>
  <si>
    <t xml:space="preserve">PAGSEGURO*StoreFits 2/2 </t>
  </si>
  <si>
    <t xml:space="preserve">TIMCONTR1GB*2ws8x0 </t>
  </si>
  <si>
    <t xml:space="preserve">POSTO MOACIR SIMOES 26 </t>
  </si>
  <si>
    <t xml:space="preserve">PONTO MEAT </t>
  </si>
  <si>
    <t xml:space="preserve">CARREFOUR SPP 03 </t>
  </si>
  <si>
    <t xml:space="preserve">TELHA NORTE 2/2 </t>
  </si>
  <si>
    <t xml:space="preserve">PAYU*LOJASKD 2/2 </t>
  </si>
  <si>
    <t xml:space="preserve">ANUIDADE DIFERENCIADA TIT 1/12 </t>
  </si>
  <si>
    <r>
      <t xml:space="preserve">Total de Gastos em </t>
    </r>
    <r>
      <rPr>
        <b/>
        <sz val="12"/>
        <color theme="1"/>
        <rFont val="Calibri"/>
        <family val="2"/>
        <scheme val="minor"/>
      </rPr>
      <t>/12</t>
    </r>
  </si>
  <si>
    <t>Fatura de 10/02</t>
  </si>
  <si>
    <t xml:space="preserve">PARC.FATURA 6/6 </t>
  </si>
  <si>
    <t xml:space="preserve">SUBWAY 25 MARCO </t>
  </si>
  <si>
    <t xml:space="preserve">ARMARINHOS FERNANDO </t>
  </si>
  <si>
    <t xml:space="preserve">RECARGA TIM </t>
  </si>
  <si>
    <t xml:space="preserve">AUTO POSTO RELIX </t>
  </si>
  <si>
    <t xml:space="preserve">ECOMMERCE </t>
  </si>
  <si>
    <t xml:space="preserve">360IMPRIMIR </t>
  </si>
  <si>
    <t xml:space="preserve">ORION AUTO POSTO LTDA </t>
  </si>
  <si>
    <t xml:space="preserve">ANUIDADE DIFERENCIADA TIT 2/12 </t>
  </si>
  <si>
    <r>
      <t xml:space="preserve">Saldo Anterior de </t>
    </r>
    <r>
      <rPr>
        <b/>
        <sz val="12"/>
        <color theme="1"/>
        <rFont val="Calibri"/>
        <family val="2"/>
        <scheme val="minor"/>
      </rPr>
      <t>/01</t>
    </r>
  </si>
  <si>
    <r>
      <t xml:space="preserve">Saldo Restante de </t>
    </r>
    <r>
      <rPr>
        <b/>
        <sz val="12"/>
        <color theme="1"/>
        <rFont val="Calibri"/>
        <family val="2"/>
        <scheme val="minor"/>
      </rPr>
      <t>/01</t>
    </r>
  </si>
  <si>
    <r>
      <t xml:space="preserve">Total de Gastos em </t>
    </r>
    <r>
      <rPr>
        <b/>
        <sz val="12"/>
        <color theme="1"/>
        <rFont val="Calibri"/>
        <family val="2"/>
        <scheme val="minor"/>
      </rPr>
      <t>/01</t>
    </r>
  </si>
  <si>
    <t>Mínimo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</si>
</sst>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6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2"/>
      <color rgb="FF358E2E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ont="1"/>
    <xf numFmtId="4" fontId="0" fillId="0" borderId="0" xfId="0" applyNumberFormat="1" applyFont="1"/>
    <xf numFmtId="0" fontId="0" fillId="2" borderId="0" xfId="0" applyFont="1" applyFill="1"/>
    <xf numFmtId="4" fontId="0" fillId="2" borderId="0" xfId="0" applyNumberFormat="1" applyFont="1" applyFill="1"/>
    <xf numFmtId="0" fontId="3" fillId="2" borderId="0" xfId="0" applyFont="1" applyFill="1"/>
    <xf numFmtId="4" fontId="1" fillId="0" borderId="0" xfId="0" applyNumberFormat="1" applyFont="1"/>
    <xf numFmtId="4" fontId="6" fillId="0" borderId="0" xfId="0" applyNumberFormat="1" applyFont="1"/>
    <xf numFmtId="4" fontId="4" fillId="2" borderId="0" xfId="0" applyNumberFormat="1" applyFont="1" applyFill="1"/>
    <xf numFmtId="4" fontId="7" fillId="0" borderId="0" xfId="0" applyNumberFormat="1" applyFont="1"/>
    <xf numFmtId="4" fontId="8" fillId="0" borderId="0" xfId="0" applyNumberFormat="1" applyFont="1"/>
    <xf numFmtId="0" fontId="0" fillId="3" borderId="0" xfId="0" applyFill="1"/>
    <xf numFmtId="4" fontId="8" fillId="3" borderId="0" xfId="0" applyNumberFormat="1" applyFont="1" applyFill="1"/>
    <xf numFmtId="0" fontId="0" fillId="3" borderId="0" xfId="0" applyFont="1" applyFill="1"/>
    <xf numFmtId="0" fontId="0" fillId="0" borderId="0" xfId="0" applyFill="1"/>
    <xf numFmtId="4" fontId="8" fillId="0" borderId="0" xfId="0" applyNumberFormat="1" applyFont="1" applyFill="1"/>
    <xf numFmtId="0" fontId="0" fillId="0" borderId="0" xfId="0" applyFont="1" applyFill="1"/>
    <xf numFmtId="4" fontId="9" fillId="0" borderId="0" xfId="0" applyNumberFormat="1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/>
    <xf numFmtId="4" fontId="4" fillId="0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58E2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7"/>
  <sheetViews>
    <sheetView tabSelected="1" topLeftCell="B5" workbookViewId="0">
      <selection activeCell="H36" sqref="H36"/>
    </sheetView>
  </sheetViews>
  <sheetFormatPr defaultColWidth="33.28515625" defaultRowHeight="15"/>
  <cols>
    <col min="1" max="1" width="30" style="1" customWidth="1"/>
    <col min="2" max="2" width="30" style="2" customWidth="1"/>
    <col min="3" max="3" width="2" style="3" customWidth="1"/>
    <col min="4" max="5" width="30" style="1" customWidth="1"/>
    <col min="6" max="6" width="3.140625" style="3" customWidth="1"/>
    <col min="7" max="8" width="30" style="1" customWidth="1"/>
    <col min="9" max="9" width="3.140625" style="3" customWidth="1"/>
    <col min="10" max="16384" width="33.28515625" style="1"/>
  </cols>
  <sheetData>
    <row r="1" spans="1:11" s="3" customFormat="1">
      <c r="B1" s="4"/>
    </row>
    <row r="2" spans="1:11" ht="39" customHeight="1">
      <c r="A2" s="19" t="s">
        <v>0</v>
      </c>
      <c r="B2" s="19"/>
      <c r="D2" s="19" t="s">
        <v>23</v>
      </c>
      <c r="E2" s="19"/>
      <c r="G2" s="19" t="s">
        <v>38</v>
      </c>
      <c r="H2" s="19"/>
      <c r="J2" s="18"/>
      <c r="K2" s="18"/>
    </row>
    <row r="3" spans="1:11" s="3" customFormat="1">
      <c r="B3" s="4"/>
    </row>
    <row r="4" spans="1:11" ht="15.75">
      <c r="A4" t="s">
        <v>2</v>
      </c>
      <c r="B4" s="7">
        <v>1227.0899999999999</v>
      </c>
      <c r="D4" t="s">
        <v>24</v>
      </c>
      <c r="E4" s="7">
        <f>B34</f>
        <v>1397.7499999999995</v>
      </c>
      <c r="G4" t="s">
        <v>48</v>
      </c>
      <c r="H4" s="7">
        <f>E34</f>
        <v>2695.0099999999993</v>
      </c>
      <c r="J4"/>
    </row>
    <row r="5" spans="1:11" ht="15.75">
      <c r="B5" s="9"/>
      <c r="E5" s="9"/>
      <c r="H5" s="9"/>
    </row>
    <row r="6" spans="1:11" ht="15.75">
      <c r="A6" s="5" t="s">
        <v>1</v>
      </c>
      <c r="B6" s="8">
        <v>108.72</v>
      </c>
      <c r="D6" s="5" t="s">
        <v>1</v>
      </c>
      <c r="E6" s="8">
        <v>12.56</v>
      </c>
      <c r="G6" s="5" t="s">
        <v>1</v>
      </c>
      <c r="H6" s="8">
        <v>528.19000000000005</v>
      </c>
    </row>
    <row r="7" spans="1:11" ht="15.75">
      <c r="A7" s="5" t="s">
        <v>1</v>
      </c>
      <c r="B7" s="8">
        <v>1000</v>
      </c>
      <c r="D7" s="5" t="s">
        <v>1</v>
      </c>
      <c r="E7" s="8">
        <v>138.09</v>
      </c>
      <c r="G7" s="20"/>
      <c r="H7" s="21"/>
    </row>
    <row r="8" spans="1:11" ht="15.75">
      <c r="A8" s="5"/>
      <c r="B8" s="8"/>
      <c r="D8" s="5" t="s">
        <v>1</v>
      </c>
      <c r="E8" s="8">
        <v>700</v>
      </c>
      <c r="G8" s="20"/>
      <c r="H8" s="21"/>
    </row>
    <row r="10" spans="1:11" ht="15.75">
      <c r="A10" t="s">
        <v>3</v>
      </c>
      <c r="B10" s="7">
        <f>(B4-(B7+B6))</f>
        <v>118.36999999999989</v>
      </c>
      <c r="D10" t="s">
        <v>25</v>
      </c>
      <c r="E10" s="7">
        <f>(E4-(E7+E6+E8))</f>
        <v>547.09999999999957</v>
      </c>
      <c r="G10" t="s">
        <v>49</v>
      </c>
      <c r="H10" s="7">
        <f>(H4-(H7+H6+H8))</f>
        <v>2166.8199999999993</v>
      </c>
    </row>
    <row r="11" spans="1:11">
      <c r="E11" s="2"/>
      <c r="H11" s="2"/>
    </row>
    <row r="12" spans="1:11">
      <c r="A12" s="1" t="s">
        <v>5</v>
      </c>
      <c r="B12" s="10">
        <v>15.22</v>
      </c>
      <c r="D12" s="13" t="s">
        <v>5</v>
      </c>
      <c r="E12" s="12">
        <v>27.39</v>
      </c>
      <c r="G12" s="16" t="s">
        <v>5</v>
      </c>
      <c r="H12" s="15">
        <v>31.64</v>
      </c>
    </row>
    <row r="13" spans="1:11">
      <c r="A13" s="1" t="s">
        <v>6</v>
      </c>
      <c r="B13" s="10">
        <v>13.99</v>
      </c>
      <c r="D13" s="13" t="s">
        <v>6</v>
      </c>
      <c r="E13" s="12">
        <v>163.26</v>
      </c>
      <c r="G13" s="16" t="s">
        <v>6</v>
      </c>
      <c r="H13" s="15">
        <v>378.65</v>
      </c>
    </row>
    <row r="14" spans="1:11">
      <c r="A14" s="1" t="s">
        <v>7</v>
      </c>
      <c r="B14" s="10">
        <v>1.93</v>
      </c>
      <c r="D14" s="13" t="s">
        <v>7</v>
      </c>
      <c r="E14" s="12">
        <v>0.08</v>
      </c>
      <c r="G14" s="16" t="s">
        <v>8</v>
      </c>
      <c r="H14" s="15">
        <v>3.54</v>
      </c>
    </row>
    <row r="15" spans="1:11">
      <c r="A15" s="1" t="s">
        <v>8</v>
      </c>
      <c r="B15" s="10">
        <v>5.77</v>
      </c>
      <c r="D15" s="13" t="s">
        <v>8</v>
      </c>
      <c r="E15" s="12">
        <v>0.39</v>
      </c>
      <c r="G15" s="13" t="s">
        <v>39</v>
      </c>
      <c r="H15" s="12">
        <v>563.67999999999995</v>
      </c>
    </row>
    <row r="16" spans="1:11">
      <c r="A16" s="11" t="s">
        <v>9</v>
      </c>
      <c r="B16" s="12">
        <v>563.66</v>
      </c>
      <c r="D16" s="11" t="s">
        <v>26</v>
      </c>
      <c r="E16" s="12">
        <v>61.38</v>
      </c>
      <c r="G16" s="14" t="s">
        <v>40</v>
      </c>
      <c r="H16" s="15">
        <v>17.5</v>
      </c>
    </row>
    <row r="17" spans="1:8">
      <c r="A17" s="14" t="s">
        <v>12</v>
      </c>
      <c r="B17" s="15">
        <v>53</v>
      </c>
      <c r="D17" s="14" t="s">
        <v>27</v>
      </c>
      <c r="E17" s="15">
        <v>29.85</v>
      </c>
      <c r="G17" s="14" t="s">
        <v>41</v>
      </c>
      <c r="H17" s="15">
        <v>10.9</v>
      </c>
    </row>
    <row r="18" spans="1:8">
      <c r="A18" s="11" t="s">
        <v>11</v>
      </c>
      <c r="B18" s="12">
        <v>60</v>
      </c>
      <c r="D18" s="11" t="s">
        <v>28</v>
      </c>
      <c r="E18" s="12">
        <v>563.66</v>
      </c>
      <c r="G18" s="14" t="s">
        <v>12</v>
      </c>
      <c r="H18" s="15">
        <v>53</v>
      </c>
    </row>
    <row r="19" spans="1:8">
      <c r="A19" s="13" t="s">
        <v>10</v>
      </c>
      <c r="B19" s="12">
        <v>62.66</v>
      </c>
      <c r="D19" s="16" t="s">
        <v>12</v>
      </c>
      <c r="E19" s="15">
        <v>106</v>
      </c>
      <c r="G19" s="13" t="s">
        <v>42</v>
      </c>
      <c r="H19" s="12">
        <v>15</v>
      </c>
    </row>
    <row r="20" spans="1:8">
      <c r="A20" s="11" t="s">
        <v>13</v>
      </c>
      <c r="B20" s="12">
        <v>61.39</v>
      </c>
      <c r="D20" s="11" t="s">
        <v>29</v>
      </c>
      <c r="E20" s="12">
        <v>62.65</v>
      </c>
      <c r="G20" s="14" t="s">
        <v>14</v>
      </c>
      <c r="H20" s="15">
        <v>12.99</v>
      </c>
    </row>
    <row r="21" spans="1:8">
      <c r="A21" s="1" t="s">
        <v>14</v>
      </c>
      <c r="B21" s="10">
        <v>-122.77</v>
      </c>
      <c r="D21" s="13" t="s">
        <v>19</v>
      </c>
      <c r="E21" s="12">
        <v>20</v>
      </c>
      <c r="G21" s="16" t="s">
        <v>32</v>
      </c>
      <c r="H21" s="15">
        <v>168.82</v>
      </c>
    </row>
    <row r="22" spans="1:8">
      <c r="A22" s="1" t="s">
        <v>15</v>
      </c>
      <c r="B22" s="10">
        <v>2</v>
      </c>
      <c r="D22" s="16" t="s">
        <v>27</v>
      </c>
      <c r="E22" s="15">
        <v>328.32</v>
      </c>
      <c r="G22" s="16" t="s">
        <v>32</v>
      </c>
      <c r="H22" s="15">
        <v>163.33000000000001</v>
      </c>
    </row>
    <row r="23" spans="1:8">
      <c r="A23" s="1" t="s">
        <v>15</v>
      </c>
      <c r="B23" s="10">
        <v>77.900000000000006</v>
      </c>
      <c r="D23" s="13" t="s">
        <v>30</v>
      </c>
      <c r="E23" s="12">
        <v>50</v>
      </c>
      <c r="G23" s="16" t="s">
        <v>43</v>
      </c>
      <c r="H23" s="15">
        <v>40</v>
      </c>
    </row>
    <row r="24" spans="1:8">
      <c r="A24" s="1" t="s">
        <v>16</v>
      </c>
      <c r="B24" s="10">
        <v>204.76</v>
      </c>
      <c r="D24" s="16" t="s">
        <v>31</v>
      </c>
      <c r="E24" s="15">
        <v>60</v>
      </c>
      <c r="G24" s="14" t="s">
        <v>44</v>
      </c>
      <c r="H24" s="15">
        <v>10</v>
      </c>
    </row>
    <row r="25" spans="1:8">
      <c r="A25" s="1" t="s">
        <v>17</v>
      </c>
      <c r="B25" s="10">
        <v>70</v>
      </c>
      <c r="D25" s="16" t="s">
        <v>32</v>
      </c>
      <c r="E25" s="15">
        <v>149.5</v>
      </c>
      <c r="G25" s="13" t="s">
        <v>45</v>
      </c>
      <c r="H25" s="12">
        <v>43.09</v>
      </c>
    </row>
    <row r="26" spans="1:8">
      <c r="A26" s="1" t="s">
        <v>18</v>
      </c>
      <c r="B26" s="10">
        <v>178.87</v>
      </c>
      <c r="D26" s="16" t="s">
        <v>33</v>
      </c>
      <c r="E26" s="15">
        <v>17.41</v>
      </c>
      <c r="G26" s="14" t="s">
        <v>46</v>
      </c>
      <c r="H26" s="15">
        <v>40</v>
      </c>
    </row>
    <row r="27" spans="1:8">
      <c r="A27" s="13" t="s">
        <v>19</v>
      </c>
      <c r="B27" s="12">
        <v>20</v>
      </c>
      <c r="D27" s="16" t="s">
        <v>27</v>
      </c>
      <c r="E27" s="15">
        <v>112.81</v>
      </c>
      <c r="G27" s="16" t="s">
        <v>44</v>
      </c>
      <c r="H27" s="15">
        <v>-10</v>
      </c>
    </row>
    <row r="28" spans="1:8">
      <c r="A28" s="1" t="s">
        <v>20</v>
      </c>
      <c r="B28" s="10">
        <v>11</v>
      </c>
      <c r="D28" s="16" t="s">
        <v>34</v>
      </c>
      <c r="E28" s="15">
        <v>204.76</v>
      </c>
      <c r="G28" s="16" t="s">
        <v>47</v>
      </c>
      <c r="H28" s="15">
        <v>11.58</v>
      </c>
    </row>
    <row r="29" spans="1:8">
      <c r="D29" s="1" t="s">
        <v>35</v>
      </c>
      <c r="E29" s="15">
        <v>178.87</v>
      </c>
      <c r="G29" s="16"/>
      <c r="H29" s="15"/>
    </row>
    <row r="30" spans="1:8">
      <c r="D30" s="1" t="s">
        <v>36</v>
      </c>
      <c r="E30" s="15">
        <v>11.58</v>
      </c>
      <c r="G30" s="16"/>
      <c r="H30" s="15"/>
    </row>
    <row r="31" spans="1:8">
      <c r="G31" s="16"/>
      <c r="H31" s="16"/>
    </row>
    <row r="32" spans="1:8">
      <c r="G32" s="16"/>
      <c r="H32" s="16"/>
    </row>
    <row r="33" spans="1:8" s="3" customFormat="1">
      <c r="B33" s="4"/>
    </row>
    <row r="34" spans="1:8" ht="15.75">
      <c r="A34" t="s">
        <v>4</v>
      </c>
      <c r="B34" s="7">
        <f>SUM(B12:B28)+B10</f>
        <v>1397.7499999999995</v>
      </c>
      <c r="D34" t="s">
        <v>37</v>
      </c>
      <c r="E34" s="7">
        <f>SUM(E12:E30)+E10</f>
        <v>2695.0099999999993</v>
      </c>
      <c r="G34" t="s">
        <v>50</v>
      </c>
      <c r="H34" s="7">
        <f>SUM(H12:H30)+H10</f>
        <v>3720.5399999999991</v>
      </c>
    </row>
    <row r="35" spans="1:8" ht="15.75">
      <c r="E35" s="2"/>
      <c r="G35" t="s">
        <v>51</v>
      </c>
      <c r="H35" s="17">
        <v>1600.38</v>
      </c>
    </row>
    <row r="36" spans="1:8">
      <c r="A36" t="s">
        <v>21</v>
      </c>
      <c r="B36" s="6">
        <f>SUM(B27,B16,B17,B18,B19,B20)</f>
        <v>820.70999999999992</v>
      </c>
      <c r="D36" t="s">
        <v>21</v>
      </c>
      <c r="E36" s="6">
        <f>SUM(E23,E21,E20,E18,E16,E15,E14,E13,E12,E10)</f>
        <v>1495.9099999999994</v>
      </c>
      <c r="G36" t="s">
        <v>21</v>
      </c>
      <c r="H36" s="6">
        <f>SUM(H25,H19,H15)</f>
        <v>621.77</v>
      </c>
    </row>
    <row r="37" spans="1:8">
      <c r="A37" t="s">
        <v>22</v>
      </c>
      <c r="D37" t="s">
        <v>22</v>
      </c>
      <c r="E37" s="6">
        <f>SUM(E24:E30,E22,E19,E17)</f>
        <v>1199.0999999999999</v>
      </c>
      <c r="G37" t="s">
        <v>22</v>
      </c>
      <c r="H37" s="6">
        <f>SUM(H26:H28,H24,H23,H22,H21,H20,H18,H17,H16,H14,H13,H12)</f>
        <v>931.94999999999993</v>
      </c>
    </row>
  </sheetData>
  <mergeCells count="3">
    <mergeCell ref="A2:B2"/>
    <mergeCell ref="D2:E2"/>
    <mergeCell ref="G2:H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Kellows</dc:creator>
  <cp:lastModifiedBy>Rafael Kellows</cp:lastModifiedBy>
  <dcterms:created xsi:type="dcterms:W3CDTF">2016-02-03T09:11:06Z</dcterms:created>
  <dcterms:modified xsi:type="dcterms:W3CDTF">2016-02-04T21:08:42Z</dcterms:modified>
</cp:coreProperties>
</file>