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3cf7e5dc0619b6/Planilhas/Estoque/"/>
    </mc:Choice>
  </mc:AlternateContent>
  <xr:revisionPtr revIDLastSave="305" documentId="6_{8F34A0A5-B1AC-4CD1-9158-F2FABC0F65F8}" xr6:coauthVersionLast="47" xr6:coauthVersionMax="47" xr10:uidLastSave="{446A2368-D2D1-4AD7-A7ED-E44AE81AFF47}"/>
  <bookViews>
    <workbookView xWindow="-120" yWindow="-120" windowWidth="20730" windowHeight="11040" xr2:uid="{B14AA1E4-EF1D-43EB-A743-4BDC71505763}"/>
  </bookViews>
  <sheets>
    <sheet name="Comprados" sheetId="1" r:id="rId1"/>
    <sheet name="Planilha1" sheetId="5" state="hidden" r:id="rId2"/>
    <sheet name="Cadastro" sheetId="2" r:id="rId3"/>
    <sheet name="Tabela3" sheetId="4" r:id="rId4"/>
  </sheets>
  <definedNames>
    <definedName name="DadosExternos_1" localSheetId="3" hidden="1">Tabela3!$A$1:$B$1309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10" i="1" l="1"/>
  <c r="H1410" i="1" s="1"/>
  <c r="E1410" i="1"/>
  <c r="B1" i="5"/>
  <c r="A1409" i="1"/>
  <c r="H1409" i="1" s="1"/>
  <c r="E1409" i="1"/>
  <c r="A1304" i="1"/>
  <c r="H1304" i="1" s="1"/>
  <c r="A1306" i="1"/>
  <c r="H1306" i="1" s="1"/>
  <c r="E1306" i="1"/>
  <c r="A1308" i="1"/>
  <c r="H1308" i="1" s="1"/>
  <c r="E1308" i="1"/>
  <c r="A1305" i="1"/>
  <c r="H1305" i="1" s="1"/>
  <c r="E1305" i="1"/>
  <c r="E1307" i="1"/>
  <c r="A1333" i="1"/>
  <c r="H1333" i="1" s="1"/>
  <c r="A1334" i="1"/>
  <c r="H1334" i="1" s="1"/>
  <c r="A1307" i="1"/>
  <c r="H1307" i="1" s="1"/>
  <c r="A1326" i="1"/>
  <c r="H1326" i="1" s="1"/>
  <c r="A1327" i="1"/>
  <c r="H1327" i="1" s="1"/>
  <c r="A1328" i="1"/>
  <c r="H1328" i="1" s="1"/>
  <c r="A1329" i="1"/>
  <c r="H1329" i="1" s="1"/>
  <c r="A1330" i="1"/>
  <c r="H1330" i="1" s="1"/>
  <c r="A1331" i="1"/>
  <c r="H1331" i="1" s="1"/>
  <c r="A1332" i="1"/>
  <c r="H1332" i="1" s="1"/>
  <c r="A1318" i="1"/>
  <c r="H1318" i="1" s="1"/>
  <c r="A1319" i="1"/>
  <c r="H1319" i="1" s="1"/>
  <c r="A1320" i="1"/>
  <c r="H1320" i="1" s="1"/>
  <c r="A1321" i="1"/>
  <c r="H1321" i="1" s="1"/>
  <c r="A1322" i="1"/>
  <c r="H1322" i="1" s="1"/>
  <c r="A1323" i="1"/>
  <c r="H1323" i="1" s="1"/>
  <c r="A1324" i="1"/>
  <c r="H1324" i="1" s="1"/>
  <c r="A1325" i="1"/>
  <c r="H1325" i="1" s="1"/>
  <c r="E1317" i="1"/>
  <c r="A1313" i="1"/>
  <c r="H1313" i="1" s="1"/>
  <c r="A1314" i="1"/>
  <c r="H1314" i="1" s="1"/>
  <c r="A1315" i="1"/>
  <c r="H1315" i="1" s="1"/>
  <c r="A1309" i="1"/>
  <c r="H1309" i="1" s="1"/>
  <c r="A1316" i="1"/>
  <c r="H1316" i="1" s="1"/>
  <c r="A1317" i="1"/>
  <c r="H1317" i="1" s="1"/>
  <c r="E1312" i="1"/>
  <c r="A1355" i="1"/>
  <c r="H1355" i="1" s="1"/>
  <c r="A1356" i="1"/>
  <c r="H1356" i="1" s="1"/>
  <c r="A1357" i="1"/>
  <c r="H1357" i="1" s="1"/>
  <c r="A1358" i="1"/>
  <c r="H1358" i="1" s="1"/>
  <c r="A1310" i="1"/>
  <c r="H1310" i="1" s="1"/>
  <c r="A1311" i="1"/>
  <c r="H1311" i="1" s="1"/>
  <c r="A1312" i="1"/>
  <c r="H1312" i="1" s="1"/>
  <c r="A1353" i="1"/>
  <c r="H1353" i="1" s="1"/>
  <c r="A1354" i="1"/>
  <c r="H1354" i="1" s="1"/>
  <c r="A1351" i="1"/>
  <c r="H1351" i="1" s="1"/>
  <c r="A1352" i="1"/>
  <c r="H1352" i="1" s="1"/>
  <c r="A1350" i="1"/>
  <c r="H1350" i="1" s="1"/>
  <c r="A1349" i="1"/>
  <c r="H1349" i="1" s="1"/>
  <c r="A1348" i="1"/>
  <c r="H1348" i="1" s="1"/>
  <c r="A1347" i="1"/>
  <c r="H1347" i="1" s="1"/>
  <c r="A1346" i="1"/>
  <c r="H1346" i="1" s="1"/>
  <c r="A1345" i="1"/>
  <c r="H1345" i="1" s="1"/>
  <c r="A1344" i="1"/>
  <c r="H1344" i="1" s="1"/>
  <c r="E1343" i="1"/>
  <c r="A1343" i="1"/>
  <c r="H1343" i="1" s="1"/>
  <c r="A1342" i="1"/>
  <c r="H1342" i="1" s="1"/>
  <c r="A1341" i="1"/>
  <c r="H1341" i="1" s="1"/>
  <c r="A1340" i="1"/>
  <c r="H1340" i="1" s="1"/>
  <c r="A1339" i="1"/>
  <c r="H1339" i="1" s="1"/>
  <c r="A1338" i="1"/>
  <c r="H1338" i="1" s="1"/>
  <c r="A1337" i="1"/>
  <c r="H1337" i="1" s="1"/>
  <c r="A1336" i="1"/>
  <c r="H1336" i="1" s="1"/>
  <c r="A1335" i="1"/>
  <c r="H1335" i="1" s="1"/>
  <c r="A1373" i="1"/>
  <c r="H1373" i="1" s="1"/>
  <c r="A1372" i="1"/>
  <c r="H1372" i="1" s="1"/>
  <c r="E1371" i="1"/>
  <c r="A1371" i="1"/>
  <c r="H1371" i="1" s="1"/>
  <c r="A1370" i="1"/>
  <c r="H1370" i="1" s="1"/>
  <c r="E1369" i="1"/>
  <c r="A1369" i="1"/>
  <c r="H1369" i="1" s="1"/>
  <c r="A1368" i="1"/>
  <c r="H1368" i="1" s="1"/>
  <c r="A1367" i="1"/>
  <c r="H1367" i="1" s="1"/>
  <c r="A1366" i="1"/>
  <c r="H1366" i="1" s="1"/>
  <c r="A1365" i="1"/>
  <c r="H1365" i="1" s="1"/>
  <c r="A1364" i="1"/>
  <c r="H1364" i="1" s="1"/>
  <c r="A1363" i="1"/>
  <c r="H1363" i="1" s="1"/>
  <c r="A1362" i="1"/>
  <c r="H1362" i="1" s="1"/>
  <c r="A1361" i="1"/>
  <c r="H1361" i="1" s="1"/>
  <c r="E1360" i="1"/>
  <c r="A1360" i="1"/>
  <c r="H1360" i="1" s="1"/>
  <c r="A1359" i="1"/>
  <c r="H1359" i="1" s="1"/>
  <c r="A1267" i="1"/>
  <c r="A1234" i="1"/>
  <c r="A1235" i="1"/>
  <c r="A1236" i="1"/>
  <c r="A1237" i="1"/>
  <c r="A1238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093" i="1"/>
  <c r="A1094" i="1"/>
  <c r="A1065" i="1"/>
  <c r="A1087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28" i="1"/>
  <c r="A1029" i="1"/>
  <c r="A1030" i="1"/>
  <c r="A1031" i="1"/>
  <c r="A1032" i="1"/>
  <c r="A1033" i="1"/>
  <c r="A1034" i="1"/>
  <c r="A1035" i="1"/>
  <c r="A1036" i="1"/>
  <c r="A1037" i="1"/>
  <c r="A1006" i="1"/>
  <c r="A880" i="1"/>
  <c r="A881" i="1"/>
  <c r="A882" i="1"/>
  <c r="A858" i="1"/>
  <c r="A859" i="1"/>
  <c r="A860" i="1"/>
  <c r="A861" i="1"/>
  <c r="A862" i="1"/>
  <c r="A863" i="1"/>
  <c r="A864" i="1"/>
  <c r="A865" i="1"/>
  <c r="A866" i="1"/>
  <c r="A852" i="1"/>
  <c r="A855" i="1"/>
  <c r="A853" i="1"/>
  <c r="A854" i="1"/>
  <c r="A822" i="1"/>
  <c r="A823" i="1"/>
  <c r="A480" i="1"/>
  <c r="A309" i="1"/>
  <c r="A98" i="1"/>
  <c r="A99" i="1"/>
  <c r="A100" i="1"/>
  <c r="A101" i="1"/>
  <c r="A68" i="1"/>
  <c r="A1225" i="1"/>
  <c r="A1226" i="1"/>
  <c r="A1227" i="1"/>
  <c r="A1228" i="1"/>
  <c r="A1229" i="1"/>
  <c r="A1156" i="1"/>
  <c r="A1157" i="1"/>
  <c r="A1158" i="1"/>
  <c r="A1159" i="1"/>
  <c r="A1129" i="1"/>
  <c r="A974" i="1"/>
  <c r="A975" i="1"/>
  <c r="A1005" i="1"/>
  <c r="A976" i="1"/>
  <c r="A982" i="1"/>
  <c r="A977" i="1"/>
  <c r="A978" i="1"/>
  <c r="A979" i="1"/>
  <c r="A980" i="1"/>
  <c r="A981" i="1"/>
  <c r="A895" i="1"/>
  <c r="A896" i="1"/>
  <c r="A899" i="1"/>
  <c r="A897" i="1"/>
  <c r="A898" i="1"/>
  <c r="A726" i="1"/>
  <c r="A727" i="1"/>
  <c r="A728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591" i="1"/>
  <c r="A592" i="1"/>
  <c r="A593" i="1"/>
  <c r="A594" i="1"/>
  <c r="A523" i="1"/>
  <c r="A595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178" i="1"/>
  <c r="A184" i="1"/>
  <c r="A179" i="1"/>
  <c r="A180" i="1"/>
  <c r="A181" i="1"/>
  <c r="A182" i="1"/>
  <c r="A183" i="1"/>
  <c r="A141" i="1"/>
  <c r="A142" i="1"/>
  <c r="A143" i="1"/>
  <c r="A144" i="1"/>
  <c r="A148" i="1"/>
  <c r="A149" i="1"/>
  <c r="A145" i="1"/>
  <c r="A146" i="1"/>
  <c r="A147" i="1"/>
  <c r="A150" i="1"/>
  <c r="A21" i="1"/>
  <c r="A22" i="1"/>
  <c r="A23" i="1"/>
  <c r="A48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2" i="1"/>
  <c r="A44" i="1"/>
  <c r="A45" i="1"/>
  <c r="A46" i="1"/>
  <c r="A47" i="1"/>
  <c r="A1303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127" i="1"/>
  <c r="A1056" i="1"/>
  <c r="A1057" i="1"/>
  <c r="A1058" i="1"/>
  <c r="A1059" i="1"/>
  <c r="A1060" i="1"/>
  <c r="A1061" i="1"/>
  <c r="A1054" i="1"/>
  <c r="A1055" i="1"/>
  <c r="A1062" i="1"/>
  <c r="A1063" i="1"/>
  <c r="A1064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973" i="1"/>
  <c r="A887" i="1"/>
  <c r="A888" i="1"/>
  <c r="A889" i="1"/>
  <c r="A890" i="1"/>
  <c r="A891" i="1"/>
  <c r="A892" i="1"/>
  <c r="A893" i="1"/>
  <c r="A894" i="1"/>
  <c r="A809" i="1"/>
  <c r="A810" i="1"/>
  <c r="A811" i="1"/>
  <c r="A812" i="1"/>
  <c r="A813" i="1"/>
  <c r="A814" i="1"/>
  <c r="A477" i="1"/>
  <c r="A478" i="1"/>
  <c r="A479" i="1"/>
  <c r="A476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21" i="1"/>
  <c r="A1222" i="1"/>
  <c r="A1223" i="1"/>
  <c r="A1224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053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886" i="1"/>
  <c r="A872" i="1"/>
  <c r="A873" i="1"/>
  <c r="A874" i="1"/>
  <c r="A878" i="1"/>
  <c r="A879" i="1"/>
  <c r="A875" i="1"/>
  <c r="A876" i="1"/>
  <c r="A877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09" i="1"/>
  <c r="A510" i="1"/>
  <c r="A511" i="1"/>
  <c r="A512" i="1"/>
  <c r="A513" i="1"/>
  <c r="A514" i="1"/>
  <c r="A515" i="1"/>
  <c r="A516" i="1"/>
  <c r="A520" i="1"/>
  <c r="A517" i="1"/>
  <c r="A521" i="1"/>
  <c r="A518" i="1"/>
  <c r="A519" i="1"/>
  <c r="A467" i="1"/>
  <c r="A462" i="1"/>
  <c r="A468" i="1"/>
  <c r="A469" i="1"/>
  <c r="A463" i="1"/>
  <c r="A470" i="1"/>
  <c r="A464" i="1"/>
  <c r="A471" i="1"/>
  <c r="A465" i="1"/>
  <c r="A466" i="1"/>
  <c r="A472" i="1"/>
  <c r="A473" i="1"/>
  <c r="A474" i="1"/>
  <c r="A475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11" i="1"/>
  <c r="A12" i="1"/>
  <c r="A13" i="1"/>
  <c r="A14" i="1"/>
  <c r="A15" i="1"/>
  <c r="A16" i="1"/>
  <c r="A17" i="1"/>
  <c r="A18" i="1"/>
  <c r="A19" i="1"/>
  <c r="A20" i="1"/>
  <c r="A1089" i="1"/>
  <c r="A1090" i="1"/>
  <c r="A1091" i="1"/>
  <c r="A1088" i="1"/>
  <c r="A1092" i="1"/>
  <c r="A964" i="1"/>
  <c r="A965" i="1"/>
  <c r="A966" i="1"/>
  <c r="A967" i="1"/>
  <c r="A968" i="1"/>
  <c r="A969" i="1"/>
  <c r="A970" i="1"/>
  <c r="A971" i="1"/>
  <c r="A972" i="1"/>
  <c r="A902" i="1"/>
  <c r="A903" i="1"/>
  <c r="A904" i="1"/>
  <c r="A905" i="1"/>
  <c r="A906" i="1"/>
  <c r="A907" i="1"/>
  <c r="A908" i="1"/>
  <c r="A909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305" i="1"/>
  <c r="A306" i="1"/>
  <c r="A307" i="1"/>
  <c r="A308" i="1"/>
  <c r="A175" i="1"/>
  <c r="A176" i="1"/>
  <c r="A177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230" i="1"/>
  <c r="A1231" i="1"/>
  <c r="A1232" i="1"/>
  <c r="A1233" i="1"/>
  <c r="A1206" i="1"/>
  <c r="A1160" i="1"/>
  <c r="A1161" i="1"/>
  <c r="A1162" i="1"/>
  <c r="A1163" i="1"/>
  <c r="A1207" i="1"/>
  <c r="A1208" i="1"/>
  <c r="A1209" i="1"/>
  <c r="A1210" i="1"/>
  <c r="A1211" i="1"/>
  <c r="A1212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213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214" i="1"/>
  <c r="A1215" i="1"/>
  <c r="A1196" i="1"/>
  <c r="A1197" i="1"/>
  <c r="A1216" i="1"/>
  <c r="A1198" i="1"/>
  <c r="A1217" i="1"/>
  <c r="A1218" i="1"/>
  <c r="A1219" i="1"/>
  <c r="A1220" i="1"/>
  <c r="A1128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983" i="1"/>
  <c r="A984" i="1"/>
  <c r="A985" i="1"/>
  <c r="A929" i="1"/>
  <c r="A930" i="1"/>
  <c r="A931" i="1"/>
  <c r="A928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00" i="1"/>
  <c r="A901" i="1"/>
  <c r="A856" i="1"/>
  <c r="A857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15" i="1"/>
  <c r="A841" i="1"/>
  <c r="A842" i="1"/>
  <c r="A843" i="1"/>
  <c r="A844" i="1"/>
  <c r="A845" i="1"/>
  <c r="A846" i="1"/>
  <c r="A816" i="1"/>
  <c r="A817" i="1"/>
  <c r="A847" i="1"/>
  <c r="A848" i="1"/>
  <c r="A818" i="1"/>
  <c r="A819" i="1"/>
  <c r="A820" i="1"/>
  <c r="A849" i="1"/>
  <c r="A850" i="1"/>
  <c r="A821" i="1"/>
  <c r="A851" i="1"/>
  <c r="A738" i="1"/>
  <c r="A739" i="1"/>
  <c r="A740" i="1"/>
  <c r="A741" i="1"/>
  <c r="A742" i="1"/>
  <c r="A461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172" i="1"/>
  <c r="A173" i="1"/>
  <c r="A174" i="1"/>
  <c r="A49" i="1"/>
  <c r="A50" i="1"/>
  <c r="A51" i="1"/>
  <c r="A3" i="1"/>
  <c r="A4" i="1"/>
  <c r="A5" i="1"/>
  <c r="A6" i="1"/>
  <c r="A7" i="1"/>
  <c r="A8" i="1"/>
  <c r="A9" i="1"/>
  <c r="A10" i="1"/>
  <c r="A1302" i="1"/>
  <c r="A1259" i="1"/>
  <c r="A1260" i="1"/>
  <c r="A1261" i="1"/>
  <c r="A1262" i="1"/>
  <c r="A1263" i="1"/>
  <c r="A1264" i="1"/>
  <c r="A1265" i="1"/>
  <c r="A1266" i="1"/>
  <c r="A1240" i="1"/>
  <c r="A1241" i="1"/>
  <c r="A1242" i="1"/>
  <c r="A1243" i="1"/>
  <c r="A1244" i="1"/>
  <c r="A1108" i="1"/>
  <c r="A1009" i="1"/>
  <c r="A1007" i="1"/>
  <c r="A1008" i="1"/>
  <c r="A1010" i="1"/>
  <c r="A1011" i="1"/>
  <c r="A883" i="1"/>
  <c r="A884" i="1"/>
  <c r="A885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24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22" i="1"/>
  <c r="A550" i="1"/>
  <c r="A551" i="1"/>
  <c r="A506" i="1"/>
  <c r="A505" i="1"/>
  <c r="A507" i="1"/>
  <c r="A508" i="1"/>
  <c r="A311" i="1"/>
  <c r="A312" i="1"/>
  <c r="A313" i="1"/>
  <c r="A314" i="1"/>
  <c r="A310" i="1"/>
  <c r="A315" i="1"/>
  <c r="A316" i="1"/>
  <c r="A317" i="1"/>
  <c r="A318" i="1"/>
  <c r="A319" i="1"/>
  <c r="A320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927" i="1"/>
  <c r="A867" i="1"/>
  <c r="A868" i="1"/>
  <c r="A869" i="1"/>
  <c r="A870" i="1"/>
  <c r="A871" i="1"/>
  <c r="A824" i="1"/>
  <c r="A825" i="1"/>
  <c r="A729" i="1"/>
  <c r="A730" i="1"/>
  <c r="A731" i="1"/>
  <c r="A732" i="1"/>
  <c r="A733" i="1"/>
  <c r="A734" i="1"/>
  <c r="A735" i="1"/>
  <c r="A736" i="1"/>
  <c r="A737" i="1"/>
  <c r="A72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185" i="1"/>
  <c r="A186" i="1"/>
  <c r="A187" i="1"/>
  <c r="A154" i="1"/>
  <c r="A155" i="1"/>
  <c r="A156" i="1"/>
  <c r="A157" i="1"/>
  <c r="A158" i="1"/>
  <c r="A159" i="1"/>
  <c r="A160" i="1"/>
  <c r="A161" i="1"/>
  <c r="A151" i="1"/>
  <c r="A162" i="1"/>
  <c r="A163" i="1"/>
  <c r="A164" i="1"/>
  <c r="A152" i="1"/>
  <c r="A153" i="1"/>
  <c r="A165" i="1"/>
  <c r="A166" i="1"/>
  <c r="A167" i="1"/>
  <c r="A168" i="1"/>
  <c r="A169" i="1"/>
  <c r="A170" i="1"/>
  <c r="A17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257" i="1"/>
  <c r="A1258" i="1"/>
  <c r="A1268" i="1"/>
  <c r="A1269" i="1"/>
  <c r="A1239" i="1"/>
  <c r="A1199" i="1"/>
  <c r="A1200" i="1"/>
  <c r="A1201" i="1"/>
  <c r="A1202" i="1"/>
  <c r="A1203" i="1"/>
  <c r="A1204" i="1"/>
  <c r="A1205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912" i="1"/>
  <c r="A913" i="1"/>
  <c r="A914" i="1"/>
  <c r="A915" i="1"/>
  <c r="A916" i="1"/>
  <c r="A917" i="1"/>
  <c r="A918" i="1"/>
  <c r="A919" i="1"/>
  <c r="A910" i="1"/>
  <c r="A911" i="1"/>
  <c r="A920" i="1"/>
  <c r="A921" i="1"/>
  <c r="A922" i="1"/>
  <c r="A923" i="1"/>
  <c r="A924" i="1"/>
  <c r="A925" i="1"/>
  <c r="A926" i="1"/>
  <c r="A1397" i="1"/>
  <c r="A1398" i="1"/>
  <c r="A1404" i="1"/>
  <c r="A1405" i="1"/>
  <c r="A1406" i="1"/>
  <c r="A1407" i="1"/>
  <c r="A1408" i="1"/>
  <c r="A1390" i="1"/>
  <c r="A1385" i="1"/>
  <c r="A1386" i="1"/>
  <c r="A1391" i="1"/>
  <c r="A1392" i="1"/>
  <c r="A1393" i="1"/>
  <c r="A1402" i="1"/>
  <c r="A1399" i="1"/>
  <c r="A1387" i="1"/>
  <c r="A1388" i="1"/>
  <c r="A1389" i="1"/>
  <c r="A1403" i="1"/>
  <c r="A1400" i="1"/>
  <c r="A1401" i="1"/>
  <c r="A1394" i="1"/>
  <c r="A1395" i="1"/>
  <c r="A1396" i="1"/>
  <c r="A1374" i="1"/>
  <c r="A1375" i="1"/>
  <c r="A1376" i="1"/>
  <c r="A1377" i="1"/>
  <c r="A1378" i="1"/>
  <c r="A1379" i="1"/>
  <c r="A1380" i="1"/>
  <c r="A1381" i="1"/>
  <c r="A1382" i="1"/>
  <c r="A1383" i="1"/>
  <c r="A1384" i="1"/>
  <c r="A1283" i="1"/>
  <c r="E1383" i="1"/>
  <c r="E1401" i="1"/>
  <c r="E1400" i="1"/>
  <c r="E1388" i="1"/>
  <c r="E1387" i="1"/>
  <c r="E1393" i="1"/>
  <c r="E1392" i="1"/>
  <c r="E1391" i="1"/>
  <c r="E1386" i="1"/>
  <c r="E1385" i="1"/>
  <c r="A1" i="5"/>
  <c r="E1390" i="1"/>
  <c r="E1397" i="1"/>
  <c r="E102" i="1"/>
  <c r="E964" i="1"/>
  <c r="E965" i="1"/>
  <c r="E69" i="1"/>
  <c r="E321" i="1"/>
  <c r="E322" i="1"/>
  <c r="E323" i="1"/>
  <c r="E1038" i="1"/>
  <c r="E781" i="1"/>
  <c r="E966" i="1"/>
  <c r="E1199" i="1"/>
  <c r="E591" i="1"/>
  <c r="E103" i="1"/>
  <c r="E129" i="1"/>
  <c r="E104" i="1"/>
  <c r="E105" i="1"/>
  <c r="E743" i="1"/>
  <c r="E106" i="1"/>
  <c r="E690" i="1"/>
  <c r="E596" i="1"/>
  <c r="E826" i="1"/>
  <c r="E1012" i="1"/>
  <c r="E311" i="1"/>
  <c r="E744" i="1"/>
  <c r="E449" i="1"/>
  <c r="E1245" i="1"/>
  <c r="E782" i="1"/>
  <c r="E783" i="1"/>
  <c r="E784" i="1"/>
  <c r="E785" i="1"/>
  <c r="E1284" i="1"/>
  <c r="E745" i="1"/>
  <c r="E746" i="1"/>
  <c r="E967" i="1"/>
  <c r="E1303" i="1"/>
  <c r="E1130" i="1"/>
  <c r="E858" i="1"/>
  <c r="E597" i="1"/>
  <c r="E598" i="1"/>
  <c r="E1200" i="1"/>
  <c r="E691" i="1"/>
  <c r="E859" i="1"/>
  <c r="E692" i="1"/>
  <c r="E70" i="1"/>
  <c r="E71" i="1"/>
  <c r="E107" i="1"/>
  <c r="E599" i="1"/>
  <c r="E827" i="1"/>
  <c r="E828" i="1"/>
  <c r="E829" i="1"/>
  <c r="E830" i="1"/>
  <c r="E831" i="1"/>
  <c r="E832" i="1"/>
  <c r="E21" i="1"/>
  <c r="E178" i="1"/>
  <c r="E1201" i="1"/>
  <c r="E509" i="1"/>
  <c r="E1089" i="1"/>
  <c r="E1202" i="1"/>
  <c r="E510" i="1"/>
  <c r="E786" i="1"/>
  <c r="E787" i="1"/>
  <c r="E1206" i="1"/>
  <c r="E324" i="1"/>
  <c r="E325" i="1"/>
  <c r="E326" i="1"/>
  <c r="E327" i="1"/>
  <c r="E833" i="1"/>
  <c r="E834" i="1"/>
  <c r="E1230" i="1"/>
  <c r="E141" i="1"/>
  <c r="E872" i="1"/>
  <c r="E1056" i="1"/>
  <c r="E506" i="1"/>
  <c r="E511" i="1"/>
  <c r="E912" i="1"/>
  <c r="E600" i="1"/>
  <c r="E747" i="1"/>
  <c r="E748" i="1"/>
  <c r="E1246" i="1"/>
  <c r="E1231" i="1"/>
  <c r="E601" i="1"/>
  <c r="E328" i="1"/>
  <c r="E329" i="1"/>
  <c r="E330" i="1"/>
  <c r="E142" i="1"/>
  <c r="E433" i="1"/>
  <c r="E1143" i="1"/>
  <c r="E1144" i="1"/>
  <c r="E693" i="1"/>
  <c r="E694" i="1"/>
  <c r="E695" i="1"/>
  <c r="E108" i="1"/>
  <c r="E696" i="1"/>
  <c r="E109" i="1"/>
  <c r="E434" i="1"/>
  <c r="E1259" i="1"/>
  <c r="E1145" i="1"/>
  <c r="E312" i="1"/>
  <c r="E1156" i="1"/>
  <c r="E98" i="1"/>
  <c r="E873" i="1"/>
  <c r="E883" i="1"/>
  <c r="E1160" i="1"/>
  <c r="E52" i="1"/>
  <c r="E1013" i="1"/>
  <c r="E602" i="1"/>
  <c r="E1270" i="1"/>
  <c r="E900" i="1"/>
  <c r="E331" i="1"/>
  <c r="E332" i="1"/>
  <c r="E333" i="1"/>
  <c r="E334" i="1"/>
  <c r="E335" i="1"/>
  <c r="E336" i="1"/>
  <c r="E337" i="1"/>
  <c r="E435" i="1"/>
  <c r="E110" i="1"/>
  <c r="E1095" i="1"/>
  <c r="E603" i="1"/>
  <c r="E986" i="1"/>
  <c r="E1129" i="1"/>
  <c r="E987" i="1"/>
  <c r="E184" i="1"/>
  <c r="E436" i="1"/>
  <c r="E437" i="1"/>
  <c r="E438" i="1"/>
  <c r="E439" i="1"/>
  <c r="E749" i="1"/>
  <c r="E750" i="1"/>
  <c r="E111" i="1"/>
  <c r="E112" i="1"/>
  <c r="E154" i="1"/>
  <c r="E130" i="1"/>
  <c r="E751" i="1"/>
  <c r="E175" i="1"/>
  <c r="E113" i="1"/>
  <c r="E752" i="1"/>
  <c r="E1232" i="1"/>
  <c r="E1014" i="1"/>
  <c r="E642" i="1"/>
  <c r="E643" i="1"/>
  <c r="E835" i="1"/>
  <c r="E644" i="1"/>
  <c r="E645" i="1"/>
  <c r="E788" i="1"/>
  <c r="E313" i="1"/>
  <c r="E789" i="1"/>
  <c r="E552" i="1"/>
  <c r="E553" i="1"/>
  <c r="E53" i="1"/>
  <c r="E895" i="1"/>
  <c r="E99" i="1"/>
  <c r="E338" i="1"/>
  <c r="E339" i="1"/>
  <c r="E968" i="1"/>
  <c r="E1109" i="1"/>
  <c r="E525" i="1"/>
  <c r="E646" i="1"/>
  <c r="E1240" i="1"/>
  <c r="E481" i="1"/>
  <c r="E1057" i="1"/>
  <c r="E1058" i="1"/>
  <c r="E1247" i="1"/>
  <c r="E1248" i="1"/>
  <c r="E913" i="1"/>
  <c r="E114" i="1"/>
  <c r="E155" i="1"/>
  <c r="E115" i="1"/>
  <c r="E887" i="1"/>
  <c r="E888" i="1"/>
  <c r="E836" i="1"/>
  <c r="E929" i="1"/>
  <c r="E930" i="1"/>
  <c r="E931" i="1"/>
  <c r="E988" i="1"/>
  <c r="E889" i="1"/>
  <c r="E890" i="1"/>
  <c r="E156" i="1"/>
  <c r="E1249" i="1"/>
  <c r="E54" i="1"/>
  <c r="E1131" i="1"/>
  <c r="E1090" i="1"/>
  <c r="E1091" i="1"/>
  <c r="E512" i="1"/>
  <c r="E340" i="1"/>
  <c r="E604" i="1"/>
  <c r="E450" i="1"/>
  <c r="E451" i="1"/>
  <c r="E452" i="1"/>
  <c r="E927" i="1"/>
  <c r="E1039" i="1"/>
  <c r="E983" i="1"/>
  <c r="E143" i="1"/>
  <c r="E729" i="1"/>
  <c r="E467" i="1"/>
  <c r="E730" i="1"/>
  <c r="E526" i="1"/>
  <c r="E605" i="1"/>
  <c r="E731" i="1"/>
  <c r="E1065" i="1"/>
  <c r="E1028" i="1"/>
  <c r="E1029" i="1"/>
  <c r="E1030" i="1"/>
  <c r="E1031" i="1"/>
  <c r="E453" i="1"/>
  <c r="E1006" i="1"/>
  <c r="E914" i="1"/>
  <c r="E1221" i="1"/>
  <c r="E1059" i="1"/>
  <c r="E1222" i="1"/>
  <c r="E157" i="1"/>
  <c r="E1060" i="1"/>
  <c r="E1285" i="1"/>
  <c r="E55" i="1"/>
  <c r="E22" i="1"/>
  <c r="E984" i="1"/>
  <c r="E23" i="1"/>
  <c r="E1110" i="1"/>
  <c r="E179" i="1"/>
  <c r="E1111" i="1"/>
  <c r="E1286" i="1"/>
  <c r="E1287" i="1"/>
  <c r="E1096" i="1"/>
  <c r="E462" i="1"/>
  <c r="E468" i="1"/>
  <c r="E68" i="1"/>
  <c r="E1132" i="1"/>
  <c r="E707" i="1"/>
  <c r="E708" i="1"/>
  <c r="E1157" i="1"/>
  <c r="E709" i="1"/>
  <c r="E1040" i="1"/>
  <c r="E48" i="1"/>
  <c r="E1087" i="1"/>
  <c r="E928" i="1"/>
  <c r="E341" i="1"/>
  <c r="E477" i="1"/>
  <c r="E891" i="1"/>
  <c r="E554" i="1"/>
  <c r="E555" i="1"/>
  <c r="E1015" i="1"/>
  <c r="E1016" i="1"/>
  <c r="E527" i="1"/>
  <c r="E342" i="1"/>
  <c r="E932" i="1"/>
  <c r="E1112" i="1"/>
  <c r="E1066" i="1"/>
  <c r="E1067" i="1"/>
  <c r="E1133" i="1"/>
  <c r="E647" i="1"/>
  <c r="E606" i="1"/>
  <c r="E528" i="1"/>
  <c r="E556" i="1"/>
  <c r="E648" i="1"/>
  <c r="E933" i="1"/>
  <c r="E1161" i="1"/>
  <c r="E56" i="1"/>
  <c r="E1113" i="1"/>
  <c r="E24" i="1"/>
  <c r="E25" i="1"/>
  <c r="E131" i="1"/>
  <c r="E469" i="1"/>
  <c r="E116" i="1"/>
  <c r="E753" i="1"/>
  <c r="E726" i="1"/>
  <c r="E727" i="1"/>
  <c r="E1234" i="1"/>
  <c r="E607" i="1"/>
  <c r="E57" i="1"/>
  <c r="E608" i="1"/>
  <c r="E738" i="1"/>
  <c r="E1134" i="1"/>
  <c r="E454" i="1"/>
  <c r="E1135" i="1"/>
  <c r="E609" i="1"/>
  <c r="E529" i="1"/>
  <c r="E144" i="1"/>
  <c r="E754" i="1"/>
  <c r="E1203" i="1"/>
  <c r="E1136" i="1"/>
  <c r="E974" i="1"/>
  <c r="E1288" i="1"/>
  <c r="E790" i="1"/>
  <c r="E791" i="1"/>
  <c r="E610" i="1"/>
  <c r="E158" i="1"/>
  <c r="E343" i="1"/>
  <c r="E117" i="1"/>
  <c r="E72" i="1"/>
  <c r="E1009" i="1"/>
  <c r="E1289" i="1"/>
  <c r="E557" i="1"/>
  <c r="E344" i="1"/>
  <c r="E649" i="1"/>
  <c r="E1114" i="1"/>
  <c r="E558" i="1"/>
  <c r="E530" i="1"/>
  <c r="E3" i="1"/>
  <c r="E611" i="1"/>
  <c r="E612" i="1"/>
  <c r="E989" i="1"/>
  <c r="E531" i="1"/>
  <c r="E650" i="1"/>
  <c r="E26" i="1"/>
  <c r="E651" i="1"/>
  <c r="E58" i="1"/>
  <c r="E652" i="1"/>
  <c r="E1017" i="1"/>
  <c r="E532" i="1"/>
  <c r="E1162" i="1"/>
  <c r="E1018" i="1"/>
  <c r="E1241" i="1"/>
  <c r="E902" i="1"/>
  <c r="E59" i="1"/>
  <c r="E1250" i="1"/>
  <c r="E732" i="1"/>
  <c r="E733" i="1"/>
  <c r="E148" i="1"/>
  <c r="E559" i="1"/>
  <c r="E915" i="1"/>
  <c r="E734" i="1"/>
  <c r="E837" i="1"/>
  <c r="E892" i="1"/>
  <c r="E893" i="1"/>
  <c r="E533" i="1"/>
  <c r="E345" i="1"/>
  <c r="E1267" i="1"/>
  <c r="E824" i="1"/>
  <c r="E838" i="1"/>
  <c r="E839" i="1"/>
  <c r="E894" i="1"/>
  <c r="E697" i="1"/>
  <c r="E513" i="1"/>
  <c r="E698" i="1"/>
  <c r="E455" i="1"/>
  <c r="E560" i="1"/>
  <c r="E613" i="1"/>
  <c r="E180" i="1"/>
  <c r="E614" i="1"/>
  <c r="E346" i="1"/>
  <c r="E118" i="1"/>
  <c r="E347" i="1"/>
  <c r="E348" i="1"/>
  <c r="E349" i="1"/>
  <c r="E350" i="1"/>
  <c r="E351" i="1"/>
  <c r="E73" i="1"/>
  <c r="E916" i="1"/>
  <c r="E482" i="1"/>
  <c r="E860" i="1"/>
  <c r="E478" i="1"/>
  <c r="E479" i="1"/>
  <c r="E352" i="1"/>
  <c r="E653" i="1"/>
  <c r="E654" i="1"/>
  <c r="E74" i="1"/>
  <c r="E1068" i="1"/>
  <c r="E75" i="1"/>
  <c r="E896" i="1"/>
  <c r="E1069" i="1"/>
  <c r="E353" i="1"/>
  <c r="E354" i="1"/>
  <c r="E355" i="1"/>
  <c r="E1404" i="1"/>
  <c r="E463" i="1"/>
  <c r="E159" i="1"/>
  <c r="E561" i="1"/>
  <c r="E356" i="1"/>
  <c r="E160" i="1"/>
  <c r="E357" i="1"/>
  <c r="E358" i="1"/>
  <c r="E359" i="1"/>
  <c r="E360" i="1"/>
  <c r="E361" i="1"/>
  <c r="E615" i="1"/>
  <c r="E934" i="1"/>
  <c r="E1115" i="1"/>
  <c r="E655" i="1"/>
  <c r="E699" i="1"/>
  <c r="E1019" i="1"/>
  <c r="E1020" i="1"/>
  <c r="E1251" i="1"/>
  <c r="E616" i="1"/>
  <c r="E755" i="1"/>
  <c r="E710" i="1"/>
  <c r="E711" i="1"/>
  <c r="E27" i="1"/>
  <c r="E1032" i="1"/>
  <c r="E28" i="1"/>
  <c r="E1070" i="1"/>
  <c r="E76" i="1"/>
  <c r="E917" i="1"/>
  <c r="E756" i="1"/>
  <c r="E1071" i="1"/>
  <c r="E362" i="1"/>
  <c r="E757" i="1"/>
  <c r="E758" i="1"/>
  <c r="E840" i="1"/>
  <c r="E29" i="1"/>
  <c r="E935" i="1"/>
  <c r="E936" i="1"/>
  <c r="E562" i="1"/>
  <c r="E852" i="1"/>
  <c r="E1290" i="1"/>
  <c r="E815" i="1"/>
  <c r="E841" i="1"/>
  <c r="E1116" i="1"/>
  <c r="E470" i="1"/>
  <c r="E656" i="1"/>
  <c r="E1021" i="1"/>
  <c r="E11" i="1"/>
  <c r="E514" i="1"/>
  <c r="E1260" i="1"/>
  <c r="E700" i="1"/>
  <c r="E701" i="1"/>
  <c r="E119" i="1"/>
  <c r="E759" i="1"/>
  <c r="E712" i="1"/>
  <c r="E713" i="1"/>
  <c r="E77" i="1"/>
  <c r="E1158" i="1"/>
  <c r="E657" i="1"/>
  <c r="E658" i="1"/>
  <c r="E985" i="1"/>
  <c r="E659" i="1"/>
  <c r="E660" i="1"/>
  <c r="E363" i="1"/>
  <c r="E364" i="1"/>
  <c r="E365" i="1"/>
  <c r="E366" i="1"/>
  <c r="E975" i="1"/>
  <c r="E367" i="1"/>
  <c r="E368" i="1"/>
  <c r="E369" i="1"/>
  <c r="E370" i="1"/>
  <c r="E371" i="1"/>
  <c r="E372" i="1"/>
  <c r="E792" i="1"/>
  <c r="E78" i="1"/>
  <c r="E760" i="1"/>
  <c r="E1235" i="1"/>
  <c r="E761" i="1"/>
  <c r="E1117" i="1"/>
  <c r="E563" i="1"/>
  <c r="E617" i="1"/>
  <c r="E618" i="1"/>
  <c r="E132" i="1"/>
  <c r="E861" i="1"/>
  <c r="E564" i="1"/>
  <c r="E661" i="1"/>
  <c r="E534" i="1"/>
  <c r="E535" i="1"/>
  <c r="E373" i="1"/>
  <c r="E1163" i="1"/>
  <c r="E619" i="1"/>
  <c r="E49" i="1"/>
  <c r="E620" i="1"/>
  <c r="E1097" i="1"/>
  <c r="E565" i="1"/>
  <c r="E536" i="1"/>
  <c r="E662" i="1"/>
  <c r="E663" i="1"/>
  <c r="E621" i="1"/>
  <c r="E12" i="1"/>
  <c r="E937" i="1"/>
  <c r="E1118" i="1"/>
  <c r="E566" i="1"/>
  <c r="E1291" i="1"/>
  <c r="E842" i="1"/>
  <c r="E60" i="1"/>
  <c r="E374" i="1"/>
  <c r="E375" i="1"/>
  <c r="E376" i="1"/>
  <c r="E377" i="1"/>
  <c r="E378" i="1"/>
  <c r="E379" i="1"/>
  <c r="E380" i="1"/>
  <c r="E188" i="1"/>
  <c r="E381" i="1"/>
  <c r="E382" i="1"/>
  <c r="E383" i="1"/>
  <c r="E384" i="1"/>
  <c r="E385" i="1"/>
  <c r="E440" i="1"/>
  <c r="E622" i="1"/>
  <c r="E161" i="1"/>
  <c r="E441" i="1"/>
  <c r="E1033" i="1"/>
  <c r="E442" i="1"/>
  <c r="E443" i="1"/>
  <c r="E444" i="1"/>
  <c r="E445" i="1"/>
  <c r="E79" i="1"/>
  <c r="E809" i="1"/>
  <c r="E702" i="1"/>
  <c r="E80" i="1"/>
  <c r="E793" i="1"/>
  <c r="E810" i="1"/>
  <c r="E133" i="1"/>
  <c r="E899" i="1"/>
  <c r="E149" i="1"/>
  <c r="E794" i="1"/>
  <c r="E867" i="1"/>
  <c r="E386" i="1"/>
  <c r="E387" i="1"/>
  <c r="E388" i="1"/>
  <c r="E389" i="1"/>
  <c r="E843" i="1"/>
  <c r="E1072" i="1"/>
  <c r="E305" i="1"/>
  <c r="E1252" i="1"/>
  <c r="E61" i="1"/>
  <c r="E1242" i="1"/>
  <c r="E1207" i="1"/>
  <c r="E1208" i="1"/>
  <c r="E1209" i="1"/>
  <c r="E1210" i="1"/>
  <c r="E1211" i="1"/>
  <c r="E1212" i="1"/>
  <c r="E567" i="1"/>
  <c r="E1073" i="1"/>
  <c r="E524" i="1"/>
  <c r="E1074" i="1"/>
  <c r="E568" i="1"/>
  <c r="E664" i="1"/>
  <c r="E1022" i="1"/>
  <c r="E537" i="1"/>
  <c r="E856" i="1"/>
  <c r="E903" i="1"/>
  <c r="E855" i="1"/>
  <c r="E81" i="1"/>
  <c r="E735" i="1"/>
  <c r="E762" i="1"/>
  <c r="E538" i="1"/>
  <c r="E714" i="1"/>
  <c r="E120" i="1"/>
  <c r="E763" i="1"/>
  <c r="E715" i="1"/>
  <c r="E764" i="1"/>
  <c r="E765" i="1"/>
  <c r="E766" i="1"/>
  <c r="E121" i="1"/>
  <c r="E1283" i="1"/>
  <c r="E1225" i="1"/>
  <c r="E1226" i="1"/>
  <c r="E862" i="1"/>
  <c r="E306" i="1"/>
  <c r="E134" i="1"/>
  <c r="E767" i="1"/>
  <c r="E990" i="1"/>
  <c r="E135" i="1"/>
  <c r="E122" i="1"/>
  <c r="E539" i="1"/>
  <c r="E82" i="1"/>
  <c r="E1034" i="1"/>
  <c r="E1261" i="1"/>
  <c r="E145" i="1"/>
  <c r="E390" i="1"/>
  <c r="E391" i="1"/>
  <c r="E392" i="1"/>
  <c r="E393" i="1"/>
  <c r="E394" i="1"/>
  <c r="E703" i="1"/>
  <c r="E30" i="1"/>
  <c r="E395" i="1"/>
  <c r="E31" i="1"/>
  <c r="E396" i="1"/>
  <c r="E397" i="1"/>
  <c r="E483" i="1"/>
  <c r="E398" i="1"/>
  <c r="E863" i="1"/>
  <c r="E795" i="1"/>
  <c r="E796" i="1"/>
  <c r="E399" i="1"/>
  <c r="E400" i="1"/>
  <c r="E401" i="1"/>
  <c r="E464" i="1"/>
  <c r="E402" i="1"/>
  <c r="E864" i="1"/>
  <c r="E484" i="1"/>
  <c r="E865" i="1"/>
  <c r="E471" i="1"/>
  <c r="E485" i="1"/>
  <c r="E569" i="1"/>
  <c r="E665" i="1"/>
  <c r="E403" i="1"/>
  <c r="E404" i="1"/>
  <c r="E465" i="1"/>
  <c r="E405" i="1"/>
  <c r="E406" i="1"/>
  <c r="E991" i="1"/>
  <c r="E151" i="1"/>
  <c r="E407" i="1"/>
  <c r="E162" i="1"/>
  <c r="E408" i="1"/>
  <c r="E409" i="1"/>
  <c r="E410" i="1"/>
  <c r="E411" i="1"/>
  <c r="E412" i="1"/>
  <c r="E413" i="1"/>
  <c r="E414" i="1"/>
  <c r="E4" i="1"/>
  <c r="E415" i="1"/>
  <c r="E416" i="1"/>
  <c r="E486" i="1"/>
  <c r="E868" i="1"/>
  <c r="E417" i="1"/>
  <c r="E466" i="1"/>
  <c r="E623" i="1"/>
  <c r="E624" i="1"/>
  <c r="E625" i="1"/>
  <c r="E5" i="1"/>
  <c r="E189" i="1"/>
  <c r="E190" i="1"/>
  <c r="E6" i="1"/>
  <c r="E191" i="1"/>
  <c r="E192" i="1"/>
  <c r="E7" i="1"/>
  <c r="E193" i="1"/>
  <c r="E194" i="1"/>
  <c r="E195" i="1"/>
  <c r="E196" i="1"/>
  <c r="E739" i="1"/>
  <c r="E197" i="1"/>
  <c r="E198" i="1"/>
  <c r="E199" i="1"/>
  <c r="E200" i="1"/>
  <c r="E201" i="1"/>
  <c r="E202" i="1"/>
  <c r="E203" i="1"/>
  <c r="E204" i="1"/>
  <c r="E205" i="1"/>
  <c r="E206" i="1"/>
  <c r="E418" i="1"/>
  <c r="E570" i="1"/>
  <c r="E419" i="1"/>
  <c r="E420" i="1"/>
  <c r="E163" i="1"/>
  <c r="E918" i="1"/>
  <c r="E844" i="1"/>
  <c r="E421" i="1"/>
  <c r="E422" i="1"/>
  <c r="E1093" i="1"/>
  <c r="E423" i="1"/>
  <c r="E424" i="1"/>
  <c r="E797" i="1"/>
  <c r="E1164" i="1"/>
  <c r="E1257" i="1"/>
  <c r="E1292" i="1"/>
  <c r="E83" i="1"/>
  <c r="E207" i="1"/>
  <c r="E123" i="1"/>
  <c r="E208" i="1"/>
  <c r="E100" i="1"/>
  <c r="E209" i="1"/>
  <c r="E425" i="1"/>
  <c r="E164" i="1"/>
  <c r="E704" i="1"/>
  <c r="E84" i="1"/>
  <c r="E426" i="1"/>
  <c r="E427" i="1"/>
  <c r="E210" i="1"/>
  <c r="E211" i="1"/>
  <c r="E798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1293" i="1"/>
  <c r="E152" i="1"/>
  <c r="E1258" i="1"/>
  <c r="E1268" i="1"/>
  <c r="E1005" i="1"/>
  <c r="E1294" i="1"/>
  <c r="E153" i="1"/>
  <c r="E866" i="1"/>
  <c r="E428" i="1"/>
  <c r="E224" i="1"/>
  <c r="E225" i="1"/>
  <c r="E226" i="1"/>
  <c r="E429" i="1"/>
  <c r="E227" i="1"/>
  <c r="E1159" i="1"/>
  <c r="E228" i="1"/>
  <c r="E229" i="1"/>
  <c r="E230" i="1"/>
  <c r="E231" i="1"/>
  <c r="E232" i="1"/>
  <c r="E233" i="1"/>
  <c r="E234" i="1"/>
  <c r="E1075" i="1"/>
  <c r="E540" i="1"/>
  <c r="E85" i="1"/>
  <c r="E235" i="1"/>
  <c r="E236" i="1"/>
  <c r="E237" i="1"/>
  <c r="E238" i="1"/>
  <c r="E165" i="1"/>
  <c r="E976" i="1"/>
  <c r="E1165" i="1"/>
  <c r="E13" i="1"/>
  <c r="E768" i="1"/>
  <c r="E136" i="1"/>
  <c r="E716" i="1"/>
  <c r="E1119" i="1"/>
  <c r="E1023" i="1"/>
  <c r="E571" i="1"/>
  <c r="E992" i="1"/>
  <c r="E993" i="1"/>
  <c r="E456" i="1"/>
  <c r="E62" i="1"/>
  <c r="E1243" i="1"/>
  <c r="E666" i="1"/>
  <c r="E1166" i="1"/>
  <c r="E938" i="1"/>
  <c r="E939" i="1"/>
  <c r="E667" i="1"/>
  <c r="E668" i="1"/>
  <c r="E1146" i="1"/>
  <c r="E32" i="1"/>
  <c r="E1024" i="1"/>
  <c r="E572" i="1"/>
  <c r="E1076" i="1"/>
  <c r="E33" i="1"/>
  <c r="E1077" i="1"/>
  <c r="E166" i="1"/>
  <c r="E919" i="1"/>
  <c r="E897" i="1"/>
  <c r="E487" i="1"/>
  <c r="E101" i="1"/>
  <c r="E86" i="1"/>
  <c r="E541" i="1"/>
  <c r="E1041" i="1"/>
  <c r="E1098" i="1"/>
  <c r="E1042" i="1"/>
  <c r="E1167" i="1"/>
  <c r="E1168" i="1"/>
  <c r="E1169" i="1"/>
  <c r="E1170" i="1"/>
  <c r="E1171" i="1"/>
  <c r="E1099" i="1"/>
  <c r="E488" i="1"/>
  <c r="E489" i="1"/>
  <c r="E1100" i="1"/>
  <c r="E490" i="1"/>
  <c r="E904" i="1"/>
  <c r="E1405" i="1"/>
  <c r="E1043" i="1"/>
  <c r="E905" i="1"/>
  <c r="E491" i="1"/>
  <c r="E1172" i="1"/>
  <c r="E492" i="1"/>
  <c r="E493" i="1"/>
  <c r="E494" i="1"/>
  <c r="E1101" i="1"/>
  <c r="E1173" i="1"/>
  <c r="E1174" i="1"/>
  <c r="E1044" i="1"/>
  <c r="E906" i="1"/>
  <c r="E1045" i="1"/>
  <c r="E1175" i="1"/>
  <c r="E907" i="1"/>
  <c r="E1176" i="1"/>
  <c r="E1177" i="1"/>
  <c r="E1178" i="1"/>
  <c r="E1179" i="1"/>
  <c r="E1180" i="1"/>
  <c r="E1181" i="1"/>
  <c r="E1182" i="1"/>
  <c r="E669" i="1"/>
  <c r="E34" i="1"/>
  <c r="E670" i="1"/>
  <c r="E908" i="1"/>
  <c r="E1102" i="1"/>
  <c r="E869" i="1"/>
  <c r="E909" i="1"/>
  <c r="E1046" i="1"/>
  <c r="E1047" i="1"/>
  <c r="E1061" i="1"/>
  <c r="E799" i="1"/>
  <c r="E87" i="1"/>
  <c r="E1048" i="1"/>
  <c r="E898" i="1"/>
  <c r="E769" i="1"/>
  <c r="E1223" i="1"/>
  <c r="E1224" i="1"/>
  <c r="E181" i="1"/>
  <c r="E172" i="1"/>
  <c r="E592" i="1"/>
  <c r="E1295" i="1"/>
  <c r="E740" i="1"/>
  <c r="E573" i="1"/>
  <c r="E994" i="1"/>
  <c r="E717" i="1"/>
  <c r="E88" i="1"/>
  <c r="E770" i="1"/>
  <c r="E1213" i="1"/>
  <c r="E1204" i="1"/>
  <c r="E1049" i="1"/>
  <c r="E811" i="1"/>
  <c r="E1050" i="1"/>
  <c r="E1271" i="1"/>
  <c r="E1272" i="1"/>
  <c r="E1273" i="1"/>
  <c r="E1274" i="1"/>
  <c r="E940" i="1"/>
  <c r="E574" i="1"/>
  <c r="E995" i="1"/>
  <c r="E996" i="1"/>
  <c r="E997" i="1"/>
  <c r="E941" i="1"/>
  <c r="E1275" i="1"/>
  <c r="E575" i="1"/>
  <c r="E998" i="1"/>
  <c r="E999" i="1"/>
  <c r="E1276" i="1"/>
  <c r="E1000" i="1"/>
  <c r="E1001" i="1"/>
  <c r="E1002" i="1"/>
  <c r="E1003" i="1"/>
  <c r="E1277" i="1"/>
  <c r="E771" i="1"/>
  <c r="E1278" i="1"/>
  <c r="E1279" i="1"/>
  <c r="E671" i="1"/>
  <c r="E1147" i="1"/>
  <c r="E718" i="1"/>
  <c r="E705" i="1"/>
  <c r="E89" i="1"/>
  <c r="E1053" i="1"/>
  <c r="E874" i="1"/>
  <c r="E1183" i="1"/>
  <c r="E314" i="1"/>
  <c r="E672" i="1"/>
  <c r="E239" i="1"/>
  <c r="E240" i="1"/>
  <c r="E241" i="1"/>
  <c r="E242" i="1"/>
  <c r="E243" i="1"/>
  <c r="E244" i="1"/>
  <c r="E245" i="1"/>
  <c r="E246" i="1"/>
  <c r="E247" i="1"/>
  <c r="E248" i="1"/>
  <c r="E249" i="1"/>
  <c r="E1148" i="1"/>
  <c r="E1149" i="1"/>
  <c r="E576" i="1"/>
  <c r="E577" i="1"/>
  <c r="E137" i="1"/>
  <c r="E90" i="1"/>
  <c r="E461" i="1"/>
  <c r="E982" i="1"/>
  <c r="E910" i="1"/>
  <c r="E310" i="1"/>
  <c r="E505" i="1"/>
  <c r="E911" i="1"/>
  <c r="E1054" i="1"/>
  <c r="E1007" i="1"/>
  <c r="E1008" i="1"/>
  <c r="E878" i="1"/>
  <c r="E1055" i="1"/>
  <c r="E879" i="1"/>
  <c r="E146" i="1"/>
  <c r="E857" i="1"/>
  <c r="E307" i="1"/>
  <c r="E977" i="1"/>
  <c r="E308" i="1"/>
  <c r="E973" i="1"/>
  <c r="E1078" i="1"/>
  <c r="E250" i="1"/>
  <c r="E578" i="1"/>
  <c r="E579" i="1"/>
  <c r="E901" i="1"/>
  <c r="E812" i="1"/>
  <c r="E251" i="1"/>
  <c r="E252" i="1"/>
  <c r="E253" i="1"/>
  <c r="E254" i="1"/>
  <c r="E822" i="1"/>
  <c r="E920" i="1"/>
  <c r="E1227" i="1"/>
  <c r="E1137" i="1"/>
  <c r="E35" i="1"/>
  <c r="E719" i="1"/>
  <c r="E720" i="1"/>
  <c r="E124" i="1"/>
  <c r="E125" i="1"/>
  <c r="E969" i="1"/>
  <c r="E800" i="1"/>
  <c r="E970" i="1"/>
  <c r="E480" i="1"/>
  <c r="E1228" i="1"/>
  <c r="E50" i="1"/>
  <c r="E255" i="1"/>
  <c r="E256" i="1"/>
  <c r="E257" i="1"/>
  <c r="E91" i="1"/>
  <c r="E92" i="1"/>
  <c r="E673" i="1"/>
  <c r="E674" i="1"/>
  <c r="E813" i="1"/>
  <c r="E580" i="1"/>
  <c r="E1079" i="1"/>
  <c r="E593" i="1"/>
  <c r="E721" i="1"/>
  <c r="E1236" i="1"/>
  <c r="E258" i="1"/>
  <c r="E259" i="1"/>
  <c r="E260" i="1"/>
  <c r="E725" i="1"/>
  <c r="E581" i="1"/>
  <c r="E63" i="1"/>
  <c r="E626" i="1"/>
  <c r="E1025" i="1"/>
  <c r="E1035" i="1"/>
  <c r="E1036" i="1"/>
  <c r="E870" i="1"/>
  <c r="E871" i="1"/>
  <c r="E845" i="1"/>
  <c r="E801" i="1"/>
  <c r="E802" i="1"/>
  <c r="E846" i="1"/>
  <c r="E1302" i="1"/>
  <c r="E1296" i="1"/>
  <c r="E1262" i="1"/>
  <c r="E1150" i="1"/>
  <c r="E1184" i="1"/>
  <c r="E942" i="1"/>
  <c r="E627" i="1"/>
  <c r="E816" i="1"/>
  <c r="E817" i="1"/>
  <c r="E628" i="1"/>
  <c r="E1120" i="1"/>
  <c r="E542" i="1"/>
  <c r="E51" i="1"/>
  <c r="E64" i="1"/>
  <c r="E543" i="1"/>
  <c r="E629" i="1"/>
  <c r="E675" i="1"/>
  <c r="E630" i="1"/>
  <c r="E631" i="1"/>
  <c r="E315" i="1"/>
  <c r="E676" i="1"/>
  <c r="E741" i="1"/>
  <c r="E544" i="1"/>
  <c r="E545" i="1"/>
  <c r="E1103" i="1"/>
  <c r="E886" i="1"/>
  <c r="E1253" i="1"/>
  <c r="E1151" i="1"/>
  <c r="E825" i="1"/>
  <c r="E1254" i="1"/>
  <c r="E971" i="1"/>
  <c r="E495" i="1"/>
  <c r="E847" i="1"/>
  <c r="E848" i="1"/>
  <c r="E546" i="1"/>
  <c r="E677" i="1"/>
  <c r="E547" i="1"/>
  <c r="E582" i="1"/>
  <c r="E185" i="1"/>
  <c r="E186" i="1"/>
  <c r="E187" i="1"/>
  <c r="E818" i="1"/>
  <c r="E1051" i="1"/>
  <c r="E1138" i="1"/>
  <c r="E1010" i="1"/>
  <c r="E138" i="1"/>
  <c r="E1104" i="1"/>
  <c r="E173" i="1"/>
  <c r="E174" i="1"/>
  <c r="E1297" i="1"/>
  <c r="E126" i="1"/>
  <c r="E772" i="1"/>
  <c r="E943" i="1"/>
  <c r="E65" i="1"/>
  <c r="E1185" i="1"/>
  <c r="E1186" i="1"/>
  <c r="E36" i="1"/>
  <c r="E1263" i="1"/>
  <c r="E316" i="1"/>
  <c r="E1187" i="1"/>
  <c r="E678" i="1"/>
  <c r="E66" i="1"/>
  <c r="E1121" i="1"/>
  <c r="E37" i="1"/>
  <c r="E38" i="1"/>
  <c r="E39" i="1"/>
  <c r="E40" i="1"/>
  <c r="E41" i="1"/>
  <c r="E42" i="1"/>
  <c r="E43" i="1"/>
  <c r="E430" i="1"/>
  <c r="E1026" i="1"/>
  <c r="E632" i="1"/>
  <c r="E1188" i="1"/>
  <c r="E1189" i="1"/>
  <c r="E679" i="1"/>
  <c r="E1190" i="1"/>
  <c r="E431" i="1"/>
  <c r="E583" i="1"/>
  <c r="E853" i="1"/>
  <c r="E2" i="1"/>
  <c r="E875" i="1"/>
  <c r="E1244" i="1"/>
  <c r="E706" i="1"/>
  <c r="E182" i="1"/>
  <c r="E507" i="1"/>
  <c r="E508" i="1"/>
  <c r="E1052" i="1"/>
  <c r="E921" i="1"/>
  <c r="E14" i="1"/>
  <c r="E15" i="1"/>
  <c r="E176" i="1"/>
  <c r="E633" i="1"/>
  <c r="E261" i="1"/>
  <c r="E262" i="1"/>
  <c r="E263" i="1"/>
  <c r="E584" i="1"/>
  <c r="E127" i="1"/>
  <c r="E922" i="1"/>
  <c r="E93" i="1"/>
  <c r="E476" i="1"/>
  <c r="E803" i="1"/>
  <c r="E16" i="1"/>
  <c r="E17" i="1"/>
  <c r="E1080" i="1"/>
  <c r="E634" i="1"/>
  <c r="E1108" i="1"/>
  <c r="E496" i="1"/>
  <c r="E1191" i="1"/>
  <c r="E1192" i="1"/>
  <c r="E1193" i="1"/>
  <c r="E1194" i="1"/>
  <c r="E497" i="1"/>
  <c r="E1195" i="1"/>
  <c r="E498" i="1"/>
  <c r="E944" i="1"/>
  <c r="E499" i="1"/>
  <c r="E945" i="1"/>
  <c r="E500" i="1"/>
  <c r="E515" i="1"/>
  <c r="E585" i="1"/>
  <c r="E586" i="1"/>
  <c r="E1027" i="1"/>
  <c r="E457" i="1"/>
  <c r="E1122" i="1"/>
  <c r="E1123" i="1"/>
  <c r="E1124" i="1"/>
  <c r="E946" i="1"/>
  <c r="E1125" i="1"/>
  <c r="E1214" i="1"/>
  <c r="E516" i="1"/>
  <c r="E1215" i="1"/>
  <c r="E1196" i="1"/>
  <c r="E819" i="1"/>
  <c r="E947" i="1"/>
  <c r="E948" i="1"/>
  <c r="E949" i="1"/>
  <c r="E773" i="1"/>
  <c r="E177" i="1"/>
  <c r="E446" i="1"/>
  <c r="E722" i="1"/>
  <c r="E1081" i="1"/>
  <c r="E447" i="1"/>
  <c r="E1139" i="1"/>
  <c r="E548" i="1"/>
  <c r="E1280" i="1"/>
  <c r="E820" i="1"/>
  <c r="E635" i="1"/>
  <c r="E549" i="1"/>
  <c r="E1197" i="1"/>
  <c r="E522" i="1"/>
  <c r="E680" i="1"/>
  <c r="E636" i="1"/>
  <c r="E1126" i="1"/>
  <c r="E594" i="1"/>
  <c r="E1082" i="1"/>
  <c r="E587" i="1"/>
  <c r="E978" i="1"/>
  <c r="E681" i="1"/>
  <c r="E523" i="1"/>
  <c r="E264" i="1"/>
  <c r="E265" i="1"/>
  <c r="E1237" i="1"/>
  <c r="E147" i="1"/>
  <c r="E44" i="1"/>
  <c r="E1062" i="1"/>
  <c r="E849" i="1"/>
  <c r="E472" i="1"/>
  <c r="E317" i="1"/>
  <c r="E318" i="1"/>
  <c r="E319" i="1"/>
  <c r="E682" i="1"/>
  <c r="E979" i="1"/>
  <c r="E736" i="1"/>
  <c r="E737" i="1"/>
  <c r="E950" i="1"/>
  <c r="E951" i="1"/>
  <c r="E774" i="1"/>
  <c r="E775" i="1"/>
  <c r="E776" i="1"/>
  <c r="E588" i="1"/>
  <c r="E952" i="1"/>
  <c r="E953" i="1"/>
  <c r="E954" i="1"/>
  <c r="E955" i="1"/>
  <c r="E956" i="1"/>
  <c r="E266" i="1"/>
  <c r="E167" i="1"/>
  <c r="E8" i="1"/>
  <c r="E168" i="1"/>
  <c r="E804" i="1"/>
  <c r="E550" i="1"/>
  <c r="E1406" i="1"/>
  <c r="E94" i="1"/>
  <c r="E777" i="1"/>
  <c r="E309" i="1"/>
  <c r="E683" i="1"/>
  <c r="E1152" i="1"/>
  <c r="E9" i="1"/>
  <c r="E473" i="1"/>
  <c r="E1239" i="1"/>
  <c r="E267" i="1"/>
  <c r="E268" i="1"/>
  <c r="E269" i="1"/>
  <c r="E1105" i="1"/>
  <c r="E1037" i="1"/>
  <c r="E270" i="1"/>
  <c r="E271" i="1"/>
  <c r="E139" i="1"/>
  <c r="E18" i="1"/>
  <c r="E19" i="1"/>
  <c r="E272" i="1"/>
  <c r="E140" i="1"/>
  <c r="E95" i="1"/>
  <c r="E637" i="1"/>
  <c r="E1088" i="1"/>
  <c r="E1216" i="1"/>
  <c r="E1153" i="1"/>
  <c r="E96" i="1"/>
  <c r="E1011" i="1"/>
  <c r="E1255" i="1"/>
  <c r="E1256" i="1"/>
  <c r="E520" i="1"/>
  <c r="E474" i="1"/>
  <c r="E638" i="1"/>
  <c r="E639" i="1"/>
  <c r="E1198" i="1"/>
  <c r="E1094" i="1"/>
  <c r="E1083" i="1"/>
  <c r="E517" i="1"/>
  <c r="E183" i="1"/>
  <c r="E805" i="1"/>
  <c r="E45" i="1"/>
  <c r="E589" i="1"/>
  <c r="E957" i="1"/>
  <c r="E273" i="1"/>
  <c r="E274" i="1"/>
  <c r="E275" i="1"/>
  <c r="E169" i="1"/>
  <c r="E170" i="1"/>
  <c r="E276" i="1"/>
  <c r="E806" i="1"/>
  <c r="E1106" i="1"/>
  <c r="E277" i="1"/>
  <c r="E850" i="1"/>
  <c r="E1407" i="1"/>
  <c r="E884" i="1"/>
  <c r="E97" i="1"/>
  <c r="E1264" i="1"/>
  <c r="E1265" i="1"/>
  <c r="E1229" i="1"/>
  <c r="E1217" i="1"/>
  <c r="E1154" i="1"/>
  <c r="E1298" i="1"/>
  <c r="E1299" i="1"/>
  <c r="E1300" i="1"/>
  <c r="E595" i="1"/>
  <c r="E1063" i="1"/>
  <c r="E1238" i="1"/>
  <c r="E640" i="1"/>
  <c r="E814" i="1"/>
  <c r="E10" i="1"/>
  <c r="E475" i="1"/>
  <c r="E880" i="1"/>
  <c r="E1269" i="1"/>
  <c r="E923" i="1"/>
  <c r="E885" i="1"/>
  <c r="E320" i="1"/>
  <c r="E972" i="1"/>
  <c r="E1004" i="1"/>
  <c r="E432" i="1"/>
  <c r="E1233" i="1"/>
  <c r="E278" i="1"/>
  <c r="E279" i="1"/>
  <c r="E280" i="1"/>
  <c r="E281" i="1"/>
  <c r="E171" i="1"/>
  <c r="E282" i="1"/>
  <c r="E283" i="1"/>
  <c r="E807" i="1"/>
  <c r="E924" i="1"/>
  <c r="E925" i="1"/>
  <c r="E501" i="1"/>
  <c r="E1205" i="1"/>
  <c r="E128" i="1"/>
  <c r="E980" i="1"/>
  <c r="E742" i="1"/>
  <c r="E981" i="1"/>
  <c r="E1064" i="1"/>
  <c r="E521" i="1"/>
  <c r="E1084" i="1"/>
  <c r="E150" i="1"/>
  <c r="E1085" i="1"/>
  <c r="E823" i="1"/>
  <c r="E958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881" i="1"/>
  <c r="E1281" i="1"/>
  <c r="E1282" i="1"/>
  <c r="E684" i="1"/>
  <c r="E502" i="1"/>
  <c r="E503" i="1"/>
  <c r="E926" i="1"/>
  <c r="E882" i="1"/>
  <c r="E1107" i="1"/>
  <c r="E518" i="1"/>
  <c r="E876" i="1"/>
  <c r="E877" i="1"/>
  <c r="E959" i="1"/>
  <c r="E960" i="1"/>
  <c r="E961" i="1"/>
  <c r="E519" i="1"/>
  <c r="E1092" i="1"/>
  <c r="E808" i="1"/>
  <c r="E299" i="1"/>
  <c r="E300" i="1"/>
  <c r="E1086" i="1"/>
  <c r="E1155" i="1"/>
  <c r="E448" i="1"/>
  <c r="E854" i="1"/>
  <c r="E723" i="1"/>
  <c r="E458" i="1"/>
  <c r="E641" i="1"/>
  <c r="E821" i="1"/>
  <c r="E590" i="1"/>
  <c r="E459" i="1"/>
  <c r="E460" i="1"/>
  <c r="E20" i="1"/>
  <c r="E1218" i="1"/>
  <c r="E46" i="1"/>
  <c r="E685" i="1"/>
  <c r="E301" i="1"/>
  <c r="E1140" i="1"/>
  <c r="E1408" i="1"/>
  <c r="E1219" i="1"/>
  <c r="E1220" i="1"/>
  <c r="E686" i="1"/>
  <c r="E687" i="1"/>
  <c r="E504" i="1"/>
  <c r="E1128" i="1"/>
  <c r="E551" i="1"/>
  <c r="E67" i="1"/>
  <c r="E778" i="1"/>
  <c r="E688" i="1"/>
  <c r="E302" i="1"/>
  <c r="E728" i="1"/>
  <c r="E962" i="1"/>
  <c r="E963" i="1"/>
  <c r="E47" i="1"/>
  <c r="E303" i="1"/>
  <c r="E689" i="1"/>
  <c r="E851" i="1"/>
  <c r="E779" i="1"/>
  <c r="E1301" i="1"/>
  <c r="E1141" i="1"/>
  <c r="E1142" i="1"/>
  <c r="E1266" i="1"/>
  <c r="E724" i="1"/>
  <c r="E1127" i="1"/>
  <c r="E304" i="1"/>
  <c r="E780" i="1"/>
  <c r="H1283" i="1" l="1"/>
  <c r="H451" i="1"/>
  <c r="H1147" i="1"/>
  <c r="H517" i="1"/>
  <c r="H965" i="1"/>
  <c r="H1267" i="1"/>
  <c r="H889" i="1"/>
  <c r="H518" i="1"/>
  <c r="H834" i="1"/>
  <c r="H59" i="1"/>
  <c r="H944" i="1"/>
  <c r="H1034" i="1"/>
  <c r="H780" i="1"/>
  <c r="H654" i="1"/>
  <c r="H807" i="1"/>
  <c r="H998" i="1"/>
  <c r="H437" i="1"/>
  <c r="H863" i="1"/>
  <c r="H760" i="1"/>
  <c r="H771" i="1"/>
  <c r="H33" i="1"/>
  <c r="H1127" i="1"/>
  <c r="H849" i="1"/>
  <c r="H8" i="1"/>
  <c r="H1012" i="1"/>
  <c r="H1168" i="1"/>
  <c r="H1389" i="1"/>
  <c r="H903" i="1"/>
  <c r="H22" i="1"/>
  <c r="H1277" i="1"/>
  <c r="H1142" i="1"/>
  <c r="H216" i="1"/>
  <c r="H228" i="1"/>
  <c r="H590" i="1"/>
  <c r="H304" i="1"/>
  <c r="H939" i="1"/>
  <c r="H772" i="1"/>
  <c r="H1073" i="1"/>
  <c r="H986" i="1"/>
  <c r="H473" i="1"/>
  <c r="H1285" i="1"/>
  <c r="H870" i="1"/>
  <c r="H277" i="1"/>
  <c r="H1050" i="1"/>
  <c r="H1134" i="1"/>
  <c r="H1273" i="1"/>
  <c r="H38" i="1"/>
  <c r="H309" i="1"/>
  <c r="H705" i="1"/>
  <c r="H1015" i="1"/>
  <c r="H474" i="1"/>
  <c r="H671" i="1"/>
  <c r="H471" i="1"/>
  <c r="H355" i="1"/>
  <c r="H853" i="1"/>
  <c r="H1220" i="1"/>
  <c r="H647" i="1"/>
  <c r="H1122" i="1"/>
  <c r="H1062" i="1"/>
  <c r="H1056" i="1"/>
  <c r="H974" i="1"/>
  <c r="H559" i="1"/>
  <c r="H908" i="1"/>
  <c r="H469" i="1"/>
  <c r="H794" i="1"/>
  <c r="H558" i="1"/>
  <c r="H1237" i="1"/>
  <c r="H69" i="1"/>
  <c r="H952" i="1"/>
  <c r="H224" i="1"/>
  <c r="H1133" i="1"/>
  <c r="H426" i="1"/>
  <c r="H589" i="1"/>
  <c r="H540" i="1"/>
  <c r="H782" i="1"/>
  <c r="H1059" i="1"/>
  <c r="H872" i="1"/>
  <c r="H873" i="1"/>
  <c r="H529" i="1"/>
  <c r="H1190" i="1"/>
  <c r="H252" i="1"/>
  <c r="H1216" i="1"/>
  <c r="H434" i="1"/>
  <c r="H1212" i="1"/>
  <c r="H262" i="1"/>
  <c r="H840" i="1"/>
  <c r="H1071" i="1"/>
  <c r="H1164" i="1"/>
  <c r="H47" i="1"/>
  <c r="H29" i="1"/>
  <c r="H962" i="1"/>
  <c r="H799" i="1"/>
  <c r="H1138" i="1"/>
  <c r="H1225" i="1"/>
  <c r="H1065" i="1"/>
  <c r="H1114" i="1"/>
  <c r="H978" i="1"/>
  <c r="H1051" i="1"/>
  <c r="H153" i="1"/>
  <c r="H1194" i="1"/>
  <c r="H1211" i="1"/>
  <c r="H835" i="1"/>
  <c r="H338" i="1"/>
  <c r="H105" i="1"/>
  <c r="H890" i="1"/>
  <c r="H1132" i="1"/>
  <c r="H1102" i="1"/>
  <c r="H1227" i="1"/>
  <c r="H337" i="1"/>
  <c r="H418" i="1"/>
  <c r="H741" i="1"/>
  <c r="H1091" i="1"/>
  <c r="H570" i="1"/>
  <c r="H678" i="1"/>
  <c r="H1080" i="1"/>
  <c r="H1002" i="1"/>
  <c r="H25" i="1"/>
  <c r="H420" i="1"/>
  <c r="H789" i="1"/>
  <c r="H493" i="1"/>
  <c r="H36" i="1"/>
  <c r="H710" i="1"/>
  <c r="H670" i="1"/>
  <c r="H564" i="1"/>
  <c r="H1251" i="1"/>
  <c r="H1129" i="1"/>
  <c r="H134" i="1"/>
  <c r="H1228" i="1"/>
  <c r="H165" i="1"/>
  <c r="H28" i="1"/>
  <c r="H606" i="1"/>
  <c r="H484" i="1"/>
  <c r="H1082" i="1"/>
  <c r="H1057" i="1"/>
  <c r="H777" i="1"/>
  <c r="H758" i="1"/>
  <c r="H1150" i="1"/>
  <c r="H922" i="1"/>
  <c r="H273" i="1"/>
  <c r="H12" i="1"/>
  <c r="H893" i="1"/>
  <c r="H417" i="1"/>
  <c r="H1393" i="1"/>
  <c r="H129" i="1"/>
  <c r="H592" i="1"/>
  <c r="H793" i="1"/>
  <c r="H370" i="1"/>
  <c r="H828" i="1"/>
  <c r="H639" i="1"/>
  <c r="H178" i="1"/>
  <c r="H1081" i="1"/>
  <c r="H619" i="1"/>
  <c r="H699" i="1"/>
  <c r="H845" i="1"/>
  <c r="H1400" i="1"/>
  <c r="H1402" i="1"/>
  <c r="H398" i="1"/>
  <c r="H1090" i="1"/>
  <c r="H406" i="1"/>
  <c r="H886" i="1"/>
  <c r="H1252" i="1"/>
  <c r="H467" i="1"/>
  <c r="H891" i="1"/>
  <c r="H100" i="1"/>
  <c r="H19" i="1"/>
  <c r="H66" i="1"/>
  <c r="H902" i="1"/>
  <c r="H1001" i="1"/>
  <c r="H104" i="1"/>
  <c r="H560" i="1"/>
  <c r="H742" i="1"/>
  <c r="H753" i="1"/>
  <c r="H1141" i="1"/>
  <c r="H1055" i="1"/>
  <c r="H966" i="1"/>
  <c r="H1063" i="1"/>
  <c r="H1275" i="1"/>
  <c r="H121" i="1"/>
  <c r="H996" i="1"/>
  <c r="H746" i="1"/>
  <c r="H1014" i="1"/>
  <c r="H690" i="1"/>
  <c r="H788" i="1"/>
  <c r="H1092" i="1"/>
  <c r="H365" i="1"/>
  <c r="H325" i="1"/>
  <c r="H98" i="1"/>
  <c r="H386" i="1"/>
  <c r="H72" i="1"/>
  <c r="H821" i="1"/>
  <c r="H65" i="1"/>
  <c r="H1384" i="1"/>
  <c r="H456" i="1"/>
  <c r="H463" i="1"/>
  <c r="H1025" i="1"/>
  <c r="H751" i="1"/>
  <c r="H52" i="1"/>
  <c r="H34" i="1"/>
  <c r="H1387" i="1"/>
  <c r="H229" i="1"/>
  <c r="H30" i="1"/>
  <c r="H950" i="1"/>
  <c r="H1261" i="1"/>
  <c r="H694" i="1"/>
  <c r="H798" i="1"/>
  <c r="H17" i="1"/>
  <c r="H1093" i="1"/>
  <c r="H45" i="1"/>
  <c r="H1079" i="1"/>
  <c r="H516" i="1"/>
  <c r="H148" i="1"/>
  <c r="H513" i="1"/>
  <c r="H201" i="1"/>
  <c r="H1213" i="1"/>
  <c r="H657" i="1"/>
  <c r="H39" i="1"/>
  <c r="H811" i="1"/>
  <c r="H495" i="1"/>
  <c r="H778" i="1"/>
  <c r="H438" i="1"/>
  <c r="H1135" i="1"/>
  <c r="H479" i="1"/>
  <c r="H452" i="1"/>
  <c r="H1224" i="1"/>
  <c r="H855" i="1"/>
  <c r="H1378" i="1"/>
  <c r="H327" i="1"/>
  <c r="H88" i="1"/>
  <c r="H750" i="1"/>
  <c r="H179" i="1"/>
  <c r="H183" i="1"/>
  <c r="H430" i="1"/>
  <c r="H75" i="1"/>
  <c r="H1120" i="1"/>
  <c r="H1038" i="1"/>
  <c r="H728" i="1"/>
  <c r="H1125" i="1"/>
  <c r="H95" i="1"/>
  <c r="H790" i="1"/>
  <c r="H349" i="1"/>
  <c r="H319" i="1"/>
  <c r="H272" i="1"/>
  <c r="H193" i="1"/>
  <c r="H480" i="1"/>
  <c r="H1148" i="1"/>
  <c r="H860" i="1"/>
  <c r="H857" i="1"/>
  <c r="H1175" i="1"/>
  <c r="H1052" i="1"/>
  <c r="H1136" i="1"/>
  <c r="H162" i="1"/>
  <c r="H101" i="1"/>
  <c r="H968" i="1"/>
  <c r="H692" i="1"/>
  <c r="H938" i="1"/>
  <c r="H232" i="1"/>
  <c r="H1083" i="1"/>
  <c r="H775" i="1"/>
  <c r="H1061" i="1"/>
  <c r="H718" i="1"/>
  <c r="H1027" i="1"/>
  <c r="H982" i="1"/>
  <c r="H1187" i="1"/>
  <c r="H800" i="1"/>
  <c r="H713" i="1"/>
  <c r="H459" i="1"/>
  <c r="H975" i="1"/>
  <c r="H1035" i="1"/>
  <c r="H94" i="1"/>
  <c r="H644" i="1"/>
  <c r="H929" i="1"/>
  <c r="H244" i="1"/>
  <c r="H957" i="1"/>
  <c r="H136" i="1"/>
  <c r="H633" i="1"/>
  <c r="H496" i="1"/>
  <c r="H261" i="1"/>
  <c r="H42" i="1"/>
  <c r="H868" i="1"/>
  <c r="H663" i="1"/>
  <c r="H716" i="1"/>
  <c r="H1008" i="1"/>
  <c r="H555" i="1"/>
  <c r="H31" i="1"/>
  <c r="H797" i="1"/>
  <c r="H791" i="1"/>
  <c r="H829" i="1"/>
  <c r="H187" i="1"/>
  <c r="H539" i="1"/>
  <c r="H57" i="1"/>
  <c r="H956" i="1"/>
  <c r="H707" i="1"/>
  <c r="H1234" i="1"/>
  <c r="H971" i="1"/>
  <c r="H448" i="1"/>
  <c r="H464" i="1"/>
  <c r="H1173" i="1"/>
  <c r="H55" i="1"/>
  <c r="H806" i="1"/>
  <c r="H212" i="1"/>
  <c r="H205" i="1"/>
  <c r="H700" i="1"/>
  <c r="H1254" i="1"/>
  <c r="H468" i="1"/>
  <c r="H46" i="1"/>
  <c r="H503" i="1"/>
  <c r="H297" i="1"/>
  <c r="H500" i="1"/>
  <c r="H460" i="1"/>
  <c r="H1066" i="1"/>
  <c r="H1069" i="1"/>
  <c r="H842" i="1"/>
  <c r="H1024" i="1"/>
  <c r="H64" i="1"/>
  <c r="H574" i="1"/>
  <c r="H1112" i="1"/>
  <c r="H96" i="1"/>
  <c r="H357" i="1"/>
  <c r="H779" i="1"/>
  <c r="H62" i="1"/>
  <c r="H1218" i="1"/>
  <c r="H77" i="1"/>
  <c r="H643" i="1"/>
  <c r="H1098" i="1"/>
  <c r="H168" i="1"/>
  <c r="H140" i="1"/>
  <c r="H53" i="1"/>
  <c r="H1146" i="1"/>
  <c r="H1019" i="1"/>
  <c r="H586" i="1"/>
  <c r="H436" i="1"/>
  <c r="H719" i="1"/>
  <c r="H1077" i="1"/>
  <c r="H1074" i="1"/>
  <c r="H1231" i="1"/>
  <c r="H323" i="1"/>
  <c r="H310" i="1"/>
  <c r="H444" i="1"/>
  <c r="H173" i="1"/>
  <c r="H877" i="1"/>
  <c r="H458" i="1"/>
  <c r="H686" i="1"/>
  <c r="H588" i="1"/>
  <c r="H556" i="1"/>
  <c r="H1029" i="1"/>
  <c r="H1070" i="1"/>
  <c r="H983" i="1"/>
  <c r="H334" i="1"/>
  <c r="H18" i="1"/>
  <c r="H132" i="1"/>
  <c r="H861" i="1"/>
  <c r="H1245" i="1"/>
  <c r="H933" i="1"/>
  <c r="H1156" i="1"/>
  <c r="H1096" i="1"/>
  <c r="H805" i="1"/>
  <c r="H85" i="1"/>
  <c r="H1041" i="1"/>
  <c r="H308" i="1"/>
  <c r="H427" i="1"/>
  <c r="H449" i="1"/>
  <c r="H14" i="1"/>
  <c r="H666" i="1"/>
  <c r="H1140" i="1"/>
  <c r="H79" i="1"/>
  <c r="H91" i="1"/>
  <c r="H428" i="1"/>
  <c r="H131" i="1"/>
  <c r="H1271" i="1"/>
  <c r="H1109" i="1"/>
  <c r="H1126" i="1"/>
  <c r="H591" i="1"/>
  <c r="H578" i="1"/>
  <c r="H1407" i="1"/>
  <c r="H796" i="1"/>
  <c r="H844" i="1"/>
  <c r="H1017" i="1"/>
  <c r="H320" i="1"/>
  <c r="H785" i="1"/>
  <c r="H146" i="1"/>
  <c r="H1278" i="1"/>
  <c r="H213" i="1"/>
  <c r="H554" i="1"/>
  <c r="H1046" i="1"/>
  <c r="H749" i="1"/>
  <c r="H1281" i="1"/>
  <c r="H185" i="1"/>
  <c r="H373" i="1"/>
  <c r="H999" i="1"/>
  <c r="H256" i="1"/>
  <c r="H946" i="1"/>
  <c r="H584" i="1"/>
  <c r="H1172" i="1"/>
  <c r="H15" i="1"/>
  <c r="H1121" i="1"/>
  <c r="H970" i="1"/>
  <c r="H341" i="1"/>
  <c r="H520" i="1"/>
  <c r="H745" i="1"/>
  <c r="H478" i="1"/>
  <c r="H864" i="1"/>
  <c r="H1274" i="1"/>
  <c r="H598" i="1"/>
  <c r="H1011" i="1"/>
  <c r="H816" i="1"/>
  <c r="H532" i="1"/>
  <c r="H804" i="1"/>
  <c r="H340" i="1"/>
  <c r="H475" i="1"/>
  <c r="H994" i="1"/>
  <c r="H379" i="1"/>
  <c r="H898" i="1"/>
  <c r="H812" i="1"/>
  <c r="H76" i="1"/>
  <c r="H765" i="1"/>
  <c r="H776" i="1"/>
  <c r="H991" i="1"/>
  <c r="H54" i="1"/>
  <c r="H1139" i="1"/>
  <c r="H144" i="1"/>
  <c r="H21" i="1"/>
  <c r="H184" i="1"/>
  <c r="H1301" i="1"/>
  <c r="H1208" i="1"/>
  <c r="H276" i="1"/>
  <c r="H27" i="1"/>
  <c r="H1021" i="1"/>
  <c r="H565" i="1"/>
  <c r="H1123" i="1"/>
  <c r="H945" i="1"/>
  <c r="H454" i="1"/>
  <c r="H1174" i="1"/>
  <c r="H523" i="1"/>
  <c r="H1054" i="1"/>
  <c r="H1219" i="1"/>
  <c r="H1238" i="1"/>
  <c r="H257" i="1"/>
  <c r="H234" i="1"/>
  <c r="H839" i="1"/>
  <c r="H1160" i="1"/>
  <c r="H795" i="1"/>
  <c r="H1253" i="1"/>
  <c r="H1158" i="1"/>
  <c r="H808" i="1"/>
  <c r="H740" i="1"/>
  <c r="H1018" i="1"/>
  <c r="H935" i="1"/>
  <c r="H369" i="1"/>
  <c r="H809" i="1"/>
  <c r="H801" i="1"/>
  <c r="H1013" i="1"/>
  <c r="H876" i="1"/>
  <c r="H1067" i="1"/>
  <c r="H466" i="1"/>
  <c r="H197" i="1"/>
  <c r="H723" i="1"/>
  <c r="H376" i="1"/>
  <c r="H1165" i="1"/>
  <c r="H866" i="1"/>
  <c r="H709" i="1"/>
  <c r="H1033" i="1"/>
  <c r="H1292" i="1"/>
  <c r="H378" i="1"/>
  <c r="H669" i="1"/>
  <c r="H940" i="1"/>
  <c r="H887" i="1"/>
  <c r="H587" i="1"/>
  <c r="H110" i="1"/>
  <c r="H23" i="1"/>
  <c r="H56" i="1"/>
  <c r="H120" i="1"/>
  <c r="H701" i="1"/>
  <c r="H1032" i="1"/>
  <c r="H988" i="1"/>
  <c r="H1078" i="1"/>
  <c r="H135" i="1"/>
  <c r="H455" i="1"/>
  <c r="H1222" i="1"/>
  <c r="H443" i="1"/>
  <c r="H282" i="1"/>
  <c r="H408" i="1"/>
  <c r="H1390" i="1"/>
  <c r="H832" i="1"/>
  <c r="H848" i="1"/>
  <c r="H1287" i="1"/>
  <c r="H1215" i="1"/>
  <c r="H1270" i="1"/>
  <c r="H573" i="1"/>
  <c r="H83" i="1"/>
  <c r="H1246" i="1"/>
  <c r="H906" i="1"/>
  <c r="H668" i="1"/>
  <c r="H720" i="1"/>
  <c r="H87" i="1"/>
  <c r="H41" i="1"/>
  <c r="H711" i="1"/>
  <c r="H888" i="1"/>
  <c r="H1026" i="1"/>
  <c r="H981" i="1"/>
  <c r="H1048" i="1"/>
  <c r="H602" i="1"/>
  <c r="H275" i="1"/>
  <c r="H961" i="1"/>
  <c r="H37" i="1"/>
  <c r="H326" i="1"/>
  <c r="H1044" i="1"/>
  <c r="H305" i="1"/>
  <c r="H830" i="1"/>
  <c r="H409" i="1"/>
  <c r="H402" i="1"/>
  <c r="H615" i="1"/>
  <c r="H603" i="1"/>
  <c r="H1005" i="1"/>
  <c r="H1257" i="1"/>
  <c r="H1037" i="1"/>
  <c r="H393" i="1"/>
  <c r="H698" i="1"/>
  <c r="H1161" i="1"/>
  <c r="H32" i="1"/>
  <c r="H397" i="1"/>
  <c r="H450" i="1"/>
  <c r="H836" i="1"/>
  <c r="H339" i="1"/>
  <c r="H435" i="1"/>
  <c r="H851" i="1"/>
  <c r="H726" i="1"/>
  <c r="H306" i="1"/>
  <c r="H593" i="1"/>
  <c r="H748" i="1"/>
  <c r="H1068" i="1"/>
  <c r="H1095" i="1"/>
  <c r="H934" i="1"/>
  <c r="H1084" i="1"/>
  <c r="H446" i="1"/>
  <c r="H149" i="1"/>
  <c r="H24" i="1"/>
  <c r="H1229" i="1"/>
  <c r="H509" i="1"/>
  <c r="H1118" i="1"/>
  <c r="H235" i="1"/>
  <c r="H549" i="1"/>
  <c r="H1205" i="1"/>
  <c r="H300" i="1"/>
  <c r="H732" i="1"/>
  <c r="H246" i="1"/>
  <c r="H761" i="1"/>
  <c r="H383" i="1"/>
  <c r="H113" i="1"/>
  <c r="H220" i="1"/>
  <c r="H762" i="1"/>
  <c r="H299" i="1"/>
  <c r="H576" i="1"/>
  <c r="H519" i="1"/>
  <c r="H358" i="1"/>
  <c r="H492" i="1"/>
  <c r="H1377" i="1"/>
  <c r="H1186" i="1"/>
  <c r="H648" i="1"/>
  <c r="H960" i="1"/>
  <c r="H1288" i="1"/>
  <c r="H614" i="1"/>
  <c r="H350" i="1"/>
  <c r="H189" i="1"/>
  <c r="H218" i="1"/>
  <c r="H1042" i="1"/>
  <c r="H1087" i="1"/>
  <c r="H703" i="1"/>
  <c r="H881" i="1"/>
  <c r="H722" i="1"/>
  <c r="H543" i="1"/>
  <c r="H858" i="1"/>
  <c r="H238" i="1"/>
  <c r="H115" i="1"/>
  <c r="H649" i="1"/>
  <c r="H819" i="1"/>
  <c r="H266" i="1"/>
  <c r="H1226" i="1"/>
  <c r="H655" i="1"/>
  <c r="H1230" i="1"/>
  <c r="H381" i="1"/>
  <c r="H736" i="1"/>
  <c r="H404" i="1"/>
  <c r="H557" i="1"/>
  <c r="H119" i="1"/>
  <c r="H883" i="1"/>
  <c r="H1131" i="1"/>
  <c r="H368" i="1"/>
  <c r="H248" i="1"/>
  <c r="H508" i="1"/>
  <c r="H580" i="1"/>
  <c r="H976" i="1"/>
  <c r="H738" i="1"/>
  <c r="H285" i="1"/>
  <c r="H1192" i="1"/>
  <c r="H927" i="1"/>
  <c r="H1183" i="1"/>
  <c r="H1405" i="1"/>
  <c r="H362" i="1"/>
  <c r="H1053" i="1"/>
  <c r="H837" i="1"/>
  <c r="H862" i="1"/>
  <c r="H712" i="1"/>
  <c r="H84" i="1"/>
  <c r="H80" i="1"/>
  <c r="H328" i="1"/>
  <c r="H693" i="1"/>
  <c r="H567" i="1"/>
  <c r="H43" i="1"/>
  <c r="H489" i="1"/>
  <c r="H1157" i="1"/>
  <c r="H361" i="1"/>
  <c r="H729" i="1"/>
  <c r="H1094" i="1"/>
  <c r="H354" i="1"/>
  <c r="H97" i="1"/>
  <c r="H823" i="1"/>
  <c r="H1130" i="1"/>
  <c r="H895" i="1"/>
  <c r="H865" i="1"/>
  <c r="H317" i="1"/>
  <c r="H374" i="1"/>
  <c r="H1023" i="1"/>
  <c r="H169" i="1"/>
  <c r="H1210" i="1"/>
  <c r="H470" i="1"/>
  <c r="H972" i="1"/>
  <c r="H561" i="1"/>
  <c r="H706" i="1"/>
  <c r="H1291" i="1"/>
  <c r="H465" i="1"/>
  <c r="H1232" i="1"/>
  <c r="H843" i="1"/>
  <c r="H787" i="1"/>
  <c r="H917" i="1"/>
  <c r="H874" i="1"/>
  <c r="H1020" i="1"/>
  <c r="H67" i="1"/>
  <c r="H1159" i="1"/>
  <c r="H388" i="1"/>
  <c r="H1293" i="1"/>
  <c r="H1202" i="1"/>
  <c r="H1124" i="1"/>
  <c r="H623" i="1"/>
  <c r="H1170" i="1"/>
  <c r="H40" i="1"/>
  <c r="H141" i="1"/>
  <c r="H1297" i="1"/>
  <c r="H1380" i="1"/>
  <c r="H11" i="1"/>
  <c r="H512" i="1"/>
  <c r="H769" i="1"/>
  <c r="H1072" i="1"/>
  <c r="H390" i="1"/>
  <c r="H447" i="1"/>
  <c r="H44" i="1"/>
  <c r="H345" i="1"/>
  <c r="H1401" i="1"/>
  <c r="H1286" i="1"/>
  <c r="H664" i="1"/>
  <c r="H613" i="1"/>
  <c r="H1155" i="1"/>
  <c r="H783" i="1"/>
  <c r="H721" i="1"/>
  <c r="H1262" i="1"/>
  <c r="H747" i="1"/>
  <c r="H505" i="1"/>
  <c r="H332" i="1"/>
  <c r="H926" i="1"/>
  <c r="H638" i="1"/>
  <c r="H82" i="1"/>
  <c r="H928" i="1"/>
  <c r="H1115" i="1"/>
  <c r="H366" i="1"/>
  <c r="H882" i="1"/>
  <c r="H116" i="1"/>
  <c r="H1241" i="1"/>
  <c r="H810" i="1"/>
  <c r="H117" i="1"/>
  <c r="H562" i="1"/>
  <c r="H537" i="1"/>
  <c r="H612" i="1"/>
  <c r="H73" i="1"/>
  <c r="H993" i="1"/>
  <c r="H86" i="1"/>
  <c r="H621" i="1"/>
  <c r="H164" i="1"/>
  <c r="H71" i="1"/>
  <c r="H1151" i="1"/>
  <c r="H1076" i="1"/>
  <c r="H538" i="1"/>
  <c r="H675" i="1"/>
  <c r="H477" i="1"/>
  <c r="H1284" i="1"/>
  <c r="H145" i="1"/>
  <c r="H1197" i="1"/>
  <c r="H896" i="1"/>
  <c r="H1128" i="1"/>
  <c r="H572" i="1"/>
  <c r="H1101" i="1"/>
  <c r="H321" i="1"/>
  <c r="H259" i="1"/>
  <c r="H2" i="1"/>
  <c r="H731" i="1"/>
  <c r="H58" i="1"/>
  <c r="H774" i="1"/>
  <c r="H995" i="1"/>
  <c r="H1180" i="1"/>
  <c r="H792" i="1"/>
  <c r="H1137" i="1"/>
  <c r="H984" i="1"/>
  <c r="H880" i="1"/>
  <c r="H676" i="1"/>
  <c r="H1179" i="1"/>
  <c r="H730" i="1"/>
  <c r="H90" i="1"/>
  <c r="H106" i="1"/>
  <c r="H954" i="1"/>
  <c r="H814" i="1"/>
  <c r="H634" i="1"/>
  <c r="H399" i="1"/>
  <c r="H571" i="1"/>
  <c r="H936" i="1"/>
  <c r="H51" i="1"/>
  <c r="H727" i="1"/>
  <c r="H264" i="1"/>
  <c r="H931" i="1"/>
  <c r="H1282" i="1"/>
  <c r="H918" i="1"/>
  <c r="H507" i="1"/>
  <c r="H624" i="1"/>
  <c r="H1166" i="1"/>
  <c r="H658" i="1"/>
  <c r="H331" i="1"/>
  <c r="H1153" i="1"/>
  <c r="H942" i="1"/>
  <c r="H1184" i="1"/>
  <c r="H672" i="1"/>
  <c r="H1392" i="1"/>
  <c r="H225" i="1"/>
  <c r="H921" i="1"/>
  <c r="H1086" i="1"/>
  <c r="H905" i="1"/>
  <c r="H1207" i="1"/>
  <c r="H967" i="1"/>
  <c r="H892" i="1"/>
  <c r="H1185" i="1"/>
  <c r="H536" i="1"/>
  <c r="H525" i="1"/>
  <c r="H227" i="1"/>
  <c r="H440" i="1"/>
  <c r="H152" i="1"/>
  <c r="H702" i="1"/>
  <c r="H833" i="1"/>
  <c r="H195" i="1"/>
  <c r="H1265" i="1"/>
  <c r="H292" i="1"/>
  <c r="H405" i="1"/>
  <c r="H608" i="1"/>
  <c r="H912" i="1"/>
  <c r="H348" i="1"/>
  <c r="H396" i="1"/>
  <c r="H387" i="1"/>
  <c r="H514" i="1"/>
  <c r="H871" i="1"/>
  <c r="H969" i="1"/>
  <c r="H208" i="1"/>
  <c r="H199" i="1"/>
  <c r="H133" i="1"/>
  <c r="H289" i="1"/>
  <c r="H990" i="1"/>
  <c r="H472" i="1"/>
  <c r="H114" i="1"/>
  <c r="H287" i="1"/>
  <c r="H759" i="1"/>
  <c r="H170" i="1"/>
  <c r="H1016" i="1"/>
  <c r="H852" i="1"/>
  <c r="H636" i="1"/>
  <c r="H815" i="1"/>
  <c r="H181" i="1"/>
  <c r="H1045" i="1"/>
  <c r="H786" i="1"/>
  <c r="H763" i="1"/>
  <c r="H322" i="1"/>
  <c r="H979" i="1"/>
  <c r="H900" i="1"/>
  <c r="H947" i="1"/>
  <c r="H344" i="1"/>
  <c r="H384" i="1"/>
  <c r="H899" i="1"/>
  <c r="H725" i="1"/>
  <c r="H566" i="1"/>
  <c r="H1201" i="1"/>
  <c r="H122" i="1"/>
  <c r="H74" i="1"/>
  <c r="H530" i="1"/>
  <c r="H410" i="1"/>
  <c r="H253" i="1"/>
  <c r="H112" i="1"/>
  <c r="H661" i="1"/>
  <c r="H1303" i="1"/>
  <c r="H667" i="1"/>
  <c r="H545" i="1"/>
  <c r="H813" i="1"/>
  <c r="H151" i="1"/>
  <c r="H453" i="1"/>
  <c r="H1006" i="1"/>
  <c r="H16" i="1"/>
  <c r="H582" i="1"/>
  <c r="H951" i="1"/>
  <c r="H985" i="1"/>
  <c r="H681" i="1"/>
  <c r="H1176" i="1"/>
  <c r="H231" i="1"/>
  <c r="H977" i="1"/>
  <c r="H757" i="1"/>
  <c r="H1022" i="1"/>
  <c r="H1000" i="1"/>
  <c r="H923" i="1"/>
  <c r="H1255" i="1"/>
  <c r="H1280" i="1"/>
  <c r="H382" i="1"/>
  <c r="H125" i="1"/>
  <c r="H695" i="1"/>
  <c r="H1249" i="1"/>
  <c r="H1223" i="1"/>
  <c r="H548" i="1"/>
  <c r="H192" i="1"/>
  <c r="H838" i="1"/>
  <c r="H535" i="1"/>
  <c r="H237" i="1"/>
  <c r="H425" i="1"/>
  <c r="H346" i="1"/>
  <c r="H99" i="1"/>
  <c r="H13" i="1"/>
  <c r="H1075" i="1"/>
  <c r="H515" i="1"/>
  <c r="H958" i="1"/>
  <c r="H1028" i="1"/>
  <c r="H528" i="1"/>
  <c r="H278" i="1"/>
  <c r="H1058" i="1"/>
  <c r="H1383" i="1"/>
  <c r="H781" i="1"/>
  <c r="H651" i="1"/>
  <c r="H68" i="1"/>
  <c r="H527" i="1"/>
  <c r="H610" i="1"/>
  <c r="H1043" i="1"/>
  <c r="H239" i="1"/>
  <c r="H696" i="1"/>
  <c r="H1182" i="1"/>
  <c r="H441" i="1"/>
  <c r="H81" i="1"/>
  <c r="H457" i="1"/>
  <c r="H174" i="1"/>
  <c r="H1196" i="1"/>
  <c r="H233" i="1"/>
  <c r="H167" i="1"/>
  <c r="H575" i="1"/>
  <c r="H461" i="1"/>
  <c r="H992" i="1"/>
  <c r="H271" i="1"/>
  <c r="H307" i="1"/>
  <c r="H524" i="1"/>
  <c r="H599" i="1"/>
  <c r="H1145" i="1"/>
  <c r="H270" i="1"/>
  <c r="H1388" i="1"/>
  <c r="H683" i="1"/>
  <c r="H802" i="1"/>
  <c r="H915" i="1"/>
  <c r="H544" i="1"/>
  <c r="H194" i="1"/>
  <c r="H1236" i="1"/>
  <c r="H352" i="1"/>
  <c r="H419" i="1"/>
  <c r="H1103" i="1"/>
  <c r="H715" i="1"/>
  <c r="H955" i="1"/>
  <c r="H1191" i="1"/>
  <c r="H190" i="1"/>
  <c r="H618" i="1"/>
  <c r="H1117" i="1"/>
  <c r="H497" i="1"/>
  <c r="H1108" i="1"/>
  <c r="H1243" i="1"/>
  <c r="H767" i="1"/>
  <c r="H869" i="1"/>
  <c r="H943" i="1"/>
  <c r="H157" i="1"/>
  <c r="H1198" i="1"/>
  <c r="H1195" i="1"/>
  <c r="H1296" i="1"/>
  <c r="H1007" i="1"/>
  <c r="H766" i="1"/>
  <c r="H768" i="1"/>
  <c r="H501" i="1"/>
  <c r="H637" i="1"/>
  <c r="H280" i="1"/>
  <c r="H691" i="1"/>
  <c r="H687" i="1"/>
  <c r="H236" i="1"/>
  <c r="H163" i="1"/>
  <c r="H241" i="1"/>
  <c r="H924" i="1"/>
  <c r="H949" i="1"/>
  <c r="H433" i="1"/>
  <c r="H552" i="1"/>
  <c r="H911" i="1"/>
  <c r="H204" i="1"/>
  <c r="H108" i="1"/>
  <c r="H196" i="1"/>
  <c r="H313" i="1"/>
  <c r="H377" i="1"/>
  <c r="H764" i="1"/>
  <c r="H937" i="1"/>
  <c r="H506" i="1"/>
  <c r="H1144" i="1"/>
  <c r="H1381" i="1"/>
  <c r="H680" i="1"/>
  <c r="H279" i="1"/>
  <c r="H662" i="1"/>
  <c r="H627" i="1"/>
  <c r="H1379" i="1"/>
  <c r="H333" i="1"/>
  <c r="H674" i="1"/>
  <c r="H288" i="1"/>
  <c r="H645" i="1"/>
  <c r="H1177" i="1"/>
  <c r="H491" i="1"/>
  <c r="H646" i="1"/>
  <c r="H907" i="1"/>
  <c r="H7" i="1"/>
  <c r="H884" i="1"/>
  <c r="H1064" i="1"/>
  <c r="H1290" i="1"/>
  <c r="H1104" i="1"/>
  <c r="H1181" i="1"/>
  <c r="H335" i="1"/>
  <c r="H177" i="1"/>
  <c r="H245" i="1"/>
  <c r="H416" i="1"/>
  <c r="H336" i="1"/>
  <c r="H485" i="1"/>
  <c r="H1200" i="1"/>
  <c r="H10" i="1"/>
  <c r="H318" i="1"/>
  <c r="H822" i="1"/>
  <c r="H980" i="1"/>
  <c r="H932" i="1"/>
  <c r="H626" i="1"/>
  <c r="H684" i="1"/>
  <c r="H856" i="1"/>
  <c r="H207" i="1"/>
  <c r="H375" i="1"/>
  <c r="H989" i="1"/>
  <c r="H1100" i="1"/>
  <c r="H413" i="1"/>
  <c r="H1167" i="1"/>
  <c r="H403" i="1"/>
  <c r="H118" i="1"/>
  <c r="H827" i="1"/>
  <c r="H130" i="1"/>
  <c r="H743" i="1"/>
  <c r="H172" i="1"/>
  <c r="H269" i="1"/>
  <c r="H916" i="1"/>
  <c r="H597" i="1"/>
  <c r="H1386" i="1"/>
  <c r="H260" i="1"/>
  <c r="H356" i="1"/>
  <c r="H542" i="1"/>
  <c r="H1206" i="1"/>
  <c r="H1397" i="1"/>
  <c r="H48" i="1"/>
  <c r="H50" i="1"/>
  <c r="H679" i="1"/>
  <c r="H186" i="1"/>
  <c r="H1119" i="1"/>
  <c r="H1188" i="1"/>
  <c r="H1259" i="1"/>
  <c r="H392" i="1"/>
  <c r="H324" i="1"/>
  <c r="H1242" i="1"/>
  <c r="H353" i="1"/>
  <c r="H158" i="1"/>
  <c r="H156" i="1"/>
  <c r="H1149" i="1"/>
  <c r="H526" i="1"/>
  <c r="H351" i="1"/>
  <c r="H941" i="1"/>
  <c r="H607" i="1"/>
  <c r="H247" i="1"/>
  <c r="H61" i="1"/>
  <c r="H594" i="1"/>
  <c r="H1298" i="1"/>
  <c r="H295" i="1"/>
  <c r="H126" i="1"/>
  <c r="H641" i="1"/>
  <c r="H547" i="1"/>
  <c r="H286" i="1"/>
  <c r="H1204" i="1"/>
  <c r="H1399" i="1"/>
  <c r="H925" i="1"/>
  <c r="H389" i="1"/>
  <c r="H281" i="1"/>
  <c r="H920" i="1"/>
  <c r="H605" i="1"/>
  <c r="H1404" i="1"/>
  <c r="H1009" i="1"/>
  <c r="H964" i="1"/>
  <c r="H1049" i="1"/>
  <c r="H154" i="1"/>
  <c r="H511" i="1"/>
  <c r="H364" i="1"/>
  <c r="H481" i="1"/>
  <c r="H1276" i="1"/>
  <c r="H673" i="1"/>
  <c r="H963" i="1"/>
  <c r="H1097" i="1"/>
  <c r="H414" i="1"/>
  <c r="H240" i="1"/>
  <c r="H111" i="1"/>
  <c r="H897" i="1"/>
  <c r="H510" i="1"/>
  <c r="H60" i="1"/>
  <c r="H342" i="1"/>
  <c r="H243" i="1"/>
  <c r="H423" i="1"/>
  <c r="H209" i="1"/>
  <c r="H250" i="1"/>
  <c r="H569" i="1"/>
  <c r="H1250" i="1"/>
  <c r="H1143" i="1"/>
  <c r="H553" i="1"/>
  <c r="H1260" i="1"/>
  <c r="H412" i="1"/>
  <c r="H628" i="1"/>
  <c r="H1266" i="1"/>
  <c r="H595" i="1"/>
  <c r="H70" i="1"/>
  <c r="H1217" i="1"/>
  <c r="H400" i="1"/>
  <c r="H551" i="1"/>
  <c r="H49" i="1"/>
  <c r="H704" i="1"/>
  <c r="H734" i="1"/>
  <c r="H1099" i="1"/>
  <c r="H581" i="1"/>
  <c r="H483" i="1"/>
  <c r="H697" i="1"/>
  <c r="H191" i="1"/>
  <c r="H1039" i="1"/>
  <c r="H867" i="1"/>
  <c r="H316" i="1"/>
  <c r="H1221" i="1"/>
  <c r="H1233" i="1"/>
  <c r="H347" i="1"/>
  <c r="H380" i="1"/>
  <c r="H137" i="1"/>
  <c r="H568" i="1"/>
  <c r="H415" i="1"/>
  <c r="H127" i="1"/>
  <c r="H293" i="1"/>
  <c r="H1374" i="1"/>
  <c r="H665" i="1"/>
  <c r="H744" i="1"/>
  <c r="H198" i="1"/>
  <c r="H128" i="1"/>
  <c r="H616" i="1"/>
  <c r="H1403" i="1"/>
  <c r="H263" i="1"/>
  <c r="H206" i="1"/>
  <c r="H1209" i="1"/>
  <c r="H103" i="1"/>
  <c r="H1391" i="1"/>
  <c r="H913" i="1"/>
  <c r="H948" i="1"/>
  <c r="H824" i="1"/>
  <c r="H1199" i="1"/>
  <c r="H486" i="1"/>
  <c r="H617" i="1"/>
  <c r="H846" i="1"/>
  <c r="H267" i="1"/>
  <c r="H596" i="1"/>
  <c r="H6" i="1"/>
  <c r="H311" i="1"/>
  <c r="H171" i="1"/>
  <c r="H1408" i="1"/>
  <c r="H640" i="1"/>
  <c r="H498" i="1"/>
  <c r="H1264" i="1"/>
  <c r="H659" i="1"/>
  <c r="H290" i="1"/>
  <c r="H1004" i="1"/>
  <c r="H600" i="1"/>
  <c r="H482" i="1"/>
  <c r="H138" i="1"/>
  <c r="H879" i="1"/>
  <c r="H1010" i="1"/>
  <c r="H502" i="1"/>
  <c r="H885" i="1"/>
  <c r="H222" i="1"/>
  <c r="H689" i="1"/>
  <c r="H401" i="1"/>
  <c r="H724" i="1"/>
  <c r="H155" i="1"/>
  <c r="H1279" i="1"/>
  <c r="H1189" i="1"/>
  <c r="H910" i="1"/>
  <c r="H78" i="1"/>
  <c r="H533" i="1"/>
  <c r="H1193" i="1"/>
  <c r="H1030" i="1"/>
  <c r="H859" i="1"/>
  <c r="H431" i="1"/>
  <c r="H251" i="1"/>
  <c r="H522" i="1"/>
  <c r="H1162" i="1"/>
  <c r="H632" i="1"/>
  <c r="H1169" i="1"/>
  <c r="H650" i="1"/>
  <c r="H360" i="1"/>
  <c r="H682" i="1"/>
  <c r="H630" i="1"/>
  <c r="H1258" i="1"/>
  <c r="H685" i="1"/>
  <c r="H255" i="1"/>
  <c r="H622" i="1"/>
  <c r="H200" i="1"/>
  <c r="H919" i="1"/>
  <c r="H875" i="1"/>
  <c r="H973" i="1"/>
  <c r="H109" i="1"/>
  <c r="H1395" i="1"/>
  <c r="H987" i="1"/>
  <c r="H330" i="1"/>
  <c r="H312" i="1"/>
  <c r="H4" i="1"/>
  <c r="H203" i="1"/>
  <c r="H1300" i="1"/>
  <c r="H182" i="1"/>
  <c r="H820" i="1"/>
  <c r="H314" i="1"/>
  <c r="H773" i="1"/>
  <c r="H462" i="1"/>
  <c r="H93" i="1"/>
  <c r="H756" i="1"/>
  <c r="H214" i="1"/>
  <c r="H953" i="1"/>
  <c r="H363" i="1"/>
  <c r="H1003" i="1"/>
  <c r="H242" i="1"/>
  <c r="H442" i="1"/>
  <c r="H635" i="1"/>
  <c r="H611" i="1"/>
  <c r="H563" i="1"/>
  <c r="H439" i="1"/>
  <c r="H221" i="1"/>
  <c r="H296" i="1"/>
  <c r="H424" i="1"/>
  <c r="H20" i="1"/>
  <c r="H303" i="1"/>
  <c r="H107" i="1"/>
  <c r="H534" i="1"/>
  <c r="H329" i="1"/>
  <c r="H1088" i="1"/>
  <c r="H487" i="1"/>
  <c r="H831" i="1"/>
  <c r="H656" i="1"/>
  <c r="H160" i="1"/>
  <c r="H1107" i="1"/>
  <c r="H230" i="1"/>
  <c r="H188" i="1"/>
  <c r="H159" i="1"/>
  <c r="H254" i="1"/>
  <c r="H784" i="1"/>
  <c r="H1040" i="1"/>
  <c r="H1263" i="1"/>
  <c r="H959" i="1"/>
  <c r="H825" i="1"/>
  <c r="H1376" i="1"/>
  <c r="H1375" i="1"/>
  <c r="H735" i="1"/>
  <c r="H504" i="1"/>
  <c r="H629" i="1"/>
  <c r="H422" i="1"/>
  <c r="H541" i="1"/>
  <c r="H301" i="1"/>
  <c r="H265" i="1"/>
  <c r="H1239" i="1"/>
  <c r="H395" i="1"/>
  <c r="H359" i="1"/>
  <c r="H652" i="1"/>
  <c r="H476" i="1"/>
  <c r="H817" i="1"/>
  <c r="H385" i="1"/>
  <c r="H123" i="1"/>
  <c r="H1178" i="1"/>
  <c r="H854" i="1"/>
  <c r="H818" i="1"/>
  <c r="H909" i="1"/>
  <c r="H283" i="1"/>
  <c r="H754" i="1"/>
  <c r="H653" i="1"/>
  <c r="H878" i="1"/>
  <c r="H1085" i="1"/>
  <c r="H930" i="1"/>
  <c r="H249" i="1"/>
  <c r="H202" i="1"/>
  <c r="H284" i="1"/>
  <c r="H161" i="1"/>
  <c r="H1105" i="1"/>
  <c r="H1060" i="1"/>
  <c r="H1111" i="1"/>
  <c r="H1089" i="1"/>
  <c r="H688" i="1"/>
  <c r="H826" i="1"/>
  <c r="H223" i="1"/>
  <c r="H577" i="1"/>
  <c r="H180" i="1"/>
  <c r="H1110" i="1"/>
  <c r="H1031" i="1"/>
  <c r="H1036" i="1"/>
  <c r="H1113" i="1"/>
  <c r="H150" i="1"/>
  <c r="H1394" i="1"/>
  <c r="H1247" i="1"/>
  <c r="H411" i="1"/>
  <c r="H102" i="1"/>
  <c r="H579" i="1"/>
  <c r="H1289" i="1"/>
  <c r="H294" i="1"/>
  <c r="H1295" i="1"/>
  <c r="H302" i="1"/>
  <c r="H211" i="1"/>
  <c r="H550" i="1"/>
  <c r="H92" i="1"/>
  <c r="H407" i="1"/>
  <c r="H531" i="1"/>
  <c r="H904" i="1"/>
  <c r="H1382" i="1"/>
  <c r="H371" i="1"/>
  <c r="H770" i="1"/>
  <c r="H850" i="1"/>
  <c r="H901" i="1"/>
  <c r="H1106" i="1"/>
  <c r="H1302" i="1"/>
  <c r="H847" i="1"/>
  <c r="H1269" i="1"/>
  <c r="H1396" i="1"/>
  <c r="H1047" i="1"/>
  <c r="H432" i="1"/>
  <c r="H176" i="1"/>
  <c r="H9" i="1"/>
  <c r="H1294" i="1"/>
  <c r="H739" i="1"/>
  <c r="H210" i="1"/>
  <c r="H394" i="1"/>
  <c r="H139" i="1"/>
  <c r="H546" i="1"/>
  <c r="H609" i="1"/>
  <c r="H315" i="1"/>
  <c r="H1240" i="1"/>
  <c r="H733" i="1"/>
  <c r="H343" i="1"/>
  <c r="H1152" i="1"/>
  <c r="H625" i="1"/>
  <c r="H1154" i="1"/>
  <c r="H445" i="1"/>
  <c r="H1244" i="1"/>
  <c r="H1214" i="1"/>
  <c r="H717" i="1"/>
  <c r="H258" i="1"/>
  <c r="H737" i="1"/>
  <c r="H494" i="1"/>
  <c r="H677" i="1"/>
  <c r="H1235" i="1"/>
  <c r="H268" i="1"/>
  <c r="H997" i="1"/>
  <c r="H291" i="1"/>
  <c r="H142" i="1"/>
  <c r="H166" i="1"/>
  <c r="H63" i="1"/>
  <c r="H642" i="1"/>
  <c r="H1256" i="1"/>
  <c r="H89" i="1"/>
  <c r="H841" i="1"/>
  <c r="H1398" i="1"/>
  <c r="H631" i="1"/>
  <c r="H298" i="1"/>
  <c r="H714" i="1"/>
  <c r="H3" i="1"/>
  <c r="H215" i="1"/>
  <c r="H752" i="1"/>
  <c r="H914" i="1"/>
  <c r="H894" i="1"/>
  <c r="H660" i="1"/>
  <c r="H5" i="1"/>
  <c r="H175" i="1"/>
  <c r="H1163" i="1"/>
  <c r="H1406" i="1"/>
  <c r="H620" i="1"/>
  <c r="H601" i="1"/>
  <c r="H1385" i="1"/>
  <c r="H1248" i="1"/>
  <c r="H803" i="1"/>
  <c r="H219" i="1"/>
  <c r="H490" i="1"/>
  <c r="H429" i="1"/>
  <c r="H585" i="1"/>
  <c r="H708" i="1"/>
  <c r="H26" i="1"/>
  <c r="H143" i="1"/>
  <c r="H1116" i="1"/>
  <c r="H274" i="1"/>
  <c r="H421" i="1"/>
  <c r="H604" i="1"/>
  <c r="H488" i="1"/>
  <c r="H391" i="1"/>
  <c r="H124" i="1"/>
  <c r="H217" i="1"/>
  <c r="H583" i="1"/>
  <c r="H226" i="1"/>
  <c r="H35" i="1"/>
  <c r="H1203" i="1"/>
  <c r="H755" i="1"/>
  <c r="H1171" i="1"/>
  <c r="H1268" i="1"/>
  <c r="H1299" i="1"/>
  <c r="H147" i="1"/>
  <c r="H367" i="1"/>
  <c r="H1272" i="1"/>
  <c r="H499" i="1"/>
  <c r="H372" i="1"/>
  <c r="H5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6B475F-A577-4412-8FB8-29BFE0352D6A}" keepAlive="1" name="Consulta - Tabela3" description="Conexão com a consulta 'Tabela3' na pasta de trabalho." type="5" refreshedVersion="8" background="1" saveData="1">
    <dbPr connection="Provider=Microsoft.Mashup.OleDb.1;Data Source=$Workbook$;Location=Tabela3;Extended Properties=&quot;&quot;" command="SELECT * FROM [Tabela3]"/>
  </connection>
</connections>
</file>

<file path=xl/sharedStrings.xml><?xml version="1.0" encoding="utf-8"?>
<sst xmlns="http://schemas.openxmlformats.org/spreadsheetml/2006/main" count="7701" uniqueCount="2813">
  <si>
    <t>Código</t>
  </si>
  <si>
    <t>Produto</t>
  </si>
  <si>
    <t>Quantidade</t>
  </si>
  <si>
    <t>Preço de compra</t>
  </si>
  <si>
    <t>Preço de venda</t>
  </si>
  <si>
    <t>Data de compra</t>
  </si>
  <si>
    <t>Previsão de entrega</t>
  </si>
  <si>
    <t>Categoria</t>
  </si>
  <si>
    <t>Fornecedor</t>
  </si>
  <si>
    <t>Coluna1</t>
  </si>
  <si>
    <t>IMA C/ ADESIVO 61 X 100 CM 03 MM</t>
  </si>
  <si>
    <t>01/12/2021</t>
  </si>
  <si>
    <t>CONTAS INFANTIS SORTIDAS 30 G CT 10</t>
  </si>
  <si>
    <t>02/12/2021</t>
  </si>
  <si>
    <t xml:space="preserve">CARRINHO DE CARGA DOBRA. 80 KG </t>
  </si>
  <si>
    <t>03/12/2021</t>
  </si>
  <si>
    <t>FILTRO LINHA MULTICRAFT 04TOM.BIV</t>
  </si>
  <si>
    <t>PÁ DE LIXO PLÁSTICA</t>
  </si>
  <si>
    <t>PORTA CHAVE CLAVICULARIO P/ 20 CHAVES</t>
  </si>
  <si>
    <t>SABONETEIRA PLÁTICA DE PIA</t>
  </si>
  <si>
    <t>ALCOOL SPRAY 70 SUPER DOM 300ML</t>
  </si>
  <si>
    <t>05/12/2021</t>
  </si>
  <si>
    <t>BOLINHA DE PING PONG LARANJA POTE C/ 100 - VOLLO</t>
  </si>
  <si>
    <t>CAIXA ORGANIZADORA GRANDE</t>
  </si>
  <si>
    <t>CANETA ESFER. COMPACTOR CX. C/50</t>
  </si>
  <si>
    <t xml:space="preserve">CARTILHA C/ EXERCICIO P/ TABUADA </t>
  </si>
  <si>
    <t xml:space="preserve">CARTILHA EXERCICIO P/ CALIGRAFIA </t>
  </si>
  <si>
    <t>CELOFANE/POLICOR  85X1MT C/50F</t>
  </si>
  <si>
    <t>MOUSE USB OPTICO+SCROLL</t>
  </si>
  <si>
    <t>PAPEL SULFITE SENNINHA 210X297 75G A4 PCT C/100</t>
  </si>
  <si>
    <t>PISTOLA COLA QUENTE PQ. RHAMOS</t>
  </si>
  <si>
    <t>TINTA ACRILICA ECON. UNILAR 3,6 L BCO</t>
  </si>
  <si>
    <t>VASSOURA DE PIAÇAVA</t>
  </si>
  <si>
    <t>VASSOURA GRAMA C/CABO ARAME FIXO</t>
  </si>
  <si>
    <t>KIT C/ 100 TUBETES 13CM</t>
  </si>
  <si>
    <t>07/12/2021</t>
  </si>
  <si>
    <t>REFIL DE TINTA EPSON 504 KIT C/ 4 CORES</t>
  </si>
  <si>
    <t>CABO VGA 10MT</t>
  </si>
  <si>
    <t>08/12/2021</t>
  </si>
  <si>
    <t>Calculadora De Mesa 12 Dig. AL3853B</t>
  </si>
  <si>
    <t>CANETA ESFER. 07 VIP RETRATIL SORTIDO PASTEL CX. C/30</t>
  </si>
  <si>
    <t>CANETA ESFER. BIC 4 CORES CX. C/12</t>
  </si>
  <si>
    <t>DICIONARIO ESC. PORTUGUÊS (C/R) SCOTTINI</t>
  </si>
  <si>
    <t xml:space="preserve">DOMINÓ DE ANIMAIS </t>
  </si>
  <si>
    <t>Escova Para Lavagem Cerdas Nylon Cabo Inox</t>
  </si>
  <si>
    <t>ESPÁTULA PLÁSTICA EM PP 150mm</t>
  </si>
  <si>
    <t>GIZ DE CERA C/ 6 CORES MEU PRIMEIRO GIZ</t>
  </si>
  <si>
    <t xml:space="preserve">GRAL C/ PISTILO DE PORCELANA 180 ML </t>
  </si>
  <si>
    <t>GRAMPEADOR MINI P/12FLS KZ9017 7CM</t>
  </si>
  <si>
    <t>KIT REFIL DE 6 TINTA EPSON T544 L3110 L3150 L5190</t>
  </si>
  <si>
    <t>LAPISEIRA 0.7 CX.C/ 24 KZ955</t>
  </si>
  <si>
    <t>LAVADORA DE ALTA PRESSÃO PROFISSIONAL 2450 PSI TURBO 220V</t>
  </si>
  <si>
    <t>MINIDICIONÁRIO DA LÍNGUA INGLÊS/PORTUGUÊS MICHAELIS</t>
  </si>
  <si>
    <t>ORGANIZADOR PREMIUM FUME CLASSIC</t>
  </si>
  <si>
    <t>PINÇA ANATÓMICA DE DISSECAÇÃO EM INOX 18CM</t>
  </si>
  <si>
    <t>PISSETA DE PLÁSTICO (PE) 250 ML C/ GRADUAÇÃO BICO RETO</t>
  </si>
  <si>
    <t>PLADE 45X25M CRISTAL 50 MICRAS</t>
  </si>
  <si>
    <t>REFIL DE TINTA EPSON 544 KIT C/ 4 CORES</t>
  </si>
  <si>
    <t>SUPORTE TETO P/ PROJETOR C/ GAIOLA</t>
  </si>
  <si>
    <t>Switch Gigabit Com 8 Portas Tp-link Ls1008g 10/100/1000 Mbps</t>
  </si>
  <si>
    <t>Termômetro De Testa Infravermelha Digital de Parede</t>
  </si>
  <si>
    <t>CAÇAROLA N. 20</t>
  </si>
  <si>
    <t>09/12/2021</t>
  </si>
  <si>
    <t>CAÇAROLA N. 28</t>
  </si>
  <si>
    <t>CAÇAROLA N. 30</t>
  </si>
  <si>
    <t>CAÇAROLA N. 34</t>
  </si>
  <si>
    <t>ESCORREDOR DE ARROZ ALUM N. 35</t>
  </si>
  <si>
    <t>FRIGIDEIRA P/ COZINHA INDUSTRIAL N.32</t>
  </si>
  <si>
    <t>JARRA PLÁSTICA BRANCA 2L</t>
  </si>
  <si>
    <t>PANELA DE PRESSÃO C/ FECHAMENTO EXTERNO 20L</t>
  </si>
  <si>
    <t>PANELA DE PRESSÃO C/ FECHAMENTO EXTERNO 7,5L</t>
  </si>
  <si>
    <t>QUEBRA CABEÇA CARLU</t>
  </si>
  <si>
    <t>CADEIRA ESTOFADA GIRATORIA</t>
  </si>
  <si>
    <t>10/12/2021</t>
  </si>
  <si>
    <t>SACOLA KRAFT 26X19,5X9,5 PCT 50</t>
  </si>
  <si>
    <t>14/12/2021</t>
  </si>
  <si>
    <t>TAPETE EM EVA ALFABETO 30CM X 20CM ENCAIXADO 26PÇS</t>
  </si>
  <si>
    <t>TELA DE PROJEÇÃO STANDART ELÉTRICA  113"</t>
  </si>
  <si>
    <t>ALFABETO SILÁBIDO CX PAPEL CARLU</t>
  </si>
  <si>
    <t>15/12/2021</t>
  </si>
  <si>
    <t>ALICATE DE CORTE</t>
  </si>
  <si>
    <t>DADOS DE AVIAMENTOS</t>
  </si>
  <si>
    <t>FITA ADESIVA P/ PISO  ANTIDERRAPANTE 5MT</t>
  </si>
  <si>
    <t>IMPRESSORA MULTIFUNCIONAL ECOTANK L6171 EPSON PRETO</t>
  </si>
  <si>
    <t>JOGO DA MEMORIA CARLU</t>
  </si>
  <si>
    <t>JOGO DE BOLICHE INFANTIL</t>
  </si>
  <si>
    <t>JOGO DE CHAVE FIXA C/ 6 PÇ DE 6 A 17</t>
  </si>
  <si>
    <t>KIT MALETA C/ FERRAMENTAS 117 PÇS</t>
  </si>
  <si>
    <t>ESQUEMA CORPORAL EM MDF C/ 12 PÇS</t>
  </si>
  <si>
    <t>16/12/2021</t>
  </si>
  <si>
    <t>GUARDANAPO MESA 22X23 SORELLA  50folhas</t>
  </si>
  <si>
    <t>PASTA GRAMPO TRILHO BR POLYCART PT. C/ 10</t>
  </si>
  <si>
    <t>TESOURA COM MOLA ADAPTADA</t>
  </si>
  <si>
    <t>MOUSE CLASSIC BOX OPTICO FULL BLACK USB</t>
  </si>
  <si>
    <t>17/12/2021</t>
  </si>
  <si>
    <t>TABELA P/ BASQUETE OFICIAL EM LAMINADO NAVAL C/ ARO, CESTA E REDE</t>
  </si>
  <si>
    <t>NOTEBOOK SAMSUNG I7 8GB 1 TB Windows</t>
  </si>
  <si>
    <t>22/12/2021</t>
  </si>
  <si>
    <t>PROJETOR MULTIMÍDIA EPSON E20</t>
  </si>
  <si>
    <t>24/12/2021</t>
  </si>
  <si>
    <t>BANDINHA RÍTMICA C/ 20 INSTRUMENTOS</t>
  </si>
  <si>
    <t>28/12/2021</t>
  </si>
  <si>
    <t>BLOCOS DE MONTAR (TIPO LEGO) C/ 100PÇS (REBLOCKS)</t>
  </si>
  <si>
    <t>KIT EPSON REFIL T544 COLOR 4 CORES</t>
  </si>
  <si>
    <t>LENÇO UMEDECIDO S/ ÁLCOOL SUAVE P/ PELE 200 UN</t>
  </si>
  <si>
    <t>Caixa De Som Amplificada Bluetooth Lenoxx Ca340 300w Bivolt</t>
  </si>
  <si>
    <t>29/12/2021</t>
  </si>
  <si>
    <t>IMPRESSORA MULTIFUNCIONAL  TANQUE DE TINTA COLORIDO BROTHER DCPT520W</t>
  </si>
  <si>
    <t>04/01/2022</t>
  </si>
  <si>
    <t>IMPRESSORA MULTIFUNCIONAL ECOTANK L6171 EPSON COLORIDA WI-FI BIVOLT</t>
  </si>
  <si>
    <t>MOUSE OMW-02 NA S/ FIO PRETO/AZUL</t>
  </si>
  <si>
    <t>NOTEBOOK SAMSUNG KV1BR C13 4 GB 1TB WIN II</t>
  </si>
  <si>
    <t>ROLHA DE BORRACHA</t>
  </si>
  <si>
    <t>BANDEJA PLAST. PARAMOUNT N.1 2,6LT</t>
  </si>
  <si>
    <t>05/01/2022</t>
  </si>
  <si>
    <t>CAIXA PLÁSTICA 45 LITROS ( ORGANIZADOR ALTO )</t>
  </si>
  <si>
    <t>FERVEDOR TRAMONTINA PARIS ALUM 16 CM</t>
  </si>
  <si>
    <t>KIT PARAF/FURAD 3/8 B D12V</t>
  </si>
  <si>
    <t>BEBEDOURO E PURIFIC ÁGUA RESIST. 200 LITROS - 220V</t>
  </si>
  <si>
    <t>06/01/2022</t>
  </si>
  <si>
    <t>CENTRIFUGA P/ LABORATÓRIO 12 X 15 ML 4.000 RPM 220V</t>
  </si>
  <si>
    <t>11-01-2022</t>
  </si>
  <si>
    <t>FICHAS SOBREPOSTAS NORMAL ALUNO</t>
  </si>
  <si>
    <t>KIT LABORATÓRIO PORTÁTIL DE FÍSICA COMPLETO ( ENSINO MÉDIO )</t>
  </si>
  <si>
    <t>11/01/2022</t>
  </si>
  <si>
    <t>KIT VIDRARIA P/ LABORATÓRIO ESCOLARES BASICO</t>
  </si>
  <si>
    <t>MESA ADAPTADA PARA CADEIRANTE MODELO ESTUDANTE</t>
  </si>
  <si>
    <t>Microscópio Biologico Trinocular LED DI-136T</t>
  </si>
  <si>
    <t>PLANETÁRIO ESCOLAR MDF COM LUZ LED BIVOLT</t>
  </si>
  <si>
    <t>POTE COM LETRAS EM PLÁSTICO - 171 PEÇAS</t>
  </si>
  <si>
    <t>SUPORTE ORGANIZADOR DE ABSORVENTE EM ACRILICO</t>
  </si>
  <si>
    <t>SUPORTE P/ TV MODELO 500</t>
  </si>
  <si>
    <t>BLOCOS DE MONTAR (TIPO LEGO) C/ 1000PÇS</t>
  </si>
  <si>
    <t>14/01/2022</t>
  </si>
  <si>
    <t>DOMINO ASSOCIAÇÃO DE IDEIAS C/ 28 PEÇAS</t>
  </si>
  <si>
    <t>GARFO DE MESA INOX C/12</t>
  </si>
  <si>
    <t>LEGO CLASSIC 221 PEÇAS CRIATIVAS</t>
  </si>
  <si>
    <t>LIXEIRA C/ PEDAL. 100 LT</t>
  </si>
  <si>
    <t>CARREGADOR CELULAR XC-V8-GLX USB ULTRA RAPIDA FLEX</t>
  </si>
  <si>
    <t>19/01/2022</t>
  </si>
  <si>
    <t>CARREGADOR CELULAR XC-V8-LED USB FLEX</t>
  </si>
  <si>
    <t>TORSO HUMANO 85CM EM 24 PARTES (COLUNA EXPOSTA)</t>
  </si>
  <si>
    <t>CAIXA P/FERR. S. BERNADO 17</t>
  </si>
  <si>
    <t>20/01/2022</t>
  </si>
  <si>
    <t>CAIXA P/FERRAMENTAS GD. 16 NITRO 170</t>
  </si>
  <si>
    <t>CAIXA PLASTICA 56 LITROS PLASTISUL</t>
  </si>
  <si>
    <t>ERLENMEYER DE VIDRO BOCA ESTREITA 250 ML</t>
  </si>
  <si>
    <t>ERLENMEYER DE VIDRO BOCA ESTREITA 500 ml</t>
  </si>
  <si>
    <t>FENOLFTALEINA EM PÓ PA  500g</t>
  </si>
  <si>
    <t>FERRO SOLDAR HK 50W X 220V POWER - 60</t>
  </si>
  <si>
    <t>HIDRÓXIDO DE ALUMÍNIO PA - 500 G</t>
  </si>
  <si>
    <t>HIDRÓXIDO DE SÓDIO LENTILHAS 97% PA - 25 G (SODA CAUSTICA)</t>
  </si>
  <si>
    <t>LAMINA DE COBRE 100mm X 20mm</t>
  </si>
  <si>
    <t>LUVA HELANCA KALIPSO PRO BR PIGMENT</t>
  </si>
  <si>
    <t>MARTELO BORRACHEIRO</t>
  </si>
  <si>
    <t>MULTIMETRO DIGITAL FOXLUX FX-MD</t>
  </si>
  <si>
    <t>NITRATO DE CHUMBO PA 500G</t>
  </si>
  <si>
    <t>ÓXIDO DE ZINCO QP - 25 G</t>
  </si>
  <si>
    <t>PIPETADOR DE BORRACHA COM 3 VALVULAS</t>
  </si>
  <si>
    <t>TESOURA CUSTURA CORNETA CORNETA GRIP 91/2</t>
  </si>
  <si>
    <t>VENTILADOR DE MESA 40CM 6PAS 127V 80W</t>
  </si>
  <si>
    <t>ACESSORIO RECEPTOR DE TV TL024</t>
  </si>
  <si>
    <t>21/01/2022</t>
  </si>
  <si>
    <t>LUPA DE PÁGINA INTEIRA 1,5x</t>
  </si>
  <si>
    <t>ORTESE POSICIONADORA DE DEDOS COM VELCRO</t>
  </si>
  <si>
    <t>PLADE 45X10M R100735C JATEADO TRANSP CONTACT</t>
  </si>
  <si>
    <t>PLÁSTICO P/ PLASTIFICAÇÃO 220X307X007 A-4 COM 20</t>
  </si>
  <si>
    <t>21-01-2022</t>
  </si>
  <si>
    <t>SABONETE LIQ. GLICERINADO 1L</t>
  </si>
  <si>
    <t>AGENDA 2022 EXECUTIVA ESPIRAL</t>
  </si>
  <si>
    <t>24/01/2022</t>
  </si>
  <si>
    <t>BORRACHA BRANCA R-40 MERCUR CX40</t>
  </si>
  <si>
    <t>BORRACHA MERCUR N40 BRANCA C/40 RECORD</t>
  </si>
  <si>
    <t>BORRACHA PLÁSTICA COLORIDA C/ CAPA CARINHAS KZ202  CX12</t>
  </si>
  <si>
    <t>CAD. INTELIGENTE GRD 80FL</t>
  </si>
  <si>
    <t>CARTILHA C/ EXERCÍCIOS P/ ALFABETIZAÇÃO</t>
  </si>
  <si>
    <t>CORRETIVO LIQUIDO 18ML TOQUE MAGICO CX12</t>
  </si>
  <si>
    <t>LAPIS 12 CORES EVOLUTION SEXTAVADO BIC</t>
  </si>
  <si>
    <t>PINCEL MARCA TEXTO LUMICOLOR 200SL C/12</t>
  </si>
  <si>
    <t>TESOURA DE USO GERAL 19CM</t>
  </si>
  <si>
    <t>TESOURA ESC. 13CM CX C/12</t>
  </si>
  <si>
    <t>TESOURA ESC. 13CM NIQUELADA</t>
  </si>
  <si>
    <t>APAGADOR P/ QUADRO BRANCO E VIDRO RADEX CX C/12</t>
  </si>
  <si>
    <t>26/01/2022</t>
  </si>
  <si>
    <t>Bebedouro e Purific. De Água De Mesa Esmaltec Acqua Com Compressor Branco</t>
  </si>
  <si>
    <t>CADERNO UN CD 1X1 96FLS UNID.</t>
  </si>
  <si>
    <t>CORRETIVO ROLLER 5X6 MTS CX. C/12</t>
  </si>
  <si>
    <t>LONGARINA EXECUTIVA 4 LUGARES TECIDO</t>
  </si>
  <si>
    <t>PASTA SUSPENSA C/ 12 DIVISORIAS</t>
  </si>
  <si>
    <t>REFIL REAB. MARCADOR QB RADEX 40ML CX C/12</t>
  </si>
  <si>
    <t>ARMÁRIO DE AÇO 2 PORTAS 2007X900X400 MM</t>
  </si>
  <si>
    <t>28/01/2022</t>
  </si>
  <si>
    <t>BALANÇA SEMI-ANALÍTICA DE PRECISÃO CAP 100 grs X 0,001</t>
  </si>
  <si>
    <t>Bússola Profissional 7,5cm Metal Bolso Camping Caça Trilha</t>
  </si>
  <si>
    <t>CARTUCHO TONER COMP. HP CT 78A</t>
  </si>
  <si>
    <t>COLHER DE MESA INOX CX. C/ 12</t>
  </si>
  <si>
    <t>GARFO DE MESA ORIENTE C/12</t>
  </si>
  <si>
    <t>JG DE PRATOS DURALEX FUNDO C/ 12 NID.</t>
  </si>
  <si>
    <t>Microscópio Biológico Binocular Acro Blue Aumento 1600x Sem Bateria</t>
  </si>
  <si>
    <t>PORTA LÁPIS/CLIPS/LEMBRETE CRISTAL</t>
  </si>
  <si>
    <t>Switch Gigabit Com 24 Portas Mesa Rack TL SG1024D SMB</t>
  </si>
  <si>
    <t>APAGADOR ESCOLAR P/ LOUSA SIMPLES</t>
  </si>
  <si>
    <t>31/01/2022</t>
  </si>
  <si>
    <t>CADERNO BROCHURA CD 1/4 96FL C/ 05 KAZAN AZ/VERD/VERM</t>
  </si>
  <si>
    <t>CADERNO BROCHURAO 96FLS PCT. C/5.</t>
  </si>
  <si>
    <t>CALCULADORA DE MESA 12 DIG KZ73</t>
  </si>
  <si>
    <t>CAPA P/ ENCADERNAÇAO 210X297 OPACO PRETA C/50</t>
  </si>
  <si>
    <t>CAPA P/ ENCADERNAÇAO 210X297 TRANSP. CRISTAL C/50</t>
  </si>
  <si>
    <t>COLA BRANCA 40G POLAR CX12</t>
  </si>
  <si>
    <t>ESCADA ALUMINIO ALUMASA 3 DEGRAU</t>
  </si>
  <si>
    <t>ESCOVA CIRC. INEB. TR 178X13 CB6665</t>
  </si>
  <si>
    <t>ESPIRAL PARA ENCADERNAÇÃO CRISTAL 9 MM PARA 50 FOLHAS 100UN</t>
  </si>
  <si>
    <t>JOGO CHAVE FENDA / PHILIPS C/ 06 PÇ</t>
  </si>
  <si>
    <t>JOGO COPO NADIR LIGHTS 300 ML</t>
  </si>
  <si>
    <t>LAPIS PRETO HB N.2B SEXT EVOLUTION CX C/144</t>
  </si>
  <si>
    <t>LATEX ACRIL.ECON.UNILAR 3,6 L</t>
  </si>
  <si>
    <t>LIVRO PONTO DIARIO 160 FLS KAZAN</t>
  </si>
  <si>
    <t>MULTIMETRO DIGITAL 978/979 MD</t>
  </si>
  <si>
    <t>PAQUIMETRO UNIVERSAL PLASTICO</t>
  </si>
  <si>
    <t>PASTA C/FERRAGEM P.P OFICIO FOSCO AMARELO PCT 10 UNI</t>
  </si>
  <si>
    <t>PASTA C/FERRAGEM P.P OFICIO FOSCO AZUL PCT 10 UNI</t>
  </si>
  <si>
    <t>PASTA C/FERRAGEM P.P OFICIO FOSCO VERMELHO PCT 10 UNI</t>
  </si>
  <si>
    <t>PASTA C/FERRAGEM PLASTIFICADA AMARELA PCT 10 UNI</t>
  </si>
  <si>
    <t>PASTA C/FERRAGEM PLASTIFICADA AZUL PCT 10 UNI</t>
  </si>
  <si>
    <t>PASTA C/FERRAGEM PLASTIFICADA BRANCA PCT 10 UNI</t>
  </si>
  <si>
    <t>PASTA C/FERRAGEM PLASTIFICADA VERMELHA  PCT 10 UNI</t>
  </si>
  <si>
    <t>PASTA PLÁSTICA EM L COLORIDAS. PT. C/10</t>
  </si>
  <si>
    <t>31-01-2022</t>
  </si>
  <si>
    <t>PORTA LÁPIS/CLIPS/LEMBRETE FUME</t>
  </si>
  <si>
    <t>REGUA 15CM CRISTAL KZ372 PCT. C/24</t>
  </si>
  <si>
    <t>TESOURA P/ PODA</t>
  </si>
  <si>
    <t>TRENA IRWIN 5MT X 19MM</t>
  </si>
  <si>
    <t>ALCOOL LIQ. 70° 5L</t>
  </si>
  <si>
    <t>01/02/2022</t>
  </si>
  <si>
    <t>BARBANTE ALGODAO 8 FIOS CRU 4 ROLOS</t>
  </si>
  <si>
    <t>02/02/2022</t>
  </si>
  <si>
    <t>MAPA AMÉRICA CENTRAL POLITICO</t>
  </si>
  <si>
    <t>MAPA AMERICA DO NORTE POLITICO</t>
  </si>
  <si>
    <t>MAPA AMERICA DO SUL POLITICO</t>
  </si>
  <si>
    <t>MAPA ASIA POLITICO</t>
  </si>
  <si>
    <t>MAPA CENTRO-OESTE DO BRASIL POLITICO</t>
  </si>
  <si>
    <t>MAPA EUROPA POLITICO</t>
  </si>
  <si>
    <t>MAPA NORDESTE DO BRASIL FISICO</t>
  </si>
  <si>
    <t>MAPA SUDESTE DO BRASIL POLITICO</t>
  </si>
  <si>
    <t>MAPA SUL DO BRASIL POLITICO</t>
  </si>
  <si>
    <t>PISTOLA P/COLA QUENTE GD CIS PCT 1 UNI</t>
  </si>
  <si>
    <t>TAPETE SANITIZANTE PERSONALIZADO 1.20X0.90</t>
  </si>
  <si>
    <t>TAPETE SANITIZANTE PERSONALIZADO 1.50X1,00</t>
  </si>
  <si>
    <t>VENTILADOR DE PAREDE VENTISOL 60CM BIVOLT</t>
  </si>
  <si>
    <t>07/02/2022</t>
  </si>
  <si>
    <t>ARMARIO LIXEIRA RECICLAVEL</t>
  </si>
  <si>
    <t>09/02/2022</t>
  </si>
  <si>
    <t>BOBINA SACO LIXO VERDE 15 LT C/ 105 UNIDADES</t>
  </si>
  <si>
    <t>BOBINA SACO LIXO VERDE 50 LT C/ 55 UNIDADES</t>
  </si>
  <si>
    <t>CADEIRA FIXA ERGOPLAX C/ESTOFADO</t>
  </si>
  <si>
    <t>CADEIRA POLTRONA USADA (O BAGAÇÃO)</t>
  </si>
  <si>
    <t>LIXEIRA BASCULANTE 10L SANREMO</t>
  </si>
  <si>
    <t>MESA P/ REUNIÃO EM MDF 40MM 2,00X0,90 C/ TOMADA</t>
  </si>
  <si>
    <t>MESA RETA 1,20 X 0,60 C/ GAVETA   ( USADA )</t>
  </si>
  <si>
    <t>PORTA PAPEL HIGIENICO EM ROLO MAZZO</t>
  </si>
  <si>
    <t>SABONETEIRA C/ RESERVATÓRIO 800 ML</t>
  </si>
  <si>
    <t>SUPORTE PARA TOALHA INTERFOLHA MAZZO  ( TOALHEIRO )</t>
  </si>
  <si>
    <t>ADESIVO P/RECADO 38X50 NFX3 NOTEFIX CJ 4</t>
  </si>
  <si>
    <t>10/02/2022</t>
  </si>
  <si>
    <t>BARBANTE ALGODAO 4/6 FIOS 610M  COM 4 RL</t>
  </si>
  <si>
    <t>BLOCO CRIATIVO ECO CORES CORES A4 LUMI PCT 50 FL</t>
  </si>
  <si>
    <t>CANETA BIC CRISTAL CX. C/ 50</t>
  </si>
  <si>
    <t>CANETA BIC CRISTAL VM C/50</t>
  </si>
  <si>
    <t>COLA BRANCA TENAZ 110 GR CAIXA COM 12</t>
  </si>
  <si>
    <t>COLA P/ EVA 40 GR CX 12</t>
  </si>
  <si>
    <t>ENVELOPE PLAST. OFICIO PL04 FURO 0.15 C/ 400</t>
  </si>
  <si>
    <t>ENVELOPE SACO KN 32 229X324 CX. C/250</t>
  </si>
  <si>
    <t>ETIQUETA INJEKT/LASER 6180 CX 100</t>
  </si>
  <si>
    <t>GRAMPO ROCAMA 106/6 C/3500</t>
  </si>
  <si>
    <t>LAMINA P/PLASTIF 0.05 OFICIO (222X335) C/ 100</t>
  </si>
  <si>
    <t>LAPIS PRETO HB PLAST C/BOR TABUADA</t>
  </si>
  <si>
    <t>PALITO DE SORVETE PONTA REDONDA COLORIDO C/100</t>
  </si>
  <si>
    <t>PASTA CATALOGO C/20 ENVELOPE C/VISOR 132 (CORES DIVERSAS)</t>
  </si>
  <si>
    <t>PINCEL MARCA TEXTO CORES DIVERSAS CX12</t>
  </si>
  <si>
    <t>MINI RACK 5U MONTADO 5U 370MM MRM</t>
  </si>
  <si>
    <t>11-02-2022</t>
  </si>
  <si>
    <t>BOLA DE INICIAÇÃO AX ESPORTE N 10</t>
  </si>
  <si>
    <t>14/02/2022</t>
  </si>
  <si>
    <t>BOLA DE INICIAÇÃO AX ESPORTES N 08</t>
  </si>
  <si>
    <t>BOLA DE VOLEI AX ESPORTE EM E.V.A. UNI</t>
  </si>
  <si>
    <t>BOLA DE VOLEI MG3600 PENALTY</t>
  </si>
  <si>
    <t>CAMERA VHD 1220 B FULL COLOR FULL HD MULTIHD 4565344</t>
  </si>
  <si>
    <t>CONE 50CM P/ SINALIZAÇÃO DELTA DE - PRETO E AMARELO</t>
  </si>
  <si>
    <t>CONE DE 18CM FLEXIVEL</t>
  </si>
  <si>
    <t>CORDA INDIVIDUAL SISAL AX ESPORTES INFANTIL 2 METROS UNI</t>
  </si>
  <si>
    <t>FURAD/PARAF.VONDER BAT 10.8V BIVOLT</t>
  </si>
  <si>
    <t>18/02/2022</t>
  </si>
  <si>
    <t>FURADEIRA MAKITA HP1640 1/2 IMPACT 127V + JG BROCA</t>
  </si>
  <si>
    <t>MANGUEIRA DE JARDIM RL C/ 50MT</t>
  </si>
  <si>
    <t>MOP ESFREGAOGIRATÓRIO FIT 4 LTS</t>
  </si>
  <si>
    <t>ORGANIZADOR ESCRITÓRIO 7301 FUME PREMIUM TRIPLO</t>
  </si>
  <si>
    <t>SACO DE LIXO 200 LT REFORÇADO  PT. C/ 5KG</t>
  </si>
  <si>
    <t>CAMERA DIGITAL 5 MP USB DI-5.0 HD 720P</t>
  </si>
  <si>
    <t>22-02-2022</t>
  </si>
  <si>
    <t>DESINF ANTISSEPTICO TUPI CALLAMARVS - ALCOOL GEL 70 INPM 440G 12X1</t>
  </si>
  <si>
    <t>DESINFETANTE ANTISSEPTICO TUPI ALCOOL LIQ 70 INPM 5 LT 2x1</t>
  </si>
  <si>
    <t>PILHA ALCALINA PALITO AA C/ 52</t>
  </si>
  <si>
    <t>23/02/2022</t>
  </si>
  <si>
    <t>ÁGUA SANITÁRIA C/ CLORO ATIVO 5L</t>
  </si>
  <si>
    <t>03/03/2022</t>
  </si>
  <si>
    <t>AZUL DE METILENO SOL. AQUOSA - 100 ML</t>
  </si>
  <si>
    <t>BOLA DE BASQUETE BABY</t>
  </si>
  <si>
    <t>BOLA DE BASQUETE T 11</t>
  </si>
  <si>
    <t>BOLA FUTSAL FUSION RX 200 R3</t>
  </si>
  <si>
    <t>COLETE DE FUTEBOL ADULTO POP</t>
  </si>
  <si>
    <t>ENVELOPE SACO KRAFT 110 X 170 C/ 250</t>
  </si>
  <si>
    <t>GIZ DE LOUSA BRANCO PALITO C/500</t>
  </si>
  <si>
    <t>PAPEL HIGIENICO FOLHA DUPLA NESS 16X4X30M  ( FARDO)</t>
  </si>
  <si>
    <t>PAPEL INDICADOR DE PH 0-14 MERCK CX C/ 100</t>
  </si>
  <si>
    <t>REAGENTE BENEDICT (GLICOSE QUALITATIVA) 1000ML</t>
  </si>
  <si>
    <t>REAGENTE LUGOL (SOLUÇÃO DE IODO) 100ML</t>
  </si>
  <si>
    <t>CADEIRA FIXA COM ASSENTO E ENCOSTO POLIPROPILENO</t>
  </si>
  <si>
    <t>04/03/2022</t>
  </si>
  <si>
    <t>CADEIRA GIRATORIO C/ ASSENTO E ENCOSTO EM POLIPROPILENO</t>
  </si>
  <si>
    <t>LONGARINA 3 LUGARES COM ASSENTO E ENCOSTO EM POLIPROPILENO</t>
  </si>
  <si>
    <t>LONGARINA 4 LUGARES COM ASSENTO E ENCOSTO EM POLIPROPILENO</t>
  </si>
  <si>
    <t>BOBINA KRAFT 60CM 80G 140M</t>
  </si>
  <si>
    <t>07/03/2022</t>
  </si>
  <si>
    <t>CADERNO CALIGRAFIA  BROCHURA FLEX 1/4 40F PT. C/ 20</t>
  </si>
  <si>
    <t>CADERNO UNIV. CD 1X1 96FLS  COM 05</t>
  </si>
  <si>
    <t>CANETA ESFER. 0,7 COMPACTOR CX. C/50</t>
  </si>
  <si>
    <t>CANETA P/ TECIDO 1MM LEOARTE</t>
  </si>
  <si>
    <t>COLA BASTAO 10G PRITT PT. C/ 10</t>
  </si>
  <si>
    <t>ENVELOPE PLAST. A4 4 FUROS 0.10 CX 600</t>
  </si>
  <si>
    <t>ESTILETE LARGO UNIDADE</t>
  </si>
  <si>
    <t>FITA ADES. 12X10 PCT 10 UNI (Cores Diversas)</t>
  </si>
  <si>
    <t>FITILHO DE EMBALAGEM RL 1 UNI</t>
  </si>
  <si>
    <t>LAMINA P/PLASTIF 0,05 A4 (220X307) PT100</t>
  </si>
  <si>
    <t>PAPEL CARTÃO FOSCO PCT C/20</t>
  </si>
  <si>
    <t>PASTA C/FERRAGEM P.P CRISTAL PCT 10 UNI</t>
  </si>
  <si>
    <t>PINCEL MARCA TEXTO LUMICOLOR C/ 06 CORES</t>
  </si>
  <si>
    <t>PINCEL MARCADOR P/QUADRO BCO. AZ. PT. VERM RECARRE. WBMA cx. c/ 12</t>
  </si>
  <si>
    <t>PINCEL MARCADOR P/QUADRO BCO. RECARRE. WBMA cx. c/ 12</t>
  </si>
  <si>
    <t>PINCEL MARCADOR RETROPROJETOR PONTA 2.0MM 6 CORES</t>
  </si>
  <si>
    <t>PLACA EVA 60X40 C/ GLITTER PT. C/ 5F</t>
  </si>
  <si>
    <t>MASCARA COM CLIPE NASAL EM TNT TRIPLA PT. C/ 50</t>
  </si>
  <si>
    <t>09/03/2022</t>
  </si>
  <si>
    <t>BEBEDOURO E PURIFIC ÁGUA RESIST. 100 LITROS C/ PEDAL DE ACIONAMENTO MEC. - 220V</t>
  </si>
  <si>
    <t>11/03/2022</t>
  </si>
  <si>
    <t>BEBEDOURO E PURIFIC. ÁGUA LINHA LS 180 - 220V</t>
  </si>
  <si>
    <t>BOLA DE RUGBY</t>
  </si>
  <si>
    <t>COLA BRANCA 110G TENAZ CX. C/ 12</t>
  </si>
  <si>
    <t>IMPRESSORA MULTIFUNCIONAL EPSON ECOTANK L3250</t>
  </si>
  <si>
    <t>JOGO FLAT BOOL</t>
  </si>
  <si>
    <t>LAMÍNULA P/ MICROSCOPIA 18X 18 CX C/ 100 UN</t>
  </si>
  <si>
    <t>LAMÍNULA P/ MICROSCOPIA 20 X 20 CX C/ 100 UN</t>
  </si>
  <si>
    <t>LUVA DESCARTÁVEL EM VINIL C/ PÓ CX. C/ 100</t>
  </si>
  <si>
    <t>MAPA BRASIL EXPANSÃO TERRITORIAL E LIMITES</t>
  </si>
  <si>
    <t>MAPA BRASIL FISICO</t>
  </si>
  <si>
    <t>MAPA BRASIL POLITICO</t>
  </si>
  <si>
    <t>MAPA DO SISTEMA SOLAR</t>
  </si>
  <si>
    <t>MAPA ESTADO DE SÃO PAULO POLITICO</t>
  </si>
  <si>
    <t>MAPA MUNDI CLIMAS</t>
  </si>
  <si>
    <t>MAPA MUNDI FISICO</t>
  </si>
  <si>
    <t>MAPA MUNDI POLITICO</t>
  </si>
  <si>
    <t>MAPA MUNDI VEGETACAO</t>
  </si>
  <si>
    <t>Smartphone Samsung Galaxy A03 Core 32GB Preto 4G + Octa-Core 2GB</t>
  </si>
  <si>
    <t>PAPEL HIGIENICO CELULOSE FOLHA DUPLA 8/R EUROPEL</t>
  </si>
  <si>
    <t>14/03/2022</t>
  </si>
  <si>
    <t>ARMÁRIO LABORATÓRIO VITRINE C/ 1 PORTA</t>
  </si>
  <si>
    <t>15/03/2022</t>
  </si>
  <si>
    <t>BANQUETA ALTA P/ LABORATÓRIO</t>
  </si>
  <si>
    <t>MASCARA DESC. INFANTIL TRIPLA PROTEÇÃO C/ 50</t>
  </si>
  <si>
    <t>MESA REDONDA 6 PÉS 1,20X76 CM</t>
  </si>
  <si>
    <t>MESA SEXTAVADA 1,20 X 76</t>
  </si>
  <si>
    <t>PASTA PLÁSTICA EM L TRANSP. PT. C/10</t>
  </si>
  <si>
    <t>TELA P/ PINTURA 09X12 PCT.C/10</t>
  </si>
  <si>
    <t>TELA P/ PINTURA 16X22 C/10UN</t>
  </si>
  <si>
    <t>ABRACADEIRA NYLON STAFF 2,5X200 C/ 100 BCA</t>
  </si>
  <si>
    <t>18/03/2022</t>
  </si>
  <si>
    <t>AGULHA EM METAL PARA BOMBA DE INFLAR (CONTEM 5 UNIDS) - FA300 1 UNI</t>
  </si>
  <si>
    <t>ÁLCOOL EM GEL 70% 1L</t>
  </si>
  <si>
    <t>ALCOOL EM GEL 70% 1L C/ TAMPA PUMP</t>
  </si>
  <si>
    <t>ALCOOL EM GEL 70% 500ML</t>
  </si>
  <si>
    <t>APONTADOR C/COLETOR VERTICAL CX/24</t>
  </si>
  <si>
    <t>APONTADOR CIS R370 C/COLETOR NEON RETA C/24</t>
  </si>
  <si>
    <t>BLOCO DE DESENHO A4 BRANCO 150G C/20FLS</t>
  </si>
  <si>
    <t>BLOCO DE DESENHO A4 BRANCO 180G</t>
  </si>
  <si>
    <t>CESTO ORG.QUADRATTA 27X12</t>
  </si>
  <si>
    <t>CESTO ORG.RATTAN PR</t>
  </si>
  <si>
    <t>FILTRO DE LINHA P/ 4 TOMADAS</t>
  </si>
  <si>
    <t>FURADEIRA MAKITA HP1630K 710W 220V</t>
  </si>
  <si>
    <t>GARFO PLASTICO PT. C/50</t>
  </si>
  <si>
    <t>JOGO DA MEMORIA FRUTAS C/24 PCS MADEIRA</t>
  </si>
  <si>
    <t>JOGO DA MEMORIA MEIOS DE TRANSPORTE C/24 PCS MADEIRA</t>
  </si>
  <si>
    <t>KIT DE FICHAS NUMERADAS</t>
  </si>
  <si>
    <t>KIT JARDINAGEM C/ 3 PEÇAS</t>
  </si>
  <si>
    <t>LIXEIRA BASCULANTE 28 LTS</t>
  </si>
  <si>
    <t>NOTEBOOK SAMSUNG CORE I5 8GB 1 TB 15.6 Windows10</t>
  </si>
  <si>
    <t>PANO DE CHÃO SACO DUPLO MARFIM</t>
  </si>
  <si>
    <t>PANO DE CHÃO XADREX CAIPIRA UNID.</t>
  </si>
  <si>
    <t>PILHA ALCALINA PALITO AAA C/ 40</t>
  </si>
  <si>
    <t>PRATO PLÁSTICO 15CM PT. C/ 10</t>
  </si>
  <si>
    <t>REGADOR PLÁSTICO BICO VERDE 5L</t>
  </si>
  <si>
    <t>RELOGIO AMB.RED PTO FND BR</t>
  </si>
  <si>
    <t>SOPRADOR TERMICO HAMMER 1700W 110V</t>
  </si>
  <si>
    <t>Televisão Smart 43" Full HD Multilaser WI-FI Integrado</t>
  </si>
  <si>
    <t>BLOCO DE DESENHO A4 MILIMETRADO 50 FLS PACOTE C/ 10</t>
  </si>
  <si>
    <t>21/03/2022</t>
  </si>
  <si>
    <t>BLOCO DE DESENHO A4 MILIMETRADO 50FLS</t>
  </si>
  <si>
    <t>CAMISETA DE ALGODÃO FIO PENTEADO LISA S/ ESTAMPA</t>
  </si>
  <si>
    <t>CAMISETA LISA P/ ESTAMPA</t>
  </si>
  <si>
    <t>CANETA HIDROG. 12 CORES LAVAVEL</t>
  </si>
  <si>
    <t>CLIPS N2/0 C/725UN GOLDEN KRAFT +-500G</t>
  </si>
  <si>
    <t>COLA BASTAO 20G PRITT C/6</t>
  </si>
  <si>
    <t>COMPASSO S/TIRA LINHA METAL C/GRAFITE CX C/12</t>
  </si>
  <si>
    <t>CORRETIVO ROLLER 5X5 DELLET PT6</t>
  </si>
  <si>
    <t>DUPLA HÉLICE De DNA - Biologia</t>
  </si>
  <si>
    <t>ESQUELETO HUMANO 1.70 PADRÃO</t>
  </si>
  <si>
    <t>FITA ADES. 18X50 PT. C/ 7 ROLOS</t>
  </si>
  <si>
    <t>FITA ADESIVA TRANSP. 45X40 PT. C/2</t>
  </si>
  <si>
    <t>FITA DUPLA FACE 12X30 PAPEL C/ 6</t>
  </si>
  <si>
    <t>FITILHO PRESENTE 50 M PT C/10</t>
  </si>
  <si>
    <t>GLITTER TUBO SORTIDO 12 TUBOS</t>
  </si>
  <si>
    <t>GRAMPEADOR PISTOLA TAPECEIRO 15 CM</t>
  </si>
  <si>
    <t>JOGO DE XADREZ</t>
  </si>
  <si>
    <t>KIT ALMOXARIFADO P/ MONTAGEM ROBOTICA</t>
  </si>
  <si>
    <t>LÂMINAS PREPARADA P ENSINO MÉDIO 50 PCS</t>
  </si>
  <si>
    <t>LAPIS PRETO HB PLAST. C/BOR. MONSTRINHOS C/72</t>
  </si>
  <si>
    <t>LUVA DE BOX 10 ONÇAS</t>
  </si>
  <si>
    <t>MAPA BRASIL ECOSSISTEMAS</t>
  </si>
  <si>
    <t>MAPA CLASSIFICACAO PERIODICA DOS ELEMENTOS</t>
  </si>
  <si>
    <t>MEIOSE C/ 09 PARTES</t>
  </si>
  <si>
    <t>MEIOSE EM 10 PARTES</t>
  </si>
  <si>
    <t>MODELO DUPLA HÉLICE EM DNA</t>
  </si>
  <si>
    <t>MOLDURA TOUCH SCREEN P/ TV 43 POL. INFRAVERMELHO</t>
  </si>
  <si>
    <t>ORGANIZADOR NICHO TRIPLO FUME</t>
  </si>
  <si>
    <t>PALITO DE CHURRASCO BAMBU 28 CM PCT.C/40</t>
  </si>
  <si>
    <t>PAPEL SULFITE 210 X 297 A4 75G COLORIDO PT. C/100</t>
  </si>
  <si>
    <t>PASTA EM L PT. C/ 10</t>
  </si>
  <si>
    <t>PERCEVEJO CX. C/100</t>
  </si>
  <si>
    <t>PINCEL MARCA TEXTO   CX12</t>
  </si>
  <si>
    <t>PINCEL MARCA TEXTO AMARELO BRITTE LINER CX/12</t>
  </si>
  <si>
    <t>PLANETÁRIO ASTRONÔMIA EM SALA DE AULA</t>
  </si>
  <si>
    <t>PRANCHA ANATOMIA SISTEMA CIRCULATORIO-</t>
  </si>
  <si>
    <t>REGUA 30CM CRISTAL C/24 UN KZ373</t>
  </si>
  <si>
    <t>TESOURA DE USO GERAL S/PONTA</t>
  </si>
  <si>
    <t>APAGADOR P/ QUADRO BRANCO PILOT UNIDADE</t>
  </si>
  <si>
    <t>22/03/2022</t>
  </si>
  <si>
    <t>APITO  METAL ACME</t>
  </si>
  <si>
    <t>ASSENTO HERC ENV.ECONOM.BRANCO</t>
  </si>
  <si>
    <t>BOMBA P ENCHER BOLA DUPLA ACAO</t>
  </si>
  <si>
    <t>CORDA POLIESTERR 12MM 30MT</t>
  </si>
  <si>
    <t>EXTENSAO 3 TOMADAS CABO 10MT</t>
  </si>
  <si>
    <t>PINCEL COLOR 12 CORES</t>
  </si>
  <si>
    <t>PINCEL P/ QUADRO BRANCO REC. PILOT CX. C/ 12</t>
  </si>
  <si>
    <t>REDE DE TENIS DE MESA C/ SUPORTE</t>
  </si>
  <si>
    <t>REFIL PINCEL P/Q BRANCO PILOT CX C/12</t>
  </si>
  <si>
    <t>SUPORTE TENIS DE MESA ATHI COM REGUA ROSCA AZL-049</t>
  </si>
  <si>
    <t>TELA DE PROJEÇÃO STANDART RETRÁTIL 98P.</t>
  </si>
  <si>
    <t>Telescópio Astronômico Refrator Skylife Tcrater 2.8 70mm / TRIPE</t>
  </si>
  <si>
    <t>CABO DE AÇO GALVANIZADO VOLEI</t>
  </si>
  <si>
    <t>23/03/2022</t>
  </si>
  <si>
    <t>CAIXA DE SOM 100W AMPLIFICADA TRC5510 BLUETOOTH, RADIO FM E ENTRADA USB</t>
  </si>
  <si>
    <t>23-03-2022</t>
  </si>
  <si>
    <t>CAIXA DE SOM 380W PHILCO PCX6500 BTH US FM AX W12</t>
  </si>
  <si>
    <t>CAPELA PARA EXAUSTAO DE GASES 50 EM FIBRA</t>
  </si>
  <si>
    <t>DOMINO TRADICIONAL PLÁSTICO</t>
  </si>
  <si>
    <t>ESTRUTURA PARA BASQUETE C/ POSTE, TABELA LAMINADAA NAVAL COM ARO E REDE 1,80X1,05</t>
  </si>
  <si>
    <t>JOGO DAMA E TRILHA ESCOLAR</t>
  </si>
  <si>
    <t>JOGO DE TABULEIRO DETETIVE - ESTRELA</t>
  </si>
  <si>
    <t>JOGO DOBBLE</t>
  </si>
  <si>
    <t>JOGO XADREZ ESCOLAR</t>
  </si>
  <si>
    <t>POSTE / VOLEI C/ CREMADEIRA E BUCHAS</t>
  </si>
  <si>
    <t>QUADRO BRANCO 60X90</t>
  </si>
  <si>
    <t>REDE DE VOLEI 1 LONA</t>
  </si>
  <si>
    <t>SACO DE LIXO 60L PTO  REFORÇADO C/ 5K</t>
  </si>
  <si>
    <t>BALANÇA SEMI-ANALÍTICA DE PRECISÃO CAP 320 grs X 0,001</t>
  </si>
  <si>
    <t>24/03/2022</t>
  </si>
  <si>
    <t>BALÃO VOLUMÉTRICO ROLHA DE POLIETILENO - 500 ml</t>
  </si>
  <si>
    <t>BASE COM HASTE SUPORTE UNIVERSAL 12X20RETANGULAR COM HASTE DE 450MM</t>
  </si>
  <si>
    <t>BECKER (BEQUER) DE VIDRO FORMA BAIXA - 250 ml</t>
  </si>
  <si>
    <t>BECKER (BEQUER) DE VIDRO FORMA BAIXA - 600ML</t>
  </si>
  <si>
    <t>BECKER (BEQUER) DE VIDRO FORMA BAIXA 1000ML</t>
  </si>
  <si>
    <t>BECKER (BEQUER) DE VIDRO FORMA BAIXA 50ML</t>
  </si>
  <si>
    <t>FRASCO ERLENMEYER DE VIDRO BOCA ESTREITA 1000 ML</t>
  </si>
  <si>
    <t>FRASCO KITAZATO (KITASSATO) DE VIDRO 250 ML</t>
  </si>
  <si>
    <t>FUNIL DE BUCHNNER DE PORCELANA DIAMETRO 115MM 450ML</t>
  </si>
  <si>
    <t>FUNIL DE SEPARAÇÃO - 1000 ML C/ TORNEIRA DE PTFE E ROLHA DE POLIETILENO</t>
  </si>
  <si>
    <t>FUNIL DE SEPARAÇÃO - 250 ML C/ TORNEIRA DE PTFE E ROLHA DE POLIETILENO</t>
  </si>
  <si>
    <t>FUNIL DE SEPARAÇÃO - 500 ML C/ TORNEIRA DE PTFE E ROLHA DE POLIETILENO</t>
  </si>
  <si>
    <t>PIPETADOR DE BORRACHA (PERA) 3 VIAS</t>
  </si>
  <si>
    <t>PISSETA DE PLÁSTICO (PE) 500 ML C/ GRADUAÇÃO</t>
  </si>
  <si>
    <t>TERMÔMETRO QUÍMICO ESCALA INTERNA -10+110:1°C 26CM INCOTERM</t>
  </si>
  <si>
    <t>A Revolucao Dos Bichos</t>
  </si>
  <si>
    <t>29/03/2022</t>
  </si>
  <si>
    <t>ALICATE PVC UNIVERSAL 8 EDA</t>
  </si>
  <si>
    <t>ALICATE UNIVERSAL C/ CORTE</t>
  </si>
  <si>
    <t>Cinco Passos De Voce, A</t>
  </si>
  <si>
    <t>Culpa E Das Estrelas, A</t>
  </si>
  <si>
    <t>Diario De Um Banana - Vol. 9 - Caindo Na Estrada</t>
  </si>
  <si>
    <t>DISPENSER EM ACRÍLICO DE PAREDE P/ ABSORVENTE</t>
  </si>
  <si>
    <t>ESPANADOR DE PÓ C/ PENA NATURAL</t>
  </si>
  <si>
    <t>FERRO SOLDAR HK 60WX127V POWER - 60</t>
  </si>
  <si>
    <t>FILTRO DE LINHA P/ 5 TOMADAS</t>
  </si>
  <si>
    <t>FURAD/PARAF.HMER 3/8 2BT.ACE.12V BV</t>
  </si>
  <si>
    <t>FURADEIRA MAKITA HP1630K 710W 110V + JG BROCA</t>
  </si>
  <si>
    <t>Harry Potter E A Pedra Filosofal</t>
  </si>
  <si>
    <t>JARDINEIRA RISCHIOTO FLORATTA N80</t>
  </si>
  <si>
    <t>KIT DE ROBOTICA C/ 310 PÇS+MICROCONTROLADOR+ 8 MÓDULOS P/ MONTAGEM</t>
  </si>
  <si>
    <t>Kit Ferro De Solda Profissional 60w Estanho E Pasta De Solda</t>
  </si>
  <si>
    <t>KIT ROBÓTICA K20 C/ 16 PROJETOS + MANUAL E ACESSO A PLATAFORMA DE PROGRAMAÇÃO</t>
  </si>
  <si>
    <t>LIMA CHATA BAST.06 UNI</t>
  </si>
  <si>
    <t>LIXEIRA BASCULANTE 30LT SANREMO</t>
  </si>
  <si>
    <t>LUVA MALHA ACRILON PIGMENT.BLIS.BGE PAR</t>
  </si>
  <si>
    <t>MARTELO DE UNHA 25MM C/CABO DE MADEIRA</t>
  </si>
  <si>
    <t>Menina Que Roubava Livros, A</t>
  </si>
  <si>
    <t>O Pequeno Principe</t>
  </si>
  <si>
    <t>OCULOS PROTEÇÃO INCOLOR</t>
  </si>
  <si>
    <t>PILHA ALCALINA AA CX. C/ 48</t>
  </si>
  <si>
    <t>PREGO DE FERRO 14X18 50G</t>
  </si>
  <si>
    <t>Racionais - Sobrevivendo No Inferno</t>
  </si>
  <si>
    <t>REABASTECEDOR PARA QUADRO BRANCO 20ML RADEX</t>
  </si>
  <si>
    <t>RESINA ACRILICA EUCATEX 18 LTS</t>
  </si>
  <si>
    <t>BARBANTE ALGODAO 4/6 FIOS 406M UNIDADE</t>
  </si>
  <si>
    <t>30/03/2022</t>
  </si>
  <si>
    <t>BLOCO P/FICHARIO 4 FUROS UNIVERS 96 FLS PACOTE C/ 10</t>
  </si>
  <si>
    <t>BOLINHA DE GUDE PACT.C/200</t>
  </si>
  <si>
    <t>CADERNO BROCHURA CD 1/4 48FL C/5</t>
  </si>
  <si>
    <t>CANETA HIDROG. FINELINER PRETA CX.C/10</t>
  </si>
  <si>
    <t>CARTÃO COLOR SET FLORESCENTE PCT C/20</t>
  </si>
  <si>
    <t>COLA BRANCA 90G BIC CX12</t>
  </si>
  <si>
    <t>COLCHONETE PARA GINASTICA 100 X 60 X 3 CM</t>
  </si>
  <si>
    <t>FOLHA P/FICHARIO 1/4 2 FUROS PCT.C/500F</t>
  </si>
  <si>
    <t>GIZ ESCOLAR BRANCO C/500</t>
  </si>
  <si>
    <t>LAPIS 12 CORES EVOLUTION TRIANGULAR  PT.C/6</t>
  </si>
  <si>
    <t>PALITO DE CHURRASCO PCT C/100</t>
  </si>
  <si>
    <t>PAPEL CELOFANE 70X90 POLICOR PCT 50 UNI</t>
  </si>
  <si>
    <t>PAPEL VEGETAL A4 50FLS</t>
  </si>
  <si>
    <t>PASTA C/ABA ELAST. P.P OFICIO FUME PCT 10 UNI</t>
  </si>
  <si>
    <t>TINTA TECIDO 15ML C/6 ACRILEX</t>
  </si>
  <si>
    <t>ETIQUETA INKJET/LASER 6080 ETIQUETAS EM 10 FLS</t>
  </si>
  <si>
    <t>31/03/2022</t>
  </si>
  <si>
    <t>FITA EMBALAGEM 48X40 CRISTAL PCT 4 UNI</t>
  </si>
  <si>
    <t>LABORATÓRIO BÁSICO PARA ENSINO FUNDAMENTAL</t>
  </si>
  <si>
    <t>PEN DRIVE 16GB USB PD589 MULTILASER</t>
  </si>
  <si>
    <t>PEN DRIVE 32GB USB PD589 MULTILASER</t>
  </si>
  <si>
    <t>PILHA RECARREGAVEL AA PCT.C/4</t>
  </si>
  <si>
    <t>PILHA RECARREGAVEL AAA PCT.C/4</t>
  </si>
  <si>
    <t>QUEBRA CABEÇA INFANTIL 60 PÇS</t>
  </si>
  <si>
    <t>QUEBRA CABEÇA INFANTIL 80 PÇ</t>
  </si>
  <si>
    <t>TESOURA ESCOLAR 13CM CX. C/12</t>
  </si>
  <si>
    <t>APAGADOR P/ QUADRO BRANCO RADEX UNID</t>
  </si>
  <si>
    <t>08/04/2022</t>
  </si>
  <si>
    <t>BOLINHA DE PING PONG LARANJA POTE C/ 100 TM FUN -VOLLO</t>
  </si>
  <si>
    <t>BOLINHA DE PING PONG LARANJA POTE C/ 36 TM PRO - VOLLO</t>
  </si>
  <si>
    <t>RAQUETE TENIS DE MESA VOLLO</t>
  </si>
  <si>
    <t>Televisão Smart 42" Full HD Multilaser WI-FI Integrado</t>
  </si>
  <si>
    <t>001 MESA DE PING PONG OFICIAL DOBRAVEL 15MM MDF LUXO</t>
  </si>
  <si>
    <t>12/04/2022</t>
  </si>
  <si>
    <t>004 MESA DE PING PONG OFICIAL DOBRAVEL 15MM MDP SIMPLES</t>
  </si>
  <si>
    <t>ABSORVENTE INTIMUS EXTERNO TRIPLA PROTEÇÃO C/60</t>
  </si>
  <si>
    <t>ALCOOL LIQ. 70° 1L C/ BURRIFADOR</t>
  </si>
  <si>
    <t>BOBINA KRAFT 60CM 60GRS 180MTS +- 65KG</t>
  </si>
  <si>
    <t>NOTEBOOK SAMSUNG CORE I5 8GB</t>
  </si>
  <si>
    <t>NOTEBOOK SAMSUNG CORE I5 8GB SSD 256 15.6 Windows10</t>
  </si>
  <si>
    <t>PAPEL KRAFT 66X96 PT. C/ 250F</t>
  </si>
  <si>
    <t>Smart TV LED 65" UHD 4K SAMSUNG</t>
  </si>
  <si>
    <t>COLCHONETE CLASSE 100 X 60 X 3 CM</t>
  </si>
  <si>
    <t>13/04/2022</t>
  </si>
  <si>
    <t>GRAVADORA LASER NX4</t>
  </si>
  <si>
    <t>LIVRO EDUCAÇAO NAO VIOLENTA</t>
  </si>
  <si>
    <t>LIVRO EU E OS OUTROS</t>
  </si>
  <si>
    <t>LIVRO O CEREBRO DA CRIANÇA</t>
  </si>
  <si>
    <t>LIVRO O MITO DA ASSISTENCIA SOCIAL</t>
  </si>
  <si>
    <t>LIVRO POR QUE GRITAMOS</t>
  </si>
  <si>
    <t>LIVRO TRABALHO COM GRUPOS EM SERVIÇO SOCIAL</t>
  </si>
  <si>
    <t>ÁCIDO SOLVENTE 98% PA 1000 ML</t>
  </si>
  <si>
    <t>18/04/2022</t>
  </si>
  <si>
    <t>AGAR AGAR PURO 25G</t>
  </si>
  <si>
    <t>ÁLCOOL ETÍLICO ABSOLUTO 96% 1000 ML</t>
  </si>
  <si>
    <t>ÁLCOOL ETÍLICO ABSOLUTO 99% 1000 ML</t>
  </si>
  <si>
    <t>AZUL DE BROMOTIMOL (PH 6,0 - 7,6) - 100 ML</t>
  </si>
  <si>
    <t>AZUL DE METILENO PA - 25 GR</t>
  </si>
  <si>
    <t>BECKER (BEQUER) PLÁSTICO GRADUADO 250 ML</t>
  </si>
  <si>
    <t>BECKER (BEQUER) PLÁSTICO GRADUADO 400 ML</t>
  </si>
  <si>
    <t>BICARBONATO DE POTASSIO PA 25G</t>
  </si>
  <si>
    <t>BICARBONATO DE SÓDIO PA - 500G</t>
  </si>
  <si>
    <t>CARBONATO DE CÁLCIO PA - 500G</t>
  </si>
  <si>
    <t>CARVAO ATIVO EM PO 25G</t>
  </si>
  <si>
    <t>EOSINA AMARELA 0,25% AQUOSA 100ML</t>
  </si>
  <si>
    <t>ESPATULA DE ACO FLEXIVEL MULTIUSO</t>
  </si>
  <si>
    <t>ESPELHO DE VIDRO CONVEXO (DIVERGENTE) Ø 50mm F - 100mm</t>
  </si>
  <si>
    <t>ESPELHO DE VIDRO PLANO 60 X 60MM</t>
  </si>
  <si>
    <t>FENOLFTALEÍNA EM PÓ PA - 100 G</t>
  </si>
  <si>
    <t>FILTRO DE PAPEL P/ LABORATÓRIO 90MM C/ 100 UNID.</t>
  </si>
  <si>
    <t>FIO DE COBRE ESMALTADO NR24 - METRO</t>
  </si>
  <si>
    <t>HEMATOXILINA HARRIS CORANTE 500ML</t>
  </si>
  <si>
    <t>HIDRÓXIDO DE MAGNÉSIO 250G</t>
  </si>
  <si>
    <t>Hidróxido de Sódio Lentilhas 97% PA - 250 g</t>
  </si>
  <si>
    <t>HIDRÓXIDO DE SÓDIO LENTILHAS 97% PA 200GR</t>
  </si>
  <si>
    <t>HIDROXIDO DE SODIO PA 100 G</t>
  </si>
  <si>
    <t>IMPRESSORA MULTIFUNCIONAL EPSON COLOR EPSON L6490</t>
  </si>
  <si>
    <t>LAMINA DE ALUMINIO 50MMX50MM</t>
  </si>
  <si>
    <t>LIXEIRA C/PEDAL 30LT</t>
  </si>
  <si>
    <t>MAGNÉSIO METÁLICO EM FITA - ROLO C/ 10 metros</t>
  </si>
  <si>
    <t>MAPA PARTILHA DA AFRICA AFRICA</t>
  </si>
  <si>
    <t>PAPEL TORNASSOL VERMELHO - COM 100 TIRAS</t>
  </si>
  <si>
    <t>PIPETA DE PASTEUR 3 ML PC COM 50 UN</t>
  </si>
  <si>
    <t>PRANCHA ANATOMIA OLFATO / SENTIDOS DA PELE</t>
  </si>
  <si>
    <t>PRANCHA ANATOMIA SIST REPRODUTOR FEMININO</t>
  </si>
  <si>
    <t>PRANCHA ANATOMIA SIST REPRODUTOR MASCULINO</t>
  </si>
  <si>
    <t>PRISMA OPTICO - TRIANGULAR  60º 20x40 MM</t>
  </si>
  <si>
    <t>Tiossulfato de Sódio PA (hipossulfito) - 25 g</t>
  </si>
  <si>
    <t>TUBO DE ENSAIO TERMICO RESISTENTE 15X100MM</t>
  </si>
  <si>
    <t>ZINCO EM RASPAS - 25 G</t>
  </si>
  <si>
    <t>ADESIVO EM ROLO 10M LISO</t>
  </si>
  <si>
    <t>20/04/2022</t>
  </si>
  <si>
    <t>ALICATE DE BICO 1/2 CANA 6 NIQ</t>
  </si>
  <si>
    <t>Alicate Descascador de Fios de isolamento Profissional</t>
  </si>
  <si>
    <t>BALAO DE POLIESTILENO EXP. 100MM</t>
  </si>
  <si>
    <t>BALÃO DE POLIESTILENO EXP. 35MM</t>
  </si>
  <si>
    <t>BALÃO DE POLIESTILENO EXP. 60MM</t>
  </si>
  <si>
    <t>BALÃO VOLUMÉTRICO ROLHA DE POLIETILENO - 100 ML</t>
  </si>
  <si>
    <t>CORDA NAVAL 12MM REVESTIDA NYLON 15MT</t>
  </si>
  <si>
    <t>CORRETIVO LIQUIDO 18ML CX. BASE ÁGUA C/ 12</t>
  </si>
  <si>
    <t>ENVELOPE PLAST. OFICIO 4 FUROS 0.12 PT C/500</t>
  </si>
  <si>
    <t>FELTRO RED. 50.8MM C/08</t>
  </si>
  <si>
    <t>FELTRO RET. 75MM X 100MM C/ 02</t>
  </si>
  <si>
    <t>FURADEIRA MAKITA HP1630K 710W 110V</t>
  </si>
  <si>
    <t>JOGO CHAVE DE FENDA TRAMONTINA C/ 6PÇ</t>
  </si>
  <si>
    <t>KIT FERRAMENTAS SPARTA C/ 129PÇ</t>
  </si>
  <si>
    <t>MARTELO CARP. SPARTA CABO MADEIRA 20MM</t>
  </si>
  <si>
    <t>PASTA REGISTRADORA A/Z LOMBO LARGO</t>
  </si>
  <si>
    <t>GIZ DE LOUSA BRANCO C/50</t>
  </si>
  <si>
    <t>25/04/2022</t>
  </si>
  <si>
    <t>IMPRESSORA MULTIFUNCIONAL ECOTANK L6270 EPSON COLORIDA WI-FI BIVOLT</t>
  </si>
  <si>
    <t>Microscópio Biologico Trinocular LED DI-115T C/ CAMERA DE 5MEGAPIXELS USB</t>
  </si>
  <si>
    <t>Microscópio Biologico Trinocular Objetiva Planacromatica DI-115T LED</t>
  </si>
  <si>
    <t>BICARBONATO DE SÓDIO PA - 1KL</t>
  </si>
  <si>
    <t>26/04/2022</t>
  </si>
  <si>
    <t>PEN DRIVE 8GB USB TWIST PD587 MULTILASER</t>
  </si>
  <si>
    <t>PIPETA VOLUMÉTRICA - 2 ml</t>
  </si>
  <si>
    <t>ÁCIDO C. BIURETO PA - 100ml</t>
  </si>
  <si>
    <t>28/04/2022</t>
  </si>
  <si>
    <t>BEXIGA DE CORAÇÃO N 11 VERMELHO HAPPY DAY C/12</t>
  </si>
  <si>
    <t>CAPACITOR ELETRONICO 100UF /25V</t>
  </si>
  <si>
    <t>FITA ADESIVA DE COBRE 7MM X 20MTS</t>
  </si>
  <si>
    <t>GABINETE DE RECARGA P/ 30 NOTEBOOK</t>
  </si>
  <si>
    <t>IMPRESSORA MULTIFUNCIONAL EPSON C/ BULK L4260</t>
  </si>
  <si>
    <t>IMPRESSORA MULTIFUNCIONAL EPSON ECOTANK L4260 WI-FI PRETO</t>
  </si>
  <si>
    <t>LAMINA DE CHUMBO  50mm X 50mm</t>
  </si>
  <si>
    <t>MEMORIA BRINQUEDOS 40 PÇS - JOTTPLAY</t>
  </si>
  <si>
    <t>PAPEL TOALHA INT. BRANCO 20 X 21 EUROPEL FD C/ 50 Folhas</t>
  </si>
  <si>
    <t>QUEBRA CABEÇA INFANTIL 24 PÇ</t>
  </si>
  <si>
    <t>QUEBRA CABEÇA TRANSITO PEDESTRES 24 PÇ - WAY</t>
  </si>
  <si>
    <t>ARMÁRIO DE AÇO 2 PORTAS 1927X800X400 MM</t>
  </si>
  <si>
    <t>03-05-2022</t>
  </si>
  <si>
    <t>BALANÇA DE MEDIÇÃO PESO E ALTURA</t>
  </si>
  <si>
    <t>BLOCO CRIATIVO 05 CORES A4 FLUORESCENTE 75G PCT 50 FL</t>
  </si>
  <si>
    <t>Smartphone Samsung Galaxy M12 64GB Azul 4G - 4GB RAM Tela 6,5? Câm. Quádrupla + Selfie 8MP</t>
  </si>
  <si>
    <t>AQUARELA EM PASTILHA C/ 12 CORES</t>
  </si>
  <si>
    <t>04/05/2022</t>
  </si>
  <si>
    <t>BARBANTE ALGODAO 4/6 FIOS 101M 6 ROLOS</t>
  </si>
  <si>
    <t>04-05-2022</t>
  </si>
  <si>
    <t>CANETA HIDROG. 24 CORES NEO PEN  PCT C/5</t>
  </si>
  <si>
    <t>COLA INSTANTANEA ARTESANATO 20 G TEKBOND CX C/ 10</t>
  </si>
  <si>
    <t>FITA CREPE 18X50 PCT 5 UNI</t>
  </si>
  <si>
    <t>GIZ PASTEL A OLEO C/ 12 CORES</t>
  </si>
  <si>
    <t>GIZ PASTEL OLEO 12 CORES</t>
  </si>
  <si>
    <t>GIZ PASTEL OLEO GIOTTO 12 CORES</t>
  </si>
  <si>
    <t>GIZAO DE CERA C/12 CORES BIG</t>
  </si>
  <si>
    <t>GIZÃO DE CERA MEU 1º GIZ C/ 6 CORES</t>
  </si>
  <si>
    <t>GIZÃO DE CERA MEU 1º GIZ C/ 6 CORES PT. C/ 3 ES</t>
  </si>
  <si>
    <t>KIT DE MINI VIDRARIA PARA LABORATÓRIO C/ 11PÇS - MYLAB3</t>
  </si>
  <si>
    <t>KIT VIDRARIA PARA LABORATÓRIO 33 PÇ COM PAPEL PH E ÓCULOS - MYLAB2</t>
  </si>
  <si>
    <t>LAPIS DE COR 48 CORES  UNID</t>
  </si>
  <si>
    <t>LIVRO ANATOMIA E FISIOLOGIA PARA LEIGOS</t>
  </si>
  <si>
    <t>LIVRO ATA 100FLS UNIDADE</t>
  </si>
  <si>
    <t>LIVRO ATA C.PRETA 100FLS PCT C/5</t>
  </si>
  <si>
    <t>LIVRO ATA VERTICAL 100FLS FORONI UNIDADE</t>
  </si>
  <si>
    <t>LIVRO BRASIL: UMA BIOGRAFIA</t>
  </si>
  <si>
    <t>LIVRO JORNALISMO PARA LEIGOS</t>
  </si>
  <si>
    <t>LIVRO MATEMATICA FINANCEIRA  APLICADA</t>
  </si>
  <si>
    <t>LIVRO MUDANÇAS SOCIAIS NO BRASIL</t>
  </si>
  <si>
    <t>LIVRO O MELHOR DO KARATE: VISAO ABRANGENTE - PRATICAS VOLUME 1</t>
  </si>
  <si>
    <t>LIVRO O QUE É ARTE</t>
  </si>
  <si>
    <t>LIVRO O QUE É CINEMA - COLEÇÃO PRIMEIROS PASSOS</t>
  </si>
  <si>
    <t>LIVRO O QUE É CULTURA - COLEÇÃO PRIMEIROS PASSOS</t>
  </si>
  <si>
    <t>LIVRO O QUE É JORNALISMO</t>
  </si>
  <si>
    <t>LIVRO O QUE É PODER</t>
  </si>
  <si>
    <t>LIVRO O QUE É REVOLUÇÃO</t>
  </si>
  <si>
    <t>LIVRO PENSADORES QUE INVENTARAM O BRASIL</t>
  </si>
  <si>
    <t>MALETA ARQUIVO EM PLÁSTICO C/6 PASTAS SUSPENSAS</t>
  </si>
  <si>
    <t>MASSA DE MODELAR 12 CORES SOFT PT 12</t>
  </si>
  <si>
    <t>PAPEL ALMAÇO QUADRICULADO C/400</t>
  </si>
  <si>
    <t>PAPEL VERGE 120G BRANCO A4 PT. C/ 50F</t>
  </si>
  <si>
    <t>PAPEL VERGE 180G BRANCO A4 PT. C/ 50FLS</t>
  </si>
  <si>
    <t>PASTA C/ ABA PAP. LISA C/ 10</t>
  </si>
  <si>
    <t>PASTA CATALOGO C/50 ENVELOPE OFICIO AZUL 1090AZ PCT 1 UNI</t>
  </si>
  <si>
    <t>PASTA CATALOGO C/50 ENVELOPE OFICIO PINK 1090PI PCT 1 UNI</t>
  </si>
  <si>
    <t>PASTA CATALOGO C/50 PLÁSTICOS PCT C/ 5</t>
  </si>
  <si>
    <t>PINCEL CHATO N. 10 PT. C/ 12</t>
  </si>
  <si>
    <t>PINCEL CHATO N. 18 PT. C/ 6</t>
  </si>
  <si>
    <t>PINCEL CHATO N.02 C/12</t>
  </si>
  <si>
    <t>PINCEL CHATO N.06 C/12</t>
  </si>
  <si>
    <t>PINCEL CHATO N.12 C/6</t>
  </si>
  <si>
    <t>PINCEL P/ QUADRO BRANCO REC. COMPACTOR CX. C/12</t>
  </si>
  <si>
    <t>PINCEL P/ QUADRO BRANCO REC. RADEX CX. C/12</t>
  </si>
  <si>
    <t>PINCEL REDONDO N.00 PT. C/ 12</t>
  </si>
  <si>
    <t>PLACA DE E.V.A 60X40 LISO. C/ 10FLS</t>
  </si>
  <si>
    <t>REABASTECEDOR PARA QUADRO BRANCO 200ML</t>
  </si>
  <si>
    <t>REFIL DE COLA QUENTE 1KG</t>
  </si>
  <si>
    <t>ROLO DE ESPUMA 5CM</t>
  </si>
  <si>
    <t>TESOURA ESCOLAR VAI E VEM FABER</t>
  </si>
  <si>
    <t>TINTA DE TECIDO 37ML ACRILEX CX.12</t>
  </si>
  <si>
    <t>TINTA DE TECIDO ACRILEX CX C/12 CORES</t>
  </si>
  <si>
    <t>TINTA NANKIN 20ML PRETO CX 12 UNI</t>
  </si>
  <si>
    <t>06-05-2022</t>
  </si>
  <si>
    <t>ÁBACO FECHADO 5 COLUNAS BRAILLE</t>
  </si>
  <si>
    <t>09/05/2022</t>
  </si>
  <si>
    <t>BOTINA BRACOL ELASTICO PVC 42</t>
  </si>
  <si>
    <t>CAIXA PRATICBOX PARAMOUNT 50 LT</t>
  </si>
  <si>
    <t>LIVRO A ARTE DA PERFORMANCE</t>
  </si>
  <si>
    <t>LIVRO A LIBERDADE DE EXPRESSAO E AS NOVAS MIDIAS</t>
  </si>
  <si>
    <t>LIVRO ENTRE O PASSADO E O FUTURO</t>
  </si>
  <si>
    <t>LIVRO NUTRICAO E SAUDE</t>
  </si>
  <si>
    <t>LIVRO O DESIGN DO DIA A DIA</t>
  </si>
  <si>
    <t>LIVRO USO DE ENERGIA: ALTERNATIVAS PARA O SECULO XXVI</t>
  </si>
  <si>
    <t>LIXEIRA BASCULANTE 08 LT PLATSUL</t>
  </si>
  <si>
    <t>LIXEIRA BASCULANTE 56 LTS</t>
  </si>
  <si>
    <t>MANG.LARANJA MANLUP. 1/2X2.5 50MT</t>
  </si>
  <si>
    <t>MANGUEIRA IRRIG. ELETROD AZ 3/4 X 3 100MT</t>
  </si>
  <si>
    <t>PAPEL SULFITE RECICLADO A4 75G PT. C/500 REPORT</t>
  </si>
  <si>
    <t>PEDESTAL CHÃO P/ TV 30" - 70" C/ RODIZIOS</t>
  </si>
  <si>
    <t>Brinquedo Educativo Edulig Criativo Módulos c/ 26 módulo e 50 varetas</t>
  </si>
  <si>
    <t>11/05/2022</t>
  </si>
  <si>
    <t>CADERNO BROCHURA CD 1/4 96FL C/ 10</t>
  </si>
  <si>
    <t>FICHA PAUTADA N. 4 6X9 PCTE C/100</t>
  </si>
  <si>
    <t>BOLA DE ISOPOR 100MM PT. C/ 10</t>
  </si>
  <si>
    <t>12/05/2022</t>
  </si>
  <si>
    <t>BOLA DE ISOPOR 35MM PT. C/ 100</t>
  </si>
  <si>
    <t>BOLA DE ISOPOR 60MM PT. C/ 30</t>
  </si>
  <si>
    <t>CALCULADORA DE MESA 8 DIGITOS</t>
  </si>
  <si>
    <t>CANETA ESF. BIC CRISTAL CX. C/ 50</t>
  </si>
  <si>
    <t>CANETA HIDROG. 12 CORES NEO PEN MIRIM PCT C/5</t>
  </si>
  <si>
    <t>ELASTICO LATEX 500G</t>
  </si>
  <si>
    <t>ESQUADRO DE PLASTICO 21X60   C/10</t>
  </si>
  <si>
    <t>ESQUADROS DE PLASTICO 21X45   C/ 10</t>
  </si>
  <si>
    <t>FITA SILVER TAPE MULTI USO 50X5 20150BR PCT 1 UNI</t>
  </si>
  <si>
    <t>LÁPIS DESENHO 2B 9000 FABER CASTELL C/ 12</t>
  </si>
  <si>
    <t>LÁPIS DESENHO 4B 9000 FABER CASTELL C/ 12</t>
  </si>
  <si>
    <t>MAPA BIOMAS BRASILEIROS</t>
  </si>
  <si>
    <t>MAPA BRASIL VEGETAÇÃO</t>
  </si>
  <si>
    <t>PAPEL ALMACO QUADRICULADO PCT C/400</t>
  </si>
  <si>
    <t>PAPEL TRANSFER KIT C/ 10 FOLHAS</t>
  </si>
  <si>
    <t>PINCEL CHATO N.14 C/6</t>
  </si>
  <si>
    <t>PINCEL CHATO N.20 C/6</t>
  </si>
  <si>
    <t>PINCEL MARCADOR PERMANENTE CX12</t>
  </si>
  <si>
    <t>PINCEL REDONDO N.04 PT. C/ 12</t>
  </si>
  <si>
    <t>PINCEL REDONDO N.08 PT. C/ 12</t>
  </si>
  <si>
    <t>PINCEL REDONDO N.12 PT. C/ 12</t>
  </si>
  <si>
    <t>PRANCHA ANATOMIA - CORPO HUMANO</t>
  </si>
  <si>
    <t>PRANCHA ANATOMIA DA CELULA</t>
  </si>
  <si>
    <t>PRANCHA ANATOMIA SISTEMA DIGESTIVO</t>
  </si>
  <si>
    <t>PRANCHA ANATOMIA SISTEMA MUSCULAR</t>
  </si>
  <si>
    <t>PRANCHA ANATOMIA SISTEMA RESPIRATORIO</t>
  </si>
  <si>
    <t>PRANCHA ECOLOGIA CICLO DA AGUA</t>
  </si>
  <si>
    <t>PRANCHA ECOLOGIA CICLO DO OXIGENIO</t>
  </si>
  <si>
    <t>REGUA 30CM CRISTAL C/25 UN</t>
  </si>
  <si>
    <t>TABLET SAMSUNG T220 A7 LITE 32GB</t>
  </si>
  <si>
    <t>TELA P/ PINTURA 20X30 C/10 UN</t>
  </si>
  <si>
    <t>TELA P/ PINTURA 30X40 C/10 UN</t>
  </si>
  <si>
    <t>TELA P/ PINTURA 40X50 PCT C/5</t>
  </si>
  <si>
    <t>TRANSFERIDOR 180 GRAUS PLASTICO  C/10</t>
  </si>
  <si>
    <t>TRANSFERIDOR 360 GRAUS PLASTICO C/10</t>
  </si>
  <si>
    <t>BARBANTE DE ALGODÃO CRU 8 FIOS  PT. C/10</t>
  </si>
  <si>
    <t>13/05/2022</t>
  </si>
  <si>
    <t>Monitor LG 19,5 hdmi, vga</t>
  </si>
  <si>
    <t>GRAVADORA E CORTE LASER NX-10</t>
  </si>
  <si>
    <t>16/05/2022</t>
  </si>
  <si>
    <t>Microscópio Biológico Monocular Aumento 40-640X C/ Lâminas Preparadas</t>
  </si>
  <si>
    <t>ADESIVO P/ RECADO 40X50 NEON CORES C100FLS C/8</t>
  </si>
  <si>
    <t>17/05/2022</t>
  </si>
  <si>
    <t>ANILHA DE FERRO 1 KG  UNIDADE</t>
  </si>
  <si>
    <t>ANILHA DE FERRO 10 KG UNIDADE</t>
  </si>
  <si>
    <t>ANILHA DE FERRO 15 KG UNIDADE</t>
  </si>
  <si>
    <t>ANILHA DE FERRO 2 KG UNIDADE</t>
  </si>
  <si>
    <t>ANILHA DE FERRO 4 KG UNIDADE</t>
  </si>
  <si>
    <t>ANILHA DE FERRO 5 KG UNIDADE</t>
  </si>
  <si>
    <t>ARGILA CLARA (BEGE) 10X1 KG</t>
  </si>
  <si>
    <t>ARGILA ESCURA 10X1 KG</t>
  </si>
  <si>
    <t>BLOCO DE DESENHO A3 BRANCO 150G PCT C/5 BLC C/20 FLS</t>
  </si>
  <si>
    <t>BOLA DE ISOPOR  50MM PT. C/ 50</t>
  </si>
  <si>
    <t>CONE 23CM RIGIDO AX ESPORTES P/ TREINAMENTO</t>
  </si>
  <si>
    <t>CORDA DE PULAR EM NYLON 2,5 MT CABO DE MADEIRA</t>
  </si>
  <si>
    <t>CORDA ELASTICA 6MT UNI</t>
  </si>
  <si>
    <t>ESPIRAL P/ENCADERN. 17MM PRETO P/100FLS</t>
  </si>
  <si>
    <t>ESTILETE ESTREITO 9MM R.010021688 CX C/12</t>
  </si>
  <si>
    <t>17-05-2022</t>
  </si>
  <si>
    <t>ESTILETE LARGO CX.C/12</t>
  </si>
  <si>
    <t>FLANELA  35X55 KIT C/ 12</t>
  </si>
  <si>
    <t>GIZ CARVÃO C/ 5 CORFIX</t>
  </si>
  <si>
    <t>KIT BADMINTON JUVENIL  COM 2 RAQUETES E 2 PETECAS</t>
  </si>
  <si>
    <t>PANO DE CHÃO SACO ALVEJADO PP EXTRA</t>
  </si>
  <si>
    <t>PANO DE MICROFIBRA MULTIUSO KIT C/ 3</t>
  </si>
  <si>
    <t>PAPEL CANSON A3 BLOCO C/ 20FLS 140G</t>
  </si>
  <si>
    <t>PAPEL CANSON A4 BLOCO C/ 20FLS 140G</t>
  </si>
  <si>
    <t>PAPEL LEMBRETE BRANCO 9 X 8,5 CX 700</t>
  </si>
  <si>
    <t>PAPEL PARANA N. 80 MED.80X100 781G NATURAL PCT 5 FL</t>
  </si>
  <si>
    <t>PAPEL SULFITE 216X279 75G CARTA PCT 500 UNI</t>
  </si>
  <si>
    <t>PINCEL REDONDO N.02 PT. C/ 12</t>
  </si>
  <si>
    <t>PISTOLA P/COLA QUENTE PQ CIS 1 UNI</t>
  </si>
  <si>
    <t>POSICIONADORES (PRATINHOS) P/ TREINAMENTO PT. C/ 10</t>
  </si>
  <si>
    <t>RELÓGIO P/XADREZ AX SPORTES ANALOGICO</t>
  </si>
  <si>
    <t>TESOURA DE USO GERAL MUNDIAL 21CM</t>
  </si>
  <si>
    <t>TUBO C/6 PETECAS BADMINTON GANÇO</t>
  </si>
  <si>
    <t>CARTEIRA P/DOCUMENTO C/50</t>
  </si>
  <si>
    <t>18/05/2022</t>
  </si>
  <si>
    <t>KIT 50 MASCARA SANFTNT DESCARTAVELS TRIPLA CAMADA</t>
  </si>
  <si>
    <t>LUVA DE BORRACHA P/ LIMPEZA</t>
  </si>
  <si>
    <t>PAPEL HIGIENICO 300MT BC EXTRA LUXO C/8</t>
  </si>
  <si>
    <t>SUPORTE P/ PAPEL HIGIENICO ROLAO</t>
  </si>
  <si>
    <t>MESA ADAPTADA PARA CADEIRANTE</t>
  </si>
  <si>
    <t>23-05-2022</t>
  </si>
  <si>
    <t>ABACO ABERTO DE PINOS EM MADEIRA C/56</t>
  </si>
  <si>
    <t>24/05/2022</t>
  </si>
  <si>
    <t>ABACO ABERTO DE PINOS EM PLASTICO C/56</t>
  </si>
  <si>
    <t>ABACO ABERTO EM MADEIRA C/ 56 BOLINHAS - PROFESSOR</t>
  </si>
  <si>
    <t>ÁREA DO CIRCULO EM EVA</t>
  </si>
  <si>
    <t>ÁREA DO CIRCULO IMANTADO</t>
  </si>
  <si>
    <t>AREA DOS POLIGNOS EM EVA</t>
  </si>
  <si>
    <t>ÁREA DOS POLÍGONOS IMANTADA</t>
  </si>
  <si>
    <t>BALANÇA MMPESOS C/28PEÇAS</t>
  </si>
  <si>
    <t>BALANÇA NUMERICA MATEMATICA</t>
  </si>
  <si>
    <t>BALANÇA NUMERICA MATEMATICA PROFESSOR</t>
  </si>
  <si>
    <t>BARRINHAS COLORIDAS (CUISENAIRE) - EVA</t>
  </si>
  <si>
    <t>BARRINHAS COLORIDAS (CUISENAIRE) - EVA  C/ PRANCHA PLASTICA</t>
  </si>
  <si>
    <t>BARRINHAS COLORIDAS (CUISENAIRE) - IMANTADO</t>
  </si>
  <si>
    <t>BASE 2 EVA</t>
  </si>
  <si>
    <t>BASE 2 IMANTADO</t>
  </si>
  <si>
    <t>BASE 6 ALUNO</t>
  </si>
  <si>
    <t>BASE 6 IMANTADO</t>
  </si>
  <si>
    <t>BLOCOS LOGICOS EM EVA</t>
  </si>
  <si>
    <t>BLOCOS LOGICOS IMANTADO</t>
  </si>
  <si>
    <t>BONEQUINHOS PARA VESTIR - ALUNO</t>
  </si>
  <si>
    <t>CALENDARIO DE PROPRIEDADE GEOMETRICO</t>
  </si>
  <si>
    <t>CANETA CORRETIVA 8ML UNID</t>
  </si>
  <si>
    <t>CICLO TRIGONOMETRICO COM TRIANGULOS IMANTADO</t>
  </si>
  <si>
    <t>CODIFICANDO FIGURAS COM ARGOLAS C/72PEÇAS</t>
  </si>
  <si>
    <t>CONSTRUTOR GEOCRIATIVO C/80PEÇAS</t>
  </si>
  <si>
    <t>COSTURANDO IDEIAS</t>
  </si>
  <si>
    <t>CUBIX - AMPLIAÇÃO E REDUÇÃO</t>
  </si>
  <si>
    <t>CUBO DA SOMA - ALUNO</t>
  </si>
  <si>
    <t>CUBO DA SOMA - PROFESSOR</t>
  </si>
  <si>
    <t>CUBO SOMA QUEBRA-CABEÇA</t>
  </si>
  <si>
    <t>CUBOS DE ENCAIXE C/100PEÇAS</t>
  </si>
  <si>
    <t>DIAGRAMA DE VENN</t>
  </si>
  <si>
    <t>DOMINO DE EQUAÇOES</t>
  </si>
  <si>
    <t>DOMINO DE FRAÇOES</t>
  </si>
  <si>
    <t>DOMINO DE HORAS</t>
  </si>
  <si>
    <t>EF1 FICHAS SOBREPOSTAS PARA NUMERACAO IMANTADA</t>
  </si>
  <si>
    <t>EI-EF1 ALFABETO MÓVEL EM EVA</t>
  </si>
  <si>
    <t>EI-EF1 ALFABETO MÓVEL EM PLASTICO</t>
  </si>
  <si>
    <t>EI-EF1 ALFABETO MÓVEL IMANTADO</t>
  </si>
  <si>
    <t>EI-EF1 BARRINHAS COLORIDAS (CUISENAIRE) - IMANTADO C/ PRANCHA IMANTADA + 92 PEÇAS</t>
  </si>
  <si>
    <t>EI-EF1 BONEQUINHOS PARA VESTIR - PROFESSOR</t>
  </si>
  <si>
    <t>ESPELHANDO A MATEMATICA</t>
  </si>
  <si>
    <t>FICHAS 2 CORES EM EVA C/40PEÇAS - ALUNO</t>
  </si>
  <si>
    <t>FICHAS 2 CORES IMANTADO C/60PEÇAS -</t>
  </si>
  <si>
    <t>FICHAS COLORIDAS EM EVA C/42PEÇAS</t>
  </si>
  <si>
    <t>FICHAS COLORIDAS IMANTADO C/42PEÇAS</t>
  </si>
  <si>
    <t>FICHAS SOBREPOSTAS PARA NUMERACAO 2 EM 1 - ALUNO</t>
  </si>
  <si>
    <t>FICHAS SOBREPOSTAS PARA NUMERACAO 2 EM 1 IMANTADA</t>
  </si>
  <si>
    <t>FICHAS SOBREPOSTAS PARA NUMERACAO DE PLASTICO</t>
  </si>
  <si>
    <t>FICHAS SOBREPOSTAS PARA NUMERACAO DECIMAL EM PLASTICO C/40PEÇAS</t>
  </si>
  <si>
    <t>FICHAS SOBREPOSTAS PARA NUMERAÇAO DECIMAL IMANTADA</t>
  </si>
  <si>
    <t>FIGURAS PARA ALFABETIZAÇAO C/ 4 FIGURAS</t>
  </si>
  <si>
    <t>FITA CETIM 15X10MTS N3 1 UNI</t>
  </si>
  <si>
    <t>FRAÇÕES CIRCULARES (DISCOS DE FRAÇÕES) - IMANTADO</t>
  </si>
  <si>
    <t>FRAÇÕES CIRCULARES NORMAL EM E.V.A</t>
  </si>
  <si>
    <t>FRAÇÕES CIRCULARES PEQUENA C/ PRANCHA - EVA</t>
  </si>
  <si>
    <t>FRAÇOES CIRCULARES PEQUENAS</t>
  </si>
  <si>
    <t>FRAÇOES EM BARRA - CLICK</t>
  </si>
  <si>
    <t>FRAÇOES EM BARRA - EVA</t>
  </si>
  <si>
    <t>FRAÇÕES EM BARRA - IMANTADO</t>
  </si>
  <si>
    <t>FRAÇÕES NO HEXAGONO - EVA MINI</t>
  </si>
  <si>
    <t>FRAÇÕES NO HEXAGONO - IMANTADO</t>
  </si>
  <si>
    <t>FRAÇÕES NO HEXAGONO C/ MOSAICO - EVA MINI</t>
  </si>
  <si>
    <t>FRAÇÕES NO HEXAGONO C/ MOSAICO - IMANTADO</t>
  </si>
  <si>
    <t>FRAÇÕES NO QUADRICULADO</t>
  </si>
  <si>
    <t>GEOPLANO  CIRCULAR COM FRAÇÕES - PEQUENA</t>
  </si>
  <si>
    <t>GEOPLANO - MINI</t>
  </si>
  <si>
    <t>GEOPLANO CIRCULAR</t>
  </si>
  <si>
    <t>GEOPLANO QUADRADO + TRIANGULAR + AREAS</t>
  </si>
  <si>
    <t>JOGANDO C/ AS FRAÇÕES CIRCULARES</t>
  </si>
  <si>
    <t>JOGANDO COM A ALGEBRA</t>
  </si>
  <si>
    <t>JOGANDO COM AS 4 OPERAÇOES</t>
  </si>
  <si>
    <t>JOGO AVANÇANDO COM O RESTO</t>
  </si>
  <si>
    <t>JOGO CABO DE GUERRA</t>
  </si>
  <si>
    <t>JOGO CINCO EM LINHA</t>
  </si>
  <si>
    <t>JOGO DA ARVORE</t>
  </si>
  <si>
    <t>JOGO DA CORRENTE</t>
  </si>
  <si>
    <t>JOGO DA MADALA TRIGONOMETRICA</t>
  </si>
  <si>
    <t>JOGO DA TARTARUGA</t>
  </si>
  <si>
    <t>JOGO DA VELHA NUMERICO</t>
  </si>
  <si>
    <t>JOGO DA VELHA TRIANGULAR</t>
  </si>
  <si>
    <t>JOGO DAS DEZENAS</t>
  </si>
  <si>
    <t>JOGO DO CARACOL</t>
  </si>
  <si>
    <t>JOGO DO QUARTO</t>
  </si>
  <si>
    <t>JOGO DOS MULTIPLOS</t>
  </si>
  <si>
    <t>JOGO DOS PASSAGEIROS</t>
  </si>
  <si>
    <t>JOGO PEGUE DEZ</t>
  </si>
  <si>
    <t>JOGO PRODUTO COM DADINHOS I</t>
  </si>
  <si>
    <t>JOGO PRODUTO COM DADINHOS II</t>
  </si>
  <si>
    <t>JOGO PRODUTO COM DADINHOS III</t>
  </si>
  <si>
    <t>JOGO PRODUTO COM DADINHOS IV</t>
  </si>
  <si>
    <t>JOGO PULO DO GATO</t>
  </si>
  <si>
    <t>JOGO QUANTIDADES + FORMAS E CORES</t>
  </si>
  <si>
    <t>JOGO QUATRO EM LINHA MULTIPLICATIVO</t>
  </si>
  <si>
    <t>JOGO SUBIDA MALUCA</t>
  </si>
  <si>
    <t>JOGO SUBTRAÇAO COM TANGRAM</t>
  </si>
  <si>
    <t>JOGO TRIANGULO MAGICO</t>
  </si>
  <si>
    <t>KIT ALGEBRA - MINI</t>
  </si>
  <si>
    <t>KIT ANALISE COMBINATORIA EVA</t>
  </si>
  <si>
    <t>KIT ANALISE COMBINATORIA IMANTADO</t>
  </si>
  <si>
    <t>KIT BICHINHOS - EVA</t>
  </si>
  <si>
    <t>KIT BICHINHOS IMANTADO</t>
  </si>
  <si>
    <t>KIT CORES</t>
  </si>
  <si>
    <t>KIT ESTUDO DE ÁLGEBRA EVA</t>
  </si>
  <si>
    <t>KIT GEOMETRICA GEOCLICK</t>
  </si>
  <si>
    <t>KIT GEOMETRICA PLANA</t>
  </si>
  <si>
    <t>KIT MATEMÁTICA FINANCEIRA</t>
  </si>
  <si>
    <t>KIT MEDIDAS DE TEMPO</t>
  </si>
  <si>
    <t>PASTA CATALOGO C/100 ENVELOPE KZ192/130 PCT 1 UNI</t>
  </si>
  <si>
    <t>PASTA CATÁLOGO PRETA C/ 100 PLÁSTICOS REFORÇADA</t>
  </si>
  <si>
    <t>Smartphone Samsung Galaxy A22 128GB VIOLETA</t>
  </si>
  <si>
    <t>FRAÇÕES NO HEXAGONO - EVA</t>
  </si>
  <si>
    <t>25/05/2022</t>
  </si>
  <si>
    <t>KIT 1º ANO - ALUNO</t>
  </si>
  <si>
    <t>KIT 1º ANO - PROFESSOR</t>
  </si>
  <si>
    <t>KIT 2º ANO - ALUNO</t>
  </si>
  <si>
    <t>KIT 2º ANO - PROFESSOR</t>
  </si>
  <si>
    <t>KIT 3º ANO - ALUNO</t>
  </si>
  <si>
    <t>KIT 3º ANO - PROFESSOR</t>
  </si>
  <si>
    <t>KIT 4º ANO - ALUNO</t>
  </si>
  <si>
    <t>KIT 4º ANO - PROFESSOR</t>
  </si>
  <si>
    <t>KIT 5º ANO - ALUNO</t>
  </si>
  <si>
    <t>KIT 5º ANO - PROFESSOR</t>
  </si>
  <si>
    <t>KIT 6º ANO - ALUNO</t>
  </si>
  <si>
    <t>KIT 6º ANO - PROFESSOR</t>
  </si>
  <si>
    <t>KIT 7º ANO - ALUNO</t>
  </si>
  <si>
    <t>KIT 7º ANO - PROFESSOR</t>
  </si>
  <si>
    <t>KIT 8º ANO - ALUNO</t>
  </si>
  <si>
    <t>KIT 8º ANO - PROFESSOR</t>
  </si>
  <si>
    <t>KIT 9º ANO - ALUNO</t>
  </si>
  <si>
    <t>KIT 9º ANO - PROFESSOR</t>
  </si>
  <si>
    <t>KIT DESAFIOS</t>
  </si>
  <si>
    <t>KIT ENSINO DE FRACOES</t>
  </si>
  <si>
    <t>KIT ESTUDO ALGEBRICO</t>
  </si>
  <si>
    <t>KIT INFANTIL - ALUNO (BLOCO LOGICO + ALFABETO MOVEL  IMANTADO) PROFESSOR</t>
  </si>
  <si>
    <t>KIT INFANTIL - ALUNO (BLOCO LOGICO + ALFABETO MOVEL EM PLASTICO)</t>
  </si>
  <si>
    <t>KIT LABORATORIO - EDUCAÇÃO INFANTIL 111 ITENS</t>
  </si>
  <si>
    <t>KIT LABORATORIO - EDUCAÇÃO INFANTIL 163 ITENS</t>
  </si>
  <si>
    <t>KIT LABORATORIO - EDUCAÇÃO INFANTIL 210 ITENS</t>
  </si>
  <si>
    <t>KIT LABORATORIO - ENSINO FUNDAMENTAL C/122ITENS</t>
  </si>
  <si>
    <t>KIT LABORATORIO - ENSINO FUNDAMENTAL C/180 ITENS</t>
  </si>
  <si>
    <t>KIT LABORATORIO - ENSINO FUNDAMENTAL C/232 ITENS</t>
  </si>
  <si>
    <t>KIT LABORATORIO - ENSINO FUNDAMENTAL II C/116 ITENS</t>
  </si>
  <si>
    <t>KIT LABORATORIO - ENSINO FUNDAMENTAL II C/173 ITENS</t>
  </si>
  <si>
    <t>KIT LABORATORIO - ENSINO FUNDAMENTAL II C/219 ITENS</t>
  </si>
  <si>
    <t>KIT LABORATORIO - ENSINO MEDIO C/126 ITENS</t>
  </si>
  <si>
    <t>KIT LABORATORIO - ENSINO MEDIO C/161 ITENS</t>
  </si>
  <si>
    <t>KIT LABORATORIO - ENSINO MEDIO C/85 ITENS</t>
  </si>
  <si>
    <t>KIT MATERNAL  (TANGRAM OVAL + BONEQUINHOS PARA VISTIR)</t>
  </si>
  <si>
    <t>KIT MATERNAL  (TANGRAM OVAL + BONEQUINHOS PARA VISTIR) PROFESSOR</t>
  </si>
  <si>
    <t>KIT MATERNAL II ( JOGO DA ARVORE + CABO DE GUERRA)</t>
  </si>
  <si>
    <t>KIT MULTIPLICAÇÃO PRODUTOS CRUZADOS</t>
  </si>
  <si>
    <t>KIT PARES E IMPARES</t>
  </si>
  <si>
    <t>KIT PEÇAS ENCAIXAVEIS</t>
  </si>
  <si>
    <t>KIT POLINOMIOS EM PLASTICO - COR FECHADA</t>
  </si>
  <si>
    <t>KIT POLINOMIOS EM PLASTICO TRANSLUCIDO</t>
  </si>
  <si>
    <t>KIT POLINOMIOS EVA  ALUNO</t>
  </si>
  <si>
    <t>KIT POLINOMIOS IMANTADO</t>
  </si>
  <si>
    <t>KIT QUATRO OPERACOES MATEMATICAS</t>
  </si>
  <si>
    <t>KIT ROUPINHAS EVA</t>
  </si>
  <si>
    <t>KIT ROUPINHAS IMANTADO</t>
  </si>
  <si>
    <t>KIT TEMATICO MANIPULANDO A GEOMETRIA (8 ITENS)</t>
  </si>
  <si>
    <t>KIT TEMATICO MANIPULANDO A GEOMETRIA (9 ITENS)</t>
  </si>
  <si>
    <t>MATERIAL DOURADO EM E.V.A 611 PEÇAS</t>
  </si>
  <si>
    <t>MATERIAL DOURADO EM EVA 10MM</t>
  </si>
  <si>
    <t>MATERIAL DOURADO EM EVA 6MM</t>
  </si>
  <si>
    <t>MATERIAL DOURADO EM MADEIRA 111 PEÇAS</t>
  </si>
  <si>
    <t>MATERIAL DOURADO EM MADEIRA 611 PEÇAS</t>
  </si>
  <si>
    <t>MATERIAL DOURADO EM PLASTICO 111 PEÇAS</t>
  </si>
  <si>
    <t>MATERIAL DOURADO EM PLASTICO 611 PEÇAS</t>
  </si>
  <si>
    <t>MATERIAL DOURADO IMANTADO</t>
  </si>
  <si>
    <t>MATERIAL DOURADO IMANTADO COM PRANCHA</t>
  </si>
  <si>
    <t>MATERIAL DOURADO MMP PLASTICO 261 PÇ PROFESSOR</t>
  </si>
  <si>
    <t>MATERIAL DOURADO PLASTICO ENCAIXAVEL CLICK</t>
  </si>
  <si>
    <t>MINI-SOLIDOS GEOMETRICOS EM ACRILICO C/17PEÇAS</t>
  </si>
  <si>
    <t>MOSAICOS EVA</t>
  </si>
  <si>
    <t>MOSAICOS IMANTADO</t>
  </si>
  <si>
    <t>MOSAICOS MATEMATICO 3D</t>
  </si>
  <si>
    <t>MOSAICOS MINI</t>
  </si>
  <si>
    <t>NUMERAIS DE 0 A 9 - EVA</t>
  </si>
  <si>
    <t>NUMERAIS DE 0 A 9 - IMANTADO</t>
  </si>
  <si>
    <t>NUMERAIS DE 0 A 9 PLASTICO</t>
  </si>
  <si>
    <t>PAINEL DAS QUNTIDADES EVA</t>
  </si>
  <si>
    <t>PAINEL DAS QUNTIDADES IMANTADO</t>
  </si>
  <si>
    <t>PAINEL DE COORDENAÇÃO MOTORA MATEMÁTICA COM PINOS</t>
  </si>
  <si>
    <t>PENTAMINÓS DO PROFESSOR - IMANTADO C/ 12 PEÇAS</t>
  </si>
  <si>
    <t>PENTAMINÓS EM EVA C/ 12 PEÇAS</t>
  </si>
  <si>
    <t>PENTAMINÓS EM PLASTICO C/ 12 PEÇAS</t>
  </si>
  <si>
    <t>POLIMINOS COM PRANCHA - EVA</t>
  </si>
  <si>
    <t>POLIMINOS COM PRANCHA IMANTADO</t>
  </si>
  <si>
    <t>PRANCHA PARA GRAFICOS A3 - PROFESSOR</t>
  </si>
  <si>
    <t>QUADRO MAGNÉTICO 90X1,20</t>
  </si>
  <si>
    <t>QUADRO NUMERICO</t>
  </si>
  <si>
    <t>QUADRO NUMERICO IMANTADO</t>
  </si>
  <si>
    <t>QUEBRA CABEÇA HEXAGONAL EVA</t>
  </si>
  <si>
    <t>QUEBRA CABEÇA HEXAGONAL IMANTADO</t>
  </si>
  <si>
    <t>QUEBRA CABEÇA QUADRADO DE 4 COES</t>
  </si>
  <si>
    <t>REGUA DO FOCO POTENCIALIZADOR DE LEITURA - COM 2 REGUAS</t>
  </si>
  <si>
    <t>REGUA DO FOCO POTENCIALIZADOR DE LEITURA - COM 4 REGUAS</t>
  </si>
  <si>
    <t>REGUAS DO TEMPO</t>
  </si>
  <si>
    <t>RELACOES METRICAS NOS TRIANGULOS RETANGULOS - IMANTADO C/3</t>
  </si>
  <si>
    <t>RELÓGIO DIDATICO DE ENGRENAGENS</t>
  </si>
  <si>
    <t>SOLIDOS GEOMETRICOS EM ACRILICO 10 PÇS</t>
  </si>
  <si>
    <t>SOLIDOS GEOMETRICOS EM ACRILICO 10 PEÇAS COM PLANIFICACOES EM PLASTICO</t>
  </si>
  <si>
    <t>SOLIDOS GEOMETRICOS EM ACRILICO 20 PEÇAS</t>
  </si>
  <si>
    <t>SOLIDOS GEOMETRICOS EM ACRILICO 37 PEÇAS</t>
  </si>
  <si>
    <t>SOLIDOS GEOMETRICOS EM PVC TRANSPARENTE PRISMA + PIRAMIDES E CILINDRO</t>
  </si>
  <si>
    <t>SOLIDOS GEOMETRICOS PLASTIFICADOS</t>
  </si>
  <si>
    <t>TANGRAM CIRCULAR EM EVA</t>
  </si>
  <si>
    <t>TANGRAM CIRCULAR IMANTADO</t>
  </si>
  <si>
    <t>TANGRAM CORAÇAO EM EVA</t>
  </si>
  <si>
    <t>TANGRAM CORAÇAO IMANTADO</t>
  </si>
  <si>
    <t>TANGRAM MINI 4 TIPOS</t>
  </si>
  <si>
    <t>TANGRAM OVAL EM EVA</t>
  </si>
  <si>
    <t>TANGRAM OVAL IMANTADO</t>
  </si>
  <si>
    <t>TANGRAM QUADRADO 10X10 C/10</t>
  </si>
  <si>
    <t>TANGRAM QUADRADO 12X12</t>
  </si>
  <si>
    <t>TANGRAM QUADRADO 15X15</t>
  </si>
  <si>
    <t>TANGRAM QUADRADO 20X20 EVA</t>
  </si>
  <si>
    <t>TANGRAM QUADRADO 20X20 IMANTADO</t>
  </si>
  <si>
    <t>TANGRAM QUADRADO 34X34</t>
  </si>
  <si>
    <t>TANGRAM QUADRADO MINI 10X10 IMANTADO</t>
  </si>
  <si>
    <t>TANGRAN QUADRADO 20X20 IMANTADO</t>
  </si>
  <si>
    <t>TEOREMA DE PITAGORAS EVA</t>
  </si>
  <si>
    <t>TEOREMA DE PITAGORAS IMANTADO</t>
  </si>
  <si>
    <t>TETRAMINOS</t>
  </si>
  <si>
    <t>TORRE DE HANOI</t>
  </si>
  <si>
    <t>TRIFASICO POTE C/6</t>
  </si>
  <si>
    <t>VERTICES E CONECTORES (VERTEX)</t>
  </si>
  <si>
    <t>LOUSA DIGITAL 80 POL. BIVOLT</t>
  </si>
  <si>
    <t>27/05/2022</t>
  </si>
  <si>
    <t>PAPEL TOALHA INTERFOLHA BRANCO 20X21 C/ 1000F</t>
  </si>
  <si>
    <t>PAPEL TOALHA INTERFOLHA BRANCO 20X21 C/ 5X1000F</t>
  </si>
  <si>
    <t>FITA CREPE 24X50 PT. C/ 6RL</t>
  </si>
  <si>
    <t>30/05/2022</t>
  </si>
  <si>
    <t>Notebook Ultra UB520 - I5 Intel Core i5 8GB - 480GB SSD 15,6? Full HD LED Windows 10</t>
  </si>
  <si>
    <t>PAPEL CARTOLINA 140GR COLOR 50X66 C/100</t>
  </si>
  <si>
    <t>COLA BASTAO 9G OFFICE PT. C/ 12</t>
  </si>
  <si>
    <t>31/05/2022</t>
  </si>
  <si>
    <t>JOGO ROLETA MATEMATICA</t>
  </si>
  <si>
    <t>KIT 1 PRENDA FESTA JUNINA CX C/ 50 BRINQUEDOS</t>
  </si>
  <si>
    <t>KIT 2 PRENDA FESTA JUNINA CX C/ 70 BRINQUEDOS</t>
  </si>
  <si>
    <t>KIT 3 PRENDA FESTA JUNINA CX C/ 70 BRINQUEDOS</t>
  </si>
  <si>
    <t>PRANCHA TRIGONOMETRICA - PROFESSOR</t>
  </si>
  <si>
    <t>PULVERIZADOR 500 ML CRISTAL NOBRE UNID.</t>
  </si>
  <si>
    <t>SACO DE LIXO 20L PTO  REFORÇADO C/ 5K</t>
  </si>
  <si>
    <t>PANO MULTIUSO C/ 600 28X40 C/ 240 MTS AZUL INOVEN</t>
  </si>
  <si>
    <t>01/06/2022</t>
  </si>
  <si>
    <t>BALDE MAX TRANSPARENTE 16 LT</t>
  </si>
  <si>
    <t>02-06-2022</t>
  </si>
  <si>
    <t>EXTENSÃO ILUMINAÇÃO PP 2P 10 MT</t>
  </si>
  <si>
    <t>JG BROCA MAK. CONC. MD MTL 9PÇ</t>
  </si>
  <si>
    <t>PANO MULTIUSO C/600 28X50 C/300MTS</t>
  </si>
  <si>
    <t>PARAFUSADEIRA MAKITA 3.6V BAT-DF001DW</t>
  </si>
  <si>
    <t>RODO C/ CABO MADEIRA 60CM</t>
  </si>
  <si>
    <t>RODO PUXA-SECA 40CM C/CABO</t>
  </si>
  <si>
    <t>VASSOURA NYLON NOVIÇA</t>
  </si>
  <si>
    <t>BOBINA PAPEL S/KRAFT 60CM 80G 140M  1 UNI</t>
  </si>
  <si>
    <t>03/06/2022</t>
  </si>
  <si>
    <t>COLA PERMANENTE P/TECIDO 37GR PCT C/12</t>
  </si>
  <si>
    <t>GIZ ESCOLAR COLORIDO C/500</t>
  </si>
  <si>
    <t>LAPIS 12 CORES INT. MADEIRA PT. C/12</t>
  </si>
  <si>
    <t>PASTA POLIONDA ESC. 5.5MM PT 10</t>
  </si>
  <si>
    <t>PINCEL CHATO 181-4 TIGRE UNID</t>
  </si>
  <si>
    <t>07/06/2022</t>
  </si>
  <si>
    <t>CJ LB 1,85X0,70X1,10M 6 BANQUETA</t>
  </si>
  <si>
    <t>10/06/2022</t>
  </si>
  <si>
    <t>MESA PE C 71CM SEXT 1,20M</t>
  </si>
  <si>
    <t>MESA PE C 76CM SEXT 1,20M</t>
  </si>
  <si>
    <t>PAPEL TOALHA EM BOBINA FD C/ 8 X20X100MT</t>
  </si>
  <si>
    <t>REABASTECEDOR PARA QUADRO BRANCO 30ML COMPACTOR CX.12</t>
  </si>
  <si>
    <t>BARBANTE 8 FIOS 600GRS 419METROS</t>
  </si>
  <si>
    <t>14/06/2022</t>
  </si>
  <si>
    <t>Repetidor Tp-link Tl-re450 Ac1750 Dual Band</t>
  </si>
  <si>
    <t>SMART TV LED 43"  LG 4k UHD 43UP7500 WI-FI E BLUETOOTH HDR THINQAI COMP INTELIG ARTIFICIAL</t>
  </si>
  <si>
    <t>BLOCO DE DESENHO A3 BRANCO 140G C/20FLS PACOTE C/05</t>
  </si>
  <si>
    <t>20/06/2022</t>
  </si>
  <si>
    <t>BLOCO DE DESENHO A3 BRANCO 140G C/20FLS UNIDADE</t>
  </si>
  <si>
    <t>BLOCO DE DESENHO A4 BRANCO 140G PCT C/ 20FLS</t>
  </si>
  <si>
    <t>BLOCO DE DESENHO A4 BRANCO 140G PCT C/10X20FLS</t>
  </si>
  <si>
    <t>BOBINA PAPEL RE-KRAFT 60CM 80G 150M</t>
  </si>
  <si>
    <t>CANETA ESFEROGRAFICA 0.7MM PT COMPACTOR PONTA FINA CX C/12</t>
  </si>
  <si>
    <t>CANETA HIDROG. 12 CORES NEO PEN GIGANTE COMPACTOR</t>
  </si>
  <si>
    <t>COLA BASTAO 08G  PT. C/ 10</t>
  </si>
  <si>
    <t>COLA BRANCA 40G MERCUR CX C/6</t>
  </si>
  <si>
    <t>COLA BRANCA 500G EXTRA CASCOREZ CX C/12</t>
  </si>
  <si>
    <t>COLA BRANCA 90G MERCUR CX C/06</t>
  </si>
  <si>
    <t>DIARIO DE CLASSE  C/ 50 UNID</t>
  </si>
  <si>
    <t>DIARIO DE CLASSE UNIDADE</t>
  </si>
  <si>
    <t>ENVELOPE PLAST. A4 OFICIO 4 FUROS 0.10 CX 600</t>
  </si>
  <si>
    <t>ETIQUETA INJEKT/LASER 6081  CX C/10</t>
  </si>
  <si>
    <t>FICHA CADASTRAL DO ALUNO BL C/ 100F</t>
  </si>
  <si>
    <t>FICHA INDIVIDUAL DO ALUNO BL. C/ 100F</t>
  </si>
  <si>
    <t>FICHA REMISSIVA PT. C/ 100</t>
  </si>
  <si>
    <t>FICHA REMISSIVA PT. C/ 1000</t>
  </si>
  <si>
    <t>FITA ADESIVA TRANSP. 45X40MM C/ 4 RL</t>
  </si>
  <si>
    <t>FITA DUPLA FACE 19X30 PAPEL C/4</t>
  </si>
  <si>
    <t>FITA DUPLA FACE 24X30 P.P PCT C/3</t>
  </si>
  <si>
    <t>GRAMPO 26/6 C/5000</t>
  </si>
  <si>
    <t>JOGO DIVISÃO E MULTIPLICAÇÃO - PAIS E FILHOS</t>
  </si>
  <si>
    <t>LAPIS DE COR 24 CORES FABER CASTELL</t>
  </si>
  <si>
    <t>LÁPIS DESENHO 6B 9000 FABER CASTELL C/ 12</t>
  </si>
  <si>
    <t>LÁPIS DESENHO 6B C/ 12</t>
  </si>
  <si>
    <t>LIVRO PONTO ADMINISTRATIVO</t>
  </si>
  <si>
    <t>LIVRO PONTO DO PROFESSOR UNID</t>
  </si>
  <si>
    <t>MAPÃO LENÇOL MOD.68</t>
  </si>
  <si>
    <t>MASSA DE MODELAR SOFT 12 CORES ACRILEX</t>
  </si>
  <si>
    <t>OLHOS MOVEIS 10MM PCT C/100</t>
  </si>
  <si>
    <t>OLHOS MOVEIS 8MM PCT C/100</t>
  </si>
  <si>
    <t>PAPEL ESPELHO 50X60 C/100 60GR</t>
  </si>
  <si>
    <t>PAPEL FOTOGRAFICO GLOSSY A4 180G PT. C/ 50F</t>
  </si>
  <si>
    <t>PAPEL SEDA 48X60 C/100 JOSAN</t>
  </si>
  <si>
    <t>PASTA C/ABA ELAST. P.P OFICIO CRISTAL PCT 10 UNI</t>
  </si>
  <si>
    <t>PASTA CATALOGO C/50 ENVELOPE UNI</t>
  </si>
  <si>
    <t>PLACA DE E.V.A. 60X40 GLITTER NEON PT5</t>
  </si>
  <si>
    <t>PLASTICO ADESIVO  45X10M ESTAMPADO LEONORA</t>
  </si>
  <si>
    <t>POST-IT 76X76 TROPICAL BLC C/450FLS</t>
  </si>
  <si>
    <t>PRONTUARIO DO ALUNO AREIA/ KRAFT PT. C/ 100</t>
  </si>
  <si>
    <t>TARJETA BIMESTRAL OU FINAL C/ 1000</t>
  </si>
  <si>
    <t>TESOURA PICOTAR 23CM PROFISSIONAL KZ51890 1 UNI</t>
  </si>
  <si>
    <t>TINTA GUACHE 15ML CX. C/ 6 CORES</t>
  </si>
  <si>
    <t>TINTA GUACHE 250ML</t>
  </si>
  <si>
    <t>TNT 140X50MTS 40MC</t>
  </si>
  <si>
    <t>TROFEU MINI TAÇA AX ESPORTES 13 CM</t>
  </si>
  <si>
    <t>BOBINA PAPEL MANILHA 60CM 120M (+/- 5,5 KG)</t>
  </si>
  <si>
    <t>21/06/2022</t>
  </si>
  <si>
    <t>CABO HDMI 5M</t>
  </si>
  <si>
    <t>CANETA COMPACTOR 07 AZ/PT/VM C/4</t>
  </si>
  <si>
    <t>CANETA FABER TRILUX MEDIA 10 C/3</t>
  </si>
  <si>
    <t>CARTOLINA LAMINADA C/20</t>
  </si>
  <si>
    <t>COLA BASTAO 21G STICK ECO PT 6</t>
  </si>
  <si>
    <t>COLA BRANCA 40G  PCT C/12</t>
  </si>
  <si>
    <t>COLA GLITTER CX. C/ 6 CORES</t>
  </si>
  <si>
    <t>CONFETE P/ FESTA COLOR 120G</t>
  </si>
  <si>
    <t>FITA CETIM 07X10MTS N1</t>
  </si>
  <si>
    <t>FITA CETIM 10X10MTS N2 1 UNI</t>
  </si>
  <si>
    <t>FITA DUPLA FACE 18X30. P P C/ 4</t>
  </si>
  <si>
    <t>GRAMPEADOR DE MESA P/ 13CM 25FLS</t>
  </si>
  <si>
    <t>GRAMPO ROCAMA 106/8 C/2500</t>
  </si>
  <si>
    <t>HIDROGRAFICA 24 CORES ACRILEX C/03</t>
  </si>
  <si>
    <t>ISOPOR 20MM PCT.C/12</t>
  </si>
  <si>
    <t>KIT ROBÓTICA CONJUNTO DE PEÇAS AVULSAS MODELIX</t>
  </si>
  <si>
    <t>LINHA DE NYLON 0,30 C/100M</t>
  </si>
  <si>
    <t>PAPEL CARTOLINA 120GR  50X66 C/100</t>
  </si>
  <si>
    <t>PAPEL COLOR SET C/20 110GR 48X66</t>
  </si>
  <si>
    <t>PAPEL HIGIENICO 4X30 MULTIFOFO FOLHA DUPLA PCTO C/4</t>
  </si>
  <si>
    <t>PAPEL HIGIENICO 4X30 MULTIFOFO PCT C/4</t>
  </si>
  <si>
    <t>PAPEL PEDRA 60X90 PCT 20 UNI</t>
  </si>
  <si>
    <t>PAPEL SEDA 48X60 PCT.C/100</t>
  </si>
  <si>
    <t>PISTOLA GRANDE RG250 17W RHAMOS BRITO-1</t>
  </si>
  <si>
    <t>PLACA DE E.V.A 60X40 GLITTER PCT 5 FL</t>
  </si>
  <si>
    <t>PLACA DE E.V.A 60X40 PCT C/10</t>
  </si>
  <si>
    <t>21-06-2022</t>
  </si>
  <si>
    <t>PRATO PLASTICO 21CM PCT.C/10</t>
  </si>
  <si>
    <t>TINTA SPRAY OURO 150ML</t>
  </si>
  <si>
    <t>ARMÁRIO ROUPEIRO EM AÇO C/ 4 VÃOS 16 PTAS</t>
  </si>
  <si>
    <t>22/06/2022</t>
  </si>
  <si>
    <t>MESA DE PING PONG OFICIAL MDF PROCOPIO 15MM</t>
  </si>
  <si>
    <t>PEBOLIM MADEIRA MACIÇA CEDRO MESCLA ALAIA</t>
  </si>
  <si>
    <t>Pebolim Oficial Embutido Peças De Alumínio</t>
  </si>
  <si>
    <t>ADESIVO P/RECADO 76X102 NEON CORES C/ 400 FL C/6</t>
  </si>
  <si>
    <t>24/06/2022</t>
  </si>
  <si>
    <t>BAMBOLE PLASTICO RIGIDO 50CM PT. C/ 12</t>
  </si>
  <si>
    <t>BLOCO DE DESENHO A4 BRANCO 150G C/20FLS (PACOTE C/10)</t>
  </si>
  <si>
    <t>MASSA DE MODELAR 6 CORES 90G PT.C/12</t>
  </si>
  <si>
    <t>MESA DE PEBOLIM C/ FERROS EMBUTIDOS P/ 8 JOGADORES</t>
  </si>
  <si>
    <t>PAPEL FOTOGRAFICO GLOSSY A4 150G PT C/50</t>
  </si>
  <si>
    <t>PASTA C/ ABA ELASTICA LISA PT. C/10</t>
  </si>
  <si>
    <t>POST-IT 51X51 NEON CORES C/ 300FL PT12</t>
  </si>
  <si>
    <t>POST-IT 76X102 NEON CORES C/ 400FLS PT 6</t>
  </si>
  <si>
    <t>POST-IT 76X76 NEON CORES C/ 400FLS PT12</t>
  </si>
  <si>
    <t>SMART TV LED 55 ? LED LG 55UP7750PSB UHD 55 PR CERAMIC BLACK</t>
  </si>
  <si>
    <t>BEBEDOURO E PURIFIC ÁGUA RESIST 50 LITROS - 200V</t>
  </si>
  <si>
    <t>07/07/2022</t>
  </si>
  <si>
    <t>CAIXA DA TABUADA</t>
  </si>
  <si>
    <t>FITA DE GINASTICA RITMICA 3MTS C/ ESTILETE</t>
  </si>
  <si>
    <t>LIVRO A HISTORIA DAS COISAS: DA NATUREZA AO LIXO, O QUE ACONTECE COM TUDO O QUE CONSUMIMOS</t>
  </si>
  <si>
    <t>Livro Cinema e Politica</t>
  </si>
  <si>
    <t>Livro De Olho Em Zumbi Dos Palmares</t>
  </si>
  <si>
    <t>LIVRO MATEMATICA FINANCEIRA</t>
  </si>
  <si>
    <t>Livro Quarto De Despejo - Diario De Uma Favelada - 10ª Ed.</t>
  </si>
  <si>
    <t>PAPEL HIGIENICO CELULOSE 8/R EUROPEL</t>
  </si>
  <si>
    <t>PAPEL TOALHA INT. CELULOSE 20 X 21 WHITE PAPER</t>
  </si>
  <si>
    <t>Quarto De Despejo - Edicao Comemorativa</t>
  </si>
  <si>
    <t>RELÓGIO DE PAREDE</t>
  </si>
  <si>
    <t>TELA DE PROJEÇÃO STANDART ELÉTRICA 138" (304X171) C/ CONTROLE RETRÁCTIL</t>
  </si>
  <si>
    <t>BOTIJÃO DE GÁS 8KG C/ CARGA</t>
  </si>
  <si>
    <t>12/07/2022</t>
  </si>
  <si>
    <t>Geladeira/Refrigerador Frost Free 310 Litros Branco Electrolux</t>
  </si>
  <si>
    <t>15/07/2022</t>
  </si>
  <si>
    <t>JOGO TREINO CEREBRAL - CARIMBRAS</t>
  </si>
  <si>
    <t>Livro Revoltas Escravas No Brasil</t>
  </si>
  <si>
    <t>PANO DE CHÃO ALVEJADO CAIPIRA PCTE C/5</t>
  </si>
  <si>
    <t>PANO DE CHÃO ALVEJADO CAIPIRA UNID. 50X80cm</t>
  </si>
  <si>
    <t>COPO PLBCO 180ML AGUA ABNT 2500 UNI CX</t>
  </si>
  <si>
    <t>17/07/2022</t>
  </si>
  <si>
    <t>PAPEL HIGIENICO ROLAO 8X300M FD WHITE PAPER</t>
  </si>
  <si>
    <t>BUZZER 5V CONTÍNUO PCT C/10</t>
  </si>
  <si>
    <t>18/07/2022</t>
  </si>
  <si>
    <t>CABO HDMI 10M</t>
  </si>
  <si>
    <t>CABO USB TIPO B P/ IMPRESSORA 1.8M</t>
  </si>
  <si>
    <t>COLETE DE FUTEBOL JOGO C/10</t>
  </si>
  <si>
    <t>COLETE DE FUTEBOL UNIDADE</t>
  </si>
  <si>
    <t>COMPUTADOR DESKTOP COMPLETO Intel I7, 8gb de memória, ssd 240gb, HD 2TB, Windows 10 Pro</t>
  </si>
  <si>
    <t>HD EXTERNO 2TB 2000GB Blue WD</t>
  </si>
  <si>
    <t>POTENCIOMENTRO LINEAR 10K</t>
  </si>
  <si>
    <t>POTENCIOMENTRO LINEAR 5K</t>
  </si>
  <si>
    <t>PAINEL DE LED C/ TRIPE P/ ILUMINAÇÃO DE FOTOS E VIDEOS</t>
  </si>
  <si>
    <t>19/07/2022</t>
  </si>
  <si>
    <t>ADESIVO EM ROLO 25M CRISTAL  1 ROLO</t>
  </si>
  <si>
    <t>20/07/2022</t>
  </si>
  <si>
    <t>ALFINETE P/MAPA REDONDO SORTIDO C/50</t>
  </si>
  <si>
    <t>ALFINETE P/MAPA REDONDO SORTIDO C/50 PCT C/ 6CX</t>
  </si>
  <si>
    <t>AMACIANTE DE ROUPAS 5LT</t>
  </si>
  <si>
    <t>AZEITE DE OLIVA 500ML</t>
  </si>
  <si>
    <t>BALANÇA DINAMOMETRO DIGITAL DE MÃO 50KG</t>
  </si>
  <si>
    <t>BARBANTE ALGODAO 4/8 FIOS 457M 1RL</t>
  </si>
  <si>
    <t>BEBEDOURO E PURIFIC ÁGUA RESIST. 100 LITROS - 220V</t>
  </si>
  <si>
    <t>BORRACHA BICOLOR 40 PRIMA CX C/40</t>
  </si>
  <si>
    <t>CABO MINI USB 50CM</t>
  </si>
  <si>
    <t>CANETA ESFEROGRAFICA BIC CRISTAL BOLD 1.6 CX C/25</t>
  </si>
  <si>
    <t>CARTAO CARTAZ FOSCO PT20</t>
  </si>
  <si>
    <t>CARTAO COLOR SET LISO PCT C/20</t>
  </si>
  <si>
    <t>CARTOLINA ESCOLAR 120G. C/100FLS</t>
  </si>
  <si>
    <t>CHAVEIRO PLAST. C/VISOR 50 ETIQ.</t>
  </si>
  <si>
    <t>COLA BRANCA 1 LITRO</t>
  </si>
  <si>
    <t>COLA BRANCA 1 LITRO TENAZ</t>
  </si>
  <si>
    <t>CORRETIVO ROLLER 5X5 MINI KZ815 PCT. C/6</t>
  </si>
  <si>
    <t>CORRETIVO ROLLER CIS 5X5.5 CX C/6</t>
  </si>
  <si>
    <t>ELASTICO 6MM N.10. C/ 10MT</t>
  </si>
  <si>
    <t>ENVELOPE SACO KRAFT 240X340 PCT C/250</t>
  </si>
  <si>
    <t>FITA ADESIVA 18X50 C/ 7</t>
  </si>
  <si>
    <t>FITA ADESIVA 18X50 DUREX PCT 7 UNI</t>
  </si>
  <si>
    <t>FITA CREPE 18X50 PCT C/6</t>
  </si>
  <si>
    <t>FITA CREPE 48X50 PCT 2 UNI</t>
  </si>
  <si>
    <t>FITA EMBALAGEM 45X40 CRISTAL  C/4</t>
  </si>
  <si>
    <t>FRASCO ERLENMEYER DE VIDRO BOCA ESTREITA 250 ML</t>
  </si>
  <si>
    <t>JUMPER FEMEA FEMEA 20CM PCT C/20</t>
  </si>
  <si>
    <t>JUMPER MACHO FEMEA 20CM PCT C/20</t>
  </si>
  <si>
    <t>JUMPER MACHO MACHO 20CM PCT C/20</t>
  </si>
  <si>
    <t>PALITO DE SORVETE C/100</t>
  </si>
  <si>
    <t>PAPEL CAMURÇA 60X40 PT. C/ 25FLS</t>
  </si>
  <si>
    <t>PAPEL CARTAO 48X66 PT. C/20</t>
  </si>
  <si>
    <t>PAPEL CREPOM C/ 10 UNI</t>
  </si>
  <si>
    <t>PAPEL ESPELHO 50X60 C/40 60GR</t>
  </si>
  <si>
    <t>PAPEL ESPELHO VERNIZ  PCT 40 UNI</t>
  </si>
  <si>
    <t>PASTA CATALOGO C/50 ENVELOPE KZ1090/122 PCT 5 UNI</t>
  </si>
  <si>
    <t>PENEIRA CÔNICA FUNIL EM INOX 20CM</t>
  </si>
  <si>
    <t>PINCEL ATOMICO PILOT CX. C/ 12</t>
  </si>
  <si>
    <t>PLACA DE E.V.A 60X40 FUSCO PCT 10 FL</t>
  </si>
  <si>
    <t>PLACA EVA 60X40 1.6MM  PT C/10</t>
  </si>
  <si>
    <t>RALADOR INOX WESTERN 4 FACES -RI8</t>
  </si>
  <si>
    <t>REFIL COLA QUENTE FINA C/ 1K</t>
  </si>
  <si>
    <t>REFIL COLA QUENTE GROSSA C/ 1K</t>
  </si>
  <si>
    <t>SACO DE LIXO 100 LT REFORÇADO PT. C/ 5K</t>
  </si>
  <si>
    <t>TESOURA DE USO GERAL 21CM</t>
  </si>
  <si>
    <t>BOBINA PAPEL S/KRAFT 80G 60CM 100M</t>
  </si>
  <si>
    <t>22/07/2022</t>
  </si>
  <si>
    <t>DADOS COLORIDOS KIT C/12</t>
  </si>
  <si>
    <t>JOGO DA INTELIGÊNCIA</t>
  </si>
  <si>
    <t>JOGO DE CARTAS UNO  COPAG</t>
  </si>
  <si>
    <t>JOGO DE TABULEIRO RUMMIKUB</t>
  </si>
  <si>
    <t>JOGO SUPER BANCO IMOBILIÁRIO C/ MAQUININHA</t>
  </si>
  <si>
    <t>LENÇO UMEDECIDO P/ HIGIENE INTIMA INDIVIDUAL C/ 2 TOLHAS CX C/50</t>
  </si>
  <si>
    <t>Livro Como Nao Ser Enganado Pelas Fake News</t>
  </si>
  <si>
    <t>Livro Cultura - Um Conceito Antropologico - 24ª Edicao Laraia, Roque De Barros</t>
  </si>
  <si>
    <t>Livro Educacao Ambiental E Sustentabilidade - Revisada E Atualizada - 2º Ed</t>
  </si>
  <si>
    <t>LIVRO HIPERMODERNIDADE, MULTILETRAMENTOS E GENEROS DISCURSIVOS</t>
  </si>
  <si>
    <t>Livro Letramentos, Midias, Linguagens</t>
  </si>
  <si>
    <t>Livro Lisbela E O Prisioneiro - 3º Ed</t>
  </si>
  <si>
    <t>Livro Logica Da Pesquisa Cientifica, A</t>
  </si>
  <si>
    <t>PAPEL LAMINADO 48 X 60 80G C/ 40</t>
  </si>
  <si>
    <t>PINCEL CHATO N. 04 PT. C/ 12</t>
  </si>
  <si>
    <t>PINCEL CHATO N.08 C/12</t>
  </si>
  <si>
    <t>PINCEL CHATO N.12 PCT C/12</t>
  </si>
  <si>
    <t>PINCEL CHATO N.16 C/6</t>
  </si>
  <si>
    <t>PINCEL CHATO N.22 C/6</t>
  </si>
  <si>
    <t>SULFATO DE COBRE (ICO) 5H20 PA - 500g</t>
  </si>
  <si>
    <t>TATAME 100X100X20MM</t>
  </si>
  <si>
    <t>TECIDO TNT 1.40X50 1 RL</t>
  </si>
  <si>
    <t>TINTA GUACHE 250ML PT. C/ 6 UNID.</t>
  </si>
  <si>
    <t>PAPEL SULFITE 210X297 75G A4 500F</t>
  </si>
  <si>
    <t>25/07/2022</t>
  </si>
  <si>
    <t>PAPEL SULFITE 210X297 75G A4 CX. C/10 FARDOS DE 500F</t>
  </si>
  <si>
    <t>PAPEL SULFITE 210X297 90G PCT 500 UNI</t>
  </si>
  <si>
    <t>BEQUER DE VIDRO FORMA BAIXA - 400 ML</t>
  </si>
  <si>
    <t>27/07/2022</t>
  </si>
  <si>
    <t>BOLA DE HANDBOLL H3L PENALTY</t>
  </si>
  <si>
    <t>BOLA DE VOLEI VP 5000 M PENALTY</t>
  </si>
  <si>
    <t>CADEIRA PLÁTICA FIXA A/E PRETO LARA   ( IDEAFLEX )</t>
  </si>
  <si>
    <t>CICLO TRIGONOMETRICO COM TRIANGULOS- EVA</t>
  </si>
  <si>
    <t>DOMINO TRIGONOMETRICO (TRIGOMINO)</t>
  </si>
  <si>
    <t>EF2 KIT GEOMETRIA PLANA</t>
  </si>
  <si>
    <t>FRASCO ERLENMEYER DE VIDRO BOCA ESTREITA 500 ML</t>
  </si>
  <si>
    <t>JOGO MANDALA TRIGONOMÉTRICA</t>
  </si>
  <si>
    <t>27-07-2022</t>
  </si>
  <si>
    <t>JOGO PROBABILIDADO</t>
  </si>
  <si>
    <t>KIT AREAS E VOLUMES</t>
  </si>
  <si>
    <t>KIT ESTUDO DE ÁLGEBRA IMANTADO</t>
  </si>
  <si>
    <t>KIT LABORATÓRIO PORTÁTIL DE BIOLOGIA  ( ENSINO MÉDIO )</t>
  </si>
  <si>
    <t>KIT LABORATÓRIO PORTÁTIL DE QUIMICA ( ENSINO MÉDIO )</t>
  </si>
  <si>
    <t>KIT TEMÁTICO MANIPULANDO A TRIGONOMETRIA  (6 ITENS)</t>
  </si>
  <si>
    <t>LAVADORA ELETROLUX 10,5 KG LAC11 220V</t>
  </si>
  <si>
    <t>PRANCHA PARA GRAFICOS A4 - ALUNOS</t>
  </si>
  <si>
    <t>PRANCHA TRIGONOMETRICA A4 - ALUNO</t>
  </si>
  <si>
    <t>RELACOES METRICAS NOS TRIANGULOS RETANGULOS - EVA C/3</t>
  </si>
  <si>
    <t>RELACOES METRICAS NOS TRIANGULOS RETANGULOS - EVA C/6</t>
  </si>
  <si>
    <t>SOLIDOS GEOMETRICOS EM PLASTICO</t>
  </si>
  <si>
    <t>.SULFATO DE ALUMÍNIO EM PÓ QP - 25 G</t>
  </si>
  <si>
    <t>28/07/2022</t>
  </si>
  <si>
    <t>ACETATO DE SÓDIO 3H20PA-25g</t>
  </si>
  <si>
    <t>ÁCIDO CLORÍDRICO PA - 100ml</t>
  </si>
  <si>
    <t>ÁCIDO NÍTRICO PA - 100ML</t>
  </si>
  <si>
    <t>ÁCIDO SULFÔNICO PA - 100 ML</t>
  </si>
  <si>
    <t>ALMOFARIZ DE PORCELANA C/ PISTILO 110ML 100MM</t>
  </si>
  <si>
    <t>BALÃO PARA DESTILAÇÃO - 250 ML</t>
  </si>
  <si>
    <t>BALÃO VOLUMÉTRICO ROLHA DE POLIETILENO - 250 ML</t>
  </si>
  <si>
    <t>BASTAO DE VIDRO (BAGUETA) diam x comp - 5 x 300 mm</t>
  </si>
  <si>
    <t>BEQUER DE VIDRO FORMA BAIXA - 1000 ML</t>
  </si>
  <si>
    <t>BEQUER DE VIDRO FORMA BAIXA - 250 ML</t>
  </si>
  <si>
    <t>BICARBONATO DE SÓDIO PA - 25g</t>
  </si>
  <si>
    <t>BOLA DE FUTSAL PENALTY RX 500</t>
  </si>
  <si>
    <t>BOLA DE HANDEBAL H2L PENALTY UNI</t>
  </si>
  <si>
    <t>CARBONATO DE CÁLCIO PA - 25 G</t>
  </si>
  <si>
    <t>CILINDRO COMP BROTHER DR3440 30K</t>
  </si>
  <si>
    <t>CROMATO DE POTÁSSIO PA - 25g</t>
  </si>
  <si>
    <t>FENOLFTALEÍNA 1% ALCOÓLICA (ph 8,2 - 10,0) - 100 ML</t>
  </si>
  <si>
    <t>HIDRÓXIDO DE AMÔNIO PA - 100 ML</t>
  </si>
  <si>
    <t>HIDRÓXIDO DE SÓDIOPA - 250G</t>
  </si>
  <si>
    <t>IODETO DE POTÁSSIO PA - 25g</t>
  </si>
  <si>
    <t>KIT DESTILAÇÃO SIMPLES 500 Ml C/ BICO De BUSEN</t>
  </si>
  <si>
    <t>NITRATO DE PRATA - 100 ML</t>
  </si>
  <si>
    <t>NITRATO DE SÓDIO PA - 25 G</t>
  </si>
  <si>
    <t>PAPEL TORNASSOL AZUL - COM 100 TIRAS</t>
  </si>
  <si>
    <t>PERMANGANATO DE POTÁSSIO PA - 25 G</t>
  </si>
  <si>
    <t>SULFATO DE COBRE 25 GR</t>
  </si>
  <si>
    <t>ALCOOL EM GEL 70% GL. C/ 5L</t>
  </si>
  <si>
    <t>01/08/2022</t>
  </si>
  <si>
    <t>CADEIRA SECRETÁRIA GIRATÓRIA  COM BRAÇOS</t>
  </si>
  <si>
    <t>CAFÉ TORRADO E MOÍDO 10X500G CAIXA</t>
  </si>
  <si>
    <t>Caixa Amplificada Mondial Connect Party CM-14 com Bluetooth, USB e Rádio FM - 400W.</t>
  </si>
  <si>
    <t>CERA LIQUIDA GL. C/ 5L</t>
  </si>
  <si>
    <t>Claviculário Porta 80 Chaves</t>
  </si>
  <si>
    <t>ESTANTE BIBLIOTECA (sem base) DUPLA 2000</t>
  </si>
  <si>
    <t>FLANELA  28X48 KIT C/ 12</t>
  </si>
  <si>
    <t>KIT DE REAGENTES EM CX DE MADEIRA</t>
  </si>
  <si>
    <t>KIT LABORATÓRIO PORTÁTIL DE BIOLOGIA</t>
  </si>
  <si>
    <t>KIT LABORATÓRIO PORTÁTIL DE QUIMICA</t>
  </si>
  <si>
    <t>LUSTRA MOVEIS 500ML</t>
  </si>
  <si>
    <t>PANO MULTIUSO C/50 28X50 C/25MTS</t>
  </si>
  <si>
    <t>PAPEL TOALHA QUALLITY CELULOSE 20X21 FD C/5000</t>
  </si>
  <si>
    <t>SABONETE LIQ. 5L SOFT LAVANDA</t>
  </si>
  <si>
    <t>SABONETE LIQ. 5L SOFT VARIOS</t>
  </si>
  <si>
    <t>SABONETE LIQ. 5LT SOFT ERVA DOCE</t>
  </si>
  <si>
    <t>VARAL DE PAREDE RETRÁTIL 1MT</t>
  </si>
  <si>
    <t>KIT DE REAGENTES C/ 80 ITENS EM CX DE MADEIRA</t>
  </si>
  <si>
    <t>02-08-2022</t>
  </si>
  <si>
    <t>KIT LABORATÓRIO PORTÁTIL DE CIÊNCIAS  ( ENSINO FUNDAMENTAL )</t>
  </si>
  <si>
    <t>KIT LABORATÓRIO PORTÁTIL DE CIÊNCIAS C/ 128 EXPERIMENTOS</t>
  </si>
  <si>
    <t>02/08/2022</t>
  </si>
  <si>
    <t>Smart TV LED 43 ?   FUL HD LG, 3 HDMI, 2 USB, Bluetooth, Wi-Fi</t>
  </si>
  <si>
    <t>QUADRO BRANCO MOLD. ALUMINIO 30X40</t>
  </si>
  <si>
    <t>03/08/2022</t>
  </si>
  <si>
    <t>ABSORVENTE INTIMUS EXTERNO TRIPLA PROTEÇÃO C/8</t>
  </si>
  <si>
    <t>04/08/2022</t>
  </si>
  <si>
    <t>ALGODAO 500G</t>
  </si>
  <si>
    <t>APAGADOR P/ QUADRO BRANCO E VIDRO TOP BOARD RADEX C/ 12</t>
  </si>
  <si>
    <t>APARELHO DE PRESSÃO ESFIGMO C/ESTETO FECHO VELCRO</t>
  </si>
  <si>
    <t>CARVÃO ATIVO EM PÓ QP - 500 G</t>
  </si>
  <si>
    <t>MALETA PARA  PRIMEIRO SOCORRO</t>
  </si>
  <si>
    <t>SULFATO DE COBRE (ICO)5H20 PA - 250g</t>
  </si>
  <si>
    <t>BALAO DE AR LISO N.9,0 C/ 50 UNID.</t>
  </si>
  <si>
    <t>05/08/2022</t>
  </si>
  <si>
    <t>BALAO DE AR METALIZADO Nº 09</t>
  </si>
  <si>
    <t>BAMBOLE PLASTICO 65CM PT. C/ 12</t>
  </si>
  <si>
    <t>LÁPIS DESENHO HB 9000 FABER CASTELL C/ 12</t>
  </si>
  <si>
    <t>MARCADOR QB RADEX PROFISSIONAL C/CLIP RECAR. C/12</t>
  </si>
  <si>
    <t>MEDALHAS ESPORTES 42MM - UNIDADE</t>
  </si>
  <si>
    <t>MEDALHAS ESPORTES 42MM H. MERITO C/10</t>
  </si>
  <si>
    <t>PAPEL ALMACO C/ PAUTA E MARGEM 400FLS</t>
  </si>
  <si>
    <t>PAPEL HIGIENICO INSTITUCIONAL BCO 300MTS QUALLITY PCT C/8RL</t>
  </si>
  <si>
    <t>PRONTUARIO DO ALUNO BRANCO PT C/ 100</t>
  </si>
  <si>
    <t>REABASTECEDOR PARA QUADRO BRANCO 200ML RADEX UNIDADE</t>
  </si>
  <si>
    <t>ROTEADOR/ACCESS POINT BSPRO 360</t>
  </si>
  <si>
    <t>Termômetro De Testa Infravermelha Digital tipo Pistola</t>
  </si>
  <si>
    <t>ATADURA CREPE 10CM PCT C/10</t>
  </si>
  <si>
    <t>12/08/2022</t>
  </si>
  <si>
    <t>BOLA DE BORRACHA P/ INICIACAO N.12 UNI</t>
  </si>
  <si>
    <t>Cadeira Executiva Giratória Tecido Azul Com Preto Quartzo</t>
  </si>
  <si>
    <t>COMPRESSA DE GAZE ESTERIL 13 FIOS CX C/10 PCT</t>
  </si>
  <si>
    <t>CURATIVO BAND ID C/ 40 UNID</t>
  </si>
  <si>
    <t>ESPARADRAPO MICROPORE 12mm</t>
  </si>
  <si>
    <t>KIT BADMINTON COM 2 RAQUETES E 3 PETECAS</t>
  </si>
  <si>
    <t>LED DIFUSO 5MM BRANCO PCT C/50</t>
  </si>
  <si>
    <t>Mesa de Aero Hockey / Air Game Black</t>
  </si>
  <si>
    <t>MESA DIGITALIZADORA PORTÁTIL 10"</t>
  </si>
  <si>
    <t>MOUSE MID 1200PI 120CM 3 BOTÕES PTQ</t>
  </si>
  <si>
    <t>PEDESTAL P/ MICROFONE C/ REGULAGEM</t>
  </si>
  <si>
    <t>PETECA C/ BASE EM BORRACHA P/ RECREAÇÃO</t>
  </si>
  <si>
    <t>Smart TV LED 43"   FUL HD, 3 HDMI, 2 USB, Bluetooth,ROKU</t>
  </si>
  <si>
    <t>SORO FISIOLOGICO 0,09% 500ML</t>
  </si>
  <si>
    <t>SPRAY ANTISSÉPTICO 50ML</t>
  </si>
  <si>
    <t>TECLADO C/ FIOCOMPACT USB 120CM MULTILASER</t>
  </si>
  <si>
    <t>BOLA DE TENIS AMARELA PCT.C/3</t>
  </si>
  <si>
    <t>M. dos Esportes</t>
  </si>
  <si>
    <t>TECLADO ARRANJADOR YAMAHA PSR-E273 C/ SUPORTE E CAPA</t>
  </si>
  <si>
    <t>M. Livre</t>
  </si>
  <si>
    <t>DOMINO DE OSSO</t>
  </si>
  <si>
    <t>Livro Ensino Das Lutas Na Escola, O - Possibilidades Para a Educação Física</t>
  </si>
  <si>
    <t>PREGO 17X21 C/ CABEÇA PT. 1KG</t>
  </si>
  <si>
    <t>REMOVEDOR MULTIUSO 1L</t>
  </si>
  <si>
    <t>TINTA ACRILICA P/TELA 250ML</t>
  </si>
  <si>
    <t xml:space="preserve">BATERIA P NOTEBOOK HP 14r 052br 740715-001 Oa04 14. 8V	</t>
  </si>
  <si>
    <t>PALHETA P/ VIOLÃO GUITARRA PCT C/10</t>
  </si>
  <si>
    <t>CUBO AMPLIFICADOR P/ GUITARRA 100W</t>
  </si>
  <si>
    <t>Caixa Passiva Acústica 100w Rms Profissional</t>
  </si>
  <si>
    <t>LUVA DE BOXE MUAY THAI</t>
  </si>
  <si>
    <t>CAJON ACÚSTICO INCLINADO COM ASSENTO</t>
  </si>
  <si>
    <t>PLACA DE ISOPOR 50CMX1MT 25MM - PCTE C/ 10 UNID</t>
  </si>
  <si>
    <t>Parizotto</t>
  </si>
  <si>
    <t>PAPEL DOBRADURA 15X15 PCT C/60FLS</t>
  </si>
  <si>
    <t>BOLINHA COLORIDA DE VINIL PCT C/12</t>
  </si>
  <si>
    <t>STEP EM E.V.A 60X30X10</t>
  </si>
  <si>
    <t>Flavio Moraes</t>
  </si>
  <si>
    <t>Quallity</t>
  </si>
  <si>
    <t>Microscópio Biológico Binocular Led 1600x</t>
  </si>
  <si>
    <t>NetLab</t>
  </si>
  <si>
    <t>VPA</t>
  </si>
  <si>
    <t>LINHA 10 RL 100JDS PCT C/12</t>
  </si>
  <si>
    <t xml:space="preserve"> </t>
  </si>
  <si>
    <t>PAPEL PARANA N. 80 MED.80X100 781G NATURAL PCT 10 FL</t>
  </si>
  <si>
    <t>PAPEL FOTOGRÁFICO A4 135G ADESIVO PCT C/20</t>
  </si>
  <si>
    <t>PAPEL SULFITE 210 X 297 A4 75G COLORIDO PT. C/500</t>
  </si>
  <si>
    <t>APITO FOX PEARL 40</t>
  </si>
  <si>
    <t>Wesley de Barros</t>
  </si>
  <si>
    <t>CONJ. DE LIXEIRA P/ COLETA SELETIVA C/ 4 DE 50L</t>
  </si>
  <si>
    <t>AllFest</t>
  </si>
  <si>
    <t>CUBO AMPLIFICADOR P/ CONTRA BAIXO 150W</t>
  </si>
  <si>
    <t>Digilab</t>
  </si>
  <si>
    <t>Kapamec</t>
  </si>
  <si>
    <t>Gerador Van Der Graaff</t>
  </si>
  <si>
    <t>BATERIA COMUM 9V PCT C/5</t>
  </si>
  <si>
    <t>Gimba</t>
  </si>
  <si>
    <t>REDE DE VOLEI 4 LONAS FIO 2 C/ 2 CABO DE AÇO</t>
  </si>
  <si>
    <t>Mantiqueira</t>
  </si>
  <si>
    <t>PAPEL TOALHA INTERFOLHA QUALLITY CELULOSE 20X21 FD C/5000</t>
  </si>
  <si>
    <t>Procopio</t>
  </si>
  <si>
    <t xml:space="preserve">ESTUFA ANALOGICA DE ESTERILIZAÇÃO E SECAGEM 30 LITROS </t>
  </si>
  <si>
    <t>FITA CETIM 07X100MTS 1 UNI</t>
  </si>
  <si>
    <t>SACO PARA PRESENTE TRANSP. 25X37 INCOLOR PT. C/100</t>
  </si>
  <si>
    <t>SACO PARA PRESENTE TRANSP. 25X37 INCOLOR PT. C/50</t>
  </si>
  <si>
    <t>DUTRA.MAQ.</t>
  </si>
  <si>
    <t>LASER.LINE</t>
  </si>
  <si>
    <t>Suporte Fundo Infinito + Chroma Key 3x3+ Bolsa+ 15 Presilhas</t>
  </si>
  <si>
    <t>CIA DO VENTO</t>
  </si>
  <si>
    <t>KIT ROBÓTICA K20 C/ 15 PROJETOS + MANUAL E ACESSO A PLATAFORMA DE PROGRAMAÇÃO</t>
  </si>
  <si>
    <t>MODELIX</t>
  </si>
  <si>
    <t xml:space="preserve">CHAVE GANGORRA 2 TERMINAIS </t>
  </si>
  <si>
    <t>ELETROGATE</t>
  </si>
  <si>
    <t>RESISTOR 180R 1/4W (10 PEÇAS)</t>
  </si>
  <si>
    <t>KIT ARDUINO START</t>
  </si>
  <si>
    <t>MULTILASER</t>
  </si>
  <si>
    <t>FONE DE OUVIDO HEADSET C/ MICROFONE MULTILASER PH073</t>
  </si>
  <si>
    <t>APARELHO TELEFONE C/ FIO</t>
  </si>
  <si>
    <t>VOICE DATA</t>
  </si>
  <si>
    <t>CABO HDMI 1,5M</t>
  </si>
  <si>
    <t>Nobreak Intelbras XNB 600VA 4 Tomadas</t>
  </si>
  <si>
    <t>LIMPA ALUMINIO 5L</t>
  </si>
  <si>
    <t>HELENE TIEMI</t>
  </si>
  <si>
    <t>PEDRA SANITÁRIA</t>
  </si>
  <si>
    <t>QUADRO BRANCO 2,50 X 1,20 EM MDF 9MM E MOLDURA DE ALUMINIO</t>
  </si>
  <si>
    <t>BOARD SOLUT</t>
  </si>
  <si>
    <t>Smartphone Galaxy A03 64GB 4G Wi-Fi Tela 6.5'' Dual Chip 4GB RAM</t>
  </si>
  <si>
    <t>Extra</t>
  </si>
  <si>
    <t>Impressora Creality 3D Ender-3 Cor Black 100v/265v</t>
  </si>
  <si>
    <t>BEST LAYER</t>
  </si>
  <si>
    <t>SACOLA PLÁSTICA 25X35 PCT C/ BOCA DE PALHAÇO ROSA 1KG</t>
  </si>
  <si>
    <t>GRUPLAST</t>
  </si>
  <si>
    <t>MANGUEIRA TUBO LATEX 6X10 1M</t>
  </si>
  <si>
    <t>MAGAZINE MEDICA</t>
  </si>
  <si>
    <t>TRAVE FUTSAL CONFEC. TUBO 3 POL. C/ BUCHAS</t>
  </si>
  <si>
    <t>WINNER</t>
  </si>
  <si>
    <t>FORTCOM</t>
  </si>
  <si>
    <t>JOGO DE BASQUETE DUPLO COM PLACAR ELETRÔNICO</t>
  </si>
  <si>
    <t>RVG IMPORT</t>
  </si>
  <si>
    <t>Suporte Microfone De Mesa Pedestal Tripé Ajustável Universal c/ cachimbo</t>
  </si>
  <si>
    <t>AMERICAN</t>
  </si>
  <si>
    <t>PRATO DE EQUILÍBRIO + STICK EM MADEIRA PCT C/5</t>
  </si>
  <si>
    <t>CARTUCHO TONER COMP. BROTHER TN3472 12K</t>
  </si>
  <si>
    <t>EVOLUTION</t>
  </si>
  <si>
    <t>REFIL DE TINTA COMPATIVEL P/ EPSON 1L</t>
  </si>
  <si>
    <t>Microscópio Biológico Monocular TIM-600</t>
  </si>
  <si>
    <t>CABO CONECTOR P10 / P10 WSS 5MTS</t>
  </si>
  <si>
    <t>STA. EFIGENIA</t>
  </si>
  <si>
    <t>CARVAO P DESENHO ARTISTICO C/ 5 UNID.</t>
  </si>
  <si>
    <t>JANDAIA</t>
  </si>
  <si>
    <t>Toner Ricoh Sp3710 Sp3710sf Sp3710dn 408284 7k</t>
  </si>
  <si>
    <t>CREATIVE</t>
  </si>
  <si>
    <t xml:space="preserve">PRANCHETA  OFICIO MDF </t>
  </si>
  <si>
    <t>Categoria do produto</t>
  </si>
  <si>
    <t>SULFATO DE ALUMÍNIO EM PÓ QP - 25 G</t>
  </si>
  <si>
    <t>MM-855</t>
  </si>
  <si>
    <t>PEDAGOGICO</t>
  </si>
  <si>
    <t>ESPORTE</t>
  </si>
  <si>
    <t>LIVRO</t>
  </si>
  <si>
    <t>M-3063</t>
  </si>
  <si>
    <t>M-27359</t>
  </si>
  <si>
    <t>MANUTENÇÃO</t>
  </si>
  <si>
    <t>HIGIENE</t>
  </si>
  <si>
    <t>MM-97863</t>
  </si>
  <si>
    <t>RT024</t>
  </si>
  <si>
    <t>M-RAC80221</t>
  </si>
  <si>
    <t>M-RAC 804.17</t>
  </si>
  <si>
    <t>M-7093</t>
  </si>
  <si>
    <t>M-7180</t>
  </si>
  <si>
    <t>M-807.84</t>
  </si>
  <si>
    <t>M-7129</t>
  </si>
  <si>
    <t>M-9235</t>
  </si>
  <si>
    <t>M-953631</t>
  </si>
  <si>
    <t>M-783054</t>
  </si>
  <si>
    <t>M-808.37</t>
  </si>
  <si>
    <t>M-525400</t>
  </si>
  <si>
    <t>M-09159</t>
  </si>
  <si>
    <t>M-10.1000.0017</t>
  </si>
  <si>
    <t>M-3615</t>
  </si>
  <si>
    <t>M-31231</t>
  </si>
  <si>
    <t>M-1030</t>
  </si>
  <si>
    <t>M-810.33</t>
  </si>
  <si>
    <t>M-7740140</t>
  </si>
  <si>
    <t>MM-774014</t>
  </si>
  <si>
    <t>MM-86573</t>
  </si>
  <si>
    <t>MM-262.1</t>
  </si>
  <si>
    <t>MM-1306</t>
  </si>
  <si>
    <t>M-0003</t>
  </si>
  <si>
    <t>M-00072</t>
  </si>
  <si>
    <t>M-00073</t>
  </si>
  <si>
    <t>M-00068</t>
  </si>
  <si>
    <t>M-00070</t>
  </si>
  <si>
    <t>M-00071</t>
  </si>
  <si>
    <t>MM-7922</t>
  </si>
  <si>
    <t>M-925689</t>
  </si>
  <si>
    <t>MM-1038</t>
  </si>
  <si>
    <t>M-26</t>
  </si>
  <si>
    <t>M-9829118</t>
  </si>
  <si>
    <t>M-475185</t>
  </si>
  <si>
    <t>A003</t>
  </si>
  <si>
    <t>M-8595</t>
  </si>
  <si>
    <t>M-7001</t>
  </si>
  <si>
    <t>M-14541</t>
  </si>
  <si>
    <t>003U</t>
  </si>
  <si>
    <t>M-1625</t>
  </si>
  <si>
    <t>MM-819177</t>
  </si>
  <si>
    <t>M-0101</t>
  </si>
  <si>
    <t>M-7118</t>
  </si>
  <si>
    <t>M-1019</t>
  </si>
  <si>
    <t>M 7119</t>
  </si>
  <si>
    <t>M-ME8-A</t>
  </si>
  <si>
    <t>M-2121</t>
  </si>
  <si>
    <t>M-EEQ9003D2-B</t>
  </si>
  <si>
    <t>M-91530</t>
  </si>
  <si>
    <t>MM-466425</t>
  </si>
  <si>
    <t>M-1270</t>
  </si>
  <si>
    <t>M-36595</t>
  </si>
  <si>
    <t>M-922419</t>
  </si>
  <si>
    <t>MM-062.4</t>
  </si>
  <si>
    <t>M-12670</t>
  </si>
  <si>
    <t>M-000191</t>
  </si>
  <si>
    <t>M-000179</t>
  </si>
  <si>
    <t>M 81550</t>
  </si>
  <si>
    <t>M-9903</t>
  </si>
  <si>
    <t>MOBILIARIO</t>
  </si>
  <si>
    <t>M-928796</t>
  </si>
  <si>
    <t>M-98944</t>
  </si>
  <si>
    <t>M-609746</t>
  </si>
  <si>
    <t>M-P005-A</t>
  </si>
  <si>
    <t>M-A009</t>
  </si>
  <si>
    <t>M-00305</t>
  </si>
  <si>
    <t>MM-253.11</t>
  </si>
  <si>
    <t>ELETRONICO</t>
  </si>
  <si>
    <t>M-101</t>
  </si>
  <si>
    <t>M-102</t>
  </si>
  <si>
    <t>M-000199</t>
  </si>
  <si>
    <t>M-000198</t>
  </si>
  <si>
    <t>M-032650</t>
  </si>
  <si>
    <t>M-2360</t>
  </si>
  <si>
    <t>MM-011.7</t>
  </si>
  <si>
    <t>MM-011.5</t>
  </si>
  <si>
    <t>MM-011.52</t>
  </si>
  <si>
    <t>M-79-90</t>
  </si>
  <si>
    <t>M-ECA-RBI814.57</t>
  </si>
  <si>
    <t>M-32C04</t>
  </si>
  <si>
    <t>M-7095</t>
  </si>
  <si>
    <t>M-ECA-RBI814.17</t>
  </si>
  <si>
    <t>MS-19488</t>
  </si>
  <si>
    <t>M-19488</t>
  </si>
  <si>
    <t>M-667071</t>
  </si>
  <si>
    <t>M-474671</t>
  </si>
  <si>
    <t>M-19496</t>
  </si>
  <si>
    <t>M-9828</t>
  </si>
  <si>
    <t>M-206171</t>
  </si>
  <si>
    <t>M-53314</t>
  </si>
  <si>
    <t>M-52314</t>
  </si>
  <si>
    <t>M-460842</t>
  </si>
  <si>
    <t>M-484072</t>
  </si>
  <si>
    <t>M-460828</t>
  </si>
  <si>
    <t>MM-3214125</t>
  </si>
  <si>
    <t>MM-9486476</t>
  </si>
  <si>
    <t>MM-950120</t>
  </si>
  <si>
    <t>MM-9508</t>
  </si>
  <si>
    <t>M-9860</t>
  </si>
  <si>
    <t>M-9862</t>
  </si>
  <si>
    <t>MM-41489</t>
  </si>
  <si>
    <t>VT609</t>
  </si>
  <si>
    <t>VT608</t>
  </si>
  <si>
    <t>M-26269</t>
  </si>
  <si>
    <t>M-90956</t>
  </si>
  <si>
    <t>MM-1313</t>
  </si>
  <si>
    <t>M-94451</t>
  </si>
  <si>
    <t>M-3061</t>
  </si>
  <si>
    <t>MM-9056</t>
  </si>
  <si>
    <t>M-3060</t>
  </si>
  <si>
    <t>MM-0400</t>
  </si>
  <si>
    <t>M-1984</t>
  </si>
  <si>
    <t>MM-2-001</t>
  </si>
  <si>
    <t>MM-0102</t>
  </si>
  <si>
    <t>MM-7058</t>
  </si>
  <si>
    <t>LR410PT</t>
  </si>
  <si>
    <t>MM-7059</t>
  </si>
  <si>
    <t>M-134.102</t>
  </si>
  <si>
    <t>MM-2727</t>
  </si>
  <si>
    <t>MM-286029</t>
  </si>
  <si>
    <t>MM-BI11087</t>
  </si>
  <si>
    <t>M-001-004701330</t>
  </si>
  <si>
    <t>M-52891</t>
  </si>
  <si>
    <t>M-203</t>
  </si>
  <si>
    <t>M-2308</t>
  </si>
  <si>
    <t>M-1595</t>
  </si>
  <si>
    <t>M-5102M</t>
  </si>
  <si>
    <t>M-118406</t>
  </si>
  <si>
    <t>M-3549</t>
  </si>
  <si>
    <t>MM-18406</t>
  </si>
  <si>
    <t>M-16523</t>
  </si>
  <si>
    <t>M-1060</t>
  </si>
  <si>
    <t>M-7022</t>
  </si>
  <si>
    <t>M-9608</t>
  </si>
  <si>
    <t>M-1333</t>
  </si>
  <si>
    <t>M-CAP50FB</t>
  </si>
  <si>
    <t>M-7139</t>
  </si>
  <si>
    <t>M-1024</t>
  </si>
  <si>
    <t>M-17973</t>
  </si>
  <si>
    <t>MM-876856765</t>
  </si>
  <si>
    <t>M-7109</t>
  </si>
  <si>
    <t>M-98184</t>
  </si>
  <si>
    <t>M-9851</t>
  </si>
  <si>
    <t>M-ECA-RCA819.76</t>
  </si>
  <si>
    <t>M-6598000</t>
  </si>
  <si>
    <t>MM-2626</t>
  </si>
  <si>
    <t>M-9211</t>
  </si>
  <si>
    <t>M-9602</t>
  </si>
  <si>
    <t>MM-406037</t>
  </si>
  <si>
    <t>MM-6060</t>
  </si>
  <si>
    <t>M-SS13-B</t>
  </si>
  <si>
    <t>MM-6107</t>
  </si>
  <si>
    <t>M-003182</t>
  </si>
  <si>
    <t>M-178985</t>
  </si>
  <si>
    <t>M-9716</t>
  </si>
  <si>
    <t>M-20062</t>
  </si>
  <si>
    <t>MM-9925</t>
  </si>
  <si>
    <t>MM-3506</t>
  </si>
  <si>
    <t>M-0978</t>
  </si>
  <si>
    <t>M-98181</t>
  </si>
  <si>
    <t>M-13849</t>
  </si>
  <si>
    <t>M-5102</t>
  </si>
  <si>
    <t>M-201408</t>
  </si>
  <si>
    <t>M-5132846</t>
  </si>
  <si>
    <t>M 6041</t>
  </si>
  <si>
    <t>CSC007</t>
  </si>
  <si>
    <t>MM-7201</t>
  </si>
  <si>
    <t>MM-7200</t>
  </si>
  <si>
    <t>M-5403</t>
  </si>
  <si>
    <t>MM-843</t>
  </si>
  <si>
    <t>MM-700</t>
  </si>
  <si>
    <t>M-1504</t>
  </si>
  <si>
    <t>M-20729</t>
  </si>
  <si>
    <t>MM-21231</t>
  </si>
  <si>
    <t>M-23124</t>
  </si>
  <si>
    <t>M-47479</t>
  </si>
  <si>
    <t>M-114354</t>
  </si>
  <si>
    <t>MM-7260</t>
  </si>
  <si>
    <t>218-36</t>
  </si>
  <si>
    <t>MM-36971</t>
  </si>
  <si>
    <t>M-827.09</t>
  </si>
  <si>
    <t>M-A123</t>
  </si>
  <si>
    <t>MM-1451</t>
  </si>
  <si>
    <t>MM-1833</t>
  </si>
  <si>
    <t>M-MAR13</t>
  </si>
  <si>
    <t>MM-1036</t>
  </si>
  <si>
    <t>M-9612</t>
  </si>
  <si>
    <t>M-120</t>
  </si>
  <si>
    <t>M-9790</t>
  </si>
  <si>
    <t>MM-28987</t>
  </si>
  <si>
    <t>M-702437</t>
  </si>
  <si>
    <t>MM-6136684</t>
  </si>
  <si>
    <t>M-1020</t>
  </si>
  <si>
    <t>MM-103</t>
  </si>
  <si>
    <t>15E2554.08.CC</t>
  </si>
  <si>
    <t>MM-4869</t>
  </si>
  <si>
    <t>M-20362</t>
  </si>
  <si>
    <t>M-382.85</t>
  </si>
  <si>
    <t>M-00303</t>
  </si>
  <si>
    <t>M-3859</t>
  </si>
  <si>
    <t>M-3824</t>
  </si>
  <si>
    <t>M-7046</t>
  </si>
  <si>
    <t>MM-0918</t>
  </si>
  <si>
    <t>M-413518</t>
  </si>
  <si>
    <t>M-11001</t>
  </si>
  <si>
    <t>M-3065.2060</t>
  </si>
  <si>
    <t>M-832283</t>
  </si>
  <si>
    <t>M-75062</t>
  </si>
  <si>
    <t>M-75063</t>
  </si>
  <si>
    <t>MM-7122</t>
  </si>
  <si>
    <t>M-1028</t>
  </si>
  <si>
    <t>M-4996</t>
  </si>
  <si>
    <t>M-33</t>
  </si>
  <si>
    <t>M-317.23</t>
  </si>
  <si>
    <t>M-0934</t>
  </si>
  <si>
    <t>A021</t>
  </si>
  <si>
    <t>M-P022</t>
  </si>
  <si>
    <t>M-39656</t>
  </si>
  <si>
    <t>M-258741</t>
  </si>
  <si>
    <t>M-443.12</t>
  </si>
  <si>
    <t>M-2059</t>
  </si>
  <si>
    <t>M-98168</t>
  </si>
  <si>
    <t>M-1690</t>
  </si>
  <si>
    <t>M-18500</t>
  </si>
  <si>
    <t>M-15233</t>
  </si>
  <si>
    <t>PAPELARIA</t>
  </si>
  <si>
    <t>M-00078</t>
  </si>
  <si>
    <t>M- 449880</t>
  </si>
  <si>
    <t>M-452422</t>
  </si>
  <si>
    <t>M-18555</t>
  </si>
  <si>
    <t>MM 52195</t>
  </si>
  <si>
    <t>M-477606</t>
  </si>
  <si>
    <t>MM-7906</t>
  </si>
  <si>
    <t>MM-01730</t>
  </si>
  <si>
    <t>M-002654</t>
  </si>
  <si>
    <t>M-18305</t>
  </si>
  <si>
    <t>MM-9904</t>
  </si>
  <si>
    <t>M-9662</t>
  </si>
  <si>
    <t>MM-349.1</t>
  </si>
  <si>
    <t>M-8331210</t>
  </si>
  <si>
    <t>A024</t>
  </si>
  <si>
    <t>M-A027-A</t>
  </si>
  <si>
    <t>M-A027</t>
  </si>
  <si>
    <t>M-P027-A</t>
  </si>
  <si>
    <t>M-A028</t>
  </si>
  <si>
    <t>M-A029</t>
  </si>
  <si>
    <t>M-P028-A</t>
  </si>
  <si>
    <t>M-A029-A</t>
  </si>
  <si>
    <t>M-P028-B</t>
  </si>
  <si>
    <t>M-A030</t>
  </si>
  <si>
    <t>M-31000</t>
  </si>
  <si>
    <t>M-3250</t>
  </si>
  <si>
    <t>M-3500</t>
  </si>
  <si>
    <t>M-00306</t>
  </si>
  <si>
    <t>M-358115</t>
  </si>
  <si>
    <t>M-000193</t>
  </si>
  <si>
    <t>M-021548</t>
  </si>
  <si>
    <t>M-144250</t>
  </si>
  <si>
    <t>M-89623</t>
  </si>
  <si>
    <t>M-699</t>
  </si>
  <si>
    <t>M-31524.29614</t>
  </si>
  <si>
    <t>M-76949</t>
  </si>
  <si>
    <t>M-PA08171</t>
  </si>
  <si>
    <t>MM-0101</t>
  </si>
  <si>
    <t>M A034-A</t>
  </si>
  <si>
    <t>M-0003216</t>
  </si>
  <si>
    <t>M-1302</t>
  </si>
  <si>
    <t>M-0003179</t>
  </si>
  <si>
    <t>M-000213</t>
  </si>
  <si>
    <t>M-165921</t>
  </si>
  <si>
    <t>M-42200</t>
  </si>
  <si>
    <t>M-15316</t>
  </si>
  <si>
    <t>M-422001</t>
  </si>
  <si>
    <t>M-2915</t>
  </si>
  <si>
    <t>21G0004.08.CC</t>
  </si>
  <si>
    <t>M-5624</t>
  </si>
  <si>
    <t>M-0746004</t>
  </si>
  <si>
    <t>M-0256</t>
  </si>
  <si>
    <t>M-39024</t>
  </si>
  <si>
    <t>M-1010W</t>
  </si>
  <si>
    <t>M-NX4AVS12</t>
  </si>
  <si>
    <t>MM-7101</t>
  </si>
  <si>
    <t>M-1021</t>
  </si>
  <si>
    <t>M-17119</t>
  </si>
  <si>
    <t>M-1836</t>
  </si>
  <si>
    <t>M-1025</t>
  </si>
  <si>
    <t>M-ECA-RHI838.93</t>
  </si>
  <si>
    <t>M-7190</t>
  </si>
  <si>
    <t>M-ECA-RHI839.09</t>
  </si>
  <si>
    <t>MM-1838</t>
  </si>
  <si>
    <t>M-L6270</t>
  </si>
  <si>
    <t>M-220204</t>
  </si>
  <si>
    <t>M-20020235</t>
  </si>
  <si>
    <t>M-ECA-RIO840-07</t>
  </si>
  <si>
    <t>M-402-4</t>
  </si>
  <si>
    <t>M-A037</t>
  </si>
  <si>
    <t>M A035</t>
  </si>
  <si>
    <t>M-20368</t>
  </si>
  <si>
    <t>M-A041</t>
  </si>
  <si>
    <t>MM-003222</t>
  </si>
  <si>
    <t>M-000012</t>
  </si>
  <si>
    <t>M-000014</t>
  </si>
  <si>
    <t>M-300962</t>
  </si>
  <si>
    <t>MM-131869</t>
  </si>
  <si>
    <t>M-1064</t>
  </si>
  <si>
    <t>MM-42139</t>
  </si>
  <si>
    <t>M-1769</t>
  </si>
  <si>
    <t>M-423696</t>
  </si>
  <si>
    <t>M-1075</t>
  </si>
  <si>
    <t>M-A051</t>
  </si>
  <si>
    <t>M A052</t>
  </si>
  <si>
    <t>M-9760</t>
  </si>
  <si>
    <t>M-9771</t>
  </si>
  <si>
    <t>MM-11111</t>
  </si>
  <si>
    <t>MM 1932</t>
  </si>
  <si>
    <t>M-0519541</t>
  </si>
  <si>
    <t>MM-4-001</t>
  </si>
  <si>
    <t>MM-3-001</t>
  </si>
  <si>
    <t>MM-61022</t>
  </si>
  <si>
    <t>MS 2315</t>
  </si>
  <si>
    <t>M 9880</t>
  </si>
  <si>
    <t>M 9881</t>
  </si>
  <si>
    <t>MS-2516</t>
  </si>
  <si>
    <t>M 9872</t>
  </si>
  <si>
    <t>M 9882</t>
  </si>
  <si>
    <t>MS-2517</t>
  </si>
  <si>
    <t>M 9873</t>
  </si>
  <si>
    <t>M 9883</t>
  </si>
  <si>
    <t>M 9874</t>
  </si>
  <si>
    <t>M 9884</t>
  </si>
  <si>
    <t>M 9875</t>
  </si>
  <si>
    <t>M 9885</t>
  </si>
  <si>
    <t>M 9876</t>
  </si>
  <si>
    <t>M 9886</t>
  </si>
  <si>
    <t>M 9877</t>
  </si>
  <si>
    <t>M 9887</t>
  </si>
  <si>
    <t>M 9878</t>
  </si>
  <si>
    <t>M 9888</t>
  </si>
  <si>
    <t>M 9879</t>
  </si>
  <si>
    <t>M 9889</t>
  </si>
  <si>
    <t>M A065</t>
  </si>
  <si>
    <t>M-9780</t>
  </si>
  <si>
    <t>M-K0831684</t>
  </si>
  <si>
    <t>M A068</t>
  </si>
  <si>
    <t>M P068-A</t>
  </si>
  <si>
    <t>M A070</t>
  </si>
  <si>
    <t>M-82390</t>
  </si>
  <si>
    <t>M-MYLAB3</t>
  </si>
  <si>
    <t>MM-1203</t>
  </si>
  <si>
    <t>MM-591.76</t>
  </si>
  <si>
    <t>M KDS</t>
  </si>
  <si>
    <t>MM-0221</t>
  </si>
  <si>
    <t>M 9751</t>
  </si>
  <si>
    <t>M 9871</t>
  </si>
  <si>
    <t>M A071-B</t>
  </si>
  <si>
    <t>M A071</t>
  </si>
  <si>
    <t>M KP01</t>
  </si>
  <si>
    <t>M KA01</t>
  </si>
  <si>
    <t>M-96302</t>
  </si>
  <si>
    <t>M KLABINF</t>
  </si>
  <si>
    <t>M LAB01</t>
  </si>
  <si>
    <t>M LAB 02</t>
  </si>
  <si>
    <t>M 9890</t>
  </si>
  <si>
    <t>M 9892</t>
  </si>
  <si>
    <t>M 9893</t>
  </si>
  <si>
    <t>M 9894</t>
  </si>
  <si>
    <t>M 9895</t>
  </si>
  <si>
    <t>M 9897</t>
  </si>
  <si>
    <t>M 9898</t>
  </si>
  <si>
    <t>M 9899</t>
  </si>
  <si>
    <t>M 9900</t>
  </si>
  <si>
    <t>MM-591.760</t>
  </si>
  <si>
    <t>MM-000176</t>
  </si>
  <si>
    <t>MM-2658</t>
  </si>
  <si>
    <t>MM-591.71</t>
  </si>
  <si>
    <t>MM-0023</t>
  </si>
  <si>
    <t>M KA00</t>
  </si>
  <si>
    <t>M KP00</t>
  </si>
  <si>
    <t>M KA00-A</t>
  </si>
  <si>
    <t>M-A073</t>
  </si>
  <si>
    <t>M A088</t>
  </si>
  <si>
    <t>M 9794</t>
  </si>
  <si>
    <t>M 9796</t>
  </si>
  <si>
    <t>M A075-B</t>
  </si>
  <si>
    <t>M 9795</t>
  </si>
  <si>
    <t>M 9797</t>
  </si>
  <si>
    <t>M 9869</t>
  </si>
  <si>
    <t>M-95030060</t>
  </si>
  <si>
    <t>M 9782</t>
  </si>
  <si>
    <t>M 9785</t>
  </si>
  <si>
    <t>M 9868</t>
  </si>
  <si>
    <t>M 9867</t>
  </si>
  <si>
    <t>M 019</t>
  </si>
  <si>
    <t>M-MILAB2</t>
  </si>
  <si>
    <t>M-ECA-LA487.07C</t>
  </si>
  <si>
    <t>M-ECA LAB87.27C</t>
  </si>
  <si>
    <t>M-50</t>
  </si>
  <si>
    <t>ECA-LA240-17</t>
  </si>
  <si>
    <t>M-7216</t>
  </si>
  <si>
    <t>M-13141</t>
  </si>
  <si>
    <t>M-23566</t>
  </si>
  <si>
    <t>M-003180</t>
  </si>
  <si>
    <t>M-003181</t>
  </si>
  <si>
    <t>M-740194</t>
  </si>
  <si>
    <t>MM-197815</t>
  </si>
  <si>
    <t>M-92846</t>
  </si>
  <si>
    <t>M-120468</t>
  </si>
  <si>
    <t>MM-1361</t>
  </si>
  <si>
    <t>MM-9609</t>
  </si>
  <si>
    <t>M-9905</t>
  </si>
  <si>
    <t>M-2003</t>
  </si>
  <si>
    <t>MM-1526</t>
  </si>
  <si>
    <t>M-2010</t>
  </si>
  <si>
    <t>M-1999</t>
  </si>
  <si>
    <t>M-00014</t>
  </si>
  <si>
    <t>M-767345643</t>
  </si>
  <si>
    <t>M-2025</t>
  </si>
  <si>
    <t>MM-9001</t>
  </si>
  <si>
    <t>MM-9002</t>
  </si>
  <si>
    <t>MM-1367</t>
  </si>
  <si>
    <t>MM-9003</t>
  </si>
  <si>
    <t>MM-1368</t>
  </si>
  <si>
    <t>M-00097</t>
  </si>
  <si>
    <t>MM-1379</t>
  </si>
  <si>
    <t>M-2006</t>
  </si>
  <si>
    <t>MM-1371</t>
  </si>
  <si>
    <t>M-2015</t>
  </si>
  <si>
    <t>MM-1373</t>
  </si>
  <si>
    <t>MM-1375</t>
  </si>
  <si>
    <t>MM-1387</t>
  </si>
  <si>
    <t>MM-1980</t>
  </si>
  <si>
    <t>M-2026</t>
  </si>
  <si>
    <t>M-2007</t>
  </si>
  <si>
    <t>M-2016</t>
  </si>
  <si>
    <t>M-00104</t>
  </si>
  <si>
    <t>M-2002</t>
  </si>
  <si>
    <t>M-1995</t>
  </si>
  <si>
    <t>M-00101</t>
  </si>
  <si>
    <t>M-2020</t>
  </si>
  <si>
    <t>M-2019</t>
  </si>
  <si>
    <t>M-2018</t>
  </si>
  <si>
    <t>M-2017</t>
  </si>
  <si>
    <t>M-2021</t>
  </si>
  <si>
    <t>M-2022</t>
  </si>
  <si>
    <t>M-2008</t>
  </si>
  <si>
    <t>M-9727</t>
  </si>
  <si>
    <t>M-00098</t>
  </si>
  <si>
    <t>MM-9015</t>
  </si>
  <si>
    <t>MM-017</t>
  </si>
  <si>
    <t>M-00099</t>
  </si>
  <si>
    <t>M-1976</t>
  </si>
  <si>
    <t>M-49148</t>
  </si>
  <si>
    <t>M-2540321</t>
  </si>
  <si>
    <t>M-19134</t>
  </si>
  <si>
    <t>M 0567</t>
  </si>
  <si>
    <t>MM-2525</t>
  </si>
  <si>
    <t>M-3333652</t>
  </si>
  <si>
    <t>MM-9661</t>
  </si>
  <si>
    <t>M-841.34</t>
  </si>
  <si>
    <t>M-343196</t>
  </si>
  <si>
    <t>MM-53005</t>
  </si>
  <si>
    <t>M-40216</t>
  </si>
  <si>
    <t>M-18440</t>
  </si>
  <si>
    <t>ECA-533</t>
  </si>
  <si>
    <t>M-2154</t>
  </si>
  <si>
    <t>M-556</t>
  </si>
  <si>
    <t>ECA-608</t>
  </si>
  <si>
    <t>M-0009</t>
  </si>
  <si>
    <t>ECA-MA</t>
  </si>
  <si>
    <t>ECA-537</t>
  </si>
  <si>
    <t>M-ECA-521</t>
  </si>
  <si>
    <t>MMAR-13</t>
  </si>
  <si>
    <t>MM-124</t>
  </si>
  <si>
    <t>M-7312</t>
  </si>
  <si>
    <t>M-051984</t>
  </si>
  <si>
    <t>M-300934</t>
  </si>
  <si>
    <t>M P078</t>
  </si>
  <si>
    <t>M 9798</t>
  </si>
  <si>
    <t>M A077</t>
  </si>
  <si>
    <t>M P077</t>
  </si>
  <si>
    <t>M A078-M</t>
  </si>
  <si>
    <t>M P078-B</t>
  </si>
  <si>
    <t>M P079</t>
  </si>
  <si>
    <t>M 9799</t>
  </si>
  <si>
    <t>M P078-A</t>
  </si>
  <si>
    <t>M A078</t>
  </si>
  <si>
    <t>MM-1885</t>
  </si>
  <si>
    <t>MM-72009</t>
  </si>
  <si>
    <t>M-5070</t>
  </si>
  <si>
    <t>M-5071</t>
  </si>
  <si>
    <t>M-JP2233</t>
  </si>
  <si>
    <t>M-MC1</t>
  </si>
  <si>
    <t>MC1</t>
  </si>
  <si>
    <t>MM-K1048</t>
  </si>
  <si>
    <t>M-PE02</t>
  </si>
  <si>
    <t>M-004</t>
  </si>
  <si>
    <t>MM-0948</t>
  </si>
  <si>
    <t>M-SS13-8</t>
  </si>
  <si>
    <t>M-MD-D</t>
  </si>
  <si>
    <t>M-7009</t>
  </si>
  <si>
    <t>M- ME2-C</t>
  </si>
  <si>
    <t>M-TIM600</t>
  </si>
  <si>
    <t>M-003129</t>
  </si>
  <si>
    <t>M 9940</t>
  </si>
  <si>
    <t>M-7040</t>
  </si>
  <si>
    <t>M-4402</t>
  </si>
  <si>
    <t>M 9801</t>
  </si>
  <si>
    <t>M 9802</t>
  </si>
  <si>
    <t>M 9800</t>
  </si>
  <si>
    <t>M A084</t>
  </si>
  <si>
    <t>M-0255</t>
  </si>
  <si>
    <t>ECA-RNI844.73</t>
  </si>
  <si>
    <t>MM-846.13</t>
  </si>
  <si>
    <t>MM-7188</t>
  </si>
  <si>
    <t>M-736948</t>
  </si>
  <si>
    <t>M-001-004827503</t>
  </si>
  <si>
    <t>M-735048</t>
  </si>
  <si>
    <t>M-7210570</t>
  </si>
  <si>
    <t>M 9803</t>
  </si>
  <si>
    <t>M 9804</t>
  </si>
  <si>
    <t>M A085-A</t>
  </si>
  <si>
    <t>M-479624</t>
  </si>
  <si>
    <t>M-479623</t>
  </si>
  <si>
    <t>516-33</t>
  </si>
  <si>
    <t>M-7195</t>
  </si>
  <si>
    <t>516-40</t>
  </si>
  <si>
    <t>TFP13</t>
  </si>
  <si>
    <t>M 9806</t>
  </si>
  <si>
    <t>M 9807</t>
  </si>
  <si>
    <t>M 421421</t>
  </si>
  <si>
    <t>MM-6102</t>
  </si>
  <si>
    <t>M-3007</t>
  </si>
  <si>
    <t>M-4421</t>
  </si>
  <si>
    <t>MM-2020</t>
  </si>
  <si>
    <t>M-18951</t>
  </si>
  <si>
    <t>M-78963</t>
  </si>
  <si>
    <t>M-41600</t>
  </si>
  <si>
    <t>M-1305</t>
  </si>
  <si>
    <t>M-7896</t>
  </si>
  <si>
    <t>M 521-91</t>
  </si>
  <si>
    <t>MM-9624</t>
  </si>
  <si>
    <t>M 9633</t>
  </si>
  <si>
    <t>M-6534</t>
  </si>
  <si>
    <t>M-1808</t>
  </si>
  <si>
    <t>M-6573</t>
  </si>
  <si>
    <t>M-474673</t>
  </si>
  <si>
    <t>MM-023566</t>
  </si>
  <si>
    <t>M-321568</t>
  </si>
  <si>
    <t>M-300318</t>
  </si>
  <si>
    <t>M-000987</t>
  </si>
  <si>
    <t>M-13072</t>
  </si>
  <si>
    <t>MM-1543</t>
  </si>
  <si>
    <t>M-797686</t>
  </si>
  <si>
    <t>M-051789</t>
  </si>
  <si>
    <t>M-1858</t>
  </si>
  <si>
    <t>M-1856</t>
  </si>
  <si>
    <t>MM-000365</t>
  </si>
  <si>
    <t>MM-057</t>
  </si>
  <si>
    <t>MM- 28977</t>
  </si>
  <si>
    <t>M-ECA-RPA849.78</t>
  </si>
  <si>
    <t>M-55717</t>
  </si>
  <si>
    <t>M-2564</t>
  </si>
  <si>
    <t>M-49209</t>
  </si>
  <si>
    <t>M-30017</t>
  </si>
  <si>
    <t>M-139409</t>
  </si>
  <si>
    <t>M-65234</t>
  </si>
  <si>
    <t>M-480774</t>
  </si>
  <si>
    <t>M-0123654</t>
  </si>
  <si>
    <t>M-145</t>
  </si>
  <si>
    <t>M-84445</t>
  </si>
  <si>
    <t>M-552-8</t>
  </si>
  <si>
    <t>M 94553</t>
  </si>
  <si>
    <t>MM-111</t>
  </si>
  <si>
    <t>MM-013</t>
  </si>
  <si>
    <t>MM-816.21</t>
  </si>
  <si>
    <t>M-1023</t>
  </si>
  <si>
    <t>M-20154</t>
  </si>
  <si>
    <t>M-0898</t>
  </si>
  <si>
    <t>M-336</t>
  </si>
  <si>
    <t>M-645635</t>
  </si>
  <si>
    <t>M 715666</t>
  </si>
  <si>
    <t>M-350144</t>
  </si>
  <si>
    <t>M-17531</t>
  </si>
  <si>
    <t>M-9248</t>
  </si>
  <si>
    <t>M-5405</t>
  </si>
  <si>
    <t>M-5214</t>
  </si>
  <si>
    <t>M-0941</t>
  </si>
  <si>
    <t>M 1818</t>
  </si>
  <si>
    <t>M-61514</t>
  </si>
  <si>
    <t>M-611512</t>
  </si>
  <si>
    <t>M-95041</t>
  </si>
  <si>
    <t>MM-12054</t>
  </si>
  <si>
    <t>M-98422</t>
  </si>
  <si>
    <t>M-596779</t>
  </si>
  <si>
    <t>M 9809</t>
  </si>
  <si>
    <t>M 9808</t>
  </si>
  <si>
    <t>M 9864</t>
  </si>
  <si>
    <t>M-006549</t>
  </si>
  <si>
    <t>MM-850</t>
  </si>
  <si>
    <t>MM-9692</t>
  </si>
  <si>
    <t>M-678641</t>
  </si>
  <si>
    <t>M-03254</t>
  </si>
  <si>
    <t>15P3273.08.CC</t>
  </si>
  <si>
    <t>M-2004</t>
  </si>
  <si>
    <t>M-614933</t>
  </si>
  <si>
    <t>M-9856</t>
  </si>
  <si>
    <t>M-0023166</t>
  </si>
  <si>
    <t>M-9857</t>
  </si>
  <si>
    <t>M-969502</t>
  </si>
  <si>
    <t>M-969506</t>
  </si>
  <si>
    <t>M-969612</t>
  </si>
  <si>
    <t>M-969614</t>
  </si>
  <si>
    <t>MM-969616</t>
  </si>
  <si>
    <t>M-969620</t>
  </si>
  <si>
    <t>M-815122</t>
  </si>
  <si>
    <t>M-9785675</t>
  </si>
  <si>
    <t>M-8430</t>
  </si>
  <si>
    <t>M-441821</t>
  </si>
  <si>
    <t>M-141771</t>
  </si>
  <si>
    <t>M-7083</t>
  </si>
  <si>
    <t>M-7199</t>
  </si>
  <si>
    <t>M-8230</t>
  </si>
  <si>
    <t>M-7091</t>
  </si>
  <si>
    <t>M-109</t>
  </si>
  <si>
    <t>M-13501</t>
  </si>
  <si>
    <t>18P0047.08.CC</t>
  </si>
  <si>
    <t>M-2210500</t>
  </si>
  <si>
    <t>M-978310</t>
  </si>
  <si>
    <t>M-9827</t>
  </si>
  <si>
    <t>M-400278</t>
  </si>
  <si>
    <t>M-759196</t>
  </si>
  <si>
    <t>M-9858</t>
  </si>
  <si>
    <t>526-132</t>
  </si>
  <si>
    <t>526-67</t>
  </si>
  <si>
    <t>M-001</t>
  </si>
  <si>
    <t>M-477019</t>
  </si>
  <si>
    <t>M A90</t>
  </si>
  <si>
    <t>M P090-A</t>
  </si>
  <si>
    <t>M-513848</t>
  </si>
  <si>
    <t>M-1010</t>
  </si>
  <si>
    <t>M-713211</t>
  </si>
  <si>
    <t>MS-783054</t>
  </si>
  <si>
    <t>M-713372</t>
  </si>
  <si>
    <t>M-477713</t>
  </si>
  <si>
    <t>MM-4095</t>
  </si>
  <si>
    <t>MM-04006</t>
  </si>
  <si>
    <t>M-713</t>
  </si>
  <si>
    <t>M-5487</t>
  </si>
  <si>
    <t>M-ECA-723</t>
  </si>
  <si>
    <t>M-ECA-714</t>
  </si>
  <si>
    <t>M-ECA-708</t>
  </si>
  <si>
    <t>M-707</t>
  </si>
  <si>
    <t>M-704</t>
  </si>
  <si>
    <t>M-8970</t>
  </si>
  <si>
    <t>M-7047</t>
  </si>
  <si>
    <t>M-904</t>
  </si>
  <si>
    <t>M-902</t>
  </si>
  <si>
    <t>M 013</t>
  </si>
  <si>
    <t>M 012</t>
  </si>
  <si>
    <t>M 4093</t>
  </si>
  <si>
    <t>M 5138434</t>
  </si>
  <si>
    <t>M-9655</t>
  </si>
  <si>
    <t>M-6518</t>
  </si>
  <si>
    <t>MM- 2056</t>
  </si>
  <si>
    <t>M-000303</t>
  </si>
  <si>
    <t>M-4202</t>
  </si>
  <si>
    <t>M-723-54</t>
  </si>
  <si>
    <t>M-459-20</t>
  </si>
  <si>
    <t>M-459-9</t>
  </si>
  <si>
    <t>M 9811</t>
  </si>
  <si>
    <t>M P122</t>
  </si>
  <si>
    <t>MM-1926</t>
  </si>
  <si>
    <t>M A094</t>
  </si>
  <si>
    <t>M P094-A</t>
  </si>
  <si>
    <t>M A095</t>
  </si>
  <si>
    <t>M-WY045</t>
  </si>
  <si>
    <t>M-0220</t>
  </si>
  <si>
    <t>MM-650881</t>
  </si>
  <si>
    <t>M-483649</t>
  </si>
  <si>
    <t>M 1337</t>
  </si>
  <si>
    <t>M-7124</t>
  </si>
  <si>
    <t>M-7090845</t>
  </si>
  <si>
    <t>M-6040</t>
  </si>
  <si>
    <t>MM-03566</t>
  </si>
  <si>
    <t>M-524312</t>
  </si>
  <si>
    <t>M-5231</t>
  </si>
  <si>
    <t>SUPRIMENTO</t>
  </si>
  <si>
    <t>M-272647</t>
  </si>
  <si>
    <t>M-879654</t>
  </si>
  <si>
    <t>M-787502</t>
  </si>
  <si>
    <t>M-2153</t>
  </si>
  <si>
    <t>M A128</t>
  </si>
  <si>
    <t>M A128-A</t>
  </si>
  <si>
    <t>M KTR</t>
  </si>
  <si>
    <t>M 9820</t>
  </si>
  <si>
    <t>M 9821</t>
  </si>
  <si>
    <t>M 9822</t>
  </si>
  <si>
    <t>MM-0598</t>
  </si>
  <si>
    <t>M 1892</t>
  </si>
  <si>
    <t>M-005673</t>
  </si>
  <si>
    <t>MM-6065</t>
  </si>
  <si>
    <t>M-13523</t>
  </si>
  <si>
    <t>M-44938</t>
  </si>
  <si>
    <t>M 18555</t>
  </si>
  <si>
    <t>M 14878</t>
  </si>
  <si>
    <t>M-76849</t>
  </si>
  <si>
    <t>MM- 9110</t>
  </si>
  <si>
    <t>MM-28984</t>
  </si>
  <si>
    <t>M-9201</t>
  </si>
  <si>
    <t>4.01.10.001</t>
  </si>
  <si>
    <t>M-0549</t>
  </si>
  <si>
    <t>MM-6050</t>
  </si>
  <si>
    <t>MM-1848</t>
  </si>
  <si>
    <t>M-15885</t>
  </si>
  <si>
    <t>M-6969592</t>
  </si>
  <si>
    <t>M-6840030</t>
  </si>
  <si>
    <t>M-7001734</t>
  </si>
  <si>
    <t>M-6859411</t>
  </si>
  <si>
    <t>M P125</t>
  </si>
  <si>
    <t>M 8924</t>
  </si>
  <si>
    <t>M P123</t>
  </si>
  <si>
    <t>M 9823</t>
  </si>
  <si>
    <t>M 621321</t>
  </si>
  <si>
    <t>M 1895</t>
  </si>
  <si>
    <t>M A099</t>
  </si>
  <si>
    <t>M-89792</t>
  </si>
  <si>
    <t>MM-2508</t>
  </si>
  <si>
    <t>MM-8003</t>
  </si>
  <si>
    <t>MM-0120s</t>
  </si>
  <si>
    <t>MM-7196</t>
  </si>
  <si>
    <t>M-03798</t>
  </si>
  <si>
    <t>PRD00065</t>
  </si>
  <si>
    <t>M A100</t>
  </si>
  <si>
    <t>M P100-A</t>
  </si>
  <si>
    <t>M A101</t>
  </si>
  <si>
    <t>M P101-A</t>
  </si>
  <si>
    <t>M A206-A</t>
  </si>
  <si>
    <t>M A106</t>
  </si>
  <si>
    <t>M P106-A</t>
  </si>
  <si>
    <t>M A111</t>
  </si>
  <si>
    <t>M A107</t>
  </si>
  <si>
    <t>M A108</t>
  </si>
  <si>
    <t>M A109</t>
  </si>
  <si>
    <t>M P109-AM</t>
  </si>
  <si>
    <t>M A110</t>
  </si>
  <si>
    <t>M P111</t>
  </si>
  <si>
    <t>M P109-A</t>
  </si>
  <si>
    <t>MARSOL 13</t>
  </si>
  <si>
    <t>M-001318</t>
  </si>
  <si>
    <t>MM 936223</t>
  </si>
  <si>
    <t>MM-TC193</t>
  </si>
  <si>
    <t>MM-9NES-019 A</t>
  </si>
  <si>
    <t>M-9010</t>
  </si>
  <si>
    <t>M10591622</t>
  </si>
  <si>
    <t>M-756423</t>
  </si>
  <si>
    <t>M-TELE03</t>
  </si>
  <si>
    <t>TL041</t>
  </si>
  <si>
    <t>M-</t>
  </si>
  <si>
    <t>M A112</t>
  </si>
  <si>
    <t>M P113</t>
  </si>
  <si>
    <t>MM-9619</t>
  </si>
  <si>
    <t>M-1989</t>
  </si>
  <si>
    <t>M-312310</t>
  </si>
  <si>
    <t>M-0003197</t>
  </si>
  <si>
    <t>M-478516</t>
  </si>
  <si>
    <t>M-718568</t>
  </si>
  <si>
    <t>M A113</t>
  </si>
  <si>
    <t>MM-2540325</t>
  </si>
  <si>
    <t>M-26140</t>
  </si>
  <si>
    <t>M-26141</t>
  </si>
  <si>
    <t>M-3213</t>
  </si>
  <si>
    <t>M-09945</t>
  </si>
  <si>
    <t>MM-12513</t>
  </si>
  <si>
    <t>M-5120</t>
  </si>
  <si>
    <t>M-9914</t>
  </si>
  <si>
    <t>M-860.68</t>
  </si>
  <si>
    <t>M A114</t>
  </si>
  <si>
    <t>M-7685</t>
  </si>
  <si>
    <t>M-9667</t>
  </si>
  <si>
    <t>M A116</t>
  </si>
  <si>
    <t>M-FA483</t>
  </si>
  <si>
    <t>M-2563</t>
  </si>
  <si>
    <t>M-000200</t>
  </si>
  <si>
    <t>MM-21030</t>
  </si>
  <si>
    <t>M 0451989</t>
  </si>
  <si>
    <t>M A117</t>
  </si>
  <si>
    <t>M-7101</t>
  </si>
  <si>
    <t>M-E01</t>
  </si>
  <si>
    <t>Eletronico</t>
  </si>
  <si>
    <t>M-E02</t>
  </si>
  <si>
    <t>M-P01</t>
  </si>
  <si>
    <t>Pedagógico</t>
  </si>
  <si>
    <t>M-E03</t>
  </si>
  <si>
    <t>M-E04</t>
  </si>
  <si>
    <t>M-ES01</t>
  </si>
  <si>
    <t>M-P02</t>
  </si>
  <si>
    <t>M-PP01</t>
  </si>
  <si>
    <t>M-PP02</t>
  </si>
  <si>
    <t>M-ES02</t>
  </si>
  <si>
    <t>M-ES03</t>
  </si>
  <si>
    <t>M-E05</t>
  </si>
  <si>
    <t>M-ES04</t>
  </si>
  <si>
    <t>M-PP03</t>
  </si>
  <si>
    <t>M-PP04</t>
  </si>
  <si>
    <t>M-PP05</t>
  </si>
  <si>
    <t>M-ES05</t>
  </si>
  <si>
    <t>M-H01</t>
  </si>
  <si>
    <t>Higiene</t>
  </si>
  <si>
    <t>M-E06</t>
  </si>
  <si>
    <t>M-E07</t>
  </si>
  <si>
    <t>M-E08</t>
  </si>
  <si>
    <t>M-ES06</t>
  </si>
  <si>
    <t>M-H02</t>
  </si>
  <si>
    <t>M-E09</t>
  </si>
  <si>
    <t>M-PP06</t>
  </si>
  <si>
    <t>M-PP07</t>
  </si>
  <si>
    <t>M-PP08</t>
  </si>
  <si>
    <t>M-E10</t>
  </si>
  <si>
    <t>M-E11</t>
  </si>
  <si>
    <t>M-E12</t>
  </si>
  <si>
    <t>M-E13</t>
  </si>
  <si>
    <t>M-E14</t>
  </si>
  <si>
    <t>M-E15</t>
  </si>
  <si>
    <t>M-E16</t>
  </si>
  <si>
    <t>M-E17</t>
  </si>
  <si>
    <t>M-E18</t>
  </si>
  <si>
    <t>M-H03</t>
  </si>
  <si>
    <t>M-P03</t>
  </si>
  <si>
    <t>M-E19</t>
  </si>
  <si>
    <t>M-E20</t>
  </si>
  <si>
    <t>M-PP09</t>
  </si>
  <si>
    <t>M-P04</t>
  </si>
  <si>
    <t>M-ES07</t>
  </si>
  <si>
    <t>M-E21</t>
  </si>
  <si>
    <t>M-ES08</t>
  </si>
  <si>
    <t>M-PP10</t>
  </si>
  <si>
    <t>M-P05</t>
  </si>
  <si>
    <t>M-E22</t>
  </si>
  <si>
    <t>M-PP11</t>
  </si>
  <si>
    <t>M-PP12</t>
  </si>
  <si>
    <t>M-P06</t>
  </si>
  <si>
    <t>M-PP13</t>
  </si>
  <si>
    <t>M-PP14</t>
  </si>
  <si>
    <t>2131231</t>
  </si>
  <si>
    <t>9665</t>
  </si>
  <si>
    <t>321000</t>
  </si>
  <si>
    <t>9674</t>
  </si>
  <si>
    <t>9673</t>
  </si>
  <si>
    <t>9675</t>
  </si>
  <si>
    <t>ABRAC NYLON STAFF 2,5X200 C/ 100 BCA</t>
  </si>
  <si>
    <t>9629</t>
  </si>
  <si>
    <t>388369</t>
  </si>
  <si>
    <t>2828</t>
  </si>
  <si>
    <t>925789</t>
  </si>
  <si>
    <t>5169</t>
  </si>
  <si>
    <t>52331</t>
  </si>
  <si>
    <t>2062</t>
  </si>
  <si>
    <t>92864</t>
  </si>
  <si>
    <t>8564</t>
  </si>
  <si>
    <t>32</t>
  </si>
  <si>
    <t>1811</t>
  </si>
  <si>
    <t>392619</t>
  </si>
  <si>
    <t>3665</t>
  </si>
  <si>
    <t>9678</t>
  </si>
  <si>
    <t>9679</t>
  </si>
  <si>
    <t>9680</t>
  </si>
  <si>
    <t>95051</t>
  </si>
  <si>
    <t>7004</t>
  </si>
  <si>
    <t>9402</t>
  </si>
  <si>
    <t>14</t>
  </si>
  <si>
    <t>9681</t>
  </si>
  <si>
    <t>9863</t>
  </si>
  <si>
    <t>75</t>
  </si>
  <si>
    <t>9503</t>
  </si>
  <si>
    <t>6071</t>
  </si>
  <si>
    <t>9238</t>
  </si>
  <si>
    <t>600509</t>
  </si>
  <si>
    <t>604040</t>
  </si>
  <si>
    <t>600909</t>
  </si>
  <si>
    <t>964534</t>
  </si>
  <si>
    <t>9682</t>
  </si>
  <si>
    <t>9683</t>
  </si>
  <si>
    <t>9685</t>
  </si>
  <si>
    <t>9687</t>
  </si>
  <si>
    <t>9696</t>
  </si>
  <si>
    <t>7962001</t>
  </si>
  <si>
    <t>3060</t>
  </si>
  <si>
    <t>11815001</t>
  </si>
  <si>
    <t>7948001</t>
  </si>
  <si>
    <t>161001</t>
  </si>
  <si>
    <t>8539110</t>
  </si>
  <si>
    <t>769560</t>
  </si>
  <si>
    <t>67162</t>
  </si>
  <si>
    <t>214231</t>
  </si>
  <si>
    <t>7240</t>
  </si>
  <si>
    <t>9239</t>
  </si>
  <si>
    <t>11125</t>
  </si>
  <si>
    <t>9699</t>
  </si>
  <si>
    <t>460842</t>
  </si>
  <si>
    <t>98384</t>
  </si>
  <si>
    <t>460262</t>
  </si>
  <si>
    <t>9749</t>
  </si>
  <si>
    <t>5227</t>
  </si>
  <si>
    <t>9695</t>
  </si>
  <si>
    <t>7100</t>
  </si>
  <si>
    <t>9861</t>
  </si>
  <si>
    <t>2540</t>
  </si>
  <si>
    <t>9511</t>
  </si>
  <si>
    <t>95016</t>
  </si>
  <si>
    <t>531</t>
  </si>
  <si>
    <t>871001</t>
  </si>
  <si>
    <t>720011</t>
  </si>
  <si>
    <t>9700</t>
  </si>
  <si>
    <t>1871</t>
  </si>
  <si>
    <t>9891</t>
  </si>
  <si>
    <t>769898</t>
  </si>
  <si>
    <t>1890</t>
  </si>
  <si>
    <t>24318</t>
  </si>
  <si>
    <t>7230</t>
  </si>
  <si>
    <t>7231</t>
  </si>
  <si>
    <t>7232</t>
  </si>
  <si>
    <t>8480</t>
  </si>
  <si>
    <t>94012</t>
  </si>
  <si>
    <t>9641</t>
  </si>
  <si>
    <t>42194</t>
  </si>
  <si>
    <t>16</t>
  </si>
  <si>
    <t>927859</t>
  </si>
  <si>
    <t>96756</t>
  </si>
  <si>
    <t>56499</t>
  </si>
  <si>
    <t>4785</t>
  </si>
  <si>
    <t>46644</t>
  </si>
  <si>
    <t>81537</t>
  </si>
  <si>
    <t>9754</t>
  </si>
  <si>
    <t>928567</t>
  </si>
  <si>
    <t>80801</t>
  </si>
  <si>
    <t>9702</t>
  </si>
  <si>
    <t>159630</t>
  </si>
  <si>
    <t>33</t>
  </si>
  <si>
    <t>7155</t>
  </si>
  <si>
    <t>83</t>
  </si>
  <si>
    <t>18538</t>
  </si>
  <si>
    <t>7154</t>
  </si>
  <si>
    <t>1059</t>
  </si>
  <si>
    <t>3218</t>
  </si>
  <si>
    <t>1936</t>
  </si>
  <si>
    <t>1314</t>
  </si>
  <si>
    <t>25000</t>
  </si>
  <si>
    <t>484442</t>
  </si>
  <si>
    <t>483136</t>
  </si>
  <si>
    <t>9617</t>
  </si>
  <si>
    <t>414654</t>
  </si>
  <si>
    <t>9835</t>
  </si>
  <si>
    <t>1567</t>
  </si>
  <si>
    <t>7542</t>
  </si>
  <si>
    <t>21</t>
  </si>
  <si>
    <t>22</t>
  </si>
  <si>
    <t>12530</t>
  </si>
  <si>
    <t>9703</t>
  </si>
  <si>
    <t>7236</t>
  </si>
  <si>
    <t>140020</t>
  </si>
  <si>
    <t>7218</t>
  </si>
  <si>
    <t>32551</t>
  </si>
  <si>
    <t>2032</t>
  </si>
  <si>
    <t>645000</t>
  </si>
  <si>
    <t>9911</t>
  </si>
  <si>
    <t>62318</t>
  </si>
  <si>
    <t>9704</t>
  </si>
  <si>
    <t>67250</t>
  </si>
  <si>
    <t>51348</t>
  </si>
  <si>
    <t>18</t>
  </si>
  <si>
    <t>63248</t>
  </si>
  <si>
    <t>3196</t>
  </si>
  <si>
    <t>9705</t>
  </si>
  <si>
    <t>9706</t>
  </si>
  <si>
    <t>9707</t>
  </si>
  <si>
    <t>9709</t>
  </si>
  <si>
    <t>9708</t>
  </si>
  <si>
    <t>2321020</t>
  </si>
  <si>
    <t>1151</t>
  </si>
  <si>
    <t>9710</t>
  </si>
  <si>
    <t>49115</t>
  </si>
  <si>
    <t>36201201</t>
  </si>
  <si>
    <t>923568</t>
  </si>
  <si>
    <t>891212</t>
  </si>
  <si>
    <t>312455</t>
  </si>
  <si>
    <t>17</t>
  </si>
  <si>
    <t>15</t>
  </si>
  <si>
    <t>4018</t>
  </si>
  <si>
    <t>4022</t>
  </si>
  <si>
    <t>9677</t>
  </si>
  <si>
    <t>9676</t>
  </si>
  <si>
    <t>1898</t>
  </si>
  <si>
    <t>9684</t>
  </si>
  <si>
    <t>9701</t>
  </si>
  <si>
    <t>5691</t>
  </si>
  <si>
    <t>203210</t>
  </si>
  <si>
    <t>12312</t>
  </si>
  <si>
    <t>1879</t>
  </si>
  <si>
    <t>21365</t>
  </si>
  <si>
    <t>104</t>
  </si>
  <si>
    <t>926987</t>
  </si>
  <si>
    <t>24311</t>
  </si>
  <si>
    <t>45906</t>
  </si>
  <si>
    <t>1376</t>
  </si>
  <si>
    <t>2846</t>
  </si>
  <si>
    <t>9711</t>
  </si>
  <si>
    <t>760781</t>
  </si>
  <si>
    <t>926874</t>
  </si>
  <si>
    <t>75356</t>
  </si>
  <si>
    <t>9714</t>
  </si>
  <si>
    <t>98170</t>
  </si>
  <si>
    <t>9241</t>
  </si>
  <si>
    <t>74521</t>
  </si>
  <si>
    <t>1695</t>
  </si>
  <si>
    <t>9715</t>
  </si>
  <si>
    <t>9718</t>
  </si>
  <si>
    <t>9719</t>
  </si>
  <si>
    <t>9722</t>
  </si>
  <si>
    <t>9730</t>
  </si>
  <si>
    <t>4021</t>
  </si>
  <si>
    <t>51351571</t>
  </si>
  <si>
    <t>9729</t>
  </si>
  <si>
    <t>9731</t>
  </si>
  <si>
    <t>24621</t>
  </si>
  <si>
    <t>761960</t>
  </si>
  <si>
    <t>300321</t>
  </si>
  <si>
    <t>369447</t>
  </si>
  <si>
    <t>1482</t>
  </si>
  <si>
    <t>9478</t>
  </si>
  <si>
    <t>9487</t>
  </si>
  <si>
    <t>383459</t>
  </si>
  <si>
    <t>24414</t>
  </si>
  <si>
    <t>30320</t>
  </si>
  <si>
    <t>9734</t>
  </si>
  <si>
    <t>9733</t>
  </si>
  <si>
    <t>9732</t>
  </si>
  <si>
    <t>7235</t>
  </si>
  <si>
    <t>31525</t>
  </si>
  <si>
    <t>5889</t>
  </si>
  <si>
    <t>9910</t>
  </si>
  <si>
    <t>37210</t>
  </si>
  <si>
    <t>214346</t>
  </si>
  <si>
    <t>20</t>
  </si>
  <si>
    <t>98156</t>
  </si>
  <si>
    <t>9257</t>
  </si>
  <si>
    <t>9012</t>
  </si>
  <si>
    <t>94981</t>
  </si>
  <si>
    <t>1058</t>
  </si>
  <si>
    <t>92761</t>
  </si>
  <si>
    <t>784</t>
  </si>
  <si>
    <t>7247</t>
  </si>
  <si>
    <t>231400</t>
  </si>
  <si>
    <t>7098</t>
  </si>
  <si>
    <t>9204</t>
  </si>
  <si>
    <t>8296</t>
  </si>
  <si>
    <t>265105</t>
  </si>
  <si>
    <t>231</t>
  </si>
  <si>
    <t>11320</t>
  </si>
  <si>
    <t>51889</t>
  </si>
  <si>
    <t>9735</t>
  </si>
  <si>
    <t>9736</t>
  </si>
  <si>
    <t>9737</t>
  </si>
  <si>
    <t>93051</t>
  </si>
  <si>
    <t>9743</t>
  </si>
  <si>
    <t>16290</t>
  </si>
  <si>
    <t>9744</t>
  </si>
  <si>
    <t>9759</t>
  </si>
  <si>
    <t>3202219</t>
  </si>
  <si>
    <t>45198</t>
  </si>
  <si>
    <t>50984</t>
  </si>
  <si>
    <t>9745</t>
  </si>
  <si>
    <t>9746</t>
  </si>
  <si>
    <t>9740</t>
  </si>
  <si>
    <t>9752</t>
  </si>
  <si>
    <t>9756</t>
  </si>
  <si>
    <t>9758</t>
  </si>
  <si>
    <t>5071917</t>
  </si>
  <si>
    <t>9764</t>
  </si>
  <si>
    <t>9763</t>
  </si>
  <si>
    <t>9762</t>
  </si>
  <si>
    <t>9761</t>
  </si>
  <si>
    <t>9766</t>
  </si>
  <si>
    <t>9768</t>
  </si>
  <si>
    <t>9770</t>
  </si>
  <si>
    <t>9772</t>
  </si>
  <si>
    <t>9774</t>
  </si>
  <si>
    <t>9775</t>
  </si>
  <si>
    <t>9606</t>
  </si>
  <si>
    <t>9778</t>
  </si>
  <si>
    <t>9779</t>
  </si>
  <si>
    <t>5133846</t>
  </si>
  <si>
    <t>9605</t>
  </si>
  <si>
    <t>9776</t>
  </si>
  <si>
    <t>9777</t>
  </si>
  <si>
    <t>1052</t>
  </si>
  <si>
    <t>25722</t>
  </si>
  <si>
    <t>7089</t>
  </si>
  <si>
    <t>24</t>
  </si>
  <si>
    <t>6081</t>
  </si>
  <si>
    <t>9791</t>
  </si>
  <si>
    <t>9792</t>
  </si>
  <si>
    <t>18955</t>
  </si>
  <si>
    <t>7241</t>
  </si>
  <si>
    <t>25</t>
  </si>
  <si>
    <t>7027</t>
  </si>
  <si>
    <t>3068</t>
  </si>
  <si>
    <t>6586</t>
  </si>
  <si>
    <t>5191</t>
  </si>
  <si>
    <t>7160</t>
  </si>
  <si>
    <t>9853</t>
  </si>
  <si>
    <t>5183489</t>
  </si>
  <si>
    <t>759530</t>
  </si>
  <si>
    <t>1868</t>
  </si>
  <si>
    <t>14680</t>
  </si>
  <si>
    <t>98416</t>
  </si>
  <si>
    <t>102</t>
  </si>
  <si>
    <t>452629</t>
  </si>
  <si>
    <t>1947</t>
  </si>
  <si>
    <t>45039</t>
  </si>
  <si>
    <t>97431</t>
  </si>
  <si>
    <t>4123</t>
  </si>
  <si>
    <t>1456</t>
  </si>
  <si>
    <t>92675</t>
  </si>
  <si>
    <t>63141</t>
  </si>
  <si>
    <t>97563</t>
  </si>
  <si>
    <t>9269</t>
  </si>
  <si>
    <t>24129</t>
  </si>
  <si>
    <t>34212</t>
  </si>
  <si>
    <t>7065</t>
  </si>
  <si>
    <t>8</t>
  </si>
  <si>
    <t>548</t>
  </si>
  <si>
    <t>543</t>
  </si>
  <si>
    <t>542</t>
  </si>
  <si>
    <t>7</t>
  </si>
  <si>
    <t>5</t>
  </si>
  <si>
    <t>546</t>
  </si>
  <si>
    <t>551</t>
  </si>
  <si>
    <t>541</t>
  </si>
  <si>
    <t>540</t>
  </si>
  <si>
    <t>550</t>
  </si>
  <si>
    <t>7073</t>
  </si>
  <si>
    <t>4</t>
  </si>
  <si>
    <t>6</t>
  </si>
  <si>
    <t>28370</t>
  </si>
  <si>
    <t>2061</t>
  </si>
  <si>
    <t>31387</t>
  </si>
  <si>
    <t>123989</t>
  </si>
  <si>
    <t>9686</t>
  </si>
  <si>
    <t>756453</t>
  </si>
  <si>
    <t>23600</t>
  </si>
  <si>
    <t>161751</t>
  </si>
  <si>
    <t>163155</t>
  </si>
  <si>
    <t>9948</t>
  </si>
  <si>
    <t>8495</t>
  </si>
  <si>
    <t>460205</t>
  </si>
  <si>
    <t>9260</t>
  </si>
  <si>
    <t>2456</t>
  </si>
  <si>
    <t>44175</t>
  </si>
  <si>
    <t>5555888</t>
  </si>
  <si>
    <t>24168</t>
  </si>
  <si>
    <t>7102</t>
  </si>
  <si>
    <t>783092</t>
  </si>
  <si>
    <t>7233</t>
  </si>
  <si>
    <t>9879585</t>
  </si>
  <si>
    <t>659889</t>
  </si>
  <si>
    <t>586575</t>
  </si>
  <si>
    <t>34096</t>
  </si>
  <si>
    <t>134</t>
  </si>
  <si>
    <t>904311</t>
  </si>
  <si>
    <t>4030</t>
  </si>
  <si>
    <t>9878</t>
  </si>
  <si>
    <t>111106</t>
  </si>
  <si>
    <t>216280</t>
  </si>
  <si>
    <t>778066</t>
  </si>
  <si>
    <t>127</t>
  </si>
  <si>
    <t>28976</t>
  </si>
  <si>
    <t>98201</t>
  </si>
  <si>
    <t>9631</t>
  </si>
  <si>
    <t>98190</t>
  </si>
  <si>
    <t>95231</t>
  </si>
  <si>
    <t>1793</t>
  </si>
  <si>
    <t>715673</t>
  </si>
  <si>
    <t>715741</t>
  </si>
  <si>
    <t>603789</t>
  </si>
  <si>
    <t>603758</t>
  </si>
  <si>
    <t>603772</t>
  </si>
  <si>
    <t>415497</t>
  </si>
  <si>
    <t>415473</t>
  </si>
  <si>
    <t>415534</t>
  </si>
  <si>
    <t>415527</t>
  </si>
  <si>
    <t>702383</t>
  </si>
  <si>
    <t>217381</t>
  </si>
  <si>
    <t>702376</t>
  </si>
  <si>
    <t>332638</t>
  </si>
  <si>
    <t>485793</t>
  </si>
  <si>
    <t>1479</t>
  </si>
  <si>
    <t>8304</t>
  </si>
  <si>
    <t>599541</t>
  </si>
  <si>
    <t>1411</t>
  </si>
  <si>
    <t>5154896</t>
  </si>
  <si>
    <t>2145</t>
  </si>
  <si>
    <t>178</t>
  </si>
  <si>
    <t>3265</t>
  </si>
  <si>
    <t>969508</t>
  </si>
  <si>
    <t>1929</t>
  </si>
  <si>
    <t>7163</t>
  </si>
  <si>
    <t>98172</t>
  </si>
  <si>
    <t>1805</t>
  </si>
  <si>
    <t>7237</t>
  </si>
  <si>
    <t>58745</t>
  </si>
  <si>
    <t>904217</t>
  </si>
  <si>
    <t>28981</t>
  </si>
  <si>
    <t>7200</t>
  </si>
  <si>
    <t>7084</t>
  </si>
  <si>
    <t>7078</t>
  </si>
  <si>
    <t>1301</t>
  </si>
  <si>
    <t>98906</t>
  </si>
  <si>
    <t>741000</t>
  </si>
  <si>
    <t>774011</t>
  </si>
  <si>
    <t>1545</t>
  </si>
  <si>
    <t>4002</t>
  </si>
  <si>
    <t>9545</t>
  </si>
  <si>
    <t>9546</t>
  </si>
  <si>
    <t>189358</t>
  </si>
  <si>
    <t>24914</t>
  </si>
  <si>
    <t>1458</t>
  </si>
  <si>
    <t>6130</t>
  </si>
  <si>
    <t>421321</t>
  </si>
  <si>
    <t>285370</t>
  </si>
  <si>
    <t>3069</t>
  </si>
  <si>
    <t>286290</t>
  </si>
  <si>
    <t>31252</t>
  </si>
  <si>
    <t>9697</t>
  </si>
  <si>
    <t>7197</t>
  </si>
  <si>
    <t>7198</t>
  </si>
  <si>
    <t>9259</t>
  </si>
  <si>
    <t>18994</t>
  </si>
  <si>
    <t>234</t>
  </si>
  <si>
    <t>421412312</t>
  </si>
  <si>
    <t>7077</t>
  </si>
  <si>
    <t>897</t>
  </si>
  <si>
    <t>9653</t>
  </si>
  <si>
    <t>9767851234</t>
  </si>
  <si>
    <t>701250</t>
  </si>
  <si>
    <t>7099</t>
  </si>
  <si>
    <t>8650</t>
  </si>
  <si>
    <t>4019</t>
  </si>
  <si>
    <t>500</t>
  </si>
  <si>
    <t>31145</t>
  </si>
  <si>
    <t>7245</t>
  </si>
  <si>
    <t>51</t>
  </si>
  <si>
    <t>8478</t>
  </si>
  <si>
    <t>9852</t>
  </si>
  <si>
    <t>59848</t>
  </si>
  <si>
    <t>72</t>
  </si>
  <si>
    <t>7243</t>
  </si>
  <si>
    <t>321412</t>
  </si>
  <si>
    <t>10592030</t>
  </si>
  <si>
    <t>10593040</t>
  </si>
  <si>
    <t>5106</t>
  </si>
  <si>
    <t>4080</t>
  </si>
  <si>
    <t>64319</t>
  </si>
  <si>
    <t>30</t>
  </si>
  <si>
    <t>821341</t>
  </si>
  <si>
    <t>59251</t>
  </si>
  <si>
    <t>1810</t>
  </si>
  <si>
    <t>44259</t>
  </si>
  <si>
    <t>37536</t>
  </si>
  <si>
    <t>16810</t>
  </si>
  <si>
    <t>4123111</t>
  </si>
  <si>
    <t>3252</t>
  </si>
  <si>
    <t>127357</t>
  </si>
  <si>
    <t>9584</t>
  </si>
  <si>
    <t>11170</t>
  </si>
  <si>
    <t>VENTILADOR DE PAREDE VENTURA 60CM BIVOLT</t>
  </si>
  <si>
    <t>1</t>
  </si>
  <si>
    <t>White</t>
  </si>
  <si>
    <t>MESA DE PING PONG OFICIAL DOBRAVEL 15MM MDF LUXO</t>
  </si>
  <si>
    <t>MESA DE PING PONG OFICIAL DOBRAVEL 15MM MDP SIMPLES</t>
  </si>
  <si>
    <t>CARRINHO</t>
  </si>
  <si>
    <t>BONECO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</si>
</sst>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0" fillId="2" borderId="2" xfId="0" applyFill="1" applyBorder="1"/>
    <xf numFmtId="0" fontId="2" fillId="2" borderId="2" xfId="0" applyFont="1" applyFill="1" applyBorder="1"/>
    <xf numFmtId="0" fontId="2" fillId="0" borderId="2" xfId="0" applyFont="1" applyBorder="1"/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/>
    <xf numFmtId="0" fontId="0" fillId="2" borderId="3" xfId="0" applyFill="1" applyBorder="1" applyAlignment="1">
      <alignment horizontal="left"/>
    </xf>
    <xf numFmtId="0" fontId="0" fillId="2" borderId="4" xfId="0" applyFill="1" applyBorder="1"/>
    <xf numFmtId="0" fontId="0" fillId="0" borderId="3" xfId="0" applyBorder="1" applyAlignment="1">
      <alignment horizontal="left"/>
    </xf>
    <xf numFmtId="0" fontId="0" fillId="0" borderId="4" xfId="0" applyBorder="1"/>
    <xf numFmtId="44" fontId="0" fillId="0" borderId="0" xfId="1" applyFont="1" applyBorder="1"/>
    <xf numFmtId="0" fontId="0" fillId="0" borderId="3" xfId="0" applyFont="1" applyBorder="1" applyAlignment="1">
      <alignment horizontal="left"/>
    </xf>
    <xf numFmtId="0" fontId="0" fillId="0" borderId="4" xfId="0" applyFont="1" applyBorder="1"/>
    <xf numFmtId="0" fontId="0" fillId="0" borderId="0" xfId="0" applyNumberFormat="1" applyAlignment="1">
      <alignment horizontal="left"/>
    </xf>
    <xf numFmtId="44" fontId="0" fillId="0" borderId="0" xfId="1" applyNumberFormat="1" applyFont="1"/>
    <xf numFmtId="0" fontId="0" fillId="0" borderId="0" xfId="0" applyNumberFormat="1" applyAlignment="1">
      <alignment horizontal="right"/>
    </xf>
    <xf numFmtId="0" fontId="0" fillId="0" borderId="0" xfId="0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0" xfId="0" applyBorder="1"/>
    <xf numFmtId="0" fontId="0" fillId="2" borderId="0" xfId="0" applyFill="1" applyBorder="1"/>
    <xf numFmtId="0" fontId="0" fillId="0" borderId="3" xfId="0" applyBorder="1"/>
  </cellXfs>
  <cellStyles count="2">
    <cellStyle name="Moeda" xfId="1" builtinId="4"/>
    <cellStyle name="Normal" xfId="0" builtinId="0"/>
  </cellStyles>
  <dxfs count="32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19" formatCode="dd/mm/yyyy"/>
      <alignment horizontal="right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family val="2"/>
        <charset val="1"/>
        <scheme val="none"/>
      </font>
    </dxf>
    <dxf>
      <numFmt numFmtId="0" formatCode="General"/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FA20355-6030-466C-886A-3265A81570F0}" autoFormatId="16" applyNumberFormats="0" applyBorderFormats="0" applyFontFormats="0" applyPatternFormats="0" applyAlignmentFormats="0" applyWidthHeightFormats="0">
  <queryTableRefresh nextId="3">
    <queryTableFields count="2">
      <queryTableField id="1" name="Código" tableColumnId="1"/>
      <queryTableField id="2" name="Produto" tableColumnId="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0B3A6F-A448-4192-9F0F-83C2DEA04F0D}" name="TabelaCompras" displayName="TabelaCompras" ref="A1:J1410">
  <autoFilter ref="A1:J1410" xr:uid="{CD0B3A6F-A448-4192-9F0F-83C2DEA04F0D}"/>
  <sortState xmlns:xlrd2="http://schemas.microsoft.com/office/spreadsheetml/2017/richdata2" ref="A2:J1410">
    <sortCondition descending="1" ref="F1:F1410"/>
  </sortState>
  <tableColumns count="10">
    <tableColumn id="1" xr3:uid="{8DED51C1-251D-4F38-9995-23E37E154572}" name="Código" dataDxfId="21">
      <calculatedColumnFormula>_xlfn.XLOOKUP(TabelaCompras[[#This Row],[Produto]],Cadastro!A:A,Cadastro!B:B,"VALOR NÃO ENCONTRADO",0,1)</calculatedColumnFormula>
    </tableColumn>
    <tableColumn id="2" xr3:uid="{7A11F109-80D5-469D-BB83-275E987134DE}" name="Produto" totalsRowLabel="CABO HDMI 5M" totalsRowDxfId="20"/>
    <tableColumn id="9" xr3:uid="{B05766C7-2D2C-40AD-8887-A7B1AE3AF8D7}" name="Quantidade"/>
    <tableColumn id="3" xr3:uid="{ADA2FC15-5CBA-4D46-844B-2DC7F694DB4F}" name="Preço de compra" dataDxfId="19" totalsRowDxfId="18" dataCellStyle="Moeda"/>
    <tableColumn id="4" xr3:uid="{6763FD6E-B46C-48FC-B278-E385341B87E6}" name="Preço de venda" dataDxfId="17" totalsRowDxfId="16" dataCellStyle="Moeda">
      <calculatedColumnFormula>TabelaCompras[[#This Row],[Preço de compra]]/0.6</calculatedColumnFormula>
    </tableColumn>
    <tableColumn id="11" xr3:uid="{68D26526-11EE-40C4-97A6-F0DD79B5AAD7}" name="Data de compra" dataDxfId="15" totalsRowDxfId="14"/>
    <tableColumn id="6" xr3:uid="{F3C83686-F027-4960-ACC5-BCE3FFFE7DE9}" name="Previsão de entrega" dataDxfId="13" totalsRowDxfId="12"/>
    <tableColumn id="12" xr3:uid="{3CA52996-0A59-4E09-B73A-B8C81EE3DC62}" name="Categoria" dataDxfId="11" totalsRowDxfId="10">
      <calculatedColumnFormula>IFERROR(_xlfn.XLOOKUP(TabelaCompras[[#This Row],[Produto]],Cadastro!#REF!,Cadastro!C:C,_xlfn.XLOOKUP(TabelaCompras[[#This Row],[Código]],Cadastro!B:B,Cadastro!C:C,,0,1),0,1)," ")</calculatedColumnFormula>
    </tableColumn>
    <tableColumn id="7" xr3:uid="{FB670937-760A-44A9-AC31-44B2671A3942}" name="Fornecedor" dataDxfId="9" totalsRowDxfId="8"/>
    <tableColumn id="5" xr3:uid="{39DDE700-C41B-4E65-A98D-332DF78A1C2D}" name="Colu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2B9601-647E-4D27-AB1C-067130C4B9F5}" name="Tabela2" displayName="Tabela2" ref="A1:C1364" totalsRowShown="0" tableBorderDxfId="5">
  <autoFilter ref="A1:C1364" xr:uid="{5D2B9601-647E-4D27-AB1C-067130C4B9F5}">
    <filterColumn colId="0">
      <filters>
        <filter val="Bebedouro e Purific. De Água De Mesa Esmaltec Acqua Com Compressor Branco"/>
        <filter val="CALCULADORA DE MESA 12 DIG KZ73"/>
        <filter val="Calculadora De Mesa 12 Dig. AL3853B"/>
        <filter val="CALCULADORA DE MESA 8 DIGITOS"/>
        <filter val="COLHER DE MESA INOX CX. C/ 12"/>
        <filter val="GARFO DE MESA INOX C/12"/>
        <filter val="GARFO DE MESA ORIENTE C/12"/>
        <filter val="GRAMPEADOR DE MESA P/ 13CM 25FLS"/>
        <filter val="GUARDANAPO MESA 22X23 SORELLA  50folhas"/>
        <filter val="MESA ADAPTADA PARA CADEIRANTE"/>
        <filter val="MESA ADAPTADA PARA CADEIRANTE MODELO ESTUDANTE"/>
        <filter val="Mesa de Aero Hockey / Air Game Black"/>
        <filter val="MESA DE PEBOLIM C/ FERROS EMBUTIDOS P/ 8 JOGADORES"/>
        <filter val="MESA DE PING PONG OFICIAL DOBRAVEL 15MM MDF LUXO"/>
        <filter val="MESA DE PING PONG OFICIAL DOBRAVEL 15MM MDP SIMPLES"/>
        <filter val="MESA DE PING PONG OFICIAL MDF PROCOPIO 15MM"/>
        <filter val="MESA DIGITALIZADORA PORTÁTIL 10&quot;"/>
        <filter val="MESA P/ REUNIÃO EM MDF 40MM 2,00X0,90 C/ TOMADA"/>
        <filter val="MESA PE C 71CM SEXT 1,20M"/>
        <filter val="MESA PE C 76CM SEXT 1,20M"/>
        <filter val="MESA REDONDA 6 PÉS 1,20X76 CM"/>
        <filter val="MESA RETA 1,20 X 0,60 C/ GAVETA   ( USADA )"/>
        <filter val="MESA SEXTAVADA 1,20 X 76"/>
        <filter val="RAQUETE TENIS DE MESA VOLLO"/>
        <filter val="REDE DE TENIS DE MESA C/ SUPORTE"/>
        <filter val="Suporte Microfone De Mesa Pedestal Tripé Ajustável Universal c/ cachimbo"/>
        <filter val="SUPORTE TENIS DE MESA ATHI COM REGUA ROSCA AZL-049"/>
        <filter val="Switch Gigabit Com 24 Portas Mesa Rack TL SG1024D SMB"/>
        <filter val="VENTILADOR DE MESA 40CM 6PAS 127V 80W"/>
      </filters>
    </filterColumn>
  </autoFilter>
  <tableColumns count="3">
    <tableColumn id="1" xr3:uid="{81A809AB-B9D5-4104-A322-EF5528C0742B}" name="Produto" dataDxfId="4"/>
    <tableColumn id="2" xr3:uid="{5D85772E-A99A-4B9C-BB80-D44A9D8AAD61}" name="Código" dataDxfId="3"/>
    <tableColumn id="3" xr3:uid="{E8CC5169-BDEE-46F8-8419-C627F3F844FE}" name="Categoria do produto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806DCC-3870-4D45-A4C7-039BF44C4CB9}" name="Tabela3_2" displayName="Tabela3_2" ref="A1:B1309" tableType="queryTable" totalsRowShown="0">
  <autoFilter ref="A1:B1309" xr:uid="{30806DCC-3870-4D45-A4C7-039BF44C4CB9}"/>
  <tableColumns count="2">
    <tableColumn id="1" xr3:uid="{43CBABF2-AEA4-43CA-B13B-90453AA23D0C}" uniqueName="1" name="Código" queryTableFieldId="1" dataDxfId="1"/>
    <tableColumn id="2" xr3:uid="{1B34036F-CD70-42D6-972E-54E3F4CC80E9}" uniqueName="2" name="Produto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C15B-F312-4969-9FA9-81BF4475454A}">
  <dimension ref="A1:J1410"/>
  <sheetViews>
    <sheetView tabSelected="1" topLeftCell="A1389" zoomScale="85" zoomScaleNormal="85" workbookViewId="0">
      <selection activeCell="F1409" sqref="F1409"/>
    </sheetView>
  </sheetViews>
  <sheetFormatPr defaultRowHeight="15" x14ac:dyDescent="0.25"/>
  <cols>
    <col min="1" max="1" width="25" bestFit="1" customWidth="1"/>
    <col min="2" max="2" width="97.28515625" bestFit="1" customWidth="1"/>
    <col min="3" max="3" width="13.7109375" bestFit="1" customWidth="1"/>
    <col min="4" max="4" width="18.140625" style="1" bestFit="1" customWidth="1"/>
    <col min="5" max="5" width="17" style="1" bestFit="1" customWidth="1"/>
    <col min="6" max="6" width="17.140625" style="6" bestFit="1" customWidth="1"/>
    <col min="7" max="7" width="21.140625" style="2" bestFit="1" customWidth="1"/>
    <col min="8" max="8" width="12.85546875" style="7" bestFit="1" customWidth="1"/>
    <col min="9" max="9" width="20.28515625" style="7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6" t="s">
        <v>5</v>
      </c>
      <c r="G1" s="2" t="s">
        <v>6</v>
      </c>
      <c r="H1" s="7" t="s">
        <v>7</v>
      </c>
      <c r="I1" s="7" t="s">
        <v>8</v>
      </c>
      <c r="J1" t="s">
        <v>9</v>
      </c>
    </row>
    <row r="2" spans="1:10" x14ac:dyDescent="0.25">
      <c r="A2" s="4">
        <f>_xlfn.XLOOKUP(TabelaCompras[[#This Row],[Produto]],Cadastro!A:A,Cadastro!B:B,"VALOR NÃO ENCONTRADO",0,1)</f>
        <v>1479</v>
      </c>
      <c r="B2" t="s">
        <v>226</v>
      </c>
      <c r="C2">
        <v>0</v>
      </c>
      <c r="D2" s="1">
        <v>13.299999999999999</v>
      </c>
      <c r="E2" s="1">
        <f>TabelaCompras[[#This Row],[Preço de compra]]/0.6</f>
        <v>22.166666666666664</v>
      </c>
      <c r="F2" s="6" t="s">
        <v>227</v>
      </c>
      <c r="H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" spans="1:10" x14ac:dyDescent="0.25">
      <c r="A3" s="4" t="str">
        <f>_xlfn.XLOOKUP(TabelaCompras[[#This Row],[Produto]],Cadastro!A:A,Cadastro!B:B,"VALOR NÃO ENCONTRADO",0,1)</f>
        <v>M-20062</v>
      </c>
      <c r="B3" t="s">
        <v>1058</v>
      </c>
      <c r="C3">
        <v>0</v>
      </c>
      <c r="D3" s="1">
        <v>25.2</v>
      </c>
      <c r="E3" s="1">
        <f>TabelaCompras[[#This Row],[Preço de compra]]/0.6</f>
        <v>42</v>
      </c>
      <c r="F3" s="6" t="s">
        <v>1059</v>
      </c>
      <c r="H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" spans="1:10" x14ac:dyDescent="0.25">
      <c r="A4" s="4" t="str">
        <f>_xlfn.XLOOKUP(TabelaCompras[[#This Row],[Produto]],Cadastro!A:A,Cadastro!B:B,"VALOR NÃO ENCONTRADO",0,1)</f>
        <v>M-9771</v>
      </c>
      <c r="B4" t="s">
        <v>1060</v>
      </c>
      <c r="C4">
        <v>0</v>
      </c>
      <c r="D4" s="1">
        <v>72.8</v>
      </c>
      <c r="E4" s="1">
        <f>TabelaCompras[[#This Row],[Preço de compra]]/0.6</f>
        <v>121.33333333333333</v>
      </c>
      <c r="F4" s="6" t="s">
        <v>1059</v>
      </c>
      <c r="H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" spans="1:10" x14ac:dyDescent="0.25">
      <c r="A5" s="4" t="str">
        <f>_xlfn.XLOOKUP(TabelaCompras[[#This Row],[Produto]],Cadastro!A:A,Cadastro!B:B,"VALOR NÃO ENCONTRADO",0,1)</f>
        <v>MS 2315</v>
      </c>
      <c r="B5" t="s">
        <v>1061</v>
      </c>
      <c r="C5">
        <v>0</v>
      </c>
      <c r="D5" s="1">
        <v>130.19999999999999</v>
      </c>
      <c r="E5" s="1">
        <f>TabelaCompras[[#This Row],[Preço de compra]]/0.6</f>
        <v>217</v>
      </c>
      <c r="F5" s="6" t="s">
        <v>1059</v>
      </c>
      <c r="H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" spans="1:10" x14ac:dyDescent="0.25">
      <c r="A6" s="4" t="str">
        <f>_xlfn.XLOOKUP(TabelaCompras[[#This Row],[Produto]],Cadastro!A:A,Cadastro!B:B,"VALOR NÃO ENCONTRADO",0,1)</f>
        <v>MS-2516</v>
      </c>
      <c r="B6" t="s">
        <v>1062</v>
      </c>
      <c r="C6">
        <v>0</v>
      </c>
      <c r="D6" s="1">
        <v>132.29999999999998</v>
      </c>
      <c r="E6" s="1">
        <f>TabelaCompras[[#This Row],[Preço de compra]]/0.6</f>
        <v>220.49999999999997</v>
      </c>
      <c r="F6" s="6" t="s">
        <v>1059</v>
      </c>
      <c r="H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" spans="1:10" x14ac:dyDescent="0.25">
      <c r="A7" s="4" t="str">
        <f>_xlfn.XLOOKUP(TabelaCompras[[#This Row],[Produto]],Cadastro!A:A,Cadastro!B:B,"VALOR NÃO ENCONTRADO",0,1)</f>
        <v>MS-2517</v>
      </c>
      <c r="B7" t="s">
        <v>1063</v>
      </c>
      <c r="C7">
        <v>0</v>
      </c>
      <c r="D7" s="1">
        <v>162.39999999999998</v>
      </c>
      <c r="E7" s="1">
        <f>TabelaCompras[[#This Row],[Preço de compra]]/0.6</f>
        <v>270.66666666666663</v>
      </c>
      <c r="F7" s="6" t="s">
        <v>1059</v>
      </c>
      <c r="H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" spans="1:10" x14ac:dyDescent="0.25">
      <c r="A8" s="4" t="str">
        <f>_xlfn.XLOOKUP(TabelaCompras[[#This Row],[Produto]],Cadastro!A:A,Cadastro!B:B,"VALOR NÃO ENCONTRADO",0,1)</f>
        <v>M 4093</v>
      </c>
      <c r="B8" t="s">
        <v>1064</v>
      </c>
      <c r="C8">
        <v>0</v>
      </c>
      <c r="D8" s="1">
        <v>82.6</v>
      </c>
      <c r="E8" s="1">
        <f>TabelaCompras[[#This Row],[Preço de compra]]/0.6</f>
        <v>137.66666666666666</v>
      </c>
      <c r="F8" s="6" t="s">
        <v>1059</v>
      </c>
      <c r="H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" spans="1:10" x14ac:dyDescent="0.25">
      <c r="A9" s="4" t="str">
        <f>_xlfn.XLOOKUP(TabelaCompras[[#This Row],[Produto]],Cadastro!A:A,Cadastro!B:B,"VALOR NÃO ENCONTRADO",0,1)</f>
        <v>M-723-54</v>
      </c>
      <c r="B9" t="s">
        <v>1065</v>
      </c>
      <c r="C9">
        <v>0</v>
      </c>
      <c r="D9" s="1">
        <v>8.3999999999999986</v>
      </c>
      <c r="E9" s="1">
        <f>TabelaCompras[[#This Row],[Preço de compra]]/0.6</f>
        <v>13.999999999999998</v>
      </c>
      <c r="F9" s="6" t="s">
        <v>1059</v>
      </c>
      <c r="H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" spans="1:10" x14ac:dyDescent="0.25">
      <c r="A10" s="4">
        <f>_xlfn.XLOOKUP(TabelaCompras[[#This Row],[Produto]],Cadastro!A:A,Cadastro!B:B,"VALOR NÃO ENCONTRADO",0,1)</f>
        <v>9767851234</v>
      </c>
      <c r="B10" t="s">
        <v>1066</v>
      </c>
      <c r="C10">
        <v>0</v>
      </c>
      <c r="D10" s="1">
        <v>74.899999999999991</v>
      </c>
      <c r="E10" s="1">
        <f>TabelaCompras[[#This Row],[Preço de compra]]/0.6</f>
        <v>124.83333333333333</v>
      </c>
      <c r="F10" s="6" t="s">
        <v>1059</v>
      </c>
      <c r="H1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" spans="1:10" ht="17.25" customHeight="1" x14ac:dyDescent="0.25">
      <c r="A11" s="4">
        <f>_xlfn.XLOOKUP(TabelaCompras[[#This Row],[Produto]],Cadastro!A:A,Cadastro!B:B,"VALOR NÃO ENCONTRADO",0,1)</f>
        <v>98170</v>
      </c>
      <c r="B11" t="s">
        <v>536</v>
      </c>
      <c r="C11">
        <v>0</v>
      </c>
      <c r="D11" s="1">
        <v>12.6</v>
      </c>
      <c r="E11" s="1">
        <f>TabelaCompras[[#This Row],[Preço de compra]]/0.6</f>
        <v>21</v>
      </c>
      <c r="F11" s="6" t="s">
        <v>537</v>
      </c>
      <c r="H1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" spans="1:10" x14ac:dyDescent="0.25">
      <c r="A12" s="4">
        <f>_xlfn.XLOOKUP(TabelaCompras[[#This Row],[Produto]],Cadastro!A:A,Cadastro!B:B,"VALOR NÃO ENCONTRADO",0,1)</f>
        <v>9487</v>
      </c>
      <c r="B12" t="s">
        <v>538</v>
      </c>
      <c r="C12">
        <v>0</v>
      </c>
      <c r="D12" s="1">
        <v>19.599999999999998</v>
      </c>
      <c r="E12" s="1">
        <f>TabelaCompras[[#This Row],[Preço de compra]]/0.6</f>
        <v>32.666666666666664</v>
      </c>
      <c r="F12" s="6" t="s">
        <v>537</v>
      </c>
      <c r="H1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3" spans="1:10" x14ac:dyDescent="0.25">
      <c r="A13" s="4">
        <f>_xlfn.XLOOKUP(TabelaCompras[[#This Row],[Produto]],Cadastro!A:A,Cadastro!B:B,"VALOR NÃO ENCONTRADO",0,1)</f>
        <v>7027</v>
      </c>
      <c r="B13" t="s">
        <v>539</v>
      </c>
      <c r="C13">
        <v>0</v>
      </c>
      <c r="D13" s="1">
        <v>3653.9999999999995</v>
      </c>
      <c r="E13" s="1">
        <f>TabelaCompras[[#This Row],[Preço de compra]]/0.6</f>
        <v>6089.9999999999991</v>
      </c>
      <c r="F13" s="6" t="s">
        <v>537</v>
      </c>
      <c r="H1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4" spans="1:10" x14ac:dyDescent="0.25">
      <c r="A14" s="4">
        <f>_xlfn.XLOOKUP(TabelaCompras[[#This Row],[Produto]],Cadastro!A:A,Cadastro!B:B,"VALOR NÃO ENCONTRADO",0,1)</f>
        <v>1411</v>
      </c>
      <c r="B14" t="s">
        <v>540</v>
      </c>
      <c r="C14">
        <v>0</v>
      </c>
      <c r="D14" s="1">
        <v>25.2</v>
      </c>
      <c r="E14" s="1">
        <f>TabelaCompras[[#This Row],[Preço de compra]]/0.6</f>
        <v>42</v>
      </c>
      <c r="F14" s="6" t="s">
        <v>537</v>
      </c>
      <c r="H1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5" spans="1:10" x14ac:dyDescent="0.25">
      <c r="A15" s="4">
        <f>_xlfn.XLOOKUP(TabelaCompras[[#This Row],[Produto]],Cadastro!A:A,Cadastro!B:B,"VALOR NÃO ENCONTRADO",0,1)</f>
        <v>5154896</v>
      </c>
      <c r="B15" t="s">
        <v>541</v>
      </c>
      <c r="C15">
        <v>0</v>
      </c>
      <c r="D15" s="1">
        <v>29.4</v>
      </c>
      <c r="E15" s="1">
        <f>TabelaCompras[[#This Row],[Preço de compra]]/0.6</f>
        <v>49</v>
      </c>
      <c r="F15" s="6" t="s">
        <v>537</v>
      </c>
      <c r="H1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6" spans="1:10" x14ac:dyDescent="0.25">
      <c r="A16" s="4">
        <f>_xlfn.XLOOKUP(TabelaCompras[[#This Row],[Produto]],Cadastro!A:A,Cadastro!B:B,"VALOR NÃO ENCONTRADO",0,1)</f>
        <v>178</v>
      </c>
      <c r="B16" t="s">
        <v>542</v>
      </c>
      <c r="C16">
        <v>0</v>
      </c>
      <c r="D16" s="1">
        <v>43.4</v>
      </c>
      <c r="E16" s="1">
        <f>TabelaCompras[[#This Row],[Preço de compra]]/0.6</f>
        <v>72.333333333333329</v>
      </c>
      <c r="F16" s="6" t="s">
        <v>537</v>
      </c>
      <c r="H1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7" spans="1:8" x14ac:dyDescent="0.25">
      <c r="A17" s="4">
        <f>_xlfn.XLOOKUP(TabelaCompras[[#This Row],[Produto]],Cadastro!A:A,Cadastro!B:B,"VALOR NÃO ENCONTRADO",0,1)</f>
        <v>3265</v>
      </c>
      <c r="B17" t="s">
        <v>543</v>
      </c>
      <c r="C17">
        <v>0</v>
      </c>
      <c r="D17" s="1">
        <v>25.2</v>
      </c>
      <c r="E17" s="1">
        <f>TabelaCompras[[#This Row],[Preço de compra]]/0.6</f>
        <v>42</v>
      </c>
      <c r="F17" s="6" t="s">
        <v>537</v>
      </c>
      <c r="H1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8" spans="1:8" x14ac:dyDescent="0.25">
      <c r="A18" s="4">
        <f>_xlfn.XLOOKUP(TabelaCompras[[#This Row],[Produto]],Cadastro!A:A,Cadastro!B:B,"VALOR NÃO ENCONTRADO",0,1)</f>
        <v>3069</v>
      </c>
      <c r="B18" t="s">
        <v>544</v>
      </c>
      <c r="C18">
        <v>0</v>
      </c>
      <c r="D18" s="1">
        <v>16.099999999999998</v>
      </c>
      <c r="E18" s="1">
        <f>TabelaCompras[[#This Row],[Preço de compra]]/0.6</f>
        <v>26.833333333333332</v>
      </c>
      <c r="F18" s="6" t="s">
        <v>537</v>
      </c>
      <c r="H1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9" spans="1:8" x14ac:dyDescent="0.25">
      <c r="A19" s="4">
        <f>_xlfn.XLOOKUP(TabelaCompras[[#This Row],[Produto]],Cadastro!A:A,Cadastro!B:B,"VALOR NÃO ENCONTRADO",0,1)</f>
        <v>286290</v>
      </c>
      <c r="B19" t="s">
        <v>545</v>
      </c>
      <c r="C19">
        <v>0</v>
      </c>
      <c r="D19" s="1">
        <v>16.099999999999998</v>
      </c>
      <c r="E19" s="1">
        <f>TabelaCompras[[#This Row],[Preço de compra]]/0.6</f>
        <v>26.833333333333332</v>
      </c>
      <c r="F19" s="6" t="s">
        <v>537</v>
      </c>
      <c r="H1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0" spans="1:8" x14ac:dyDescent="0.25">
      <c r="A20" s="4">
        <f>_xlfn.XLOOKUP(TabelaCompras[[#This Row],[Produto]],Cadastro!A:A,Cadastro!B:B,"VALOR NÃO ENCONTRADO",0,1)</f>
        <v>1810</v>
      </c>
      <c r="B20" t="s">
        <v>546</v>
      </c>
      <c r="C20">
        <v>0</v>
      </c>
      <c r="D20" s="1">
        <v>34.299999999999997</v>
      </c>
      <c r="E20" s="1">
        <f>TabelaCompras[[#This Row],[Preço de compra]]/0.6</f>
        <v>57.166666666666664</v>
      </c>
      <c r="F20" s="6" t="s">
        <v>537</v>
      </c>
      <c r="H2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1" spans="1:8" x14ac:dyDescent="0.25">
      <c r="A21" s="4">
        <f>_xlfn.XLOOKUP(TabelaCompras[[#This Row],[Produto]],Cadastro!A:A,Cadastro!B:B,"VALOR NÃO ENCONTRADO",0,1)</f>
        <v>32</v>
      </c>
      <c r="B21" t="s">
        <v>201</v>
      </c>
      <c r="C21">
        <v>0</v>
      </c>
      <c r="D21" s="1">
        <v>17.5</v>
      </c>
      <c r="E21" s="1">
        <f>TabelaCompras[[#This Row],[Preço de compra]]/0.6</f>
        <v>29.166666666666668</v>
      </c>
      <c r="F21" s="6" t="s">
        <v>202</v>
      </c>
      <c r="H2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2" spans="1:8" x14ac:dyDescent="0.25">
      <c r="A22" s="4">
        <f>_xlfn.XLOOKUP(TabelaCompras[[#This Row],[Produto]],Cadastro!A:A,Cadastro!B:B,"VALOR NÃO ENCONTRADO",0,1)</f>
        <v>0</v>
      </c>
      <c r="B22" t="s">
        <v>203</v>
      </c>
      <c r="C22">
        <v>0</v>
      </c>
      <c r="D22" s="1">
        <v>19.599999999999998</v>
      </c>
      <c r="E22" s="1">
        <f>TabelaCompras[[#This Row],[Preço de compra]]/0.6</f>
        <v>32.666666666666664</v>
      </c>
      <c r="F22" s="6" t="s">
        <v>202</v>
      </c>
      <c r="H2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3" spans="1:8" x14ac:dyDescent="0.25">
      <c r="A23" s="4">
        <f>_xlfn.XLOOKUP(TabelaCompras[[#This Row],[Produto]],Cadastro!A:A,Cadastro!B:B,"VALOR NÃO ENCONTRADO",0,1)</f>
        <v>927859</v>
      </c>
      <c r="B23" t="s">
        <v>204</v>
      </c>
      <c r="C23">
        <v>0</v>
      </c>
      <c r="D23" s="1">
        <v>35.699999999999996</v>
      </c>
      <c r="E23" s="1">
        <f>TabelaCompras[[#This Row],[Preço de compra]]/0.6</f>
        <v>59.499999999999993</v>
      </c>
      <c r="F23" s="6" t="s">
        <v>202</v>
      </c>
      <c r="H2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4" spans="1:8" x14ac:dyDescent="0.25">
      <c r="A24" s="4">
        <f>_xlfn.XLOOKUP(TabelaCompras[[#This Row],[Produto]],Cadastro!A:A,Cadastro!B:B,"VALOR NÃO ENCONTRADO",0,1)</f>
        <v>1936</v>
      </c>
      <c r="B24" t="s">
        <v>206</v>
      </c>
      <c r="C24">
        <v>0</v>
      </c>
      <c r="D24" s="1">
        <v>17.5</v>
      </c>
      <c r="E24" s="1">
        <f>TabelaCompras[[#This Row],[Preço de compra]]/0.6</f>
        <v>29.166666666666668</v>
      </c>
      <c r="F24" s="6" t="s">
        <v>202</v>
      </c>
      <c r="H2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5" spans="1:8" x14ac:dyDescent="0.25">
      <c r="A25" s="4">
        <f>_xlfn.XLOOKUP(TabelaCompras[[#This Row],[Produto]],Cadastro!A:A,Cadastro!B:B,"VALOR NÃO ENCONTRADO",0,1)</f>
        <v>1314</v>
      </c>
      <c r="B25" t="s">
        <v>207</v>
      </c>
      <c r="C25">
        <v>0</v>
      </c>
      <c r="D25" s="1">
        <v>25.9</v>
      </c>
      <c r="E25" s="1">
        <f>TabelaCompras[[#This Row],[Preço de compra]]/0.6</f>
        <v>43.166666666666664</v>
      </c>
      <c r="F25" s="6" t="s">
        <v>202</v>
      </c>
      <c r="H2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6" spans="1:8" x14ac:dyDescent="0.25">
      <c r="A26" s="4">
        <f>_xlfn.XLOOKUP(TabelaCompras[[#This Row],[Produto]],Cadastro!A:A,Cadastro!B:B,"VALOR NÃO ENCONTRADO",0,1)</f>
        <v>32551</v>
      </c>
      <c r="B26" t="s">
        <v>208</v>
      </c>
      <c r="C26">
        <v>0</v>
      </c>
      <c r="D26" s="1">
        <v>16.799999999999997</v>
      </c>
      <c r="E26" s="1">
        <f>TabelaCompras[[#This Row],[Preço de compra]]/0.6</f>
        <v>27.999999999999996</v>
      </c>
      <c r="F26" s="6" t="s">
        <v>202</v>
      </c>
      <c r="H2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7" spans="1:8" x14ac:dyDescent="0.25">
      <c r="A27" s="4">
        <f>_xlfn.XLOOKUP(TabelaCompras[[#This Row],[Produto]],Cadastro!A:A,Cadastro!B:B,"VALOR NÃO ENCONTRADO",0,1)</f>
        <v>926987</v>
      </c>
      <c r="B27" t="s">
        <v>209</v>
      </c>
      <c r="C27">
        <v>0</v>
      </c>
      <c r="D27" s="1">
        <v>130.9</v>
      </c>
      <c r="E27" s="1">
        <f>TabelaCompras[[#This Row],[Preço de compra]]/0.6</f>
        <v>218.16666666666669</v>
      </c>
      <c r="F27" s="6" t="s">
        <v>202</v>
      </c>
      <c r="H2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8" spans="1:8" x14ac:dyDescent="0.25">
      <c r="A28" s="4">
        <f>_xlfn.XLOOKUP(TabelaCompras[[#This Row],[Produto]],Cadastro!A:A,Cadastro!B:B,"VALOR NÃO ENCONTRADO",0,1)</f>
        <v>45906</v>
      </c>
      <c r="B28" t="s">
        <v>210</v>
      </c>
      <c r="C28">
        <v>0</v>
      </c>
      <c r="D28" s="1">
        <v>54.599999999999994</v>
      </c>
      <c r="E28" s="1">
        <f>TabelaCompras[[#This Row],[Preço de compra]]/0.6</f>
        <v>91</v>
      </c>
      <c r="F28" s="6" t="s">
        <v>202</v>
      </c>
      <c r="H2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9" spans="1:8" x14ac:dyDescent="0.25">
      <c r="A29" s="4">
        <f>_xlfn.XLOOKUP(TabelaCompras[[#This Row],[Produto]],Cadastro!A:A,Cadastro!B:B,"VALOR NÃO ENCONTRADO",0,1)</f>
        <v>926874</v>
      </c>
      <c r="B29" t="s">
        <v>211</v>
      </c>
      <c r="C29">
        <v>0</v>
      </c>
      <c r="D29" s="1">
        <v>12.6</v>
      </c>
      <c r="E29" s="1">
        <f>TabelaCompras[[#This Row],[Preço de compra]]/0.6</f>
        <v>21</v>
      </c>
      <c r="F29" s="6" t="s">
        <v>202</v>
      </c>
      <c r="H2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0" spans="1:8" x14ac:dyDescent="0.25">
      <c r="A30" s="4">
        <f>_xlfn.XLOOKUP(TabelaCompras[[#This Row],[Produto]],Cadastro!A:A,Cadastro!B:B,"VALOR NÃO ENCONTRADO",0,1)</f>
        <v>93051</v>
      </c>
      <c r="B30" t="s">
        <v>212</v>
      </c>
      <c r="C30">
        <v>0</v>
      </c>
      <c r="D30" s="1">
        <v>50.4</v>
      </c>
      <c r="E30" s="1">
        <f>TabelaCompras[[#This Row],[Preço de compra]]/0.6</f>
        <v>84</v>
      </c>
      <c r="F30" s="6" t="s">
        <v>202</v>
      </c>
      <c r="H3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1" spans="1:8" x14ac:dyDescent="0.25">
      <c r="A31" s="4">
        <f>_xlfn.XLOOKUP(TabelaCompras[[#This Row],[Produto]],Cadastro!A:A,Cadastro!B:B,"VALOR NÃO ENCONTRADO",0,1)</f>
        <v>16290</v>
      </c>
      <c r="B31" t="s">
        <v>213</v>
      </c>
      <c r="C31">
        <v>0</v>
      </c>
      <c r="D31" s="1">
        <v>21</v>
      </c>
      <c r="E31" s="1">
        <f>TabelaCompras[[#This Row],[Preço de compra]]/0.6</f>
        <v>35</v>
      </c>
      <c r="F31" s="6" t="s">
        <v>202</v>
      </c>
      <c r="H3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2" spans="1:8" x14ac:dyDescent="0.25">
      <c r="A32" s="4">
        <f>_xlfn.XLOOKUP(TabelaCompras[[#This Row],[Produto]],Cadastro!A:A,Cadastro!B:B,"VALOR NÃO ENCONTRADO",0,1)</f>
        <v>5183489</v>
      </c>
      <c r="B32" t="s">
        <v>214</v>
      </c>
      <c r="C32">
        <v>0</v>
      </c>
      <c r="D32" s="1">
        <v>102.19999999999999</v>
      </c>
      <c r="E32" s="1">
        <f>TabelaCompras[[#This Row],[Preço de compra]]/0.6</f>
        <v>170.33333333333331</v>
      </c>
      <c r="F32" s="6" t="s">
        <v>202</v>
      </c>
      <c r="H3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3" spans="1:8" x14ac:dyDescent="0.25">
      <c r="A33" s="4">
        <f>_xlfn.XLOOKUP(TabelaCompras[[#This Row],[Produto]],Cadastro!A:A,Cadastro!B:B,"VALOR NÃO ENCONTRADO",0,1)</f>
        <v>0</v>
      </c>
      <c r="B33" t="s">
        <v>215</v>
      </c>
      <c r="C33">
        <v>0</v>
      </c>
      <c r="D33" s="1">
        <v>34.93</v>
      </c>
      <c r="E33" s="1">
        <f>TabelaCompras[[#This Row],[Preço de compra]]/0.6</f>
        <v>58.216666666666669</v>
      </c>
      <c r="F33" s="6" t="s">
        <v>202</v>
      </c>
      <c r="H3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4" spans="1:8" x14ac:dyDescent="0.25">
      <c r="A34" s="4">
        <f>_xlfn.XLOOKUP(TabelaCompras[[#This Row],[Produto]],Cadastro!A:A,Cadastro!B:B,"VALOR NÃO ENCONTRADO",0,1)</f>
        <v>452629</v>
      </c>
      <c r="B34" t="s">
        <v>216</v>
      </c>
      <c r="C34">
        <v>0</v>
      </c>
      <c r="D34" s="1">
        <v>18.2</v>
      </c>
      <c r="E34" s="1">
        <f>TabelaCompras[[#This Row],[Preço de compra]]/0.6</f>
        <v>30.333333333333332</v>
      </c>
      <c r="F34" s="6" t="s">
        <v>202</v>
      </c>
      <c r="H3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5" spans="1:8" x14ac:dyDescent="0.25">
      <c r="A35" s="4">
        <f>_xlfn.XLOOKUP(TabelaCompras[[#This Row],[Produto]],Cadastro!A:A,Cadastro!B:B,"VALOR NÃO ENCONTRADO",0,1)</f>
        <v>44175</v>
      </c>
      <c r="B35" t="s">
        <v>217</v>
      </c>
      <c r="C35">
        <v>0</v>
      </c>
      <c r="D35" s="1">
        <v>34.299999999999997</v>
      </c>
      <c r="E35" s="1">
        <f>TabelaCompras[[#This Row],[Preço de compra]]/0.6</f>
        <v>57.166666666666664</v>
      </c>
      <c r="F35" s="6" t="s">
        <v>202</v>
      </c>
      <c r="H3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6" spans="1:8" x14ac:dyDescent="0.25">
      <c r="A36" s="4">
        <f>_xlfn.XLOOKUP(TabelaCompras[[#This Row],[Produto]],Cadastro!A:A,Cadastro!B:B,"VALOR NÃO ENCONTRADO",0,1)</f>
        <v>95231</v>
      </c>
      <c r="B36" t="s">
        <v>218</v>
      </c>
      <c r="C36">
        <v>0</v>
      </c>
      <c r="D36" s="1">
        <v>25.9</v>
      </c>
      <c r="E36" s="1">
        <f>TabelaCompras[[#This Row],[Preço de compra]]/0.6</f>
        <v>43.166666666666664</v>
      </c>
      <c r="F36" s="6" t="s">
        <v>202</v>
      </c>
      <c r="H3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7" spans="1:8" x14ac:dyDescent="0.25">
      <c r="A37" s="4">
        <f>_xlfn.XLOOKUP(TabelaCompras[[#This Row],[Produto]],Cadastro!A:A,Cadastro!B:B,"VALOR NÃO ENCONTRADO",0,1)</f>
        <v>603789</v>
      </c>
      <c r="B37" t="s">
        <v>219</v>
      </c>
      <c r="C37">
        <v>0</v>
      </c>
      <c r="D37" s="1">
        <v>25.9</v>
      </c>
      <c r="E37" s="1">
        <f>TabelaCompras[[#This Row],[Preço de compra]]/0.6</f>
        <v>43.166666666666664</v>
      </c>
      <c r="F37" s="6" t="s">
        <v>202</v>
      </c>
      <c r="H3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8" spans="1:8" x14ac:dyDescent="0.25">
      <c r="A38" s="4">
        <f>_xlfn.XLOOKUP(TabelaCompras[[#This Row],[Produto]],Cadastro!A:A,Cadastro!B:B,"VALOR NÃO ENCONTRADO",0,1)</f>
        <v>603758</v>
      </c>
      <c r="B38" t="s">
        <v>220</v>
      </c>
      <c r="C38">
        <v>0</v>
      </c>
      <c r="D38" s="1">
        <v>25.9</v>
      </c>
      <c r="E38" s="1">
        <f>TabelaCompras[[#This Row],[Preço de compra]]/0.6</f>
        <v>43.166666666666664</v>
      </c>
      <c r="F38" s="6" t="s">
        <v>202</v>
      </c>
      <c r="H3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9" spans="1:8" x14ac:dyDescent="0.25">
      <c r="A39" s="4">
        <f>_xlfn.XLOOKUP(TabelaCompras[[#This Row],[Produto]],Cadastro!A:A,Cadastro!B:B,"VALOR NÃO ENCONTRADO",0,1)</f>
        <v>603772</v>
      </c>
      <c r="B39" t="s">
        <v>221</v>
      </c>
      <c r="C39">
        <v>0</v>
      </c>
      <c r="D39" s="1">
        <v>25.9</v>
      </c>
      <c r="E39" s="1">
        <f>TabelaCompras[[#This Row],[Preço de compra]]/0.6</f>
        <v>43.166666666666664</v>
      </c>
      <c r="F39" s="6" t="s">
        <v>202</v>
      </c>
      <c r="H3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0" spans="1:8" x14ac:dyDescent="0.25">
      <c r="A40" s="4">
        <f>_xlfn.XLOOKUP(TabelaCompras[[#This Row],[Produto]],Cadastro!A:A,Cadastro!B:B,"VALOR NÃO ENCONTRADO",0,1)</f>
        <v>415497</v>
      </c>
      <c r="B40" t="s">
        <v>222</v>
      </c>
      <c r="C40">
        <v>0</v>
      </c>
      <c r="D40" s="1">
        <v>25.9</v>
      </c>
      <c r="E40" s="1">
        <f>TabelaCompras[[#This Row],[Preço de compra]]/0.6</f>
        <v>43.166666666666664</v>
      </c>
      <c r="F40" s="6" t="s">
        <v>202</v>
      </c>
      <c r="H4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1" spans="1:8" x14ac:dyDescent="0.25">
      <c r="A41" s="4">
        <f>_xlfn.XLOOKUP(TabelaCompras[[#This Row],[Produto]],Cadastro!A:A,Cadastro!B:B,"VALOR NÃO ENCONTRADO",0,1)</f>
        <v>415473</v>
      </c>
      <c r="B41" t="s">
        <v>223</v>
      </c>
      <c r="C41">
        <v>0</v>
      </c>
      <c r="D41" s="1">
        <v>25.9</v>
      </c>
      <c r="E41" s="1">
        <f>TabelaCompras[[#This Row],[Preço de compra]]/0.6</f>
        <v>43.166666666666664</v>
      </c>
      <c r="F41" s="6" t="s">
        <v>202</v>
      </c>
      <c r="H4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2" spans="1:8" x14ac:dyDescent="0.25">
      <c r="A42" s="4">
        <f>_xlfn.XLOOKUP(TabelaCompras[[#This Row],[Produto]],Cadastro!A:A,Cadastro!B:B,"VALOR NÃO ENCONTRADO",0,1)</f>
        <v>415534</v>
      </c>
      <c r="B42" t="s">
        <v>224</v>
      </c>
      <c r="C42">
        <v>0</v>
      </c>
      <c r="D42" s="1">
        <v>25.9</v>
      </c>
      <c r="E42" s="1">
        <f>TabelaCompras[[#This Row],[Preço de compra]]/0.6</f>
        <v>43.166666666666664</v>
      </c>
      <c r="F42" s="6" t="s">
        <v>202</v>
      </c>
      <c r="H4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3" spans="1:8" x14ac:dyDescent="0.25">
      <c r="A43" s="4">
        <f>_xlfn.XLOOKUP(TabelaCompras[[#This Row],[Produto]],Cadastro!A:A,Cadastro!B:B,"VALOR NÃO ENCONTRADO",0,1)</f>
        <v>415527</v>
      </c>
      <c r="B43" t="s">
        <v>225</v>
      </c>
      <c r="C43">
        <v>0</v>
      </c>
      <c r="D43" s="1">
        <v>25.9</v>
      </c>
      <c r="E43" s="1">
        <f>TabelaCompras[[#This Row],[Preço de compra]]/0.6</f>
        <v>43.166666666666664</v>
      </c>
      <c r="F43" s="6" t="s">
        <v>202</v>
      </c>
      <c r="H4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4" spans="1:8" x14ac:dyDescent="0.25">
      <c r="A44" s="4">
        <f>_xlfn.XLOOKUP(TabelaCompras[[#This Row],[Produto]],Cadastro!A:A,Cadastro!B:B,"VALOR NÃO ENCONTRADO",0,1)</f>
        <v>9546</v>
      </c>
      <c r="B44" t="s">
        <v>228</v>
      </c>
      <c r="C44">
        <v>0</v>
      </c>
      <c r="D44" s="1">
        <v>13.299999999999999</v>
      </c>
      <c r="E44" s="1">
        <f>TabelaCompras[[#This Row],[Preço de compra]]/0.6</f>
        <v>22.166666666666664</v>
      </c>
      <c r="F44" s="6" t="s">
        <v>202</v>
      </c>
      <c r="H4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5" spans="1:8" x14ac:dyDescent="0.25">
      <c r="A45" s="4">
        <f>_xlfn.XLOOKUP(TabelaCompras[[#This Row],[Produto]],Cadastro!A:A,Cadastro!B:B,"VALOR NÃO ENCONTRADO",0,1)</f>
        <v>0</v>
      </c>
      <c r="B45" t="s">
        <v>229</v>
      </c>
      <c r="C45">
        <v>0</v>
      </c>
      <c r="D45" s="1">
        <v>18.899999999999999</v>
      </c>
      <c r="E45" s="1">
        <f>TabelaCompras[[#This Row],[Preço de compra]]/0.6</f>
        <v>31.5</v>
      </c>
      <c r="F45" s="6" t="s">
        <v>202</v>
      </c>
      <c r="H4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6" spans="1:8" x14ac:dyDescent="0.25">
      <c r="A46" s="4">
        <f>_xlfn.XLOOKUP(TabelaCompras[[#This Row],[Produto]],Cadastro!A:A,Cadastro!B:B,"VALOR NÃO ENCONTRADO",0,1)</f>
        <v>44259</v>
      </c>
      <c r="B46" t="s">
        <v>230</v>
      </c>
      <c r="C46">
        <v>0</v>
      </c>
      <c r="D46" s="1">
        <v>19.599999999999998</v>
      </c>
      <c r="E46" s="1">
        <f>TabelaCompras[[#This Row],[Preço de compra]]/0.6</f>
        <v>32.666666666666664</v>
      </c>
      <c r="F46" s="6" t="s">
        <v>202</v>
      </c>
      <c r="H4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7" spans="1:8" x14ac:dyDescent="0.25">
      <c r="A47" s="4">
        <f>_xlfn.XLOOKUP(TabelaCompras[[#This Row],[Produto]],Cadastro!A:A,Cadastro!B:B,"VALOR NÃO ENCONTRADO",0,1)</f>
        <v>0</v>
      </c>
      <c r="B47" t="s">
        <v>231</v>
      </c>
      <c r="C47">
        <v>0</v>
      </c>
      <c r="D47" s="1">
        <v>24.5</v>
      </c>
      <c r="E47" s="1">
        <f>TabelaCompras[[#This Row],[Preço de compra]]/0.6</f>
        <v>40.833333333333336</v>
      </c>
      <c r="F47" s="6" t="s">
        <v>202</v>
      </c>
      <c r="H4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8" spans="1:8" x14ac:dyDescent="0.25">
      <c r="A48" s="4">
        <f>_xlfn.XLOOKUP(TabelaCompras[[#This Row],[Produto]],Cadastro!A:A,Cadastro!B:B,"VALOR NÃO ENCONTRADO",0,1)</f>
        <v>9754</v>
      </c>
      <c r="B48" t="s">
        <v>205</v>
      </c>
      <c r="C48">
        <v>0</v>
      </c>
      <c r="D48" s="1">
        <v>20.929999999999996</v>
      </c>
      <c r="E48" s="1">
        <f>TabelaCompras[[#This Row],[Preço de compra]]/0.6</f>
        <v>34.883333333333326</v>
      </c>
      <c r="F48" s="6" t="s">
        <v>202</v>
      </c>
      <c r="H4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9" spans="1:8" x14ac:dyDescent="0.25">
      <c r="A49" s="4" t="str">
        <f>_xlfn.XLOOKUP(TabelaCompras[[#This Row],[Produto]],Cadastro!A:A,Cadastro!B:B,"VALOR NÃO ENCONTRADO",0,1)</f>
        <v>M-477606</v>
      </c>
      <c r="B49" t="s">
        <v>1054</v>
      </c>
      <c r="C49">
        <v>0</v>
      </c>
      <c r="D49" s="1">
        <v>36.4</v>
      </c>
      <c r="E49" s="1">
        <f>TabelaCompras[[#This Row],[Preço de compra]]/0.6</f>
        <v>60.666666666666664</v>
      </c>
      <c r="F49" s="6" t="s">
        <v>1055</v>
      </c>
      <c r="H4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0" spans="1:8" x14ac:dyDescent="0.25">
      <c r="A50" s="4" t="str">
        <f>_xlfn.XLOOKUP(TabelaCompras[[#This Row],[Produto]],Cadastro!A:A,Cadastro!B:B,"VALOR NÃO ENCONTRADO",0,1)</f>
        <v>M-7210570</v>
      </c>
      <c r="B50" t="s">
        <v>1056</v>
      </c>
      <c r="C50">
        <v>0</v>
      </c>
      <c r="D50" s="1">
        <v>3427.2</v>
      </c>
      <c r="E50" s="1">
        <f>TabelaCompras[[#This Row],[Preço de compra]]/0.6</f>
        <v>5712</v>
      </c>
      <c r="F50" s="6" t="s">
        <v>1055</v>
      </c>
      <c r="H5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1" spans="1:8" x14ac:dyDescent="0.25">
      <c r="A51" s="4" t="str">
        <f>_xlfn.XLOOKUP(TabelaCompras[[#This Row],[Produto]],Cadastro!A:A,Cadastro!B:B,"VALOR NÃO ENCONTRADO",0,1)</f>
        <v>M-300318</v>
      </c>
      <c r="B51" t="s">
        <v>1057</v>
      </c>
      <c r="C51">
        <v>0</v>
      </c>
      <c r="D51" s="1">
        <v>88.199999999999989</v>
      </c>
      <c r="E51" s="1">
        <f>TabelaCompras[[#This Row],[Preço de compra]]/0.6</f>
        <v>147</v>
      </c>
      <c r="F51" s="6" t="s">
        <v>1055</v>
      </c>
      <c r="H5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2" spans="1:8" x14ac:dyDescent="0.25">
      <c r="A52" s="4">
        <f>_xlfn.XLOOKUP(TabelaCompras[[#This Row],[Produto]],Cadastro!A:A,Cadastro!B:B,"VALOR NÃO ENCONTRADO",0,1)</f>
        <v>604040</v>
      </c>
      <c r="B52" t="s">
        <v>519</v>
      </c>
      <c r="C52">
        <v>0</v>
      </c>
      <c r="D52" s="1">
        <v>16.099999999999998</v>
      </c>
      <c r="E52" s="1">
        <f>TabelaCompras[[#This Row],[Preço de compra]]/0.6</f>
        <v>26.833333333333332</v>
      </c>
      <c r="F52" s="6" t="s">
        <v>520</v>
      </c>
      <c r="H5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3" spans="1:8" x14ac:dyDescent="0.25">
      <c r="A53" s="4">
        <f>_xlfn.XLOOKUP(TabelaCompras[[#This Row],[Produto]],Cadastro!A:A,Cadastro!B:B,"VALOR NÃO ENCONTRADO",0,1)</f>
        <v>214231</v>
      </c>
      <c r="B53" t="s">
        <v>521</v>
      </c>
      <c r="C53">
        <v>0</v>
      </c>
      <c r="D53" s="1">
        <v>57.4</v>
      </c>
      <c r="E53" s="1">
        <f>TabelaCompras[[#This Row],[Preço de compra]]/0.6</f>
        <v>95.666666666666671</v>
      </c>
      <c r="F53" s="6" t="s">
        <v>520</v>
      </c>
      <c r="H5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4" spans="1:8" x14ac:dyDescent="0.25">
      <c r="A54" s="4">
        <f>_xlfn.XLOOKUP(TabelaCompras[[#This Row],[Produto]],Cadastro!A:A,Cadastro!B:B,"VALOR NÃO ENCONTRADO",0,1)</f>
        <v>871001</v>
      </c>
      <c r="B54" t="s">
        <v>522</v>
      </c>
      <c r="C54">
        <v>0</v>
      </c>
      <c r="D54" s="1">
        <v>11.2</v>
      </c>
      <c r="E54" s="1">
        <f>TabelaCompras[[#This Row],[Preço de compra]]/0.6</f>
        <v>18.666666666666668</v>
      </c>
      <c r="F54" s="6" t="s">
        <v>520</v>
      </c>
      <c r="H5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5" spans="1:8" x14ac:dyDescent="0.25">
      <c r="A55" s="4">
        <f>_xlfn.XLOOKUP(TabelaCompras[[#This Row],[Produto]],Cadastro!A:A,Cadastro!B:B,"VALOR NÃO ENCONTRADO",0,1)</f>
        <v>16</v>
      </c>
      <c r="B55" t="s">
        <v>523</v>
      </c>
      <c r="C55">
        <v>0</v>
      </c>
      <c r="D55" s="1">
        <v>13.929999999999998</v>
      </c>
      <c r="E55" s="1">
        <f>TabelaCompras[[#This Row],[Preço de compra]]/0.6</f>
        <v>23.216666666666665</v>
      </c>
      <c r="F55" s="6" t="s">
        <v>520</v>
      </c>
      <c r="H5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6" spans="1:8" x14ac:dyDescent="0.25">
      <c r="A56" s="4">
        <f>_xlfn.XLOOKUP(TabelaCompras[[#This Row],[Produto]],Cadastro!A:A,Cadastro!B:B,"VALOR NÃO ENCONTRADO",0,1)</f>
        <v>1059</v>
      </c>
      <c r="B56" t="s">
        <v>524</v>
      </c>
      <c r="C56">
        <v>0</v>
      </c>
      <c r="D56" s="1">
        <v>12.6</v>
      </c>
      <c r="E56" s="1">
        <f>TabelaCompras[[#This Row],[Preço de compra]]/0.6</f>
        <v>21</v>
      </c>
      <c r="F56" s="6" t="s">
        <v>520</v>
      </c>
      <c r="H5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7" spans="1:8" x14ac:dyDescent="0.25">
      <c r="A57" s="4">
        <f>_xlfn.XLOOKUP(TabelaCompras[[#This Row],[Produto]],Cadastro!A:A,Cadastro!B:B,"VALOR NÃO ENCONTRADO",0,1)</f>
        <v>484442</v>
      </c>
      <c r="B57" t="s">
        <v>525</v>
      </c>
      <c r="C57">
        <v>0</v>
      </c>
      <c r="D57" s="1">
        <v>25.2</v>
      </c>
      <c r="E57" s="1">
        <f>TabelaCompras[[#This Row],[Preço de compra]]/0.6</f>
        <v>42</v>
      </c>
      <c r="F57" s="6" t="s">
        <v>520</v>
      </c>
      <c r="H5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8" spans="1:8" x14ac:dyDescent="0.25">
      <c r="A58" s="4" t="str">
        <f>_xlfn.XLOOKUP(TabelaCompras[[#This Row],[Produto]],Cadastro!A:A,Cadastro!B:B,"VALOR NÃO ENCONTRADO",0,1)</f>
        <v>M-5102</v>
      </c>
      <c r="B58" t="s">
        <v>526</v>
      </c>
      <c r="C58">
        <v>0</v>
      </c>
      <c r="D58" s="1">
        <v>48.3</v>
      </c>
      <c r="E58" s="1">
        <f>TabelaCompras[[#This Row],[Preço de compra]]/0.6</f>
        <v>80.5</v>
      </c>
      <c r="F58" s="6" t="s">
        <v>520</v>
      </c>
      <c r="H5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9" spans="1:8" x14ac:dyDescent="0.25">
      <c r="A59" s="4">
        <f>_xlfn.XLOOKUP(TabelaCompras[[#This Row],[Produto]],Cadastro!A:A,Cadastro!B:B,"VALOR NÃO ENCONTRADO",0,1)</f>
        <v>645000</v>
      </c>
      <c r="B59" t="s">
        <v>527</v>
      </c>
      <c r="C59">
        <v>0</v>
      </c>
      <c r="D59" s="1">
        <v>54.599999999999994</v>
      </c>
      <c r="E59" s="1">
        <f>TabelaCompras[[#This Row],[Preço de compra]]/0.6</f>
        <v>91</v>
      </c>
      <c r="F59" s="6" t="s">
        <v>520</v>
      </c>
      <c r="H5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0" spans="1:8" x14ac:dyDescent="0.25">
      <c r="A60" s="4">
        <f>_xlfn.XLOOKUP(TabelaCompras[[#This Row],[Produto]],Cadastro!A:A,Cadastro!B:B,"VALOR NÃO ENCONTRADO",0,1)</f>
        <v>30320</v>
      </c>
      <c r="B60" t="s">
        <v>528</v>
      </c>
      <c r="C60">
        <v>0</v>
      </c>
      <c r="D60" s="1">
        <v>25.2</v>
      </c>
      <c r="E60" s="1">
        <f>TabelaCompras[[#This Row],[Preço de compra]]/0.6</f>
        <v>42</v>
      </c>
      <c r="F60" s="6" t="s">
        <v>520</v>
      </c>
      <c r="H6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1" spans="1:8" x14ac:dyDescent="0.25">
      <c r="A61" s="4" t="str">
        <f>_xlfn.XLOOKUP(TabelaCompras[[#This Row],[Produto]],Cadastro!A:A,Cadastro!B:B,"VALOR NÃO ENCONTRADO",0,1)</f>
        <v>M-0003179</v>
      </c>
      <c r="B61" t="s">
        <v>529</v>
      </c>
      <c r="C61">
        <v>0</v>
      </c>
      <c r="D61" s="1">
        <v>26.599999999999998</v>
      </c>
      <c r="E61" s="1">
        <f>TabelaCompras[[#This Row],[Preço de compra]]/0.6</f>
        <v>44.333333333333329</v>
      </c>
      <c r="F61" s="6" t="s">
        <v>520</v>
      </c>
      <c r="H6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2" spans="1:8" x14ac:dyDescent="0.25">
      <c r="A62" s="4">
        <f>_xlfn.XLOOKUP(TabelaCompras[[#This Row],[Produto]],Cadastro!A:A,Cadastro!B:B,"VALOR NÃO ENCONTRADO",0,1)</f>
        <v>7160</v>
      </c>
      <c r="B62" t="s">
        <v>530</v>
      </c>
      <c r="C62">
        <v>0</v>
      </c>
      <c r="D62" s="1">
        <v>48.93</v>
      </c>
      <c r="E62" s="1">
        <f>TabelaCompras[[#This Row],[Preço de compra]]/0.6</f>
        <v>81.55</v>
      </c>
      <c r="F62" s="6" t="s">
        <v>520</v>
      </c>
      <c r="H6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3" spans="1:8" x14ac:dyDescent="0.25">
      <c r="A63" s="4">
        <f>_xlfn.XLOOKUP(TabelaCompras[[#This Row],[Produto]],Cadastro!A:A,Cadastro!B:B,"VALOR NÃO ENCONTRADO",0,1)</f>
        <v>783092</v>
      </c>
      <c r="B63" t="s">
        <v>531</v>
      </c>
      <c r="C63">
        <v>0</v>
      </c>
      <c r="D63" s="1">
        <v>6.3</v>
      </c>
      <c r="E63" s="1">
        <f>TabelaCompras[[#This Row],[Preço de compra]]/0.6</f>
        <v>10.5</v>
      </c>
      <c r="F63" s="6" t="s">
        <v>520</v>
      </c>
      <c r="H6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4" spans="1:8" x14ac:dyDescent="0.25">
      <c r="A64" s="4">
        <f>_xlfn.XLOOKUP(TabelaCompras[[#This Row],[Produto]],Cadastro!A:A,Cadastro!B:B,"VALOR NÃO ENCONTRADO",0,1)</f>
        <v>34096</v>
      </c>
      <c r="B64" t="s">
        <v>532</v>
      </c>
      <c r="C64">
        <v>0</v>
      </c>
      <c r="D64" s="1">
        <v>45.5</v>
      </c>
      <c r="E64" s="1">
        <f>TabelaCompras[[#This Row],[Preço de compra]]/0.6</f>
        <v>75.833333333333343</v>
      </c>
      <c r="F64" s="6" t="s">
        <v>520</v>
      </c>
      <c r="H6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5" spans="1:8" x14ac:dyDescent="0.25">
      <c r="A65" s="4">
        <f>_xlfn.XLOOKUP(TabelaCompras[[#This Row],[Produto]],Cadastro!A:A,Cadastro!B:B,"VALOR NÃO ENCONTRADO",0,1)</f>
        <v>9631</v>
      </c>
      <c r="B65" t="s">
        <v>533</v>
      </c>
      <c r="C65">
        <v>0</v>
      </c>
      <c r="D65" s="1">
        <v>22.4</v>
      </c>
      <c r="E65" s="1">
        <f>TabelaCompras[[#This Row],[Preço de compra]]/0.6</f>
        <v>37.333333333333336</v>
      </c>
      <c r="F65" s="6" t="s">
        <v>520</v>
      </c>
      <c r="H6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6" spans="1:8" x14ac:dyDescent="0.25">
      <c r="A66" s="4">
        <f>_xlfn.XLOOKUP(TabelaCompras[[#This Row],[Produto]],Cadastro!A:A,Cadastro!B:B,"VALOR NÃO ENCONTRADO",0,1)</f>
        <v>715673</v>
      </c>
      <c r="B66" t="s">
        <v>534</v>
      </c>
      <c r="C66">
        <v>0</v>
      </c>
      <c r="D66" s="1">
        <v>29.4</v>
      </c>
      <c r="E66" s="1">
        <f>TabelaCompras[[#This Row],[Preço de compra]]/0.6</f>
        <v>49</v>
      </c>
      <c r="F66" s="6" t="s">
        <v>520</v>
      </c>
      <c r="H6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7" spans="1:8" x14ac:dyDescent="0.25">
      <c r="A67" s="4">
        <f>_xlfn.XLOOKUP(TabelaCompras[[#This Row],[Produto]],Cadastro!A:A,Cadastro!B:B,"VALOR NÃO ENCONTRADO",0,1)</f>
        <v>16810</v>
      </c>
      <c r="B67" t="s">
        <v>535</v>
      </c>
      <c r="C67">
        <v>0</v>
      </c>
      <c r="D67" s="1">
        <v>25.9</v>
      </c>
      <c r="E67" s="1">
        <f>TabelaCompras[[#This Row],[Preço de compra]]/0.6</f>
        <v>43.166666666666664</v>
      </c>
      <c r="F67" s="6" t="s">
        <v>520</v>
      </c>
      <c r="H6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8" spans="1:8" x14ac:dyDescent="0.25">
      <c r="A68" s="4">
        <f>_xlfn.XLOOKUP(TabelaCompras[[#This Row],[Produto]],Cadastro!A:A,Cadastro!B:B,"VALOR NÃO ENCONTRADO",0,1)</f>
        <v>4785</v>
      </c>
      <c r="B68" t="s">
        <v>105</v>
      </c>
      <c r="C68">
        <v>0</v>
      </c>
      <c r="D68" s="1">
        <v>582.4</v>
      </c>
      <c r="E68" s="1">
        <f>TabelaCompras[[#This Row],[Preço de compra]]/0.6</f>
        <v>970.66666666666663</v>
      </c>
      <c r="F68" s="6" t="s">
        <v>106</v>
      </c>
      <c r="H6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9" spans="1:8" x14ac:dyDescent="0.25">
      <c r="A69" s="4">
        <f>_xlfn.XLOOKUP(TabelaCompras[[#This Row],[Produto]],Cadastro!A:A,Cadastro!B:B,"VALOR NÃO ENCONTRADO",0,1)</f>
        <v>321000</v>
      </c>
      <c r="B69" t="s">
        <v>489</v>
      </c>
      <c r="C69">
        <v>0</v>
      </c>
      <c r="D69" s="1">
        <v>36.4</v>
      </c>
      <c r="E69" s="1">
        <f>TabelaCompras[[#This Row],[Preço de compra]]/0.6</f>
        <v>60.666666666666664</v>
      </c>
      <c r="F69" s="6" t="s">
        <v>490</v>
      </c>
      <c r="H6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0" spans="1:8" x14ac:dyDescent="0.25">
      <c r="A70" s="4">
        <f>_xlfn.XLOOKUP(TabelaCompras[[#This Row],[Produto]],Cadastro!A:A,Cadastro!B:B,"VALOR NÃO ENCONTRADO",0,1)</f>
        <v>0</v>
      </c>
      <c r="B70" t="s">
        <v>491</v>
      </c>
      <c r="C70">
        <v>0</v>
      </c>
      <c r="D70" s="1">
        <v>16.799999999999997</v>
      </c>
      <c r="E70" s="1">
        <f>TabelaCompras[[#This Row],[Preço de compra]]/0.6</f>
        <v>27.999999999999996</v>
      </c>
      <c r="F70" s="6" t="s">
        <v>490</v>
      </c>
      <c r="H7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1" spans="1:8" x14ac:dyDescent="0.25">
      <c r="A71" s="4">
        <f>_xlfn.XLOOKUP(TabelaCompras[[#This Row],[Produto]],Cadastro!A:A,Cadastro!B:B,"VALOR NÃO ENCONTRADO",0,1)</f>
        <v>8564</v>
      </c>
      <c r="B71" t="s">
        <v>492</v>
      </c>
      <c r="C71">
        <v>0</v>
      </c>
      <c r="D71" s="1">
        <v>26.599999999999998</v>
      </c>
      <c r="E71" s="1">
        <f>TabelaCompras[[#This Row],[Preço de compra]]/0.6</f>
        <v>44.333333333333329</v>
      </c>
      <c r="F71" s="6" t="s">
        <v>490</v>
      </c>
      <c r="H7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2" spans="1:8" x14ac:dyDescent="0.25">
      <c r="A72" s="4">
        <f>_xlfn.XLOOKUP(TabelaCompras[[#This Row],[Produto]],Cadastro!A:A,Cadastro!B:B,"VALOR NÃO ENCONTRADO",0,1)</f>
        <v>12530</v>
      </c>
      <c r="B72" t="s">
        <v>493</v>
      </c>
      <c r="C72">
        <v>0</v>
      </c>
      <c r="D72" s="1">
        <v>54.599999999999994</v>
      </c>
      <c r="E72" s="1">
        <f>TabelaCompras[[#This Row],[Preço de compra]]/0.6</f>
        <v>91</v>
      </c>
      <c r="F72" s="6" t="s">
        <v>490</v>
      </c>
      <c r="H7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3" spans="1:8" x14ac:dyDescent="0.25">
      <c r="A73" s="4">
        <f>_xlfn.XLOOKUP(TabelaCompras[[#This Row],[Produto]],Cadastro!A:A,Cadastro!B:B,"VALOR NÃO ENCONTRADO",0,1)</f>
        <v>2321020</v>
      </c>
      <c r="B73" t="s">
        <v>494</v>
      </c>
      <c r="C73">
        <v>0</v>
      </c>
      <c r="D73" s="1">
        <v>60.199999999999996</v>
      </c>
      <c r="E73" s="1">
        <f>TabelaCompras[[#This Row],[Preço de compra]]/0.6</f>
        <v>100.33333333333333</v>
      </c>
      <c r="F73" s="6" t="s">
        <v>490</v>
      </c>
      <c r="H7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4" spans="1:8" x14ac:dyDescent="0.25">
      <c r="A74" s="4">
        <f>_xlfn.XLOOKUP(TabelaCompras[[#This Row],[Produto]],Cadastro!A:A,Cadastro!B:B,"VALOR NÃO ENCONTRADO",0,1)</f>
        <v>36201201</v>
      </c>
      <c r="B74" t="s">
        <v>495</v>
      </c>
      <c r="C74">
        <v>0</v>
      </c>
      <c r="D74" s="1">
        <v>60.199999999999996</v>
      </c>
      <c r="E74" s="1">
        <f>TabelaCompras[[#This Row],[Preço de compra]]/0.6</f>
        <v>100.33333333333333</v>
      </c>
      <c r="F74" s="6" t="s">
        <v>490</v>
      </c>
      <c r="H7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5" spans="1:8" x14ac:dyDescent="0.25">
      <c r="A75" s="4">
        <f>_xlfn.XLOOKUP(TabelaCompras[[#This Row],[Produto]],Cadastro!A:A,Cadastro!B:B,"VALOR NÃO ENCONTRADO",0,1)</f>
        <v>891212</v>
      </c>
      <c r="B75" t="s">
        <v>496</v>
      </c>
      <c r="C75">
        <v>0</v>
      </c>
      <c r="D75" s="1">
        <v>16.799999999999997</v>
      </c>
      <c r="E75" s="1">
        <f>TabelaCompras[[#This Row],[Preço de compra]]/0.6</f>
        <v>27.999999999999996</v>
      </c>
      <c r="F75" s="6" t="s">
        <v>490</v>
      </c>
      <c r="H7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6" spans="1:8" x14ac:dyDescent="0.25">
      <c r="A76" s="4">
        <f>_xlfn.XLOOKUP(TabelaCompras[[#This Row],[Produto]],Cadastro!A:A,Cadastro!B:B,"VALOR NÃO ENCONTRADO",0,1)</f>
        <v>1376</v>
      </c>
      <c r="B76" t="s">
        <v>497</v>
      </c>
      <c r="C76">
        <v>0</v>
      </c>
      <c r="D76" s="1">
        <v>34.299999999999997</v>
      </c>
      <c r="E76" s="1">
        <f>TabelaCompras[[#This Row],[Preço de compra]]/0.6</f>
        <v>57.166666666666664</v>
      </c>
      <c r="F76" s="6" t="s">
        <v>490</v>
      </c>
      <c r="H7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7" spans="1:8" x14ac:dyDescent="0.25">
      <c r="A77" s="4">
        <f>_xlfn.XLOOKUP(TabelaCompras[[#This Row],[Produto]],Cadastro!A:A,Cadastro!B:B,"VALOR NÃO ENCONTRADO",0,1)</f>
        <v>74521</v>
      </c>
      <c r="B77" t="s">
        <v>498</v>
      </c>
      <c r="C77">
        <v>0</v>
      </c>
      <c r="D77" s="1">
        <v>32.199999999999996</v>
      </c>
      <c r="E77" s="1">
        <f>TabelaCompras[[#This Row],[Preço de compra]]/0.6</f>
        <v>53.666666666666664</v>
      </c>
      <c r="F77" s="6" t="s">
        <v>490</v>
      </c>
      <c r="H7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8" spans="1:8" x14ac:dyDescent="0.25">
      <c r="A78" s="4" t="str">
        <f>_xlfn.XLOOKUP(TabelaCompras[[#This Row],[Produto]],Cadastro!A:A,Cadastro!B:B,"VALOR NÃO ENCONTRADO",0,1)</f>
        <v>M-258741</v>
      </c>
      <c r="B78" t="s">
        <v>499</v>
      </c>
      <c r="C78">
        <v>0</v>
      </c>
      <c r="D78" s="1">
        <v>27.299999999999997</v>
      </c>
      <c r="E78" s="1">
        <f>TabelaCompras[[#This Row],[Preço de compra]]/0.6</f>
        <v>45.5</v>
      </c>
      <c r="F78" s="6" t="s">
        <v>490</v>
      </c>
      <c r="H7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9" spans="1:8" x14ac:dyDescent="0.25">
      <c r="A79" s="4" t="str">
        <f>_xlfn.XLOOKUP(TabelaCompras[[#This Row],[Produto]],Cadastro!A:A,Cadastro!B:B,"VALOR NÃO ENCONTRADO",0,1)</f>
        <v>M-89623</v>
      </c>
      <c r="B79" t="s">
        <v>500</v>
      </c>
      <c r="C79">
        <v>0</v>
      </c>
      <c r="D79" s="1">
        <v>434.7</v>
      </c>
      <c r="E79" s="1">
        <f>TabelaCompras[[#This Row],[Preço de compra]]/0.6</f>
        <v>724.5</v>
      </c>
      <c r="F79" s="6" t="s">
        <v>490</v>
      </c>
      <c r="H7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0" spans="1:8" x14ac:dyDescent="0.25">
      <c r="A80" s="4" t="str">
        <f>_xlfn.XLOOKUP(TabelaCompras[[#This Row],[Produto]],Cadastro!A:A,Cadastro!B:B,"VALOR NÃO ENCONTRADO",0,1)</f>
        <v>M-31524.29614</v>
      </c>
      <c r="B80" t="s">
        <v>501</v>
      </c>
      <c r="C80">
        <v>0</v>
      </c>
      <c r="D80" s="1">
        <v>697.19999999999993</v>
      </c>
      <c r="E80" s="1">
        <f>TabelaCompras[[#This Row],[Preço de compra]]/0.6</f>
        <v>1162</v>
      </c>
      <c r="F80" s="6" t="s">
        <v>490</v>
      </c>
      <c r="H8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1" spans="1:8" x14ac:dyDescent="0.25">
      <c r="A81" s="4">
        <f>_xlfn.XLOOKUP(TabelaCompras[[#This Row],[Produto]],Cadastro!A:A,Cadastro!B:B,"VALOR NÃO ENCONTRADO",0,1)</f>
        <v>231400</v>
      </c>
      <c r="B81" t="s">
        <v>502</v>
      </c>
      <c r="C81">
        <v>0</v>
      </c>
      <c r="D81" s="1">
        <v>54.599999999999994</v>
      </c>
      <c r="E81" s="1">
        <f>TabelaCompras[[#This Row],[Preço de compra]]/0.6</f>
        <v>91</v>
      </c>
      <c r="F81" s="6" t="s">
        <v>490</v>
      </c>
      <c r="H8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2" spans="1:8" x14ac:dyDescent="0.25">
      <c r="A82" s="4">
        <f>_xlfn.XLOOKUP(TabelaCompras[[#This Row],[Produto]],Cadastro!A:A,Cadastro!B:B,"VALOR NÃO ENCONTRADO",0,1)</f>
        <v>11320</v>
      </c>
      <c r="B82" t="s">
        <v>503</v>
      </c>
      <c r="C82">
        <v>0</v>
      </c>
      <c r="D82" s="1">
        <v>32.199999999999996</v>
      </c>
      <c r="E82" s="1">
        <f>TabelaCompras[[#This Row],[Preço de compra]]/0.6</f>
        <v>53.666666666666664</v>
      </c>
      <c r="F82" s="6" t="s">
        <v>490</v>
      </c>
      <c r="H8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3" spans="1:8" x14ac:dyDescent="0.25">
      <c r="A83" s="4">
        <f>_xlfn.XLOOKUP(TabelaCompras[[#This Row],[Produto]],Cadastro!A:A,Cadastro!B:B,"VALOR NÃO ENCONTRADO",0,1)</f>
        <v>9605</v>
      </c>
      <c r="B83" t="s">
        <v>504</v>
      </c>
      <c r="C83">
        <v>0</v>
      </c>
      <c r="D83" s="1">
        <v>1164.8</v>
      </c>
      <c r="E83" s="1">
        <f>TabelaCompras[[#This Row],[Preço de compra]]/0.6</f>
        <v>1941.3333333333333</v>
      </c>
      <c r="F83" s="6" t="s">
        <v>490</v>
      </c>
      <c r="H8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4" spans="1:8" x14ac:dyDescent="0.25">
      <c r="A84" s="4">
        <f>_xlfn.XLOOKUP(TabelaCompras[[#This Row],[Produto]],Cadastro!A:A,Cadastro!B:B,"VALOR NÃO ENCONTRADO",0,1)</f>
        <v>25722</v>
      </c>
      <c r="B84" t="s">
        <v>505</v>
      </c>
      <c r="C84">
        <v>0</v>
      </c>
      <c r="D84" s="1">
        <v>32.199999999999996</v>
      </c>
      <c r="E84" s="1">
        <f>TabelaCompras[[#This Row],[Preço de compra]]/0.6</f>
        <v>53.666666666666664</v>
      </c>
      <c r="F84" s="6" t="s">
        <v>490</v>
      </c>
      <c r="H8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5" spans="1:8" x14ac:dyDescent="0.25">
      <c r="A85" s="4">
        <f>_xlfn.XLOOKUP(TabelaCompras[[#This Row],[Produto]],Cadastro!A:A,Cadastro!B:B,"VALOR NÃO ENCONTRADO",0,1)</f>
        <v>7241</v>
      </c>
      <c r="B85" t="s">
        <v>506</v>
      </c>
      <c r="C85">
        <v>0</v>
      </c>
      <c r="D85" s="1">
        <v>1393</v>
      </c>
      <c r="E85" s="1">
        <f>TabelaCompras[[#This Row],[Preço de compra]]/0.6</f>
        <v>2321.666666666667</v>
      </c>
      <c r="F85" s="6" t="s">
        <v>490</v>
      </c>
      <c r="H8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6" spans="1:8" x14ac:dyDescent="0.25">
      <c r="A86" s="4">
        <f>_xlfn.XLOOKUP(TabelaCompras[[#This Row],[Produto]],Cadastro!A:A,Cadastro!B:B,"VALOR NÃO ENCONTRADO",0,1)</f>
        <v>14680</v>
      </c>
      <c r="B86" t="s">
        <v>507</v>
      </c>
      <c r="C86">
        <v>0</v>
      </c>
      <c r="D86" s="1">
        <v>15.399999999999999</v>
      </c>
      <c r="E86" s="1">
        <f>TabelaCompras[[#This Row],[Preço de compra]]/0.6</f>
        <v>25.666666666666664</v>
      </c>
      <c r="F86" s="6" t="s">
        <v>490</v>
      </c>
      <c r="H8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7" spans="1:8" x14ac:dyDescent="0.25">
      <c r="A87" s="4">
        <f>_xlfn.XLOOKUP(TabelaCompras[[#This Row],[Produto]],Cadastro!A:A,Cadastro!B:B,"VALOR NÃO ENCONTRADO",0,1)</f>
        <v>97431</v>
      </c>
      <c r="B87" t="s">
        <v>508</v>
      </c>
      <c r="C87">
        <v>0</v>
      </c>
      <c r="D87" s="1">
        <v>50.4</v>
      </c>
      <c r="E87" s="1">
        <f>TabelaCompras[[#This Row],[Preço de compra]]/0.6</f>
        <v>84</v>
      </c>
      <c r="F87" s="6" t="s">
        <v>490</v>
      </c>
      <c r="H8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8" spans="1:8" x14ac:dyDescent="0.25">
      <c r="A88" s="4">
        <f>_xlfn.XLOOKUP(TabelaCompras[[#This Row],[Produto]],Cadastro!A:A,Cadastro!B:B,"VALOR NÃO ENCONTRADO",0,1)</f>
        <v>24129</v>
      </c>
      <c r="B88" t="s">
        <v>509</v>
      </c>
      <c r="C88">
        <v>0</v>
      </c>
      <c r="D88" s="1">
        <v>5.6</v>
      </c>
      <c r="E88" s="1">
        <f>TabelaCompras[[#This Row],[Preço de compra]]/0.6</f>
        <v>9.3333333333333339</v>
      </c>
      <c r="F88" s="6" t="s">
        <v>490</v>
      </c>
      <c r="H8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9" spans="1:8" x14ac:dyDescent="0.25">
      <c r="A89" s="4">
        <f>_xlfn.XLOOKUP(TabelaCompras[[#This Row],[Produto]],Cadastro!A:A,Cadastro!B:B,"VALOR NÃO ENCONTRADO",0,1)</f>
        <v>31387</v>
      </c>
      <c r="B89" t="s">
        <v>510</v>
      </c>
      <c r="C89">
        <v>0</v>
      </c>
      <c r="D89" s="1">
        <v>29.4</v>
      </c>
      <c r="E89" s="1">
        <f>TabelaCompras[[#This Row],[Preço de compra]]/0.6</f>
        <v>49</v>
      </c>
      <c r="F89" s="6" t="s">
        <v>490</v>
      </c>
      <c r="H8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0" spans="1:8" x14ac:dyDescent="0.25">
      <c r="A90" s="4">
        <f>_xlfn.XLOOKUP(TabelaCompras[[#This Row],[Produto]],Cadastro!A:A,Cadastro!B:B,"VALOR NÃO ENCONTRADO",0,1)</f>
        <v>23600</v>
      </c>
      <c r="B90" t="s">
        <v>511</v>
      </c>
      <c r="C90">
        <v>0</v>
      </c>
      <c r="D90" s="1">
        <v>69.929999999999993</v>
      </c>
      <c r="E90" s="1">
        <f>TabelaCompras[[#This Row],[Preço de compra]]/0.6</f>
        <v>116.55</v>
      </c>
      <c r="F90" s="6" t="s">
        <v>490</v>
      </c>
      <c r="H9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1" spans="1:8" x14ac:dyDescent="0.25">
      <c r="A91" s="4">
        <f>_xlfn.XLOOKUP(TabelaCompras[[#This Row],[Produto]],Cadastro!A:A,Cadastro!B:B,"VALOR NÃO ENCONTRADO",0,1)</f>
        <v>5555888</v>
      </c>
      <c r="B91" t="s">
        <v>512</v>
      </c>
      <c r="C91">
        <v>0</v>
      </c>
      <c r="D91" s="1">
        <v>27.299999999999997</v>
      </c>
      <c r="E91" s="1">
        <f>TabelaCompras[[#This Row],[Preço de compra]]/0.6</f>
        <v>45.5</v>
      </c>
      <c r="F91" s="6" t="s">
        <v>490</v>
      </c>
      <c r="H9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2" spans="1:8" x14ac:dyDescent="0.25">
      <c r="A92" s="4">
        <f>_xlfn.XLOOKUP(TabelaCompras[[#This Row],[Produto]],Cadastro!A:A,Cadastro!B:B,"VALOR NÃO ENCONTRADO",0,1)</f>
        <v>24168</v>
      </c>
      <c r="B92" t="s">
        <v>513</v>
      </c>
      <c r="C92">
        <v>0</v>
      </c>
      <c r="D92" s="1">
        <v>4.1999999999999993</v>
      </c>
      <c r="E92" s="1">
        <f>TabelaCompras[[#This Row],[Preço de compra]]/0.6</f>
        <v>6.9999999999999991</v>
      </c>
      <c r="F92" s="6" t="s">
        <v>490</v>
      </c>
      <c r="H9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3" spans="1:8" x14ac:dyDescent="0.25">
      <c r="A93" s="4" t="str">
        <f>_xlfn.XLOOKUP(TabelaCompras[[#This Row],[Produto]],Cadastro!A:A,Cadastro!B:B,"VALOR NÃO ENCONTRADO",0,1)</f>
        <v>M-678641</v>
      </c>
      <c r="B93" t="s">
        <v>514</v>
      </c>
      <c r="C93">
        <v>0</v>
      </c>
      <c r="D93" s="1">
        <v>44.099999999999994</v>
      </c>
      <c r="E93" s="1">
        <f>TabelaCompras[[#This Row],[Preço de compra]]/0.6</f>
        <v>73.5</v>
      </c>
      <c r="F93" s="6" t="s">
        <v>490</v>
      </c>
      <c r="H9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4" spans="1:8" x14ac:dyDescent="0.25">
      <c r="A94" s="4">
        <f>_xlfn.XLOOKUP(TabelaCompras[[#This Row],[Produto]],Cadastro!A:A,Cadastro!B:B,"VALOR NÃO ENCONTRADO",0,1)</f>
        <v>24914</v>
      </c>
      <c r="B94" t="s">
        <v>515</v>
      </c>
      <c r="C94">
        <v>0</v>
      </c>
      <c r="D94" s="1">
        <v>25.2</v>
      </c>
      <c r="E94" s="1">
        <f>TabelaCompras[[#This Row],[Preço de compra]]/0.6</f>
        <v>42</v>
      </c>
      <c r="F94" s="6" t="s">
        <v>490</v>
      </c>
      <c r="H9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5" spans="1:8" x14ac:dyDescent="0.25">
      <c r="A95" s="4">
        <f>_xlfn.XLOOKUP(TabelaCompras[[#This Row],[Produto]],Cadastro!A:A,Cadastro!B:B,"VALOR NÃO ENCONTRADO",0,1)</f>
        <v>31252</v>
      </c>
      <c r="B95" t="s">
        <v>516</v>
      </c>
      <c r="C95">
        <v>0</v>
      </c>
      <c r="D95" s="1">
        <v>51.8</v>
      </c>
      <c r="E95" s="1">
        <f>TabelaCompras[[#This Row],[Preço de compra]]/0.6</f>
        <v>86.333333333333329</v>
      </c>
      <c r="F95" s="6" t="s">
        <v>490</v>
      </c>
      <c r="H9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6" spans="1:8" x14ac:dyDescent="0.25">
      <c r="A96" s="4">
        <f>_xlfn.XLOOKUP(TabelaCompras[[#This Row],[Produto]],Cadastro!A:A,Cadastro!B:B,"VALOR NÃO ENCONTRADO",0,1)</f>
        <v>7198</v>
      </c>
      <c r="B96" t="s">
        <v>517</v>
      </c>
      <c r="C96">
        <v>0</v>
      </c>
      <c r="D96" s="1">
        <v>8.3999999999999986</v>
      </c>
      <c r="E96" s="1">
        <f>TabelaCompras[[#This Row],[Preço de compra]]/0.6</f>
        <v>13.999999999999998</v>
      </c>
      <c r="F96" s="6" t="s">
        <v>490</v>
      </c>
      <c r="H9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7" spans="1:8" x14ac:dyDescent="0.25">
      <c r="A97" s="4" t="str">
        <f>_xlfn.XLOOKUP(TabelaCompras[[#This Row],[Produto]],Cadastro!A:A,Cadastro!B:B,"VALOR NÃO ENCONTRADO",0,1)</f>
        <v>M-44938</v>
      </c>
      <c r="B97" t="s">
        <v>518</v>
      </c>
      <c r="C97">
        <v>0</v>
      </c>
      <c r="D97" s="1">
        <v>346.5</v>
      </c>
      <c r="E97" s="1">
        <f>TabelaCompras[[#This Row],[Preço de compra]]/0.6</f>
        <v>577.5</v>
      </c>
      <c r="F97" s="6" t="s">
        <v>490</v>
      </c>
      <c r="H9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8" spans="1:8" x14ac:dyDescent="0.25">
      <c r="A98" s="4">
        <f>_xlfn.XLOOKUP(TabelaCompras[[#This Row],[Produto]],Cadastro!A:A,Cadastro!B:B,"VALOR NÃO ENCONTRADO",0,1)</f>
        <v>9238</v>
      </c>
      <c r="B98" t="s">
        <v>100</v>
      </c>
      <c r="C98">
        <v>0</v>
      </c>
      <c r="D98" s="1">
        <v>698.59999999999991</v>
      </c>
      <c r="E98" s="1">
        <f>TabelaCompras[[#This Row],[Preço de compra]]/0.6</f>
        <v>1164.3333333333333</v>
      </c>
      <c r="F98" s="6" t="s">
        <v>101</v>
      </c>
      <c r="H9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9" spans="1:8" x14ac:dyDescent="0.25">
      <c r="A99" s="4">
        <f>_xlfn.XLOOKUP(TabelaCompras[[#This Row],[Produto]],Cadastro!A:A,Cadastro!B:B,"VALOR NÃO ENCONTRADO",0,1)</f>
        <v>9239</v>
      </c>
      <c r="B99" t="s">
        <v>102</v>
      </c>
      <c r="C99">
        <v>0</v>
      </c>
      <c r="D99" s="1">
        <v>30.099999999999998</v>
      </c>
      <c r="E99" s="1">
        <f>TabelaCompras[[#This Row],[Preço de compra]]/0.6</f>
        <v>50.166666666666664</v>
      </c>
      <c r="F99" s="6" t="s">
        <v>101</v>
      </c>
      <c r="H9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0" spans="1:8" x14ac:dyDescent="0.25">
      <c r="A100" s="4">
        <f>_xlfn.XLOOKUP(TabelaCompras[[#This Row],[Produto]],Cadastro!A:A,Cadastro!B:B,"VALOR NÃO ENCONTRADO",0,1)</f>
        <v>0</v>
      </c>
      <c r="B100" t="s">
        <v>103</v>
      </c>
      <c r="C100">
        <v>0</v>
      </c>
      <c r="D100" s="1">
        <v>167.29999999999998</v>
      </c>
      <c r="E100" s="1">
        <f>TabelaCompras[[#This Row],[Preço de compra]]/0.6</f>
        <v>278.83333333333331</v>
      </c>
      <c r="F100" s="6" t="s">
        <v>101</v>
      </c>
      <c r="H10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1" spans="1:8" x14ac:dyDescent="0.25">
      <c r="A101" s="4">
        <f>_xlfn.XLOOKUP(TabelaCompras[[#This Row],[Produto]],Cadastro!A:A,Cadastro!B:B,"VALOR NÃO ENCONTRADO",0,1)</f>
        <v>0</v>
      </c>
      <c r="B101" t="s">
        <v>104</v>
      </c>
      <c r="C101">
        <v>0</v>
      </c>
      <c r="D101" s="1">
        <v>188.29999999999998</v>
      </c>
      <c r="E101" s="1">
        <f>TabelaCompras[[#This Row],[Preço de compra]]/0.6</f>
        <v>313.83333333333331</v>
      </c>
      <c r="F101" s="6" t="s">
        <v>101</v>
      </c>
      <c r="H10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2" spans="1:8" x14ac:dyDescent="0.25">
      <c r="A102" s="4" t="str">
        <f>_xlfn.XLOOKUP(TabelaCompras[[#This Row],[Produto]],Cadastro!A:A,Cadastro!B:B,"VALOR NÃO ENCONTRADO",0,1)</f>
        <v>MM-855</v>
      </c>
      <c r="B102" t="s">
        <v>1521</v>
      </c>
      <c r="C102">
        <v>0</v>
      </c>
      <c r="D102" s="1">
        <v>6.93</v>
      </c>
      <c r="E102" s="1">
        <f>TabelaCompras[[#This Row],[Preço de compra]]/0.6</f>
        <v>11.55</v>
      </c>
      <c r="F102" s="6" t="s">
        <v>1330</v>
      </c>
      <c r="H10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3" spans="1:8" x14ac:dyDescent="0.25">
      <c r="A103" s="4" t="str">
        <f>_xlfn.XLOOKUP(TabelaCompras[[#This Row],[Produto]],Cadastro!A:A,Cadastro!B:B,"VALOR NÃO ENCONTRADO",0,1)</f>
        <v>M-RAC80221</v>
      </c>
      <c r="B103" t="s">
        <v>1331</v>
      </c>
      <c r="C103">
        <v>0</v>
      </c>
      <c r="D103" s="1">
        <v>8.3999999999999986</v>
      </c>
      <c r="E103" s="1">
        <f>TabelaCompras[[#This Row],[Preço de compra]]/0.6</f>
        <v>13.999999999999998</v>
      </c>
      <c r="F103" s="6" t="s">
        <v>1330</v>
      </c>
      <c r="H10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4" spans="1:8" x14ac:dyDescent="0.25">
      <c r="A104" s="4" t="str">
        <f>_xlfn.XLOOKUP(TabelaCompras[[#This Row],[Produto]],Cadastro!A:A,Cadastro!B:B,"VALOR NÃO ENCONTRADO",0,1)</f>
        <v>M-7093</v>
      </c>
      <c r="B104" t="s">
        <v>1332</v>
      </c>
      <c r="C104">
        <v>0</v>
      </c>
      <c r="D104" s="1">
        <v>20.299999999999997</v>
      </c>
      <c r="E104" s="1">
        <f>TabelaCompras[[#This Row],[Preço de compra]]/0.6</f>
        <v>33.833333333333329</v>
      </c>
      <c r="F104" s="6" t="s">
        <v>1330</v>
      </c>
      <c r="H10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5" spans="1:8" x14ac:dyDescent="0.25">
      <c r="A105" s="4" t="str">
        <f>_xlfn.XLOOKUP(TabelaCompras[[#This Row],[Produto]],Cadastro!A:A,Cadastro!B:B,"VALOR NÃO ENCONTRADO",0,1)</f>
        <v>M-7180</v>
      </c>
      <c r="B105" t="s">
        <v>1333</v>
      </c>
      <c r="C105">
        <v>0</v>
      </c>
      <c r="D105" s="1">
        <v>30.799999999999997</v>
      </c>
      <c r="E105" s="1">
        <f>TabelaCompras[[#This Row],[Preço de compra]]/0.6</f>
        <v>51.333333333333329</v>
      </c>
      <c r="F105" s="6" t="s">
        <v>1330</v>
      </c>
      <c r="H10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6" spans="1:8" x14ac:dyDescent="0.25">
      <c r="A106" s="4" t="str">
        <f>_xlfn.XLOOKUP(TabelaCompras[[#This Row],[Produto]],Cadastro!A:A,Cadastro!B:B,"VALOR NÃO ENCONTRADO",0,1)</f>
        <v>M-7129</v>
      </c>
      <c r="B106" t="s">
        <v>1334</v>
      </c>
      <c r="C106">
        <v>0</v>
      </c>
      <c r="D106" s="1">
        <v>64.399999999999991</v>
      </c>
      <c r="E106" s="1">
        <f>TabelaCompras[[#This Row],[Preço de compra]]/0.6</f>
        <v>107.33333333333333</v>
      </c>
      <c r="F106" s="6" t="s">
        <v>1330</v>
      </c>
      <c r="H10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7" spans="1:8" x14ac:dyDescent="0.25">
      <c r="A107" s="4" t="str">
        <f>_xlfn.XLOOKUP(TabelaCompras[[#This Row],[Produto]],Cadastro!A:A,Cadastro!B:B,"VALOR NÃO ENCONTRADO",0,1)</f>
        <v>MM-262.1</v>
      </c>
      <c r="B107" t="s">
        <v>1335</v>
      </c>
      <c r="C107">
        <v>0</v>
      </c>
      <c r="D107" s="1">
        <v>65.099999999999994</v>
      </c>
      <c r="E107" s="1">
        <f>TabelaCompras[[#This Row],[Preço de compra]]/0.6</f>
        <v>108.5</v>
      </c>
      <c r="F107" s="6" t="s">
        <v>1330</v>
      </c>
      <c r="H10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8" spans="1:8" x14ac:dyDescent="0.25">
      <c r="A108" s="4" t="str">
        <f>_xlfn.XLOOKUP(TabelaCompras[[#This Row],[Produto]],Cadastro!A:A,Cadastro!B:B,"VALOR NÃO ENCONTRADO",0,1)</f>
        <v>MM-062.4</v>
      </c>
      <c r="B108" t="s">
        <v>1336</v>
      </c>
      <c r="C108">
        <v>0</v>
      </c>
      <c r="D108" s="1">
        <v>95.199999999999989</v>
      </c>
      <c r="E108" s="1">
        <f>TabelaCompras[[#This Row],[Preço de compra]]/0.6</f>
        <v>158.66666666666666</v>
      </c>
      <c r="F108" s="6" t="s">
        <v>1330</v>
      </c>
      <c r="H10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9" spans="1:8" x14ac:dyDescent="0.25">
      <c r="A109" s="4" t="str">
        <f>_xlfn.XLOOKUP(TabelaCompras[[#This Row],[Produto]],Cadastro!A:A,Cadastro!B:B,"VALOR NÃO ENCONTRADO",0,1)</f>
        <v>M-000191</v>
      </c>
      <c r="B109" t="s">
        <v>1337</v>
      </c>
      <c r="C109">
        <v>0</v>
      </c>
      <c r="D109" s="1">
        <v>60.9</v>
      </c>
      <c r="E109" s="1">
        <f>TabelaCompras[[#This Row],[Preço de compra]]/0.6</f>
        <v>101.5</v>
      </c>
      <c r="F109" s="6" t="s">
        <v>1330</v>
      </c>
      <c r="H10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0" spans="1:8" x14ac:dyDescent="0.25">
      <c r="A110" s="4" t="str">
        <f>_xlfn.XLOOKUP(TabelaCompras[[#This Row],[Produto]],Cadastro!A:A,Cadastro!B:B,"VALOR NÃO ENCONTRADO",0,1)</f>
        <v>MM-253.11</v>
      </c>
      <c r="B110" t="s">
        <v>1338</v>
      </c>
      <c r="C110">
        <v>0</v>
      </c>
      <c r="D110" s="1">
        <v>3.5</v>
      </c>
      <c r="E110" s="1">
        <f>TabelaCompras[[#This Row],[Preço de compra]]/0.6</f>
        <v>5.8333333333333339</v>
      </c>
      <c r="F110" s="6" t="s">
        <v>1330</v>
      </c>
      <c r="H11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1" spans="1:8" x14ac:dyDescent="0.25">
      <c r="A111" s="4" t="str">
        <f>_xlfn.XLOOKUP(TabelaCompras[[#This Row],[Produto]],Cadastro!A:A,Cadastro!B:B,"VALOR NÃO ENCONTRADO",0,1)</f>
        <v>MM-011.7</v>
      </c>
      <c r="B111" t="s">
        <v>1339</v>
      </c>
      <c r="C111">
        <v>0</v>
      </c>
      <c r="D111" s="1">
        <v>43.4</v>
      </c>
      <c r="E111" s="1">
        <f>TabelaCompras[[#This Row],[Preço de compra]]/0.6</f>
        <v>72.333333333333329</v>
      </c>
      <c r="F111" s="6" t="s">
        <v>1330</v>
      </c>
      <c r="H11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2" spans="1:8" x14ac:dyDescent="0.25">
      <c r="A112" s="4" t="str">
        <f>_xlfn.XLOOKUP(TabelaCompras[[#This Row],[Produto]],Cadastro!A:A,Cadastro!B:B,"VALOR NÃO ENCONTRADO",0,1)</f>
        <v>MM-011.5</v>
      </c>
      <c r="B112" t="s">
        <v>1340</v>
      </c>
      <c r="C112">
        <v>0</v>
      </c>
      <c r="D112" s="1">
        <v>17.5</v>
      </c>
      <c r="E112" s="1">
        <f>TabelaCompras[[#This Row],[Preço de compra]]/0.6</f>
        <v>29.166666666666668</v>
      </c>
      <c r="F112" s="6" t="s">
        <v>1330</v>
      </c>
      <c r="H11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3" spans="1:8" x14ac:dyDescent="0.25">
      <c r="A113" s="4" t="str">
        <f>_xlfn.XLOOKUP(TabelaCompras[[#This Row],[Produto]],Cadastro!A:A,Cadastro!B:B,"VALOR NÃO ENCONTRADO",0,1)</f>
        <v>M-7095</v>
      </c>
      <c r="B113" t="s">
        <v>1341</v>
      </c>
      <c r="C113">
        <v>0</v>
      </c>
      <c r="D113" s="1">
        <v>9.7999999999999989</v>
      </c>
      <c r="E113" s="1">
        <f>TabelaCompras[[#This Row],[Preço de compra]]/0.6</f>
        <v>16.333333333333332</v>
      </c>
      <c r="F113" s="6" t="s">
        <v>1330</v>
      </c>
      <c r="H11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4" spans="1:8" x14ac:dyDescent="0.25">
      <c r="A114" s="4" t="str">
        <f>_xlfn.XLOOKUP(TabelaCompras[[#This Row],[Produto]],Cadastro!A:A,Cadastro!B:B,"VALOR NÃO ENCONTRADO",0,1)</f>
        <v>MM-9486476</v>
      </c>
      <c r="B114" t="s">
        <v>1342</v>
      </c>
      <c r="C114">
        <v>0</v>
      </c>
      <c r="D114" s="1">
        <v>96.6</v>
      </c>
      <c r="E114" s="1">
        <f>TabelaCompras[[#This Row],[Preço de compra]]/0.6</f>
        <v>161</v>
      </c>
      <c r="F114" s="6" t="s">
        <v>1330</v>
      </c>
      <c r="H11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5" spans="1:8" x14ac:dyDescent="0.25">
      <c r="A115" s="4" t="str">
        <f>_xlfn.XLOOKUP(TabelaCompras[[#This Row],[Produto]],Cadastro!A:A,Cadastro!B:B,"VALOR NÃO ENCONTRADO",0,1)</f>
        <v>MM-9508</v>
      </c>
      <c r="B115" t="s">
        <v>1343</v>
      </c>
      <c r="C115">
        <v>0</v>
      </c>
      <c r="D115" s="1">
        <v>137.19999999999999</v>
      </c>
      <c r="E115" s="1">
        <f>TabelaCompras[[#This Row],[Preço de compra]]/0.6</f>
        <v>228.66666666666666</v>
      </c>
      <c r="F115" s="6" t="s">
        <v>1330</v>
      </c>
      <c r="H11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6" spans="1:8" x14ac:dyDescent="0.25">
      <c r="A116" s="4" t="str">
        <f>_xlfn.XLOOKUP(TabelaCompras[[#This Row],[Produto]],Cadastro!A:A,Cadastro!B:B,"VALOR NÃO ENCONTRADO",0,1)</f>
        <v>M-7139</v>
      </c>
      <c r="B116" t="s">
        <v>1344</v>
      </c>
      <c r="C116">
        <v>0</v>
      </c>
      <c r="D116" s="1">
        <v>6.3</v>
      </c>
      <c r="E116" s="1">
        <f>TabelaCompras[[#This Row],[Preço de compra]]/0.6</f>
        <v>10.5</v>
      </c>
      <c r="F116" s="6" t="s">
        <v>1330</v>
      </c>
      <c r="H11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7" spans="1:8" x14ac:dyDescent="0.25">
      <c r="A117" s="4" t="str">
        <f>_xlfn.XLOOKUP(TabelaCompras[[#This Row],[Produto]],Cadastro!A:A,Cadastro!B:B,"VALOR NÃO ENCONTRADO",0,1)</f>
        <v>MM-6060</v>
      </c>
      <c r="B117" t="s">
        <v>1345</v>
      </c>
      <c r="C117">
        <v>0</v>
      </c>
      <c r="D117" s="1">
        <v>115.49999999999999</v>
      </c>
      <c r="E117" s="1">
        <f>TabelaCompras[[#This Row],[Preço de compra]]/0.6</f>
        <v>192.49999999999997</v>
      </c>
      <c r="F117" s="6" t="s">
        <v>1330</v>
      </c>
      <c r="H11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8" spans="1:8" x14ac:dyDescent="0.25">
      <c r="A118" s="4" t="str">
        <f>_xlfn.XLOOKUP(TabelaCompras[[#This Row],[Produto]],Cadastro!A:A,Cadastro!B:B,"VALOR NÃO ENCONTRADO",0,1)</f>
        <v>M-827.09</v>
      </c>
      <c r="B118" t="s">
        <v>1346</v>
      </c>
      <c r="C118">
        <v>0</v>
      </c>
      <c r="D118" s="1">
        <v>22.4</v>
      </c>
      <c r="E118" s="1">
        <f>TabelaCompras[[#This Row],[Preço de compra]]/0.6</f>
        <v>37.333333333333336</v>
      </c>
      <c r="F118" s="6" t="s">
        <v>1330</v>
      </c>
      <c r="H11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9" spans="1:8" x14ac:dyDescent="0.25">
      <c r="A119" s="4" t="str">
        <f>_xlfn.XLOOKUP(TabelaCompras[[#This Row],[Produto]],Cadastro!A:A,Cadastro!B:B,"VALOR NÃO ENCONTRADO",0,1)</f>
        <v>MM-7122</v>
      </c>
      <c r="B119" t="s">
        <v>1347</v>
      </c>
      <c r="C119">
        <v>0</v>
      </c>
      <c r="D119" s="1">
        <v>15.399999999999999</v>
      </c>
      <c r="E119" s="1">
        <f>TabelaCompras[[#This Row],[Preço de compra]]/0.6</f>
        <v>25.666666666666664</v>
      </c>
      <c r="F119" s="6" t="s">
        <v>1330</v>
      </c>
      <c r="H11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0" spans="1:8" x14ac:dyDescent="0.25">
      <c r="A120" s="4" t="str">
        <f>_xlfn.XLOOKUP(TabelaCompras[[#This Row],[Produto]],Cadastro!A:A,Cadastro!B:B,"VALOR NÃO ENCONTRADO",0,1)</f>
        <v>M-1836</v>
      </c>
      <c r="B120" t="s">
        <v>1348</v>
      </c>
      <c r="C120">
        <v>0</v>
      </c>
      <c r="D120" s="1">
        <v>11.899999999999999</v>
      </c>
      <c r="E120" s="1">
        <f>TabelaCompras[[#This Row],[Preço de compra]]/0.6</f>
        <v>19.833333333333332</v>
      </c>
      <c r="F120" s="6" t="s">
        <v>1330</v>
      </c>
      <c r="H12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1" spans="1:8" x14ac:dyDescent="0.25">
      <c r="A121" s="4" t="str">
        <f>_xlfn.XLOOKUP(TabelaCompras[[#This Row],[Produto]],Cadastro!A:A,Cadastro!B:B,"VALOR NÃO ENCONTRADO",0,1)</f>
        <v>MM-1838</v>
      </c>
      <c r="B121" t="s">
        <v>1349</v>
      </c>
      <c r="C121">
        <v>0</v>
      </c>
      <c r="D121" s="1">
        <v>81.199999999999989</v>
      </c>
      <c r="E121" s="1">
        <f>TabelaCompras[[#This Row],[Preço de compra]]/0.6</f>
        <v>135.33333333333331</v>
      </c>
      <c r="F121" s="6" t="s">
        <v>1330</v>
      </c>
      <c r="H12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2" spans="1:8" x14ac:dyDescent="0.25">
      <c r="A122" s="4" t="str">
        <f>_xlfn.XLOOKUP(TabelaCompras[[#This Row],[Produto]],Cadastro!A:A,Cadastro!B:B,"VALOR NÃO ENCONTRADO",0,1)</f>
        <v>M-ECA-RIO840-07</v>
      </c>
      <c r="B122" t="s">
        <v>1350</v>
      </c>
      <c r="C122">
        <v>0</v>
      </c>
      <c r="D122" s="1">
        <v>46.199999999999996</v>
      </c>
      <c r="E122" s="1">
        <f>TabelaCompras[[#This Row],[Preço de compra]]/0.6</f>
        <v>77</v>
      </c>
      <c r="F122" s="6" t="s">
        <v>1330</v>
      </c>
      <c r="H12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3" spans="1:8" x14ac:dyDescent="0.25">
      <c r="A123" s="4" t="str">
        <f>_xlfn.XLOOKUP(TabelaCompras[[#This Row],[Produto]],Cadastro!A:A,Cadastro!B:B,"VALOR NÃO ENCONTRADO",0,1)</f>
        <v>MM-0221</v>
      </c>
      <c r="B123" t="s">
        <v>1351</v>
      </c>
      <c r="C123">
        <v>0</v>
      </c>
      <c r="D123" s="1">
        <v>982.09999999999991</v>
      </c>
      <c r="E123" s="1">
        <f>TabelaCompras[[#This Row],[Preço de compra]]/0.6</f>
        <v>1636.8333333333333</v>
      </c>
      <c r="F123" s="6" t="s">
        <v>1330</v>
      </c>
      <c r="H12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4" spans="1:8" x14ac:dyDescent="0.25">
      <c r="A124" s="4" t="str">
        <f>_xlfn.XLOOKUP(TabelaCompras[[#This Row],[Produto]],Cadastro!A:A,Cadastro!B:B,"VALOR NÃO ENCONTRADO",0,1)</f>
        <v>MM-846.13</v>
      </c>
      <c r="B124" t="s">
        <v>1352</v>
      </c>
      <c r="C124">
        <v>0</v>
      </c>
      <c r="D124" s="1">
        <v>1571.5</v>
      </c>
      <c r="E124" s="1">
        <f>TabelaCompras[[#This Row],[Preço de compra]]/0.6</f>
        <v>2619.166666666667</v>
      </c>
      <c r="F124" s="6" t="s">
        <v>1330</v>
      </c>
      <c r="H12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5" spans="1:8" x14ac:dyDescent="0.25">
      <c r="A125" s="4" t="str">
        <f>_xlfn.XLOOKUP(TabelaCompras[[#This Row],[Produto]],Cadastro!A:A,Cadastro!B:B,"VALOR NÃO ENCONTRADO",0,1)</f>
        <v>MM-7188</v>
      </c>
      <c r="B125" t="s">
        <v>1353</v>
      </c>
      <c r="C125">
        <v>0</v>
      </c>
      <c r="D125" s="1">
        <v>6.3</v>
      </c>
      <c r="E125" s="1">
        <f>TabelaCompras[[#This Row],[Preço de compra]]/0.6</f>
        <v>10.5</v>
      </c>
      <c r="F125" s="6" t="s">
        <v>1330</v>
      </c>
      <c r="H12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6" spans="1:8" x14ac:dyDescent="0.25">
      <c r="A126" s="4" t="str">
        <f>_xlfn.XLOOKUP(TabelaCompras[[#This Row],[Produto]],Cadastro!A:A,Cadastro!B:B,"VALOR NÃO ENCONTRADO",0,1)</f>
        <v>MM-816.21</v>
      </c>
      <c r="B126" t="s">
        <v>1354</v>
      </c>
      <c r="C126">
        <v>0</v>
      </c>
      <c r="D126" s="1">
        <v>54.599999999999994</v>
      </c>
      <c r="E126" s="1">
        <f>TabelaCompras[[#This Row],[Preço de compra]]/0.6</f>
        <v>91</v>
      </c>
      <c r="F126" s="6" t="s">
        <v>1330</v>
      </c>
      <c r="H12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7" spans="1:8" x14ac:dyDescent="0.25">
      <c r="A127" s="4" t="str">
        <f>_xlfn.XLOOKUP(TabelaCompras[[#This Row],[Produto]],Cadastro!A:A,Cadastro!B:B,"VALOR NÃO ENCONTRADO",0,1)</f>
        <v>MM-850</v>
      </c>
      <c r="B127" t="s">
        <v>1355</v>
      </c>
      <c r="C127">
        <v>0</v>
      </c>
      <c r="D127" s="1">
        <v>11.899999999999999</v>
      </c>
      <c r="E127" s="1">
        <f>TabelaCompras[[#This Row],[Preço de compra]]/0.6</f>
        <v>19.833333333333332</v>
      </c>
      <c r="F127" s="6" t="s">
        <v>1330</v>
      </c>
      <c r="H12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8" spans="1:8" x14ac:dyDescent="0.25">
      <c r="A128" s="4" t="str">
        <f>_xlfn.XLOOKUP(TabelaCompras[[#This Row],[Produto]],Cadastro!A:A,Cadastro!B:B,"VALOR NÃO ENCONTRADO",0,1)</f>
        <v>MM-7196</v>
      </c>
      <c r="B128" t="s">
        <v>1356</v>
      </c>
      <c r="C128">
        <v>0</v>
      </c>
      <c r="D128" s="1">
        <v>8.3999999999999986</v>
      </c>
      <c r="E128" s="1">
        <f>TabelaCompras[[#This Row],[Preço de compra]]/0.6</f>
        <v>13.999999999999998</v>
      </c>
      <c r="F128" s="6" t="s">
        <v>1330</v>
      </c>
      <c r="H12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9" spans="1:8" x14ac:dyDescent="0.25">
      <c r="A129" s="4" t="str">
        <f>_xlfn.XLOOKUP(TabelaCompras[[#This Row],[Produto]],Cadastro!A:A,Cadastro!B:B,"VALOR NÃO ENCONTRADO",0,1)</f>
        <v>M-RAC 804.17</v>
      </c>
      <c r="B129" t="s">
        <v>638</v>
      </c>
      <c r="C129">
        <v>0</v>
      </c>
      <c r="D129" s="1">
        <v>18.899999999999999</v>
      </c>
      <c r="E129" s="1">
        <f>TabelaCompras[[#This Row],[Preço de compra]]/0.6</f>
        <v>31.5</v>
      </c>
      <c r="F129" s="6" t="s">
        <v>639</v>
      </c>
      <c r="H12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30" spans="1:8" x14ac:dyDescent="0.25">
      <c r="A130" s="4" t="str">
        <f>_xlfn.XLOOKUP(TabelaCompras[[#This Row],[Produto]],Cadastro!A:A,Cadastro!B:B,"VALOR NÃO ENCONTRADO",0,1)</f>
        <v>M-79-90</v>
      </c>
      <c r="B130" t="s">
        <v>640</v>
      </c>
      <c r="C130">
        <v>0</v>
      </c>
      <c r="D130" s="1">
        <v>13.299999999999999</v>
      </c>
      <c r="E130" s="1">
        <f>TabelaCompras[[#This Row],[Preço de compra]]/0.6</f>
        <v>22.166666666666664</v>
      </c>
      <c r="F130" s="6" t="s">
        <v>639</v>
      </c>
      <c r="H13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31" spans="1:8" x14ac:dyDescent="0.25">
      <c r="A131" s="4">
        <f>_xlfn.XLOOKUP(TabelaCompras[[#This Row],[Produto]],Cadastro!A:A,Cadastro!B:B,"VALOR NÃO ENCONTRADO",0,1)</f>
        <v>25000</v>
      </c>
      <c r="B131" t="s">
        <v>641</v>
      </c>
      <c r="C131">
        <v>0</v>
      </c>
      <c r="D131" s="1">
        <v>0.7</v>
      </c>
      <c r="E131" s="1">
        <f>TabelaCompras[[#This Row],[Preço de compra]]/0.6</f>
        <v>1.1666666666666667</v>
      </c>
      <c r="F131" s="6" t="s">
        <v>639</v>
      </c>
      <c r="H13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32" spans="1:8" x14ac:dyDescent="0.25">
      <c r="A132" s="4" t="str">
        <f>_xlfn.XLOOKUP(TabelaCompras[[#This Row],[Produto]],Cadastro!A:A,Cadastro!B:B,"VALOR NÃO ENCONTRADO",0,1)</f>
        <v>M-15233</v>
      </c>
      <c r="B132" t="s">
        <v>642</v>
      </c>
      <c r="C132">
        <v>0</v>
      </c>
      <c r="D132" s="1">
        <v>32.199999999999996</v>
      </c>
      <c r="E132" s="1">
        <f>TabelaCompras[[#This Row],[Preço de compra]]/0.6</f>
        <v>53.666666666666664</v>
      </c>
      <c r="F132" s="6" t="s">
        <v>639</v>
      </c>
      <c r="H13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33" spans="1:8" x14ac:dyDescent="0.25">
      <c r="A133" s="4" t="str">
        <f>_xlfn.XLOOKUP(TabelaCompras[[#This Row],[Produto]],Cadastro!A:A,Cadastro!B:B,"VALOR NÃO ENCONTRADO",0,1)</f>
        <v>M-PA08171</v>
      </c>
      <c r="B133" t="s">
        <v>643</v>
      </c>
      <c r="C133">
        <v>0</v>
      </c>
      <c r="D133" s="1">
        <v>6836.2</v>
      </c>
      <c r="E133" s="1">
        <f>TabelaCompras[[#This Row],[Preço de compra]]/0.6</f>
        <v>11393.666666666666</v>
      </c>
      <c r="F133" s="6" t="s">
        <v>639</v>
      </c>
      <c r="H13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34" spans="1:8" x14ac:dyDescent="0.25">
      <c r="A134" s="4" t="str">
        <f>_xlfn.XLOOKUP(TabelaCompras[[#This Row],[Produto]],Cadastro!A:A,Cadastro!B:B,"VALOR NÃO ENCONTRADO",0,1)</f>
        <v>M-220204</v>
      </c>
      <c r="B134" t="s">
        <v>644</v>
      </c>
      <c r="C134">
        <v>0</v>
      </c>
      <c r="D134" s="1">
        <v>1922.1999999999998</v>
      </c>
      <c r="E134" s="1">
        <f>TabelaCompras[[#This Row],[Preço de compra]]/0.6</f>
        <v>3203.6666666666665</v>
      </c>
      <c r="F134" s="6" t="s">
        <v>639</v>
      </c>
      <c r="H13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35" spans="1:8" x14ac:dyDescent="0.25">
      <c r="A135" s="4">
        <f>_xlfn.XLOOKUP(TabelaCompras[[#This Row],[Produto]],Cadastro!A:A,Cadastro!B:B,"VALOR NÃO ENCONTRADO",0,1)</f>
        <v>231</v>
      </c>
      <c r="B135" t="s">
        <v>645</v>
      </c>
      <c r="C135">
        <v>0</v>
      </c>
      <c r="D135" s="1">
        <v>1922.1999999999998</v>
      </c>
      <c r="E135" s="1">
        <f>TabelaCompras[[#This Row],[Preço de compra]]/0.6</f>
        <v>3203.6666666666665</v>
      </c>
      <c r="F135" s="6" t="s">
        <v>639</v>
      </c>
      <c r="H13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36" spans="1:8" x14ac:dyDescent="0.25">
      <c r="A136" s="4" t="str">
        <f>_xlfn.XLOOKUP(TabelaCompras[[#This Row],[Produto]],Cadastro!A:A,Cadastro!B:B,"VALOR NÃO ENCONTRADO",0,1)</f>
        <v>M-ECA LAB87.27C</v>
      </c>
      <c r="B136" t="s">
        <v>646</v>
      </c>
      <c r="C136">
        <v>0</v>
      </c>
      <c r="D136" s="1">
        <v>18.2</v>
      </c>
      <c r="E136" s="1">
        <f>TabelaCompras[[#This Row],[Preço de compra]]/0.6</f>
        <v>30.333333333333332</v>
      </c>
      <c r="F136" s="6" t="s">
        <v>639</v>
      </c>
      <c r="H13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37" spans="1:8" x14ac:dyDescent="0.25">
      <c r="A137" s="4" t="str">
        <f>_xlfn.XLOOKUP(TabelaCompras[[#This Row],[Produto]],Cadastro!A:A,Cadastro!B:B,"VALOR NÃO ENCONTRADO",0,1)</f>
        <v>M-JP2233</v>
      </c>
      <c r="B137" t="s">
        <v>647</v>
      </c>
      <c r="C137">
        <v>0</v>
      </c>
      <c r="D137" s="1">
        <v>33.599999999999994</v>
      </c>
      <c r="E137" s="1">
        <f>TabelaCompras[[#This Row],[Preço de compra]]/0.6</f>
        <v>55.999999999999993</v>
      </c>
      <c r="F137" s="6" t="s">
        <v>639</v>
      </c>
      <c r="H13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38" spans="1:8" x14ac:dyDescent="0.25">
      <c r="A138" s="4">
        <f>_xlfn.XLOOKUP(TabelaCompras[[#This Row],[Produto]],Cadastro!A:A,Cadastro!B:B,"VALOR NÃO ENCONTRADO",0,1)</f>
        <v>127</v>
      </c>
      <c r="B138" t="s">
        <v>648</v>
      </c>
      <c r="C138">
        <v>0</v>
      </c>
      <c r="D138" s="1">
        <v>13.299999999999999</v>
      </c>
      <c r="E138" s="1">
        <f>TabelaCompras[[#This Row],[Preço de compra]]/0.6</f>
        <v>22.166666666666664</v>
      </c>
      <c r="F138" s="6" t="s">
        <v>639</v>
      </c>
      <c r="H13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39" spans="1:8" x14ac:dyDescent="0.25">
      <c r="A139" s="4">
        <f>_xlfn.XLOOKUP(TabelaCompras[[#This Row],[Produto]],Cadastro!A:A,Cadastro!B:B,"VALOR NÃO ENCONTRADO",0,1)</f>
        <v>285370</v>
      </c>
      <c r="B139" t="s">
        <v>649</v>
      </c>
      <c r="C139">
        <v>0</v>
      </c>
      <c r="D139" s="1">
        <v>25.2</v>
      </c>
      <c r="E139" s="1">
        <f>TabelaCompras[[#This Row],[Preço de compra]]/0.6</f>
        <v>42</v>
      </c>
      <c r="F139" s="6" t="s">
        <v>639</v>
      </c>
      <c r="H13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40" spans="1:8" x14ac:dyDescent="0.25">
      <c r="A140" s="4" t="str">
        <f>_xlfn.XLOOKUP(TabelaCompras[[#This Row],[Produto]],Cadastro!A:A,Cadastro!B:B,"VALOR NÃO ENCONTRADO",0,1)</f>
        <v>M-WY045</v>
      </c>
      <c r="B140" t="s">
        <v>650</v>
      </c>
      <c r="C140">
        <v>0</v>
      </c>
      <c r="D140" s="1">
        <v>25.9</v>
      </c>
      <c r="E140" s="1">
        <f>TabelaCompras[[#This Row],[Preço de compra]]/0.6</f>
        <v>43.166666666666664</v>
      </c>
      <c r="F140" s="6" t="s">
        <v>639</v>
      </c>
      <c r="H14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41" spans="1:8" x14ac:dyDescent="0.25">
      <c r="A141" s="4">
        <f>_xlfn.XLOOKUP(TabelaCompras[[#This Row],[Produto]],Cadastro!A:A,Cadastro!B:B,"VALOR NÃO ENCONTRADO",0,1)</f>
        <v>7004</v>
      </c>
      <c r="B141" t="s">
        <v>190</v>
      </c>
      <c r="C141">
        <v>0</v>
      </c>
      <c r="D141" s="1">
        <v>879.19999999999993</v>
      </c>
      <c r="E141" s="1">
        <f>TabelaCompras[[#This Row],[Preço de compra]]/0.6</f>
        <v>1465.3333333333333</v>
      </c>
      <c r="F141" s="6" t="s">
        <v>191</v>
      </c>
      <c r="H14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42" spans="1:8" x14ac:dyDescent="0.25">
      <c r="A142" s="4">
        <f>_xlfn.XLOOKUP(TabelaCompras[[#This Row],[Produto]],Cadastro!A:A,Cadastro!B:B,"VALOR NÃO ENCONTRADO",0,1)</f>
        <v>75</v>
      </c>
      <c r="B142" t="s">
        <v>192</v>
      </c>
      <c r="C142">
        <v>0</v>
      </c>
      <c r="D142" s="1">
        <v>1909.6</v>
      </c>
      <c r="E142" s="1">
        <f>TabelaCompras[[#This Row],[Preço de compra]]/0.6</f>
        <v>3182.6666666666665</v>
      </c>
      <c r="F142" s="6" t="s">
        <v>191</v>
      </c>
      <c r="H14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43" spans="1:8" x14ac:dyDescent="0.25">
      <c r="A143" s="4">
        <f>_xlfn.XLOOKUP(TabelaCompras[[#This Row],[Produto]],Cadastro!A:A,Cadastro!B:B,"VALOR NÃO ENCONTRADO",0,1)</f>
        <v>1890</v>
      </c>
      <c r="B143" t="s">
        <v>193</v>
      </c>
      <c r="C143">
        <v>0</v>
      </c>
      <c r="D143" s="1">
        <v>16.099999999999998</v>
      </c>
      <c r="E143" s="1">
        <f>TabelaCompras[[#This Row],[Preço de compra]]/0.6</f>
        <v>26.833333333333332</v>
      </c>
      <c r="F143" s="6" t="s">
        <v>191</v>
      </c>
      <c r="H14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44" spans="1:8" x14ac:dyDescent="0.25">
      <c r="A144" s="4">
        <f>_xlfn.XLOOKUP(TabelaCompras[[#This Row],[Produto]],Cadastro!A:A,Cadastro!B:B,"VALOR NÃO ENCONTRADO",0,1)</f>
        <v>9835</v>
      </c>
      <c r="B144" t="s">
        <v>194</v>
      </c>
      <c r="C144">
        <v>0</v>
      </c>
      <c r="D144" s="1">
        <v>83.3</v>
      </c>
      <c r="E144" s="1">
        <f>TabelaCompras[[#This Row],[Preço de compra]]/0.6</f>
        <v>138.83333333333334</v>
      </c>
      <c r="F144" s="6" t="s">
        <v>191</v>
      </c>
      <c r="H14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45" spans="1:8" x14ac:dyDescent="0.25">
      <c r="A145" s="4">
        <f>_xlfn.XLOOKUP(TabelaCompras[[#This Row],[Produto]],Cadastro!A:A,Cadastro!B:B,"VALOR NÃO ENCONTRADO",0,1)</f>
        <v>0</v>
      </c>
      <c r="B145" t="s">
        <v>197</v>
      </c>
      <c r="C145">
        <v>0</v>
      </c>
      <c r="D145" s="1">
        <v>93.8</v>
      </c>
      <c r="E145" s="1">
        <f>TabelaCompras[[#This Row],[Preço de compra]]/0.6</f>
        <v>156.33333333333334</v>
      </c>
      <c r="F145" s="6" t="s">
        <v>191</v>
      </c>
      <c r="H14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46" spans="1:8" x14ac:dyDescent="0.25">
      <c r="A146" s="4">
        <f>_xlfn.XLOOKUP(TabelaCompras[[#This Row],[Produto]],Cadastro!A:A,Cadastro!B:B,"VALOR NÃO ENCONTRADO",0,1)</f>
        <v>0</v>
      </c>
      <c r="B146" t="s">
        <v>198</v>
      </c>
      <c r="C146">
        <v>0</v>
      </c>
      <c r="D146" s="1">
        <v>2627.7999999999997</v>
      </c>
      <c r="E146" s="1">
        <f>TabelaCompras[[#This Row],[Preço de compra]]/0.6</f>
        <v>4379.6666666666661</v>
      </c>
      <c r="F146" s="6" t="s">
        <v>191</v>
      </c>
      <c r="H14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47" spans="1:8" x14ac:dyDescent="0.25">
      <c r="A147" s="4">
        <f>_xlfn.XLOOKUP(TabelaCompras[[#This Row],[Produto]],Cadastro!A:A,Cadastro!B:B,"VALOR NÃO ENCONTRADO",0,1)</f>
        <v>9545</v>
      </c>
      <c r="B147" t="s">
        <v>199</v>
      </c>
      <c r="C147">
        <v>0</v>
      </c>
      <c r="D147" s="1">
        <v>14.7</v>
      </c>
      <c r="E147" s="1">
        <f>TabelaCompras[[#This Row],[Preço de compra]]/0.6</f>
        <v>24.5</v>
      </c>
      <c r="F147" s="6" t="s">
        <v>191</v>
      </c>
      <c r="H14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48" spans="1:8" x14ac:dyDescent="0.25">
      <c r="A148" s="4">
        <f>_xlfn.XLOOKUP(TabelaCompras[[#This Row],[Produto]],Cadastro!A:A,Cadastro!B:B,"VALOR NÃO ENCONTRADO",0,1)</f>
        <v>9911</v>
      </c>
      <c r="B148" t="s">
        <v>195</v>
      </c>
      <c r="C148">
        <v>0</v>
      </c>
      <c r="D148" s="1">
        <v>46.9</v>
      </c>
      <c r="E148" s="1">
        <f>TabelaCompras[[#This Row],[Preço de compra]]/0.6</f>
        <v>78.166666666666671</v>
      </c>
      <c r="F148" s="6" t="s">
        <v>191</v>
      </c>
      <c r="H14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49" spans="1:8" x14ac:dyDescent="0.25">
      <c r="A149" s="4">
        <f>_xlfn.XLOOKUP(TabelaCompras[[#This Row],[Produto]],Cadastro!A:A,Cadastro!B:B,"VALOR NÃO ENCONTRADO",0,1)</f>
        <v>9910</v>
      </c>
      <c r="B149" t="s">
        <v>196</v>
      </c>
      <c r="C149">
        <v>0</v>
      </c>
      <c r="D149" s="1">
        <v>22.4</v>
      </c>
      <c r="E149" s="1">
        <f>TabelaCompras[[#This Row],[Preço de compra]]/0.6</f>
        <v>37.333333333333336</v>
      </c>
      <c r="F149" s="6" t="s">
        <v>191</v>
      </c>
      <c r="H14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50" spans="1:8" x14ac:dyDescent="0.25">
      <c r="A150" s="4" t="str">
        <f>_xlfn.XLOOKUP(TabelaCompras[[#This Row],[Produto]],Cadastro!A:A,Cadastro!B:B,"VALOR NÃO ENCONTRADO",0,1)</f>
        <v>PRD00065</v>
      </c>
      <c r="B150" t="s">
        <v>200</v>
      </c>
      <c r="C150">
        <v>0</v>
      </c>
      <c r="D150" s="1">
        <v>957.59999999999991</v>
      </c>
      <c r="E150" s="1">
        <f>TabelaCompras[[#This Row],[Preço de compra]]/0.6</f>
        <v>1596</v>
      </c>
      <c r="F150" s="6" t="s">
        <v>191</v>
      </c>
      <c r="H15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51" spans="1:8" x14ac:dyDescent="0.25">
      <c r="A151" s="4" t="str">
        <f>_xlfn.XLOOKUP(TabelaCompras[[#This Row],[Produto]],Cadastro!A:A,Cadastro!B:B,"VALOR NÃO ENCONTRADO",0,1)</f>
        <v>M-A051</v>
      </c>
      <c r="B151" t="s">
        <v>1315</v>
      </c>
      <c r="C151">
        <v>0</v>
      </c>
      <c r="D151" s="1">
        <v>53.199999999999996</v>
      </c>
      <c r="E151" s="1">
        <f>TabelaCompras[[#This Row],[Preço de compra]]/0.6</f>
        <v>88.666666666666657</v>
      </c>
      <c r="F151" s="6" t="s">
        <v>1316</v>
      </c>
      <c r="H15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52" spans="1:8" x14ac:dyDescent="0.25">
      <c r="A152" s="4" t="str">
        <f>_xlfn.XLOOKUP(TabelaCompras[[#This Row],[Produto]],Cadastro!A:A,Cadastro!B:B,"VALOR NÃO ENCONTRADO",0,1)</f>
        <v>MM-000176</v>
      </c>
      <c r="B152" t="s">
        <v>1320</v>
      </c>
      <c r="C152">
        <v>0</v>
      </c>
      <c r="D152" s="1">
        <v>4079.6</v>
      </c>
      <c r="E152" s="1">
        <f>TabelaCompras[[#This Row],[Preço de compra]]/0.6</f>
        <v>6799.333333333333</v>
      </c>
      <c r="F152" s="6" t="s">
        <v>1316</v>
      </c>
      <c r="H15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53" spans="1:8" x14ac:dyDescent="0.25">
      <c r="A153" s="4" t="str">
        <f>_xlfn.XLOOKUP(TabelaCompras[[#This Row],[Produto]],Cadastro!A:A,Cadastro!B:B,"VALOR NÃO ENCONTRADO",0,1)</f>
        <v>MM-0023</v>
      </c>
      <c r="B153" t="s">
        <v>1321</v>
      </c>
      <c r="C153">
        <v>0</v>
      </c>
      <c r="D153" s="1">
        <v>5187</v>
      </c>
      <c r="E153" s="1">
        <f>TabelaCompras[[#This Row],[Preço de compra]]/0.6</f>
        <v>8645</v>
      </c>
      <c r="F153" s="6" t="s">
        <v>1316</v>
      </c>
      <c r="H15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54" spans="1:8" x14ac:dyDescent="0.25">
      <c r="A154" s="4" t="str">
        <f>_xlfn.XLOOKUP(TabelaCompras[[#This Row],[Produto]],Cadastro!A:A,Cadastro!B:B,"VALOR NÃO ENCONTRADO",0,1)</f>
        <v>MM-011.52</v>
      </c>
      <c r="B154" t="s">
        <v>1306</v>
      </c>
      <c r="C154">
        <v>0</v>
      </c>
      <c r="D154" s="1">
        <v>22.4</v>
      </c>
      <c r="E154" s="1">
        <f>TabelaCompras[[#This Row],[Preço de compra]]/0.6</f>
        <v>37.333333333333336</v>
      </c>
      <c r="F154" s="6" t="s">
        <v>1307</v>
      </c>
      <c r="H15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55" spans="1:8" x14ac:dyDescent="0.25">
      <c r="A155" s="4" t="str">
        <f>_xlfn.XLOOKUP(TabelaCompras[[#This Row],[Produto]],Cadastro!A:A,Cadastro!B:B,"VALOR NÃO ENCONTRADO",0,1)</f>
        <v>MM-950120</v>
      </c>
      <c r="B155" t="s">
        <v>1308</v>
      </c>
      <c r="C155">
        <v>0</v>
      </c>
      <c r="D155" s="1">
        <v>145.6</v>
      </c>
      <c r="E155" s="1">
        <f>TabelaCompras[[#This Row],[Preço de compra]]/0.6</f>
        <v>242.66666666666666</v>
      </c>
      <c r="F155" s="6" t="s">
        <v>1307</v>
      </c>
      <c r="H15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56" spans="1:8" x14ac:dyDescent="0.25">
      <c r="A156" s="4" t="str">
        <f>_xlfn.XLOOKUP(TabelaCompras[[#This Row],[Produto]],Cadastro!A:A,Cadastro!B:B,"VALOR NÃO ENCONTRADO",0,1)</f>
        <v>MM-41489</v>
      </c>
      <c r="B156" t="s">
        <v>1309</v>
      </c>
      <c r="C156">
        <v>0</v>
      </c>
      <c r="D156" s="1">
        <v>138.6</v>
      </c>
      <c r="E156" s="1">
        <f>TabelaCompras[[#This Row],[Preço de compra]]/0.6</f>
        <v>231</v>
      </c>
      <c r="F156" s="6" t="s">
        <v>1307</v>
      </c>
      <c r="H15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57" spans="1:8" x14ac:dyDescent="0.25">
      <c r="A157" s="4" t="str">
        <f>_xlfn.XLOOKUP(TabelaCompras[[#This Row],[Produto]],Cadastro!A:A,Cadastro!B:B,"VALOR NÃO ENCONTRADO",0,1)</f>
        <v>LR410PT</v>
      </c>
      <c r="B157" t="s">
        <v>1310</v>
      </c>
      <c r="C157">
        <v>0</v>
      </c>
      <c r="D157" s="1">
        <v>121.8</v>
      </c>
      <c r="E157" s="1">
        <f>TabelaCompras[[#This Row],[Preço de compra]]/0.6</f>
        <v>203</v>
      </c>
      <c r="F157" s="6" t="s">
        <v>1307</v>
      </c>
      <c r="H15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58" spans="1:8" x14ac:dyDescent="0.25">
      <c r="A158" s="4">
        <f>_xlfn.XLOOKUP(TabelaCompras[[#This Row],[Produto]],Cadastro!A:A,Cadastro!B:B,"VALOR NÃO ENCONTRADO",0,1)</f>
        <v>21</v>
      </c>
      <c r="B158" t="s">
        <v>1311</v>
      </c>
      <c r="C158">
        <v>0</v>
      </c>
      <c r="D158" s="1">
        <v>53.199999999999996</v>
      </c>
      <c r="E158" s="1">
        <f>TabelaCompras[[#This Row],[Preço de compra]]/0.6</f>
        <v>88.666666666666657</v>
      </c>
      <c r="F158" s="6" t="s">
        <v>1307</v>
      </c>
      <c r="H15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59" spans="1:8" x14ac:dyDescent="0.25">
      <c r="A159" s="4">
        <f>_xlfn.XLOOKUP(TabelaCompras[[#This Row],[Produto]],Cadastro!A:A,Cadastro!B:B,"VALOR NÃO ENCONTRADO",0,1)</f>
        <v>4018</v>
      </c>
      <c r="B159" t="s">
        <v>1312</v>
      </c>
      <c r="C159">
        <v>0</v>
      </c>
      <c r="D159" s="1">
        <v>31.499999999999996</v>
      </c>
      <c r="E159" s="1">
        <f>TabelaCompras[[#This Row],[Preço de compra]]/0.6</f>
        <v>52.499999999999993</v>
      </c>
      <c r="F159" s="6" t="s">
        <v>1307</v>
      </c>
      <c r="H15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60" spans="1:8" x14ac:dyDescent="0.25">
      <c r="A160" s="4" t="str">
        <f>_xlfn.XLOOKUP(TabelaCompras[[#This Row],[Produto]],Cadastro!A:A,Cadastro!B:B,"VALOR NÃO ENCONTRADO",0,1)</f>
        <v>M-9790</v>
      </c>
      <c r="B160" t="s">
        <v>1313</v>
      </c>
      <c r="C160">
        <v>0</v>
      </c>
      <c r="D160" s="1">
        <v>46.9</v>
      </c>
      <c r="E160" s="1">
        <f>TabelaCompras[[#This Row],[Preço de compra]]/0.6</f>
        <v>78.166666666666671</v>
      </c>
      <c r="F160" s="6" t="s">
        <v>1307</v>
      </c>
      <c r="H16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61" spans="1:8" x14ac:dyDescent="0.25">
      <c r="A161" s="4" t="str">
        <f>_xlfn.XLOOKUP(TabelaCompras[[#This Row],[Produto]],Cadastro!A:A,Cadastro!B:B,"VALOR NÃO ENCONTRADO",0,1)</f>
        <v>M-3500</v>
      </c>
      <c r="B161" t="s">
        <v>1314</v>
      </c>
      <c r="C161">
        <v>0</v>
      </c>
      <c r="D161" s="1">
        <v>39.199999999999996</v>
      </c>
      <c r="E161" s="1">
        <f>TabelaCompras[[#This Row],[Preço de compra]]/0.6</f>
        <v>65.333333333333329</v>
      </c>
      <c r="F161" s="6" t="s">
        <v>1307</v>
      </c>
      <c r="H16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62" spans="1:8" x14ac:dyDescent="0.25">
      <c r="A162" s="4" t="str">
        <f>_xlfn.XLOOKUP(TabelaCompras[[#This Row],[Produto]],Cadastro!A:A,Cadastro!B:B,"VALOR NÃO ENCONTRADO",0,1)</f>
        <v>M-9760</v>
      </c>
      <c r="B162" t="s">
        <v>1317</v>
      </c>
      <c r="C162">
        <v>0</v>
      </c>
      <c r="D162" s="1">
        <v>53.199999999999996</v>
      </c>
      <c r="E162" s="1">
        <f>TabelaCompras[[#This Row],[Preço de compra]]/0.6</f>
        <v>88.666666666666657</v>
      </c>
      <c r="F162" s="6" t="s">
        <v>1307</v>
      </c>
      <c r="H16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63" spans="1:8" x14ac:dyDescent="0.25">
      <c r="A163" s="4" t="str">
        <f>_xlfn.XLOOKUP(TabelaCompras[[#This Row],[Produto]],Cadastro!A:A,Cadastro!B:B,"VALOR NÃO ENCONTRADO",0,1)</f>
        <v>M-9780</v>
      </c>
      <c r="B163" t="s">
        <v>1318</v>
      </c>
      <c r="C163">
        <v>0</v>
      </c>
      <c r="D163" s="1">
        <v>51.8</v>
      </c>
      <c r="E163" s="1">
        <f>TabelaCompras[[#This Row],[Preço de compra]]/0.6</f>
        <v>86.333333333333329</v>
      </c>
      <c r="F163" s="6" t="s">
        <v>1307</v>
      </c>
      <c r="H16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64" spans="1:8" x14ac:dyDescent="0.25">
      <c r="A164" s="4">
        <f>_xlfn.XLOOKUP(TabelaCompras[[#This Row],[Produto]],Cadastro!A:A,Cadastro!B:B,"VALOR NÃO ENCONTRADO",0,1)</f>
        <v>9777</v>
      </c>
      <c r="B164" t="s">
        <v>1319</v>
      </c>
      <c r="C164">
        <v>0</v>
      </c>
      <c r="D164" s="1">
        <v>92.399999999999991</v>
      </c>
      <c r="E164" s="1">
        <f>TabelaCompras[[#This Row],[Preço de compra]]/0.6</f>
        <v>154</v>
      </c>
      <c r="F164" s="6" t="s">
        <v>1307</v>
      </c>
      <c r="H16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65" spans="1:8" x14ac:dyDescent="0.25">
      <c r="A165" s="4" t="str">
        <f>_xlfn.XLOOKUP(TabelaCompras[[#This Row],[Produto]],Cadastro!A:A,Cadastro!B:B,"VALOR NÃO ENCONTRADO",0,1)</f>
        <v>M 019</v>
      </c>
      <c r="B165" t="s">
        <v>1322</v>
      </c>
      <c r="C165">
        <v>0</v>
      </c>
      <c r="D165" s="1">
        <v>288.39999999999998</v>
      </c>
      <c r="E165" s="1">
        <f>TabelaCompras[[#This Row],[Preço de compra]]/0.6</f>
        <v>480.66666666666663</v>
      </c>
      <c r="F165" s="6" t="s">
        <v>1307</v>
      </c>
      <c r="H16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66" spans="1:8" x14ac:dyDescent="0.25">
      <c r="A166" s="4" t="str">
        <f>_xlfn.XLOOKUP(TabelaCompras[[#This Row],[Produto]],Cadastro!A:A,Cadastro!B:B,"VALOR NÃO ENCONTRADO",0,1)</f>
        <v>M-120468</v>
      </c>
      <c r="B166" t="s">
        <v>1323</v>
      </c>
      <c r="C166">
        <v>0</v>
      </c>
      <c r="D166" s="1">
        <v>1982.3999999999999</v>
      </c>
      <c r="E166" s="1">
        <f>TabelaCompras[[#This Row],[Preço de compra]]/0.6</f>
        <v>3304</v>
      </c>
      <c r="F166" s="6" t="s">
        <v>1307</v>
      </c>
      <c r="H16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67" spans="1:8" x14ac:dyDescent="0.25">
      <c r="A167" s="4" t="str">
        <f>_xlfn.XLOOKUP(TabelaCompras[[#This Row],[Produto]],Cadastro!A:A,Cadastro!B:B,"VALOR NÃO ENCONTRADO",0,1)</f>
        <v>M 012</v>
      </c>
      <c r="B167" t="s">
        <v>1324</v>
      </c>
      <c r="C167">
        <v>0</v>
      </c>
      <c r="D167" s="1">
        <v>62.3</v>
      </c>
      <c r="E167" s="1">
        <f>TabelaCompras[[#This Row],[Preço de compra]]/0.6</f>
        <v>103.83333333333333</v>
      </c>
      <c r="F167" s="6" t="s">
        <v>1307</v>
      </c>
      <c r="H16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68" spans="1:8" x14ac:dyDescent="0.25">
      <c r="A168" s="4" t="str">
        <f>_xlfn.XLOOKUP(TabelaCompras[[#This Row],[Produto]],Cadastro!A:A,Cadastro!B:B,"VALOR NÃO ENCONTRADO",0,1)</f>
        <v>M 5138434</v>
      </c>
      <c r="B168" t="s">
        <v>1325</v>
      </c>
      <c r="C168">
        <v>0</v>
      </c>
      <c r="D168" s="1">
        <v>62.3</v>
      </c>
      <c r="E168" s="1">
        <f>TabelaCompras[[#This Row],[Preço de compra]]/0.6</f>
        <v>103.83333333333333</v>
      </c>
      <c r="F168" s="6" t="s">
        <v>1307</v>
      </c>
      <c r="H16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69" spans="1:8" x14ac:dyDescent="0.25">
      <c r="A169" s="4" t="str">
        <f>_xlfn.XLOOKUP(TabelaCompras[[#This Row],[Produto]],Cadastro!A:A,Cadastro!B:B,"VALOR NÃO ENCONTRADO",0,1)</f>
        <v>M 9820</v>
      </c>
      <c r="B169" t="s">
        <v>1326</v>
      </c>
      <c r="C169">
        <v>0</v>
      </c>
      <c r="D169" s="1">
        <v>26.599999999999998</v>
      </c>
      <c r="E169" s="1">
        <f>TabelaCompras[[#This Row],[Preço de compra]]/0.6</f>
        <v>44.333333333333329</v>
      </c>
      <c r="F169" s="6" t="s">
        <v>1307</v>
      </c>
      <c r="H16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70" spans="1:8" x14ac:dyDescent="0.25">
      <c r="A170" s="4" t="str">
        <f>_xlfn.XLOOKUP(TabelaCompras[[#This Row],[Produto]],Cadastro!A:A,Cadastro!B:B,"VALOR NÃO ENCONTRADO",0,1)</f>
        <v>M 9821</v>
      </c>
      <c r="B170" t="s">
        <v>1327</v>
      </c>
      <c r="C170">
        <v>0</v>
      </c>
      <c r="D170" s="1">
        <v>37.099999999999994</v>
      </c>
      <c r="E170" s="1">
        <f>TabelaCompras[[#This Row],[Preço de compra]]/0.6</f>
        <v>61.833333333333329</v>
      </c>
      <c r="F170" s="6" t="s">
        <v>1307</v>
      </c>
      <c r="H17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71" spans="1:8" x14ac:dyDescent="0.25">
      <c r="A171" s="4" t="str">
        <f>_xlfn.XLOOKUP(TabelaCompras[[#This Row],[Produto]],Cadastro!A:A,Cadastro!B:B,"VALOR NÃO ENCONTRADO",0,1)</f>
        <v>M 621321</v>
      </c>
      <c r="B171" t="s">
        <v>1328</v>
      </c>
      <c r="C171">
        <v>0</v>
      </c>
      <c r="D171" s="1">
        <v>114.8</v>
      </c>
      <c r="E171" s="1">
        <f>TabelaCompras[[#This Row],[Preço de compra]]/0.6</f>
        <v>191.33333333333334</v>
      </c>
      <c r="F171" s="6" t="s">
        <v>1307</v>
      </c>
      <c r="H17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72" spans="1:8" x14ac:dyDescent="0.25">
      <c r="A172" s="4" t="str">
        <f>_xlfn.XLOOKUP(TabelaCompras[[#This Row],[Produto]],Cadastro!A:A,Cadastro!B:B,"VALOR NÃO ENCONTRADO",0,1)</f>
        <v>M 0567</v>
      </c>
      <c r="B172" t="s">
        <v>1050</v>
      </c>
      <c r="C172">
        <v>0</v>
      </c>
      <c r="D172" s="1">
        <v>3721.8999999999996</v>
      </c>
      <c r="E172" s="1">
        <f>TabelaCompras[[#This Row],[Preço de compra]]/0.6</f>
        <v>6203.1666666666661</v>
      </c>
      <c r="F172" s="6" t="s">
        <v>1051</v>
      </c>
      <c r="H17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73" spans="1:8" x14ac:dyDescent="0.25">
      <c r="A173" s="4">
        <f>_xlfn.XLOOKUP(TabelaCompras[[#This Row],[Produto]],Cadastro!A:A,Cadastro!B:B,"VALOR NÃO ENCONTRADO",0,1)</f>
        <v>28976</v>
      </c>
      <c r="B173" t="s">
        <v>1052</v>
      </c>
      <c r="C173">
        <v>0</v>
      </c>
      <c r="D173" s="1">
        <v>16.799999999999997</v>
      </c>
      <c r="E173" s="1">
        <f>TabelaCompras[[#This Row],[Preço de compra]]/0.6</f>
        <v>27.999999999999996</v>
      </c>
      <c r="F173" s="6" t="s">
        <v>1051</v>
      </c>
      <c r="H17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74" spans="1:8" x14ac:dyDescent="0.25">
      <c r="A174" s="4">
        <f>_xlfn.XLOOKUP(TabelaCompras[[#This Row],[Produto]],Cadastro!A:A,Cadastro!B:B,"VALOR NÃO ENCONTRADO",0,1)</f>
        <v>98201</v>
      </c>
      <c r="B174" t="s">
        <v>1053</v>
      </c>
      <c r="C174">
        <v>0</v>
      </c>
      <c r="D174" s="1">
        <v>79.8</v>
      </c>
      <c r="E174" s="1">
        <f>TabelaCompras[[#This Row],[Preço de compra]]/0.6</f>
        <v>133</v>
      </c>
      <c r="F174" s="6" t="s">
        <v>1051</v>
      </c>
      <c r="H17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75" spans="1:8" x14ac:dyDescent="0.25">
      <c r="A175" s="4" t="str">
        <f>_xlfn.XLOOKUP(TabelaCompras[[#This Row],[Produto]],Cadastro!A:A,Cadastro!B:B,"VALOR NÃO ENCONTRADO",0,1)</f>
        <v>M-32C04</v>
      </c>
      <c r="B175" t="s">
        <v>634</v>
      </c>
      <c r="C175">
        <v>0</v>
      </c>
      <c r="D175" s="1">
        <v>12.6</v>
      </c>
      <c r="E175" s="1">
        <f>TabelaCompras[[#This Row],[Preço de compra]]/0.6</f>
        <v>21</v>
      </c>
      <c r="F175" s="6" t="s">
        <v>635</v>
      </c>
      <c r="H17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76" spans="1:8" x14ac:dyDescent="0.25">
      <c r="A176" s="4" t="str">
        <f>_xlfn.XLOOKUP(TabelaCompras[[#This Row],[Produto]],Cadastro!A:A,Cadastro!B:B,"VALOR NÃO ENCONTRADO",0,1)</f>
        <v>M-98422</v>
      </c>
      <c r="B176" t="s">
        <v>636</v>
      </c>
      <c r="C176">
        <v>0</v>
      </c>
      <c r="D176" s="1">
        <v>16.799999999999997</v>
      </c>
      <c r="E176" s="1">
        <f>TabelaCompras[[#This Row],[Preço de compra]]/0.6</f>
        <v>27.999999999999996</v>
      </c>
      <c r="F176" s="6" t="s">
        <v>635</v>
      </c>
      <c r="H17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77" spans="1:8" x14ac:dyDescent="0.25">
      <c r="A177" s="4" t="str">
        <f>_xlfn.XLOOKUP(TabelaCompras[[#This Row],[Produto]],Cadastro!A:A,Cadastro!B:B,"VALOR NÃO ENCONTRADO",0,1)</f>
        <v>M-109</v>
      </c>
      <c r="B177" t="s">
        <v>637</v>
      </c>
      <c r="C177">
        <v>0</v>
      </c>
      <c r="D177" s="1">
        <v>22.4</v>
      </c>
      <c r="E177" s="1">
        <f>TabelaCompras[[#This Row],[Preço de compra]]/0.6</f>
        <v>37.333333333333336</v>
      </c>
      <c r="F177" s="6" t="s">
        <v>635</v>
      </c>
      <c r="H17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78" spans="1:8" x14ac:dyDescent="0.25">
      <c r="A178" s="4">
        <f>_xlfn.XLOOKUP(TabelaCompras[[#This Row],[Produto]],Cadastro!A:A,Cadastro!B:B,"VALOR NÃO ENCONTRADO",0,1)</f>
        <v>1811</v>
      </c>
      <c r="B178" t="s">
        <v>182</v>
      </c>
      <c r="C178">
        <v>0</v>
      </c>
      <c r="D178" s="1">
        <v>128.1</v>
      </c>
      <c r="E178" s="1">
        <f>TabelaCompras[[#This Row],[Preço de compra]]/0.6</f>
        <v>213.5</v>
      </c>
      <c r="F178" s="6" t="s">
        <v>183</v>
      </c>
      <c r="H17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79" spans="1:8" x14ac:dyDescent="0.25">
      <c r="A179" s="4">
        <f>_xlfn.XLOOKUP(TabelaCompras[[#This Row],[Produto]],Cadastro!A:A,Cadastro!B:B,"VALOR NÃO ENCONTRADO",0,1)</f>
        <v>56499</v>
      </c>
      <c r="B179" t="s">
        <v>185</v>
      </c>
      <c r="C179">
        <v>0</v>
      </c>
      <c r="D179" s="1">
        <v>8.3999999999999986</v>
      </c>
      <c r="E179" s="1">
        <f>TabelaCompras[[#This Row],[Preço de compra]]/0.6</f>
        <v>13.999999999999998</v>
      </c>
      <c r="F179" s="6" t="s">
        <v>183</v>
      </c>
      <c r="H17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80" spans="1:8" x14ac:dyDescent="0.25">
      <c r="A180" s="4" t="str">
        <f>_xlfn.XLOOKUP(TabelaCompras[[#This Row],[Produto]],Cadastro!A:A,Cadastro!B:B,"VALOR NÃO ENCONTRADO",0,1)</f>
        <v>218-36</v>
      </c>
      <c r="B180" t="s">
        <v>186</v>
      </c>
      <c r="C180">
        <v>0</v>
      </c>
      <c r="D180" s="1">
        <v>66.5</v>
      </c>
      <c r="E180" s="1">
        <f>TabelaCompras[[#This Row],[Preço de compra]]/0.6</f>
        <v>110.83333333333334</v>
      </c>
      <c r="F180" s="6" t="s">
        <v>183</v>
      </c>
      <c r="H18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81" spans="1:8" x14ac:dyDescent="0.25">
      <c r="A181" s="4">
        <f>_xlfn.XLOOKUP(TabelaCompras[[#This Row],[Produto]],Cadastro!A:A,Cadastro!B:B,"VALOR NÃO ENCONTRADO",0,1)</f>
        <v>92675</v>
      </c>
      <c r="B181" t="s">
        <v>187</v>
      </c>
      <c r="C181">
        <v>0</v>
      </c>
      <c r="D181" s="1">
        <v>816.9</v>
      </c>
      <c r="E181" s="1">
        <f>TabelaCompras[[#This Row],[Preço de compra]]/0.6</f>
        <v>1361.5</v>
      </c>
      <c r="F181" s="6" t="s">
        <v>183</v>
      </c>
      <c r="H18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82" spans="1:8" x14ac:dyDescent="0.25">
      <c r="A182" s="4">
        <f>_xlfn.XLOOKUP(TabelaCompras[[#This Row],[Produto]],Cadastro!A:A,Cadastro!B:B,"VALOR NÃO ENCONTRADO",0,1)</f>
        <v>599541</v>
      </c>
      <c r="B182" t="s">
        <v>188</v>
      </c>
      <c r="C182">
        <v>0</v>
      </c>
      <c r="D182" s="1">
        <v>41.93</v>
      </c>
      <c r="E182" s="1">
        <f>TabelaCompras[[#This Row],[Preço de compra]]/0.6</f>
        <v>69.88333333333334</v>
      </c>
      <c r="F182" s="6" t="s">
        <v>183</v>
      </c>
      <c r="H18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83" spans="1:8" x14ac:dyDescent="0.25">
      <c r="A183" s="4">
        <f>_xlfn.XLOOKUP(TabelaCompras[[#This Row],[Produto]],Cadastro!A:A,Cadastro!B:B,"VALOR NÃO ENCONTRADO",0,1)</f>
        <v>234</v>
      </c>
      <c r="B183" t="s">
        <v>189</v>
      </c>
      <c r="C183">
        <v>0</v>
      </c>
      <c r="D183" s="1">
        <v>109.19999999999999</v>
      </c>
      <c r="E183" s="1">
        <f>TabelaCompras[[#This Row],[Preço de compra]]/0.6</f>
        <v>182</v>
      </c>
      <c r="F183" s="6" t="s">
        <v>183</v>
      </c>
      <c r="H18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84" spans="1:8" x14ac:dyDescent="0.25">
      <c r="A184" s="4">
        <f>_xlfn.XLOOKUP(TabelaCompras[[#This Row],[Produto]],Cadastro!A:A,Cadastro!B:B,"VALOR NÃO ENCONTRADO",0,1)</f>
        <v>8539110</v>
      </c>
      <c r="B184" t="s">
        <v>184</v>
      </c>
      <c r="C184">
        <v>0</v>
      </c>
      <c r="D184" s="1">
        <v>664.3</v>
      </c>
      <c r="E184" s="1">
        <f>TabelaCompras[[#This Row],[Preço de compra]]/0.6</f>
        <v>1107.1666666666667</v>
      </c>
      <c r="F184" s="6" t="s">
        <v>183</v>
      </c>
      <c r="H18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85" spans="1:8" x14ac:dyDescent="0.25">
      <c r="A185" s="4" t="str">
        <f>_xlfn.XLOOKUP(TabelaCompras[[#This Row],[Produto]],Cadastro!A:A,Cadastro!B:B,"VALOR NÃO ENCONTRADO",0,1)</f>
        <v>M-145</v>
      </c>
      <c r="B185" t="s">
        <v>1302</v>
      </c>
      <c r="C185">
        <v>0</v>
      </c>
      <c r="D185" s="1">
        <v>40.599999999999994</v>
      </c>
      <c r="E185" s="1">
        <f>TabelaCompras[[#This Row],[Preço de compra]]/0.6</f>
        <v>67.666666666666657</v>
      </c>
      <c r="F185" s="6" t="s">
        <v>1303</v>
      </c>
      <c r="H18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86" spans="1:8" x14ac:dyDescent="0.25">
      <c r="A186" s="4" t="str">
        <f>_xlfn.XLOOKUP(TabelaCompras[[#This Row],[Produto]],Cadastro!A:A,Cadastro!B:B,"VALOR NÃO ENCONTRADO",0,1)</f>
        <v>M-84445</v>
      </c>
      <c r="B186" t="s">
        <v>1304</v>
      </c>
      <c r="C186">
        <v>0</v>
      </c>
      <c r="D186" s="1">
        <v>243.6</v>
      </c>
      <c r="E186" s="1">
        <f>TabelaCompras[[#This Row],[Preço de compra]]/0.6</f>
        <v>406</v>
      </c>
      <c r="F186" s="6" t="s">
        <v>1303</v>
      </c>
      <c r="H18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87" spans="1:8" x14ac:dyDescent="0.25">
      <c r="A187" s="4">
        <f>_xlfn.XLOOKUP(TabelaCompras[[#This Row],[Produto]],Cadastro!A:A,Cadastro!B:B,"VALOR NÃO ENCONTRADO",0,1)</f>
        <v>111106</v>
      </c>
      <c r="B187" t="s">
        <v>1305</v>
      </c>
      <c r="C187">
        <v>0</v>
      </c>
      <c r="D187" s="1">
        <v>40.599999999999994</v>
      </c>
      <c r="E187" s="1">
        <f>TabelaCompras[[#This Row],[Preço de compra]]/0.6</f>
        <v>67.666666666666657</v>
      </c>
      <c r="F187" s="6" t="s">
        <v>1303</v>
      </c>
      <c r="H18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88" spans="1:8" x14ac:dyDescent="0.25">
      <c r="A188" s="4" t="str">
        <f>_xlfn.XLOOKUP(TabelaCompras[[#This Row],[Produto]],Cadastro!A:A,Cadastro!B:B,"VALOR NÃO ENCONTRADO",0,1)</f>
        <v>M-A028</v>
      </c>
      <c r="B188" t="s">
        <v>932</v>
      </c>
      <c r="C188">
        <v>0</v>
      </c>
      <c r="D188" s="1">
        <v>37.099999999999994</v>
      </c>
      <c r="E188" s="1">
        <f>TabelaCompras[[#This Row],[Preço de compra]]/0.6</f>
        <v>61.833333333333329</v>
      </c>
      <c r="F188" s="6" t="s">
        <v>933</v>
      </c>
      <c r="H18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89" spans="1:8" x14ac:dyDescent="0.25">
      <c r="A189" s="4" t="str">
        <f>_xlfn.XLOOKUP(TabelaCompras[[#This Row],[Produto]],Cadastro!A:A,Cadastro!B:B,"VALOR NÃO ENCONTRADO",0,1)</f>
        <v>M 9880</v>
      </c>
      <c r="B189" t="s">
        <v>934</v>
      </c>
      <c r="C189">
        <v>0</v>
      </c>
      <c r="D189" s="1">
        <v>77</v>
      </c>
      <c r="E189" s="1">
        <f>TabelaCompras[[#This Row],[Preço de compra]]/0.6</f>
        <v>128.33333333333334</v>
      </c>
      <c r="F189" s="6" t="s">
        <v>933</v>
      </c>
      <c r="H18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90" spans="1:8" x14ac:dyDescent="0.25">
      <c r="A190" s="4" t="str">
        <f>_xlfn.XLOOKUP(TabelaCompras[[#This Row],[Produto]],Cadastro!A:A,Cadastro!B:B,"VALOR NÃO ENCONTRADO",0,1)</f>
        <v>M 9881</v>
      </c>
      <c r="B190" t="s">
        <v>935</v>
      </c>
      <c r="C190">
        <v>0</v>
      </c>
      <c r="D190" s="1">
        <v>141.39999999999998</v>
      </c>
      <c r="E190" s="1">
        <f>TabelaCompras[[#This Row],[Preço de compra]]/0.6</f>
        <v>235.66666666666663</v>
      </c>
      <c r="F190" s="6" t="s">
        <v>933</v>
      </c>
      <c r="H19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91" spans="1:8" x14ac:dyDescent="0.25">
      <c r="A191" s="4" t="str">
        <f>_xlfn.XLOOKUP(TabelaCompras[[#This Row],[Produto]],Cadastro!A:A,Cadastro!B:B,"VALOR NÃO ENCONTRADO",0,1)</f>
        <v>M 9872</v>
      </c>
      <c r="B191" t="s">
        <v>936</v>
      </c>
      <c r="C191">
        <v>0</v>
      </c>
      <c r="D191" s="1">
        <v>85.399999999999991</v>
      </c>
      <c r="E191" s="1">
        <f>TabelaCompras[[#This Row],[Preço de compra]]/0.6</f>
        <v>142.33333333333331</v>
      </c>
      <c r="F191" s="6" t="s">
        <v>933</v>
      </c>
      <c r="H19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92" spans="1:8" x14ac:dyDescent="0.25">
      <c r="A192" s="4" t="str">
        <f>_xlfn.XLOOKUP(TabelaCompras[[#This Row],[Produto]],Cadastro!A:A,Cadastro!B:B,"VALOR NÃO ENCONTRADO",0,1)</f>
        <v>M 9882</v>
      </c>
      <c r="B192" t="s">
        <v>937</v>
      </c>
      <c r="C192">
        <v>0</v>
      </c>
      <c r="D192" s="1">
        <v>193.2</v>
      </c>
      <c r="E192" s="1">
        <f>TabelaCompras[[#This Row],[Preço de compra]]/0.6</f>
        <v>322</v>
      </c>
      <c r="F192" s="6" t="s">
        <v>933</v>
      </c>
      <c r="H19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93" spans="1:8" x14ac:dyDescent="0.25">
      <c r="A193" s="4" t="str">
        <f>_xlfn.XLOOKUP(TabelaCompras[[#This Row],[Produto]],Cadastro!A:A,Cadastro!B:B,"VALOR NÃO ENCONTRADO",0,1)</f>
        <v>M 9873</v>
      </c>
      <c r="B193" t="s">
        <v>938</v>
      </c>
      <c r="C193">
        <v>0</v>
      </c>
      <c r="D193" s="1">
        <v>106.39999999999999</v>
      </c>
      <c r="E193" s="1">
        <f>TabelaCompras[[#This Row],[Preço de compra]]/0.6</f>
        <v>177.33333333333331</v>
      </c>
      <c r="F193" s="6" t="s">
        <v>933</v>
      </c>
      <c r="H19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94" spans="1:8" x14ac:dyDescent="0.25">
      <c r="A194" s="4" t="str">
        <f>_xlfn.XLOOKUP(TabelaCompras[[#This Row],[Produto]],Cadastro!A:A,Cadastro!B:B,"VALOR NÃO ENCONTRADO",0,1)</f>
        <v>M 9883</v>
      </c>
      <c r="B194" t="s">
        <v>939</v>
      </c>
      <c r="C194">
        <v>0</v>
      </c>
      <c r="D194" s="1">
        <v>187.6</v>
      </c>
      <c r="E194" s="1">
        <f>TabelaCompras[[#This Row],[Preço de compra]]/0.6</f>
        <v>312.66666666666669</v>
      </c>
      <c r="F194" s="6" t="s">
        <v>933</v>
      </c>
      <c r="H19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95" spans="1:8" x14ac:dyDescent="0.25">
      <c r="A195" s="4" t="str">
        <f>_xlfn.XLOOKUP(TabelaCompras[[#This Row],[Produto]],Cadastro!A:A,Cadastro!B:B,"VALOR NÃO ENCONTRADO",0,1)</f>
        <v>M 9874</v>
      </c>
      <c r="B195" t="s">
        <v>940</v>
      </c>
      <c r="C195">
        <v>0</v>
      </c>
      <c r="D195" s="1">
        <v>79.646000000000001</v>
      </c>
      <c r="E195" s="1">
        <f>TabelaCompras[[#This Row],[Preço de compra]]/0.6</f>
        <v>132.74333333333334</v>
      </c>
      <c r="F195" s="6" t="s">
        <v>933</v>
      </c>
      <c r="H19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96" spans="1:8" x14ac:dyDescent="0.25">
      <c r="A196" s="4" t="str">
        <f>_xlfn.XLOOKUP(TabelaCompras[[#This Row],[Produto]],Cadastro!A:A,Cadastro!B:B,"VALOR NÃO ENCONTRADO",0,1)</f>
        <v>M 9884</v>
      </c>
      <c r="B196" t="s">
        <v>941</v>
      </c>
      <c r="C196">
        <v>0</v>
      </c>
      <c r="D196" s="1">
        <v>139.29999999999998</v>
      </c>
      <c r="E196" s="1">
        <f>TabelaCompras[[#This Row],[Preço de compra]]/0.6</f>
        <v>232.16666666666666</v>
      </c>
      <c r="F196" s="6" t="s">
        <v>933</v>
      </c>
      <c r="H19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97" spans="1:8" x14ac:dyDescent="0.25">
      <c r="A197" s="4" t="str">
        <f>_xlfn.XLOOKUP(TabelaCompras[[#This Row],[Produto]],Cadastro!A:A,Cadastro!B:B,"VALOR NÃO ENCONTRADO",0,1)</f>
        <v>M 9875</v>
      </c>
      <c r="B197" t="s">
        <v>942</v>
      </c>
      <c r="C197">
        <v>0</v>
      </c>
      <c r="D197" s="1">
        <v>104.3</v>
      </c>
      <c r="E197" s="1">
        <f>TabelaCompras[[#This Row],[Preço de compra]]/0.6</f>
        <v>173.83333333333334</v>
      </c>
      <c r="F197" s="6" t="s">
        <v>933</v>
      </c>
      <c r="H19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98" spans="1:8" x14ac:dyDescent="0.25">
      <c r="A198" s="4" t="str">
        <f>_xlfn.XLOOKUP(TabelaCompras[[#This Row],[Produto]],Cadastro!A:A,Cadastro!B:B,"VALOR NÃO ENCONTRADO",0,1)</f>
        <v>M 9885</v>
      </c>
      <c r="B198" t="s">
        <v>943</v>
      </c>
      <c r="C198">
        <v>0</v>
      </c>
      <c r="D198" s="1">
        <v>99.399999999999991</v>
      </c>
      <c r="E198" s="1">
        <f>TabelaCompras[[#This Row],[Preço de compra]]/0.6</f>
        <v>165.66666666666666</v>
      </c>
      <c r="F198" s="6" t="s">
        <v>933</v>
      </c>
      <c r="H19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99" spans="1:8" x14ac:dyDescent="0.25">
      <c r="A199" s="4" t="str">
        <f>_xlfn.XLOOKUP(TabelaCompras[[#This Row],[Produto]],Cadastro!A:A,Cadastro!B:B,"VALOR NÃO ENCONTRADO",0,1)</f>
        <v>M 9876</v>
      </c>
      <c r="B199" t="s">
        <v>944</v>
      </c>
      <c r="C199">
        <v>0</v>
      </c>
      <c r="D199" s="1">
        <v>90.3</v>
      </c>
      <c r="E199" s="1">
        <f>TabelaCompras[[#This Row],[Preço de compra]]/0.6</f>
        <v>150.5</v>
      </c>
      <c r="F199" s="6" t="s">
        <v>933</v>
      </c>
      <c r="H19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00" spans="1:8" x14ac:dyDescent="0.25">
      <c r="A200" s="4" t="str">
        <f>_xlfn.XLOOKUP(TabelaCompras[[#This Row],[Produto]],Cadastro!A:A,Cadastro!B:B,"VALOR NÃO ENCONTRADO",0,1)</f>
        <v>M 9886</v>
      </c>
      <c r="B200" t="s">
        <v>945</v>
      </c>
      <c r="C200">
        <v>0</v>
      </c>
      <c r="D200" s="1">
        <v>90.3</v>
      </c>
      <c r="E200" s="1">
        <f>TabelaCompras[[#This Row],[Preço de compra]]/0.6</f>
        <v>150.5</v>
      </c>
      <c r="F200" s="6" t="s">
        <v>933</v>
      </c>
      <c r="H20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01" spans="1:8" x14ac:dyDescent="0.25">
      <c r="A201" s="4" t="str">
        <f>_xlfn.XLOOKUP(TabelaCompras[[#This Row],[Produto]],Cadastro!A:A,Cadastro!B:B,"VALOR NÃO ENCONTRADO",0,1)</f>
        <v>M 9877</v>
      </c>
      <c r="B201" t="s">
        <v>946</v>
      </c>
      <c r="C201">
        <v>0</v>
      </c>
      <c r="D201" s="1">
        <v>83.3</v>
      </c>
      <c r="E201" s="1">
        <f>TabelaCompras[[#This Row],[Preço de compra]]/0.6</f>
        <v>138.83333333333334</v>
      </c>
      <c r="F201" s="6" t="s">
        <v>933</v>
      </c>
      <c r="H20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02" spans="1:8" x14ac:dyDescent="0.25">
      <c r="A202" s="4" t="str">
        <f>_xlfn.XLOOKUP(TabelaCompras[[#This Row],[Produto]],Cadastro!A:A,Cadastro!B:B,"VALOR NÃO ENCONTRADO",0,1)</f>
        <v>M 9887</v>
      </c>
      <c r="B202" t="s">
        <v>947</v>
      </c>
      <c r="C202">
        <v>0</v>
      </c>
      <c r="D202" s="1">
        <v>109.19999999999999</v>
      </c>
      <c r="E202" s="1">
        <f>TabelaCompras[[#This Row],[Preço de compra]]/0.6</f>
        <v>182</v>
      </c>
      <c r="F202" s="6" t="s">
        <v>933</v>
      </c>
      <c r="H20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03" spans="1:8" x14ac:dyDescent="0.25">
      <c r="A203" s="4" t="str">
        <f>_xlfn.XLOOKUP(TabelaCompras[[#This Row],[Produto]],Cadastro!A:A,Cadastro!B:B,"VALOR NÃO ENCONTRADO",0,1)</f>
        <v>M 9878</v>
      </c>
      <c r="B203" t="s">
        <v>948</v>
      </c>
      <c r="C203">
        <v>0</v>
      </c>
      <c r="D203" s="1">
        <v>75.599999999999994</v>
      </c>
      <c r="E203" s="1">
        <f>TabelaCompras[[#This Row],[Preço de compra]]/0.6</f>
        <v>126</v>
      </c>
      <c r="F203" s="6" t="s">
        <v>933</v>
      </c>
      <c r="H20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04" spans="1:8" x14ac:dyDescent="0.25">
      <c r="A204" s="4" t="str">
        <f>_xlfn.XLOOKUP(TabelaCompras[[#This Row],[Produto]],Cadastro!A:A,Cadastro!B:B,"VALOR NÃO ENCONTRADO",0,1)</f>
        <v>M 9888</v>
      </c>
      <c r="B204" t="s">
        <v>949</v>
      </c>
      <c r="C204">
        <v>0</v>
      </c>
      <c r="D204" s="1">
        <v>128.1</v>
      </c>
      <c r="E204" s="1">
        <f>TabelaCompras[[#This Row],[Preço de compra]]/0.6</f>
        <v>213.5</v>
      </c>
      <c r="F204" s="6" t="s">
        <v>933</v>
      </c>
      <c r="H20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05" spans="1:8" x14ac:dyDescent="0.25">
      <c r="A205" s="4" t="str">
        <f>_xlfn.XLOOKUP(TabelaCompras[[#This Row],[Produto]],Cadastro!A:A,Cadastro!B:B,"VALOR NÃO ENCONTRADO",0,1)</f>
        <v>M 9879</v>
      </c>
      <c r="B205" t="s">
        <v>950</v>
      </c>
      <c r="C205">
        <v>0</v>
      </c>
      <c r="D205" s="1">
        <v>81.199999999999989</v>
      </c>
      <c r="E205" s="1">
        <f>TabelaCompras[[#This Row],[Preço de compra]]/0.6</f>
        <v>135.33333333333331</v>
      </c>
      <c r="F205" s="6" t="s">
        <v>933</v>
      </c>
      <c r="H20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06" spans="1:8" x14ac:dyDescent="0.25">
      <c r="A206" s="4" t="str">
        <f>_xlfn.XLOOKUP(TabelaCompras[[#This Row],[Produto]],Cadastro!A:A,Cadastro!B:B,"VALOR NÃO ENCONTRADO",0,1)</f>
        <v>M 9889</v>
      </c>
      <c r="B206" t="s">
        <v>951</v>
      </c>
      <c r="C206">
        <v>0</v>
      </c>
      <c r="D206" s="1">
        <v>137.19999999999999</v>
      </c>
      <c r="E206" s="1">
        <f>TabelaCompras[[#This Row],[Preço de compra]]/0.6</f>
        <v>228.66666666666666</v>
      </c>
      <c r="F206" s="6" t="s">
        <v>933</v>
      </c>
      <c r="H20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07" spans="1:8" x14ac:dyDescent="0.25">
      <c r="A207" s="4" t="str">
        <f>_xlfn.XLOOKUP(TabelaCompras[[#This Row],[Produto]],Cadastro!A:A,Cadastro!B:B,"VALOR NÃO ENCONTRADO",0,1)</f>
        <v>M KDS</v>
      </c>
      <c r="B207" t="s">
        <v>952</v>
      </c>
      <c r="C207">
        <v>0</v>
      </c>
      <c r="D207" s="1">
        <v>289.79999999999995</v>
      </c>
      <c r="E207" s="1">
        <f>TabelaCompras[[#This Row],[Preço de compra]]/0.6</f>
        <v>482.99999999999994</v>
      </c>
      <c r="F207" s="6" t="s">
        <v>933</v>
      </c>
      <c r="H20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08" spans="1:8" x14ac:dyDescent="0.25">
      <c r="A208" s="4" t="str">
        <f>_xlfn.XLOOKUP(TabelaCompras[[#This Row],[Produto]],Cadastro!A:A,Cadastro!B:B,"VALOR NÃO ENCONTRADO",0,1)</f>
        <v>M 9751</v>
      </c>
      <c r="B208" t="s">
        <v>953</v>
      </c>
      <c r="C208">
        <v>0</v>
      </c>
      <c r="D208" s="1">
        <v>194.6</v>
      </c>
      <c r="E208" s="1">
        <f>TabelaCompras[[#This Row],[Preço de compra]]/0.6</f>
        <v>324.33333333333331</v>
      </c>
      <c r="F208" s="6" t="s">
        <v>933</v>
      </c>
      <c r="H20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09" spans="1:8" x14ac:dyDescent="0.25">
      <c r="A209" s="4" t="str">
        <f>_xlfn.XLOOKUP(TabelaCompras[[#This Row],[Produto]],Cadastro!A:A,Cadastro!B:B,"VALOR NÃO ENCONTRADO",0,1)</f>
        <v>M 9871</v>
      </c>
      <c r="B209" t="s">
        <v>954</v>
      </c>
      <c r="C209">
        <v>0</v>
      </c>
      <c r="D209" s="1">
        <v>178.5</v>
      </c>
      <c r="E209" s="1">
        <f>TabelaCompras[[#This Row],[Preço de compra]]/0.6</f>
        <v>297.5</v>
      </c>
      <c r="F209" s="6" t="s">
        <v>933</v>
      </c>
      <c r="H20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10" spans="1:8" x14ac:dyDescent="0.25">
      <c r="A210" s="4" t="str">
        <f>_xlfn.XLOOKUP(TabelaCompras[[#This Row],[Produto]],Cadastro!A:A,Cadastro!B:B,"VALOR NÃO ENCONTRADO",0,1)</f>
        <v>M KP01</v>
      </c>
      <c r="B210" t="s">
        <v>955</v>
      </c>
      <c r="C210">
        <v>0</v>
      </c>
      <c r="D210" s="1">
        <v>167.29999999999998</v>
      </c>
      <c r="E210" s="1">
        <f>TabelaCompras[[#This Row],[Preço de compra]]/0.6</f>
        <v>278.83333333333331</v>
      </c>
      <c r="F210" s="6" t="s">
        <v>933</v>
      </c>
      <c r="H21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11" spans="1:8" x14ac:dyDescent="0.25">
      <c r="A211" s="4" t="str">
        <f>_xlfn.XLOOKUP(TabelaCompras[[#This Row],[Produto]],Cadastro!A:A,Cadastro!B:B,"VALOR NÃO ENCONTRADO",0,1)</f>
        <v>M KA01</v>
      </c>
      <c r="B211" t="s">
        <v>956</v>
      </c>
      <c r="C211">
        <v>0</v>
      </c>
      <c r="D211" s="1">
        <v>68.599999999999994</v>
      </c>
      <c r="E211" s="1">
        <f>TabelaCompras[[#This Row],[Preço de compra]]/0.6</f>
        <v>114.33333333333333</v>
      </c>
      <c r="F211" s="6" t="s">
        <v>933</v>
      </c>
      <c r="H21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12" spans="1:8" x14ac:dyDescent="0.25">
      <c r="A212" s="4" t="str">
        <f>_xlfn.XLOOKUP(TabelaCompras[[#This Row],[Produto]],Cadastro!A:A,Cadastro!B:B,"VALOR NÃO ENCONTRADO",0,1)</f>
        <v>M KLABINF</v>
      </c>
      <c r="B212" t="s">
        <v>957</v>
      </c>
      <c r="C212">
        <v>0</v>
      </c>
      <c r="D212" s="1">
        <v>3929.1</v>
      </c>
      <c r="E212" s="1">
        <f>TabelaCompras[[#This Row],[Preço de compra]]/0.6</f>
        <v>6548.5</v>
      </c>
      <c r="F212" s="6" t="s">
        <v>933</v>
      </c>
      <c r="H21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13" spans="1:8" x14ac:dyDescent="0.25">
      <c r="A213" s="4" t="str">
        <f>_xlfn.XLOOKUP(TabelaCompras[[#This Row],[Produto]],Cadastro!A:A,Cadastro!B:B,"VALOR NÃO ENCONTRADO",0,1)</f>
        <v>M LAB01</v>
      </c>
      <c r="B213" t="s">
        <v>958</v>
      </c>
      <c r="C213">
        <v>0</v>
      </c>
      <c r="D213" s="1">
        <v>5633.5999999999995</v>
      </c>
      <c r="E213" s="1">
        <f>TabelaCompras[[#This Row],[Preço de compra]]/0.6</f>
        <v>9389.3333333333321</v>
      </c>
      <c r="F213" s="6" t="s">
        <v>933</v>
      </c>
      <c r="H21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14" spans="1:8" x14ac:dyDescent="0.25">
      <c r="A214" s="4" t="str">
        <f>_xlfn.XLOOKUP(TabelaCompras[[#This Row],[Produto]],Cadastro!A:A,Cadastro!B:B,"VALOR NÃO ENCONTRADO",0,1)</f>
        <v>M LAB 02</v>
      </c>
      <c r="B214" t="s">
        <v>959</v>
      </c>
      <c r="C214">
        <v>0</v>
      </c>
      <c r="D214" s="1">
        <v>7079.7999999999993</v>
      </c>
      <c r="E214" s="1">
        <f>TabelaCompras[[#This Row],[Preço de compra]]/0.6</f>
        <v>11799.666666666666</v>
      </c>
      <c r="F214" s="6" t="s">
        <v>933</v>
      </c>
      <c r="H21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15" spans="1:8" x14ac:dyDescent="0.25">
      <c r="A215" s="4" t="str">
        <f>_xlfn.XLOOKUP(TabelaCompras[[#This Row],[Produto]],Cadastro!A:A,Cadastro!B:B,"VALOR NÃO ENCONTRADO",0,1)</f>
        <v>M 9890</v>
      </c>
      <c r="B215" t="s">
        <v>960</v>
      </c>
      <c r="C215">
        <v>0</v>
      </c>
      <c r="D215" s="1">
        <v>6010.9</v>
      </c>
      <c r="E215" s="1">
        <f>TabelaCompras[[#This Row],[Preço de compra]]/0.6</f>
        <v>10018.166666666666</v>
      </c>
      <c r="F215" s="6" t="s">
        <v>933</v>
      </c>
      <c r="H21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16" spans="1:8" x14ac:dyDescent="0.25">
      <c r="A216" s="4" t="str">
        <f>_xlfn.XLOOKUP(TabelaCompras[[#This Row],[Produto]],Cadastro!A:A,Cadastro!B:B,"VALOR NÃO ENCONTRADO",0,1)</f>
        <v>M 9892</v>
      </c>
      <c r="B216" t="s">
        <v>961</v>
      </c>
      <c r="C216">
        <v>0</v>
      </c>
      <c r="D216" s="1">
        <v>8604.4</v>
      </c>
      <c r="E216" s="1">
        <f>TabelaCompras[[#This Row],[Preço de compra]]/0.6</f>
        <v>14340.666666666666</v>
      </c>
      <c r="F216" s="6" t="s">
        <v>933</v>
      </c>
      <c r="H21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17" spans="1:8" x14ac:dyDescent="0.25">
      <c r="A217" s="4" t="str">
        <f>_xlfn.XLOOKUP(TabelaCompras[[#This Row],[Produto]],Cadastro!A:A,Cadastro!B:B,"VALOR NÃO ENCONTRADO",0,1)</f>
        <v>M 9893</v>
      </c>
      <c r="B217" t="s">
        <v>962</v>
      </c>
      <c r="C217">
        <v>0</v>
      </c>
      <c r="D217" s="1">
        <v>10945.199999999999</v>
      </c>
      <c r="E217" s="1">
        <f>TabelaCompras[[#This Row],[Preço de compra]]/0.6</f>
        <v>18242</v>
      </c>
      <c r="F217" s="6" t="s">
        <v>933</v>
      </c>
      <c r="H21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18" spans="1:8" x14ac:dyDescent="0.25">
      <c r="A218" s="4" t="str">
        <f>_xlfn.XLOOKUP(TabelaCompras[[#This Row],[Produto]],Cadastro!A:A,Cadastro!B:B,"VALOR NÃO ENCONTRADO",0,1)</f>
        <v>M 9894</v>
      </c>
      <c r="B218" t="s">
        <v>963</v>
      </c>
      <c r="C218">
        <v>0</v>
      </c>
      <c r="D218" s="1">
        <v>6092.7999999999993</v>
      </c>
      <c r="E218" s="1">
        <f>TabelaCompras[[#This Row],[Preço de compra]]/0.6</f>
        <v>10154.666666666666</v>
      </c>
      <c r="F218" s="6" t="s">
        <v>933</v>
      </c>
      <c r="H21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19" spans="1:8" x14ac:dyDescent="0.25">
      <c r="A219" s="4" t="str">
        <f>_xlfn.XLOOKUP(TabelaCompras[[#This Row],[Produto]],Cadastro!A:A,Cadastro!B:B,"VALOR NÃO ENCONTRADO",0,1)</f>
        <v>M 9895</v>
      </c>
      <c r="B219" t="s">
        <v>964</v>
      </c>
      <c r="C219">
        <v>0</v>
      </c>
      <c r="D219" s="1">
        <v>8605.0999999999985</v>
      </c>
      <c r="E219" s="1">
        <f>TabelaCompras[[#This Row],[Preço de compra]]/0.6</f>
        <v>14341.833333333332</v>
      </c>
      <c r="F219" s="6" t="s">
        <v>933</v>
      </c>
      <c r="H21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20" spans="1:8" x14ac:dyDescent="0.25">
      <c r="A220" s="4" t="str">
        <f>_xlfn.XLOOKUP(TabelaCompras[[#This Row],[Produto]],Cadastro!A:A,Cadastro!B:B,"VALOR NÃO ENCONTRADO",0,1)</f>
        <v>M 9897</v>
      </c>
      <c r="B220" t="s">
        <v>965</v>
      </c>
      <c r="C220">
        <v>0</v>
      </c>
      <c r="D220" s="1">
        <v>10659.599999999999</v>
      </c>
      <c r="E220" s="1">
        <f>TabelaCompras[[#This Row],[Preço de compra]]/0.6</f>
        <v>17766</v>
      </c>
      <c r="F220" s="6" t="s">
        <v>933</v>
      </c>
      <c r="H22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21" spans="1:8" x14ac:dyDescent="0.25">
      <c r="A221" s="4" t="str">
        <f>_xlfn.XLOOKUP(TabelaCompras[[#This Row],[Produto]],Cadastro!A:A,Cadastro!B:B,"VALOR NÃO ENCONTRADO",0,1)</f>
        <v>M 9898</v>
      </c>
      <c r="B221" t="s">
        <v>966</v>
      </c>
      <c r="C221">
        <v>0</v>
      </c>
      <c r="D221" s="1">
        <v>7944.2999999999993</v>
      </c>
      <c r="E221" s="1">
        <f>TabelaCompras[[#This Row],[Preço de compra]]/0.6</f>
        <v>13240.5</v>
      </c>
      <c r="F221" s="6" t="s">
        <v>933</v>
      </c>
      <c r="H22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22" spans="1:8" x14ac:dyDescent="0.25">
      <c r="A222" s="4" t="str">
        <f>_xlfn.XLOOKUP(TabelaCompras[[#This Row],[Produto]],Cadastro!A:A,Cadastro!B:B,"VALOR NÃO ENCONTRADO",0,1)</f>
        <v>M 9899</v>
      </c>
      <c r="B222" t="s">
        <v>967</v>
      </c>
      <c r="C222">
        <v>0</v>
      </c>
      <c r="D222" s="1">
        <v>9925.2999999999993</v>
      </c>
      <c r="E222" s="1">
        <f>TabelaCompras[[#This Row],[Preço de compra]]/0.6</f>
        <v>16542.166666666668</v>
      </c>
      <c r="F222" s="6" t="s">
        <v>933</v>
      </c>
      <c r="H22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23" spans="1:8" x14ac:dyDescent="0.25">
      <c r="A223" s="4" t="str">
        <f>_xlfn.XLOOKUP(TabelaCompras[[#This Row],[Produto]],Cadastro!A:A,Cadastro!B:B,"VALOR NÃO ENCONTRADO",0,1)</f>
        <v>M 9900</v>
      </c>
      <c r="B223" t="s">
        <v>968</v>
      </c>
      <c r="C223">
        <v>0</v>
      </c>
      <c r="D223" s="1">
        <v>5695.9</v>
      </c>
      <c r="E223" s="1">
        <f>TabelaCompras[[#This Row],[Preço de compra]]/0.6</f>
        <v>9493.1666666666661</v>
      </c>
      <c r="F223" s="6" t="s">
        <v>933</v>
      </c>
      <c r="H22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24" spans="1:8" x14ac:dyDescent="0.25">
      <c r="A224" s="4" t="str">
        <f>_xlfn.XLOOKUP(TabelaCompras[[#This Row],[Produto]],Cadastro!A:A,Cadastro!B:B,"VALOR NÃO ENCONTRADO",0,1)</f>
        <v>M KA00</v>
      </c>
      <c r="B224" t="s">
        <v>969</v>
      </c>
      <c r="C224">
        <v>0</v>
      </c>
      <c r="D224" s="1">
        <v>53.199999999999996</v>
      </c>
      <c r="E224" s="1">
        <f>TabelaCompras[[#This Row],[Preço de compra]]/0.6</f>
        <v>88.666666666666657</v>
      </c>
      <c r="F224" s="6" t="s">
        <v>933</v>
      </c>
      <c r="H22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25" spans="1:8" x14ac:dyDescent="0.25">
      <c r="A225" s="4" t="str">
        <f>_xlfn.XLOOKUP(TabelaCompras[[#This Row],[Produto]],Cadastro!A:A,Cadastro!B:B,"VALOR NÃO ENCONTRADO",0,1)</f>
        <v>M KP00</v>
      </c>
      <c r="B225" t="s">
        <v>970</v>
      </c>
      <c r="C225">
        <v>0</v>
      </c>
      <c r="D225" s="1">
        <v>78.399999999999991</v>
      </c>
      <c r="E225" s="1">
        <f>TabelaCompras[[#This Row],[Preço de compra]]/0.6</f>
        <v>130.66666666666666</v>
      </c>
      <c r="F225" s="6" t="s">
        <v>933</v>
      </c>
      <c r="H22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26" spans="1:8" x14ac:dyDescent="0.25">
      <c r="A226" s="4" t="str">
        <f>_xlfn.XLOOKUP(TabelaCompras[[#This Row],[Produto]],Cadastro!A:A,Cadastro!B:B,"VALOR NÃO ENCONTRADO",0,1)</f>
        <v>M KA00-A</v>
      </c>
      <c r="B226" t="s">
        <v>971</v>
      </c>
      <c r="C226">
        <v>0</v>
      </c>
      <c r="D226" s="1">
        <v>39.073999999999998</v>
      </c>
      <c r="E226" s="1">
        <f>TabelaCompras[[#This Row],[Preço de compra]]/0.6</f>
        <v>65.123333333333335</v>
      </c>
      <c r="F226" s="6" t="s">
        <v>933</v>
      </c>
      <c r="H22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27" spans="1:8" x14ac:dyDescent="0.25">
      <c r="A227" s="4" t="str">
        <f>_xlfn.XLOOKUP(TabelaCompras[[#This Row],[Produto]],Cadastro!A:A,Cadastro!B:B,"VALOR NÃO ENCONTRADO",0,1)</f>
        <v>M-A073</v>
      </c>
      <c r="B227" t="s">
        <v>972</v>
      </c>
      <c r="C227">
        <v>0</v>
      </c>
      <c r="D227" s="1">
        <v>46.199999999999996</v>
      </c>
      <c r="E227" s="1">
        <f>TabelaCompras[[#This Row],[Preço de compra]]/0.6</f>
        <v>77</v>
      </c>
      <c r="F227" s="6" t="s">
        <v>933</v>
      </c>
      <c r="H22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28" spans="1:8" x14ac:dyDescent="0.25">
      <c r="A228" s="4" t="str">
        <f>_xlfn.XLOOKUP(TabelaCompras[[#This Row],[Produto]],Cadastro!A:A,Cadastro!B:B,"VALOR NÃO ENCONTRADO",0,1)</f>
        <v>M A088</v>
      </c>
      <c r="B228" t="s">
        <v>973</v>
      </c>
      <c r="C228">
        <v>0</v>
      </c>
      <c r="D228" s="1">
        <v>39.9</v>
      </c>
      <c r="E228" s="1">
        <f>TabelaCompras[[#This Row],[Preço de compra]]/0.6</f>
        <v>66.5</v>
      </c>
      <c r="F228" s="6" t="s">
        <v>933</v>
      </c>
      <c r="H22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29" spans="1:8" x14ac:dyDescent="0.25">
      <c r="A229" s="4" t="str">
        <f>_xlfn.XLOOKUP(TabelaCompras[[#This Row],[Produto]],Cadastro!A:A,Cadastro!B:B,"VALOR NÃO ENCONTRADO",0,1)</f>
        <v>M 9794</v>
      </c>
      <c r="B229" t="s">
        <v>974</v>
      </c>
      <c r="C229">
        <v>0</v>
      </c>
      <c r="D229" s="1">
        <v>26.599999999999998</v>
      </c>
      <c r="E229" s="1">
        <f>TabelaCompras[[#This Row],[Preço de compra]]/0.6</f>
        <v>44.333333333333329</v>
      </c>
      <c r="F229" s="6" t="s">
        <v>933</v>
      </c>
      <c r="H22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30" spans="1:8" x14ac:dyDescent="0.25">
      <c r="A230" s="4" t="str">
        <f>_xlfn.XLOOKUP(TabelaCompras[[#This Row],[Produto]],Cadastro!A:A,Cadastro!B:B,"VALOR NÃO ENCONTRADO",0,1)</f>
        <v>M 9796</v>
      </c>
      <c r="B230" t="s">
        <v>975</v>
      </c>
      <c r="C230">
        <v>0</v>
      </c>
      <c r="D230" s="1">
        <v>47.599999999999994</v>
      </c>
      <c r="E230" s="1">
        <f>TabelaCompras[[#This Row],[Preço de compra]]/0.6</f>
        <v>79.333333333333329</v>
      </c>
      <c r="F230" s="6" t="s">
        <v>933</v>
      </c>
      <c r="H23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31" spans="1:8" x14ac:dyDescent="0.25">
      <c r="A231" s="4" t="str">
        <f>_xlfn.XLOOKUP(TabelaCompras[[#This Row],[Produto]],Cadastro!A:A,Cadastro!B:B,"VALOR NÃO ENCONTRADO",0,1)</f>
        <v>M A075-B</v>
      </c>
      <c r="B231" t="s">
        <v>976</v>
      </c>
      <c r="C231">
        <v>0</v>
      </c>
      <c r="D231" s="1">
        <v>49.699999999999996</v>
      </c>
      <c r="E231" s="1">
        <f>TabelaCompras[[#This Row],[Preço de compra]]/0.6</f>
        <v>82.833333333333329</v>
      </c>
      <c r="F231" s="6" t="s">
        <v>933</v>
      </c>
      <c r="H23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32" spans="1:8" x14ac:dyDescent="0.25">
      <c r="A232" s="4" t="str">
        <f>_xlfn.XLOOKUP(TabelaCompras[[#This Row],[Produto]],Cadastro!A:A,Cadastro!B:B,"VALOR NÃO ENCONTRADO",0,1)</f>
        <v>M 9795</v>
      </c>
      <c r="B232" t="s">
        <v>977</v>
      </c>
      <c r="C232">
        <v>0</v>
      </c>
      <c r="D232" s="1">
        <v>33.599999999999994</v>
      </c>
      <c r="E232" s="1">
        <f>TabelaCompras[[#This Row],[Preço de compra]]/0.6</f>
        <v>55.999999999999993</v>
      </c>
      <c r="F232" s="6" t="s">
        <v>933</v>
      </c>
      <c r="H23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33" spans="1:8" x14ac:dyDescent="0.25">
      <c r="A233" s="4" t="str">
        <f>_xlfn.XLOOKUP(TabelaCompras[[#This Row],[Produto]],Cadastro!A:A,Cadastro!B:B,"VALOR NÃO ENCONTRADO",0,1)</f>
        <v>M 9797</v>
      </c>
      <c r="B233" t="s">
        <v>978</v>
      </c>
      <c r="C233">
        <v>0</v>
      </c>
      <c r="D233" s="1">
        <v>73.5</v>
      </c>
      <c r="E233" s="1">
        <f>TabelaCompras[[#This Row],[Preço de compra]]/0.6</f>
        <v>122.5</v>
      </c>
      <c r="F233" s="6" t="s">
        <v>933</v>
      </c>
      <c r="H23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34" spans="1:8" x14ac:dyDescent="0.25">
      <c r="A234" s="4" t="str">
        <f>_xlfn.XLOOKUP(TabelaCompras[[#This Row],[Produto]],Cadastro!A:A,Cadastro!B:B,"VALOR NÃO ENCONTRADO",0,1)</f>
        <v>M 9869</v>
      </c>
      <c r="B234" t="s">
        <v>979</v>
      </c>
      <c r="C234">
        <v>0</v>
      </c>
      <c r="D234" s="1">
        <v>309.39999999999998</v>
      </c>
      <c r="E234" s="1">
        <f>TabelaCompras[[#This Row],[Preço de compra]]/0.6</f>
        <v>515.66666666666663</v>
      </c>
      <c r="F234" s="6" t="s">
        <v>933</v>
      </c>
      <c r="H23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35" spans="1:8" x14ac:dyDescent="0.25">
      <c r="A235" s="4" t="str">
        <f>_xlfn.XLOOKUP(TabelaCompras[[#This Row],[Produto]],Cadastro!A:A,Cadastro!B:B,"VALOR NÃO ENCONTRADO",0,1)</f>
        <v>M 9782</v>
      </c>
      <c r="B235" t="s">
        <v>980</v>
      </c>
      <c r="C235">
        <v>0</v>
      </c>
      <c r="D235" s="1">
        <v>70</v>
      </c>
      <c r="E235" s="1">
        <f>TabelaCompras[[#This Row],[Preço de compra]]/0.6</f>
        <v>116.66666666666667</v>
      </c>
      <c r="F235" s="6" t="s">
        <v>933</v>
      </c>
      <c r="H23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36" spans="1:8" x14ac:dyDescent="0.25">
      <c r="A236" s="4" t="str">
        <f>_xlfn.XLOOKUP(TabelaCompras[[#This Row],[Produto]],Cadastro!A:A,Cadastro!B:B,"VALOR NÃO ENCONTRADO",0,1)</f>
        <v>M 9785</v>
      </c>
      <c r="B236" t="s">
        <v>981</v>
      </c>
      <c r="C236">
        <v>0</v>
      </c>
      <c r="D236" s="1">
        <v>198.1</v>
      </c>
      <c r="E236" s="1">
        <f>TabelaCompras[[#This Row],[Preço de compra]]/0.6</f>
        <v>330.16666666666669</v>
      </c>
      <c r="F236" s="6" t="s">
        <v>933</v>
      </c>
      <c r="H23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37" spans="1:8" x14ac:dyDescent="0.25">
      <c r="A237" s="4" t="str">
        <f>_xlfn.XLOOKUP(TabelaCompras[[#This Row],[Produto]],Cadastro!A:A,Cadastro!B:B,"VALOR NÃO ENCONTRADO",0,1)</f>
        <v>M 9868</v>
      </c>
      <c r="B237" t="s">
        <v>982</v>
      </c>
      <c r="C237">
        <v>0</v>
      </c>
      <c r="D237" s="1">
        <v>632.09999999999991</v>
      </c>
      <c r="E237" s="1">
        <f>TabelaCompras[[#This Row],[Preço de compra]]/0.6</f>
        <v>1053.5</v>
      </c>
      <c r="F237" s="6" t="s">
        <v>933</v>
      </c>
      <c r="H23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38" spans="1:8" x14ac:dyDescent="0.25">
      <c r="A238" s="4" t="str">
        <f>_xlfn.XLOOKUP(TabelaCompras[[#This Row],[Produto]],Cadastro!A:A,Cadastro!B:B,"VALOR NÃO ENCONTRADO",0,1)</f>
        <v>M 9867</v>
      </c>
      <c r="B238" t="s">
        <v>983</v>
      </c>
      <c r="C238">
        <v>0</v>
      </c>
      <c r="D238" s="1">
        <v>1251.5999999999999</v>
      </c>
      <c r="E238" s="1">
        <f>TabelaCompras[[#This Row],[Preço de compra]]/0.6</f>
        <v>2086</v>
      </c>
      <c r="F238" s="6" t="s">
        <v>933</v>
      </c>
      <c r="H23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39" spans="1:8" x14ac:dyDescent="0.25">
      <c r="A239" s="4" t="str">
        <f>_xlfn.XLOOKUP(TabelaCompras[[#This Row],[Produto]],Cadastro!A:A,Cadastro!B:B,"VALOR NÃO ENCONTRADO",0,1)</f>
        <v>M P078</v>
      </c>
      <c r="B239" t="s">
        <v>984</v>
      </c>
      <c r="C239">
        <v>0</v>
      </c>
      <c r="D239" s="1">
        <v>96.6</v>
      </c>
      <c r="E239" s="1">
        <f>TabelaCompras[[#This Row],[Preço de compra]]/0.6</f>
        <v>161</v>
      </c>
      <c r="F239" s="6" t="s">
        <v>933</v>
      </c>
      <c r="H23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40" spans="1:8" x14ac:dyDescent="0.25">
      <c r="A240" s="4" t="str">
        <f>_xlfn.XLOOKUP(TabelaCompras[[#This Row],[Produto]],Cadastro!A:A,Cadastro!B:B,"VALOR NÃO ENCONTRADO",0,1)</f>
        <v>M 9798</v>
      </c>
      <c r="B240" t="s">
        <v>985</v>
      </c>
      <c r="C240">
        <v>0</v>
      </c>
      <c r="D240" s="1">
        <v>42</v>
      </c>
      <c r="E240" s="1">
        <f>TabelaCompras[[#This Row],[Preço de compra]]/0.6</f>
        <v>70</v>
      </c>
      <c r="F240" s="6" t="s">
        <v>933</v>
      </c>
      <c r="H24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41" spans="1:8" x14ac:dyDescent="0.25">
      <c r="A241" s="4">
        <f>_xlfn.XLOOKUP(TabelaCompras[[#This Row],[Produto]],Cadastro!A:A,Cadastro!B:B,"VALOR NÃO ENCONTRADO",0,1)</f>
        <v>756453</v>
      </c>
      <c r="B241" t="s">
        <v>986</v>
      </c>
      <c r="C241">
        <v>0</v>
      </c>
      <c r="D241" s="1">
        <v>32.9</v>
      </c>
      <c r="E241" s="1">
        <f>TabelaCompras[[#This Row],[Preço de compra]]/0.6</f>
        <v>54.833333333333336</v>
      </c>
      <c r="F241" s="6" t="s">
        <v>933</v>
      </c>
      <c r="H24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42" spans="1:8" x14ac:dyDescent="0.25">
      <c r="A242" s="4" t="str">
        <f>_xlfn.XLOOKUP(TabelaCompras[[#This Row],[Produto]],Cadastro!A:A,Cadastro!B:B,"VALOR NÃO ENCONTRADO",0,1)</f>
        <v>M A077</v>
      </c>
      <c r="B242" t="s">
        <v>987</v>
      </c>
      <c r="C242">
        <v>0</v>
      </c>
      <c r="D242" s="1">
        <v>33.599999999999994</v>
      </c>
      <c r="E242" s="1">
        <f>TabelaCompras[[#This Row],[Preço de compra]]/0.6</f>
        <v>55.999999999999993</v>
      </c>
      <c r="F242" s="6" t="s">
        <v>933</v>
      </c>
      <c r="H24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43" spans="1:8" x14ac:dyDescent="0.25">
      <c r="A243" s="4" t="str">
        <f>_xlfn.XLOOKUP(TabelaCompras[[#This Row],[Produto]],Cadastro!A:A,Cadastro!B:B,"VALOR NÃO ENCONTRADO",0,1)</f>
        <v>M P077</v>
      </c>
      <c r="B243" t="s">
        <v>988</v>
      </c>
      <c r="C243">
        <v>0</v>
      </c>
      <c r="D243" s="1">
        <v>151.19999999999999</v>
      </c>
      <c r="E243" s="1">
        <f>TabelaCompras[[#This Row],[Preço de compra]]/0.6</f>
        <v>252</v>
      </c>
      <c r="F243" s="6" t="s">
        <v>933</v>
      </c>
      <c r="H24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44" spans="1:8" x14ac:dyDescent="0.25">
      <c r="A244" s="4" t="str">
        <f>_xlfn.XLOOKUP(TabelaCompras[[#This Row],[Produto]],Cadastro!A:A,Cadastro!B:B,"VALOR NÃO ENCONTRADO",0,1)</f>
        <v>M A078-M</v>
      </c>
      <c r="B244" t="s">
        <v>989</v>
      </c>
      <c r="C244">
        <v>0</v>
      </c>
      <c r="D244" s="1">
        <v>23.099999999999998</v>
      </c>
      <c r="E244" s="1">
        <f>TabelaCompras[[#This Row],[Preço de compra]]/0.6</f>
        <v>38.5</v>
      </c>
      <c r="F244" s="6" t="s">
        <v>933</v>
      </c>
      <c r="H24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45" spans="1:8" x14ac:dyDescent="0.25">
      <c r="A245" s="4" t="str">
        <f>_xlfn.XLOOKUP(TabelaCompras[[#This Row],[Produto]],Cadastro!A:A,Cadastro!B:B,"VALOR NÃO ENCONTRADO",0,1)</f>
        <v>M P078-B</v>
      </c>
      <c r="B245" t="s">
        <v>990</v>
      </c>
      <c r="C245">
        <v>0</v>
      </c>
      <c r="D245" s="1">
        <v>214.2</v>
      </c>
      <c r="E245" s="1">
        <f>TabelaCompras[[#This Row],[Preço de compra]]/0.6</f>
        <v>357</v>
      </c>
      <c r="F245" s="6" t="s">
        <v>933</v>
      </c>
      <c r="H24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46" spans="1:8" x14ac:dyDescent="0.25">
      <c r="A246" s="4" t="str">
        <f>_xlfn.XLOOKUP(TabelaCompras[[#This Row],[Produto]],Cadastro!A:A,Cadastro!B:B,"VALOR NÃO ENCONTRADO",0,1)</f>
        <v>M P079</v>
      </c>
      <c r="B246" t="s">
        <v>991</v>
      </c>
      <c r="C246">
        <v>0</v>
      </c>
      <c r="D246" s="1">
        <v>68.599999999999994</v>
      </c>
      <c r="E246" s="1">
        <f>TabelaCompras[[#This Row],[Preço de compra]]/0.6</f>
        <v>114.33333333333333</v>
      </c>
      <c r="F246" s="6" t="s">
        <v>933</v>
      </c>
      <c r="H24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47" spans="1:8" x14ac:dyDescent="0.25">
      <c r="A247" s="4" t="str">
        <f>_xlfn.XLOOKUP(TabelaCompras[[#This Row],[Produto]],Cadastro!A:A,Cadastro!B:B,"VALOR NÃO ENCONTRADO",0,1)</f>
        <v>M 9799</v>
      </c>
      <c r="B247" t="s">
        <v>992</v>
      </c>
      <c r="C247">
        <v>0</v>
      </c>
      <c r="D247" s="1">
        <v>229.6</v>
      </c>
      <c r="E247" s="1">
        <f>TabelaCompras[[#This Row],[Preço de compra]]/0.6</f>
        <v>382.66666666666669</v>
      </c>
      <c r="F247" s="6" t="s">
        <v>933</v>
      </c>
      <c r="H24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48" spans="1:8" x14ac:dyDescent="0.25">
      <c r="A248" s="4" t="str">
        <f>_xlfn.XLOOKUP(TabelaCompras[[#This Row],[Produto]],Cadastro!A:A,Cadastro!B:B,"VALOR NÃO ENCONTRADO",0,1)</f>
        <v>M P078-A</v>
      </c>
      <c r="B248" t="s">
        <v>993</v>
      </c>
      <c r="C248">
        <v>0</v>
      </c>
      <c r="D248" s="1">
        <v>169.39999999999998</v>
      </c>
      <c r="E248" s="1">
        <f>TabelaCompras[[#This Row],[Preço de compra]]/0.6</f>
        <v>282.33333333333331</v>
      </c>
      <c r="F248" s="6" t="s">
        <v>933</v>
      </c>
      <c r="H24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49" spans="1:8" x14ac:dyDescent="0.25">
      <c r="A249" s="4" t="str">
        <f>_xlfn.XLOOKUP(TabelaCompras[[#This Row],[Produto]],Cadastro!A:A,Cadastro!B:B,"VALOR NÃO ENCONTRADO",0,1)</f>
        <v>M A078</v>
      </c>
      <c r="B249" t="s">
        <v>994</v>
      </c>
      <c r="C249">
        <v>0</v>
      </c>
      <c r="D249" s="1">
        <v>42</v>
      </c>
      <c r="E249" s="1">
        <f>TabelaCompras[[#This Row],[Preço de compra]]/0.6</f>
        <v>70</v>
      </c>
      <c r="F249" s="6" t="s">
        <v>933</v>
      </c>
      <c r="H24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50" spans="1:8" x14ac:dyDescent="0.25">
      <c r="A250" s="4" t="str">
        <f>_xlfn.XLOOKUP(TabelaCompras[[#This Row],[Produto]],Cadastro!A:A,Cadastro!B:B,"VALOR NÃO ENCONTRADO",0,1)</f>
        <v>M 9940</v>
      </c>
      <c r="B250" t="s">
        <v>995</v>
      </c>
      <c r="C250">
        <v>0</v>
      </c>
      <c r="D250" s="1">
        <v>133</v>
      </c>
      <c r="E250" s="1">
        <f>TabelaCompras[[#This Row],[Preço de compra]]/0.6</f>
        <v>221.66666666666669</v>
      </c>
      <c r="F250" s="6" t="s">
        <v>933</v>
      </c>
      <c r="H25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51" spans="1:8" x14ac:dyDescent="0.25">
      <c r="A251" s="4" t="str">
        <f>_xlfn.XLOOKUP(TabelaCompras[[#This Row],[Produto]],Cadastro!A:A,Cadastro!B:B,"VALOR NÃO ENCONTRADO",0,1)</f>
        <v>M 9801</v>
      </c>
      <c r="B251" t="s">
        <v>996</v>
      </c>
      <c r="C251">
        <v>0</v>
      </c>
      <c r="D251" s="1">
        <v>36.4</v>
      </c>
      <c r="E251" s="1">
        <f>TabelaCompras[[#This Row],[Preço de compra]]/0.6</f>
        <v>60.666666666666664</v>
      </c>
      <c r="F251" s="6" t="s">
        <v>933</v>
      </c>
      <c r="H25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52" spans="1:8" x14ac:dyDescent="0.25">
      <c r="A252" s="4" t="str">
        <f>_xlfn.XLOOKUP(TabelaCompras[[#This Row],[Produto]],Cadastro!A:A,Cadastro!B:B,"VALOR NÃO ENCONTRADO",0,1)</f>
        <v>M 9802</v>
      </c>
      <c r="B252" t="s">
        <v>997</v>
      </c>
      <c r="C252">
        <v>0</v>
      </c>
      <c r="D252" s="1">
        <v>111.3</v>
      </c>
      <c r="E252" s="1">
        <f>TabelaCompras[[#This Row],[Preço de compra]]/0.6</f>
        <v>185.5</v>
      </c>
      <c r="F252" s="6" t="s">
        <v>933</v>
      </c>
      <c r="H25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53" spans="1:8" x14ac:dyDescent="0.25">
      <c r="A253" s="4" t="str">
        <f>_xlfn.XLOOKUP(TabelaCompras[[#This Row],[Produto]],Cadastro!A:A,Cadastro!B:B,"VALOR NÃO ENCONTRADO",0,1)</f>
        <v>M 9800</v>
      </c>
      <c r="B253" t="s">
        <v>998</v>
      </c>
      <c r="C253">
        <v>0</v>
      </c>
      <c r="D253" s="1">
        <v>51.099999999999994</v>
      </c>
      <c r="E253" s="1">
        <f>TabelaCompras[[#This Row],[Preço de compra]]/0.6</f>
        <v>85.166666666666657</v>
      </c>
      <c r="F253" s="6" t="s">
        <v>933</v>
      </c>
      <c r="H25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54" spans="1:8" x14ac:dyDescent="0.25">
      <c r="A254" s="4" t="str">
        <f>_xlfn.XLOOKUP(TabelaCompras[[#This Row],[Produto]],Cadastro!A:A,Cadastro!B:B,"VALOR NÃO ENCONTRADO",0,1)</f>
        <v>M A084</v>
      </c>
      <c r="B254" t="s">
        <v>999</v>
      </c>
      <c r="C254">
        <v>0</v>
      </c>
      <c r="D254" s="1">
        <v>29.4</v>
      </c>
      <c r="E254" s="1">
        <f>TabelaCompras[[#This Row],[Preço de compra]]/0.6</f>
        <v>49</v>
      </c>
      <c r="F254" s="6" t="s">
        <v>933</v>
      </c>
      <c r="H25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55" spans="1:8" x14ac:dyDescent="0.25">
      <c r="A255" s="4" t="str">
        <f>_xlfn.XLOOKUP(TabelaCompras[[#This Row],[Produto]],Cadastro!A:A,Cadastro!B:B,"VALOR NÃO ENCONTRADO",0,1)</f>
        <v>M 9803</v>
      </c>
      <c r="B255" t="s">
        <v>1000</v>
      </c>
      <c r="C255">
        <v>0</v>
      </c>
      <c r="D255" s="1">
        <v>18.899999999999999</v>
      </c>
      <c r="E255" s="1">
        <f>TabelaCompras[[#This Row],[Preço de compra]]/0.6</f>
        <v>31.5</v>
      </c>
      <c r="F255" s="6" t="s">
        <v>933</v>
      </c>
      <c r="H25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56" spans="1:8" x14ac:dyDescent="0.25">
      <c r="A256" s="4" t="str">
        <f>_xlfn.XLOOKUP(TabelaCompras[[#This Row],[Produto]],Cadastro!A:A,Cadastro!B:B,"VALOR NÃO ENCONTRADO",0,1)</f>
        <v>M 9804</v>
      </c>
      <c r="B256" t="s">
        <v>1001</v>
      </c>
      <c r="C256">
        <v>0</v>
      </c>
      <c r="D256" s="1">
        <v>36.4</v>
      </c>
      <c r="E256" s="1">
        <f>TabelaCompras[[#This Row],[Preço de compra]]/0.6</f>
        <v>60.666666666666664</v>
      </c>
      <c r="F256" s="6" t="s">
        <v>933</v>
      </c>
      <c r="H25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57" spans="1:8" x14ac:dyDescent="0.25">
      <c r="A257" s="4" t="str">
        <f>_xlfn.XLOOKUP(TabelaCompras[[#This Row],[Produto]],Cadastro!A:A,Cadastro!B:B,"VALOR NÃO ENCONTRADO",0,1)</f>
        <v>M A085-A</v>
      </c>
      <c r="B257" t="s">
        <v>1002</v>
      </c>
      <c r="C257">
        <v>0</v>
      </c>
      <c r="D257" s="1">
        <v>23.799999999999997</v>
      </c>
      <c r="E257" s="1">
        <f>TabelaCompras[[#This Row],[Preço de compra]]/0.6</f>
        <v>39.666666666666664</v>
      </c>
      <c r="F257" s="6" t="s">
        <v>933</v>
      </c>
      <c r="H25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58" spans="1:8" x14ac:dyDescent="0.25">
      <c r="A258" s="4" t="str">
        <f>_xlfn.XLOOKUP(TabelaCompras[[#This Row],[Produto]],Cadastro!A:A,Cadastro!B:B,"VALOR NÃO ENCONTRADO",0,1)</f>
        <v>M 9806</v>
      </c>
      <c r="B258" t="s">
        <v>1003</v>
      </c>
      <c r="C258">
        <v>0</v>
      </c>
      <c r="D258" s="1">
        <v>33.599999999999994</v>
      </c>
      <c r="E258" s="1">
        <f>TabelaCompras[[#This Row],[Preço de compra]]/0.6</f>
        <v>55.999999999999993</v>
      </c>
      <c r="F258" s="6" t="s">
        <v>933</v>
      </c>
      <c r="H25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59" spans="1:8" x14ac:dyDescent="0.25">
      <c r="A259" s="4" t="str">
        <f>_xlfn.XLOOKUP(TabelaCompras[[#This Row],[Produto]],Cadastro!A:A,Cadastro!B:B,"VALOR NÃO ENCONTRADO",0,1)</f>
        <v>M 9807</v>
      </c>
      <c r="B259" t="s">
        <v>1004</v>
      </c>
      <c r="C259">
        <v>0</v>
      </c>
      <c r="D259" s="1">
        <v>66.5</v>
      </c>
      <c r="E259" s="1">
        <f>TabelaCompras[[#This Row],[Preço de compra]]/0.6</f>
        <v>110.83333333333334</v>
      </c>
      <c r="F259" s="6" t="s">
        <v>933</v>
      </c>
      <c r="H25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60" spans="1:8" x14ac:dyDescent="0.25">
      <c r="A260" s="4" t="str">
        <f>_xlfn.XLOOKUP(TabelaCompras[[#This Row],[Produto]],Cadastro!A:A,Cadastro!B:B,"VALOR NÃO ENCONTRADO",0,1)</f>
        <v>M 421421</v>
      </c>
      <c r="B260" t="s">
        <v>1005</v>
      </c>
      <c r="C260">
        <v>0</v>
      </c>
      <c r="D260" s="1">
        <v>211.39999999999998</v>
      </c>
      <c r="E260" s="1">
        <f>TabelaCompras[[#This Row],[Preço de compra]]/0.6</f>
        <v>352.33333333333331</v>
      </c>
      <c r="F260" s="6" t="s">
        <v>933</v>
      </c>
      <c r="H26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61" spans="1:8" x14ac:dyDescent="0.25">
      <c r="A261" s="4" t="str">
        <f>_xlfn.XLOOKUP(TabelaCompras[[#This Row],[Produto]],Cadastro!A:A,Cadastro!B:B,"VALOR NÃO ENCONTRADO",0,1)</f>
        <v>M 9809</v>
      </c>
      <c r="B261" t="s">
        <v>1006</v>
      </c>
      <c r="C261">
        <v>0</v>
      </c>
      <c r="D261" s="1">
        <v>30.099999999999998</v>
      </c>
      <c r="E261" s="1">
        <f>TabelaCompras[[#This Row],[Preço de compra]]/0.6</f>
        <v>50.166666666666664</v>
      </c>
      <c r="F261" s="6" t="s">
        <v>933</v>
      </c>
      <c r="H26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62" spans="1:8" x14ac:dyDescent="0.25">
      <c r="A262" s="4" t="str">
        <f>_xlfn.XLOOKUP(TabelaCompras[[#This Row],[Produto]],Cadastro!A:A,Cadastro!B:B,"VALOR NÃO ENCONTRADO",0,1)</f>
        <v>M 9808</v>
      </c>
      <c r="B262" t="s">
        <v>1007</v>
      </c>
      <c r="C262">
        <v>0</v>
      </c>
      <c r="D262" s="1">
        <v>14.7</v>
      </c>
      <c r="E262" s="1">
        <f>TabelaCompras[[#This Row],[Preço de compra]]/0.6</f>
        <v>24.5</v>
      </c>
      <c r="F262" s="6" t="s">
        <v>933</v>
      </c>
      <c r="H26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63" spans="1:8" x14ac:dyDescent="0.25">
      <c r="A263" s="4" t="str">
        <f>_xlfn.XLOOKUP(TabelaCompras[[#This Row],[Produto]],Cadastro!A:A,Cadastro!B:B,"VALOR NÃO ENCONTRADO",0,1)</f>
        <v>M 9864</v>
      </c>
      <c r="B263" t="s">
        <v>1008</v>
      </c>
      <c r="C263">
        <v>0</v>
      </c>
      <c r="D263" s="1">
        <v>36.4</v>
      </c>
      <c r="E263" s="1">
        <f>TabelaCompras[[#This Row],[Preço de compra]]/0.6</f>
        <v>60.666666666666664</v>
      </c>
      <c r="F263" s="6" t="s">
        <v>933</v>
      </c>
      <c r="H26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64" spans="1:8" x14ac:dyDescent="0.25">
      <c r="A264" s="4" t="str">
        <f>_xlfn.XLOOKUP(TabelaCompras[[#This Row],[Produto]],Cadastro!A:A,Cadastro!B:B,"VALOR NÃO ENCONTRADO",0,1)</f>
        <v>M A90</v>
      </c>
      <c r="B264" t="s">
        <v>1009</v>
      </c>
      <c r="C264">
        <v>0</v>
      </c>
      <c r="D264" s="1">
        <v>36.4</v>
      </c>
      <c r="E264" s="1">
        <f>TabelaCompras[[#This Row],[Preço de compra]]/0.6</f>
        <v>60.666666666666664</v>
      </c>
      <c r="F264" s="6" t="s">
        <v>933</v>
      </c>
      <c r="H26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65" spans="1:8" x14ac:dyDescent="0.25">
      <c r="A265" s="4" t="str">
        <f>_xlfn.XLOOKUP(TabelaCompras[[#This Row],[Produto]],Cadastro!A:A,Cadastro!B:B,"VALOR NÃO ENCONTRADO",0,1)</f>
        <v>M P090-A</v>
      </c>
      <c r="B265" t="s">
        <v>1010</v>
      </c>
      <c r="C265">
        <v>0</v>
      </c>
      <c r="D265" s="1">
        <v>58.099999999999994</v>
      </c>
      <c r="E265" s="1">
        <f>TabelaCompras[[#This Row],[Preço de compra]]/0.6</f>
        <v>96.833333333333329</v>
      </c>
      <c r="F265" s="6" t="s">
        <v>933</v>
      </c>
      <c r="H26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66" spans="1:8" x14ac:dyDescent="0.25">
      <c r="A266" s="4" t="str">
        <f>_xlfn.XLOOKUP(TabelaCompras[[#This Row],[Produto]],Cadastro!A:A,Cadastro!B:B,"VALOR NÃO ENCONTRADO",0,1)</f>
        <v>M 013</v>
      </c>
      <c r="B266" t="s">
        <v>1011</v>
      </c>
      <c r="C266">
        <v>0</v>
      </c>
      <c r="D266" s="1">
        <v>82.6</v>
      </c>
      <c r="E266" s="1">
        <f>TabelaCompras[[#This Row],[Preço de compra]]/0.6</f>
        <v>137.66666666666666</v>
      </c>
      <c r="F266" s="6" t="s">
        <v>933</v>
      </c>
      <c r="H26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67" spans="1:8" x14ac:dyDescent="0.25">
      <c r="A267" s="4">
        <f>_xlfn.XLOOKUP(TabelaCompras[[#This Row],[Produto]],Cadastro!A:A,Cadastro!B:B,"VALOR NÃO ENCONTRADO",0,1)</f>
        <v>421321</v>
      </c>
      <c r="B267" t="s">
        <v>1012</v>
      </c>
      <c r="C267">
        <v>0</v>
      </c>
      <c r="D267" s="1">
        <v>121.1</v>
      </c>
      <c r="E267" s="1">
        <f>TabelaCompras[[#This Row],[Preço de compra]]/0.6</f>
        <v>201.83333333333334</v>
      </c>
      <c r="F267" s="6" t="s">
        <v>933</v>
      </c>
      <c r="H26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68" spans="1:8" x14ac:dyDescent="0.25">
      <c r="A268" s="4" t="str">
        <f>_xlfn.XLOOKUP(TabelaCompras[[#This Row],[Produto]],Cadastro!A:A,Cadastro!B:B,"VALOR NÃO ENCONTRADO",0,1)</f>
        <v>M 9811</v>
      </c>
      <c r="B268" t="s">
        <v>1013</v>
      </c>
      <c r="C268">
        <v>0</v>
      </c>
      <c r="D268" s="1">
        <v>162.39999999999998</v>
      </c>
      <c r="E268" s="1">
        <f>TabelaCompras[[#This Row],[Preço de compra]]/0.6</f>
        <v>270.66666666666663</v>
      </c>
      <c r="F268" s="6" t="s">
        <v>933</v>
      </c>
      <c r="H26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69" spans="1:8" x14ac:dyDescent="0.25">
      <c r="A269" s="4" t="str">
        <f>_xlfn.XLOOKUP(TabelaCompras[[#This Row],[Produto]],Cadastro!A:A,Cadastro!B:B,"VALOR NÃO ENCONTRADO",0,1)</f>
        <v>M P122</v>
      </c>
      <c r="B269" t="s">
        <v>1014</v>
      </c>
      <c r="C269">
        <v>0</v>
      </c>
      <c r="D269" s="1">
        <v>319.89999999999998</v>
      </c>
      <c r="E269" s="1">
        <f>TabelaCompras[[#This Row],[Preço de compra]]/0.6</f>
        <v>533.16666666666663</v>
      </c>
      <c r="F269" s="6" t="s">
        <v>933</v>
      </c>
      <c r="H26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70" spans="1:8" x14ac:dyDescent="0.25">
      <c r="A270" s="4" t="str">
        <f>_xlfn.XLOOKUP(TabelaCompras[[#This Row],[Produto]],Cadastro!A:A,Cadastro!B:B,"VALOR NÃO ENCONTRADO",0,1)</f>
        <v>M A094</v>
      </c>
      <c r="B270" t="s">
        <v>1015</v>
      </c>
      <c r="C270">
        <v>0</v>
      </c>
      <c r="D270" s="1">
        <v>29.4</v>
      </c>
      <c r="E270" s="1">
        <f>TabelaCompras[[#This Row],[Preço de compra]]/0.6</f>
        <v>49</v>
      </c>
      <c r="F270" s="6" t="s">
        <v>933</v>
      </c>
      <c r="H27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71" spans="1:8" x14ac:dyDescent="0.25">
      <c r="A271" s="4" t="str">
        <f>_xlfn.XLOOKUP(TabelaCompras[[#This Row],[Produto]],Cadastro!A:A,Cadastro!B:B,"VALOR NÃO ENCONTRADO",0,1)</f>
        <v>M P094-A</v>
      </c>
      <c r="B271" t="s">
        <v>1016</v>
      </c>
      <c r="C271">
        <v>0</v>
      </c>
      <c r="D271" s="1">
        <v>36.4</v>
      </c>
      <c r="E271" s="1">
        <f>TabelaCompras[[#This Row],[Preço de compra]]/0.6</f>
        <v>60.666666666666664</v>
      </c>
      <c r="F271" s="6" t="s">
        <v>933</v>
      </c>
      <c r="H27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72" spans="1:8" x14ac:dyDescent="0.25">
      <c r="A272" s="4" t="str">
        <f>_xlfn.XLOOKUP(TabelaCompras[[#This Row],[Produto]],Cadastro!A:A,Cadastro!B:B,"VALOR NÃO ENCONTRADO",0,1)</f>
        <v>M A095</v>
      </c>
      <c r="B272" t="s">
        <v>1017</v>
      </c>
      <c r="C272">
        <v>0</v>
      </c>
      <c r="D272" s="1">
        <v>13.299999999999999</v>
      </c>
      <c r="E272" s="1">
        <f>TabelaCompras[[#This Row],[Preço de compra]]/0.6</f>
        <v>22.166666666666664</v>
      </c>
      <c r="F272" s="6" t="s">
        <v>933</v>
      </c>
      <c r="H27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73" spans="1:8" x14ac:dyDescent="0.25">
      <c r="A273" s="4" t="str">
        <f>_xlfn.XLOOKUP(TabelaCompras[[#This Row],[Produto]],Cadastro!A:A,Cadastro!B:B,"VALOR NÃO ENCONTRADO",0,1)</f>
        <v>M A128</v>
      </c>
      <c r="B273" t="s">
        <v>1018</v>
      </c>
      <c r="C273">
        <v>0</v>
      </c>
      <c r="D273" s="1">
        <v>12.6</v>
      </c>
      <c r="E273" s="1">
        <f>TabelaCompras[[#This Row],[Preço de compra]]/0.6</f>
        <v>21</v>
      </c>
      <c r="F273" s="6" t="s">
        <v>933</v>
      </c>
      <c r="H27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74" spans="1:8" x14ac:dyDescent="0.25">
      <c r="A274" s="4" t="str">
        <f>_xlfn.XLOOKUP(TabelaCompras[[#This Row],[Produto]],Cadastro!A:A,Cadastro!B:B,"VALOR NÃO ENCONTRADO",0,1)</f>
        <v>M A128-A</v>
      </c>
      <c r="B274" t="s">
        <v>1019</v>
      </c>
      <c r="C274">
        <v>0</v>
      </c>
      <c r="D274" s="1">
        <v>16.099999999999998</v>
      </c>
      <c r="E274" s="1">
        <f>TabelaCompras[[#This Row],[Preço de compra]]/0.6</f>
        <v>26.833333333333332</v>
      </c>
      <c r="F274" s="6" t="s">
        <v>933</v>
      </c>
      <c r="H27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75" spans="1:8" x14ac:dyDescent="0.25">
      <c r="A275" s="4" t="str">
        <f>_xlfn.XLOOKUP(TabelaCompras[[#This Row],[Produto]],Cadastro!A:A,Cadastro!B:B,"VALOR NÃO ENCONTRADO",0,1)</f>
        <v>M KTR</v>
      </c>
      <c r="B275" t="s">
        <v>1020</v>
      </c>
      <c r="C275">
        <v>0</v>
      </c>
      <c r="D275" s="1">
        <v>20.299999999999997</v>
      </c>
      <c r="E275" s="1">
        <f>TabelaCompras[[#This Row],[Preço de compra]]/0.6</f>
        <v>33.833333333333329</v>
      </c>
      <c r="F275" s="6" t="s">
        <v>933</v>
      </c>
      <c r="H27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76" spans="1:8" x14ac:dyDescent="0.25">
      <c r="A276" s="4" t="str">
        <f>_xlfn.XLOOKUP(TabelaCompras[[#This Row],[Produto]],Cadastro!A:A,Cadastro!B:B,"VALOR NÃO ENCONTRADO",0,1)</f>
        <v>M 9822</v>
      </c>
      <c r="B276" t="s">
        <v>1021</v>
      </c>
      <c r="C276">
        <v>0</v>
      </c>
      <c r="D276" s="1">
        <v>33.18</v>
      </c>
      <c r="E276" s="1">
        <f>TabelaCompras[[#This Row],[Preço de compra]]/0.6</f>
        <v>55.300000000000004</v>
      </c>
      <c r="F276" s="6" t="s">
        <v>933</v>
      </c>
      <c r="H27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77" spans="1:8" x14ac:dyDescent="0.25">
      <c r="A277" s="4" t="str">
        <f>_xlfn.XLOOKUP(TabelaCompras[[#This Row],[Produto]],Cadastro!A:A,Cadastro!B:B,"VALOR NÃO ENCONTRADO",0,1)</f>
        <v>M 1892</v>
      </c>
      <c r="B277" t="s">
        <v>1022</v>
      </c>
      <c r="C277">
        <v>0</v>
      </c>
      <c r="D277" s="1">
        <v>36.4</v>
      </c>
      <c r="E277" s="1">
        <f>TabelaCompras[[#This Row],[Preço de compra]]/0.6</f>
        <v>60.666666666666664</v>
      </c>
      <c r="F277" s="6" t="s">
        <v>933</v>
      </c>
      <c r="H27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78" spans="1:8" x14ac:dyDescent="0.25">
      <c r="A278" s="4" t="str">
        <f>_xlfn.XLOOKUP(TabelaCompras[[#This Row],[Produto]],Cadastro!A:A,Cadastro!B:B,"VALOR NÃO ENCONTRADO",0,1)</f>
        <v>M P125</v>
      </c>
      <c r="B278" t="s">
        <v>1023</v>
      </c>
      <c r="C278">
        <v>0</v>
      </c>
      <c r="D278" s="1">
        <v>1068.2</v>
      </c>
      <c r="E278" s="1">
        <f>TabelaCompras[[#This Row],[Preço de compra]]/0.6</f>
        <v>1780.3333333333335</v>
      </c>
      <c r="F278" s="6" t="s">
        <v>933</v>
      </c>
      <c r="H27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79" spans="1:8" x14ac:dyDescent="0.25">
      <c r="A279" s="4" t="str">
        <f>_xlfn.XLOOKUP(TabelaCompras[[#This Row],[Produto]],Cadastro!A:A,Cadastro!B:B,"VALOR NÃO ENCONTRADO",0,1)</f>
        <v>M 8924</v>
      </c>
      <c r="B279" t="s">
        <v>1024</v>
      </c>
      <c r="C279">
        <v>0</v>
      </c>
      <c r="D279" s="1">
        <v>627.19999999999993</v>
      </c>
      <c r="E279" s="1">
        <f>TabelaCompras[[#This Row],[Preço de compra]]/0.6</f>
        <v>1045.3333333333333</v>
      </c>
      <c r="F279" s="6" t="s">
        <v>933</v>
      </c>
      <c r="H27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80" spans="1:8" x14ac:dyDescent="0.25">
      <c r="A280" s="4" t="str">
        <f>_xlfn.XLOOKUP(TabelaCompras[[#This Row],[Produto]],Cadastro!A:A,Cadastro!B:B,"VALOR NÃO ENCONTRADO",0,1)</f>
        <v>M P123</v>
      </c>
      <c r="B280" t="s">
        <v>1025</v>
      </c>
      <c r="C280">
        <v>0</v>
      </c>
      <c r="D280" s="1">
        <v>1721.3</v>
      </c>
      <c r="E280" s="1">
        <f>TabelaCompras[[#This Row],[Preço de compra]]/0.6</f>
        <v>2868.8333333333335</v>
      </c>
      <c r="F280" s="6" t="s">
        <v>933</v>
      </c>
      <c r="H28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81" spans="1:8" x14ac:dyDescent="0.25">
      <c r="A281" s="4" t="str">
        <f>_xlfn.XLOOKUP(TabelaCompras[[#This Row],[Produto]],Cadastro!A:A,Cadastro!B:B,"VALOR NÃO ENCONTRADO",0,1)</f>
        <v>M 9823</v>
      </c>
      <c r="B281" t="s">
        <v>1026</v>
      </c>
      <c r="C281">
        <v>0</v>
      </c>
      <c r="D281" s="1">
        <v>3159.1</v>
      </c>
      <c r="E281" s="1">
        <f>TabelaCompras[[#This Row],[Preço de compra]]/0.6</f>
        <v>5265.166666666667</v>
      </c>
      <c r="F281" s="6" t="s">
        <v>933</v>
      </c>
      <c r="H28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82" spans="1:8" x14ac:dyDescent="0.25">
      <c r="A282" s="4" t="str">
        <f>_xlfn.XLOOKUP(TabelaCompras[[#This Row],[Produto]],Cadastro!A:A,Cadastro!B:B,"VALOR NÃO ENCONTRADO",0,1)</f>
        <v>M 1895</v>
      </c>
      <c r="B282" t="s">
        <v>1027</v>
      </c>
      <c r="C282">
        <v>0</v>
      </c>
      <c r="D282" s="1">
        <v>263.2</v>
      </c>
      <c r="E282" s="1">
        <f>TabelaCompras[[#This Row],[Preço de compra]]/0.6</f>
        <v>438.66666666666669</v>
      </c>
      <c r="F282" s="6" t="s">
        <v>933</v>
      </c>
      <c r="H28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83" spans="1:8" x14ac:dyDescent="0.25">
      <c r="A283" s="4" t="str">
        <f>_xlfn.XLOOKUP(TabelaCompras[[#This Row],[Produto]],Cadastro!A:A,Cadastro!B:B,"VALOR NÃO ENCONTRADO",0,1)</f>
        <v>M A099</v>
      </c>
      <c r="B283" t="s">
        <v>1028</v>
      </c>
      <c r="C283">
        <v>0</v>
      </c>
      <c r="D283" s="1">
        <v>25.346999999999998</v>
      </c>
      <c r="E283" s="1">
        <f>TabelaCompras[[#This Row],[Preço de compra]]/0.6</f>
        <v>42.244999999999997</v>
      </c>
      <c r="F283" s="6" t="s">
        <v>933</v>
      </c>
      <c r="H28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84" spans="1:8" x14ac:dyDescent="0.25">
      <c r="A284" s="4" t="str">
        <f>_xlfn.XLOOKUP(TabelaCompras[[#This Row],[Produto]],Cadastro!A:A,Cadastro!B:B,"VALOR NÃO ENCONTRADO",0,1)</f>
        <v>M A100</v>
      </c>
      <c r="B284" t="s">
        <v>1029</v>
      </c>
      <c r="C284">
        <v>0</v>
      </c>
      <c r="D284" s="1">
        <v>16.799999999999997</v>
      </c>
      <c r="E284" s="1">
        <f>TabelaCompras[[#This Row],[Preço de compra]]/0.6</f>
        <v>27.999999999999996</v>
      </c>
      <c r="F284" s="6" t="s">
        <v>933</v>
      </c>
      <c r="H28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85" spans="1:8" x14ac:dyDescent="0.25">
      <c r="A285" s="4" t="str">
        <f>_xlfn.XLOOKUP(TabelaCompras[[#This Row],[Produto]],Cadastro!A:A,Cadastro!B:B,"VALOR NÃO ENCONTRADO",0,1)</f>
        <v>M P100-A</v>
      </c>
      <c r="B285" t="s">
        <v>1030</v>
      </c>
      <c r="C285">
        <v>0</v>
      </c>
      <c r="D285" s="1">
        <v>24.5</v>
      </c>
      <c r="E285" s="1">
        <f>TabelaCompras[[#This Row],[Preço de compra]]/0.6</f>
        <v>40.833333333333336</v>
      </c>
      <c r="F285" s="6" t="s">
        <v>933</v>
      </c>
      <c r="H28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86" spans="1:8" x14ac:dyDescent="0.25">
      <c r="A286" s="4" t="str">
        <f>_xlfn.XLOOKUP(TabelaCompras[[#This Row],[Produto]],Cadastro!A:A,Cadastro!B:B,"VALOR NÃO ENCONTRADO",0,1)</f>
        <v>M A101</v>
      </c>
      <c r="B286" t="s">
        <v>1031</v>
      </c>
      <c r="C286">
        <v>0</v>
      </c>
      <c r="D286" s="1">
        <v>16.799999999999997</v>
      </c>
      <c r="E286" s="1">
        <f>TabelaCompras[[#This Row],[Preço de compra]]/0.6</f>
        <v>27.999999999999996</v>
      </c>
      <c r="F286" s="6" t="s">
        <v>933</v>
      </c>
      <c r="H28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87" spans="1:8" x14ac:dyDescent="0.25">
      <c r="A287" s="4" t="str">
        <f>_xlfn.XLOOKUP(TabelaCompras[[#This Row],[Produto]],Cadastro!A:A,Cadastro!B:B,"VALOR NÃO ENCONTRADO",0,1)</f>
        <v>M P101-A</v>
      </c>
      <c r="B287" t="s">
        <v>1032</v>
      </c>
      <c r="C287">
        <v>0</v>
      </c>
      <c r="D287" s="1">
        <v>24.5</v>
      </c>
      <c r="E287" s="1">
        <f>TabelaCompras[[#This Row],[Preço de compra]]/0.6</f>
        <v>40.833333333333336</v>
      </c>
      <c r="F287" s="6" t="s">
        <v>933</v>
      </c>
      <c r="H28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88" spans="1:8" x14ac:dyDescent="0.25">
      <c r="A288" s="4" t="str">
        <f>_xlfn.XLOOKUP(TabelaCompras[[#This Row],[Produto]],Cadastro!A:A,Cadastro!B:B,"VALOR NÃO ENCONTRADO",0,1)</f>
        <v>M A206-A</v>
      </c>
      <c r="B288" t="s">
        <v>1033</v>
      </c>
      <c r="C288">
        <v>0</v>
      </c>
      <c r="D288" s="1">
        <v>24.5</v>
      </c>
      <c r="E288" s="1">
        <f>TabelaCompras[[#This Row],[Preço de compra]]/0.6</f>
        <v>40.833333333333336</v>
      </c>
      <c r="F288" s="6" t="s">
        <v>933</v>
      </c>
      <c r="H28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89" spans="1:8" x14ac:dyDescent="0.25">
      <c r="A289" s="4" t="str">
        <f>_xlfn.XLOOKUP(TabelaCompras[[#This Row],[Produto]],Cadastro!A:A,Cadastro!B:B,"VALOR NÃO ENCONTRADO",0,1)</f>
        <v>M A106</v>
      </c>
      <c r="B289" t="s">
        <v>1034</v>
      </c>
      <c r="C289">
        <v>0</v>
      </c>
      <c r="D289" s="1">
        <v>16.799999999999997</v>
      </c>
      <c r="E289" s="1">
        <f>TabelaCompras[[#This Row],[Preço de compra]]/0.6</f>
        <v>27.999999999999996</v>
      </c>
      <c r="F289" s="6" t="s">
        <v>933</v>
      </c>
      <c r="H28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90" spans="1:8" x14ac:dyDescent="0.25">
      <c r="A290" s="4" t="str">
        <f>_xlfn.XLOOKUP(TabelaCompras[[#This Row],[Produto]],Cadastro!A:A,Cadastro!B:B,"VALOR NÃO ENCONTRADO",0,1)</f>
        <v>M P106-A</v>
      </c>
      <c r="B290" t="s">
        <v>1035</v>
      </c>
      <c r="C290">
        <v>0</v>
      </c>
      <c r="D290" s="1">
        <v>24.5</v>
      </c>
      <c r="E290" s="1">
        <f>TabelaCompras[[#This Row],[Preço de compra]]/0.6</f>
        <v>40.833333333333336</v>
      </c>
      <c r="F290" s="6" t="s">
        <v>933</v>
      </c>
      <c r="H29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91" spans="1:8" x14ac:dyDescent="0.25">
      <c r="A291" s="4" t="str">
        <f>_xlfn.XLOOKUP(TabelaCompras[[#This Row],[Produto]],Cadastro!A:A,Cadastro!B:B,"VALOR NÃO ENCONTRADO",0,1)</f>
        <v>M A111</v>
      </c>
      <c r="B291" t="s">
        <v>1036</v>
      </c>
      <c r="C291">
        <v>0</v>
      </c>
      <c r="D291" s="1">
        <v>48.3</v>
      </c>
      <c r="E291" s="1">
        <f>TabelaCompras[[#This Row],[Preço de compra]]/0.6</f>
        <v>80.5</v>
      </c>
      <c r="F291" s="6" t="s">
        <v>933</v>
      </c>
      <c r="H29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92" spans="1:8" x14ac:dyDescent="0.25">
      <c r="A292" s="4" t="str">
        <f>_xlfn.XLOOKUP(TabelaCompras[[#This Row],[Produto]],Cadastro!A:A,Cadastro!B:B,"VALOR NÃO ENCONTRADO",0,1)</f>
        <v>M A107</v>
      </c>
      <c r="B292" t="s">
        <v>1037</v>
      </c>
      <c r="C292">
        <v>0</v>
      </c>
      <c r="D292" s="1">
        <v>9.7999999999999989</v>
      </c>
      <c r="E292" s="1">
        <f>TabelaCompras[[#This Row],[Preço de compra]]/0.6</f>
        <v>16.333333333333332</v>
      </c>
      <c r="F292" s="6" t="s">
        <v>933</v>
      </c>
      <c r="H29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93" spans="1:8" x14ac:dyDescent="0.25">
      <c r="A293" s="4" t="str">
        <f>_xlfn.XLOOKUP(TabelaCompras[[#This Row],[Produto]],Cadastro!A:A,Cadastro!B:B,"VALOR NÃO ENCONTRADO",0,1)</f>
        <v>M A108</v>
      </c>
      <c r="B293" t="s">
        <v>1038</v>
      </c>
      <c r="C293">
        <v>0</v>
      </c>
      <c r="D293" s="1">
        <v>16.099999999999998</v>
      </c>
      <c r="E293" s="1">
        <f>TabelaCompras[[#This Row],[Preço de compra]]/0.6</f>
        <v>26.833333333333332</v>
      </c>
      <c r="F293" s="6" t="s">
        <v>933</v>
      </c>
      <c r="H29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94" spans="1:8" x14ac:dyDescent="0.25">
      <c r="A294" s="4" t="str">
        <f>_xlfn.XLOOKUP(TabelaCompras[[#This Row],[Produto]],Cadastro!A:A,Cadastro!B:B,"VALOR NÃO ENCONTRADO",0,1)</f>
        <v>M A109</v>
      </c>
      <c r="B294" t="s">
        <v>1039</v>
      </c>
      <c r="C294">
        <v>0</v>
      </c>
      <c r="D294" s="1">
        <v>16.799999999999997</v>
      </c>
      <c r="E294" s="1">
        <f>TabelaCompras[[#This Row],[Preço de compra]]/0.6</f>
        <v>27.999999999999996</v>
      </c>
      <c r="F294" s="6" t="s">
        <v>933</v>
      </c>
      <c r="H29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95" spans="1:8" x14ac:dyDescent="0.25">
      <c r="A295" s="4" t="str">
        <f>_xlfn.XLOOKUP(TabelaCompras[[#This Row],[Produto]],Cadastro!A:A,Cadastro!B:B,"VALOR NÃO ENCONTRADO",0,1)</f>
        <v>M P109-AM</v>
      </c>
      <c r="B295" t="s">
        <v>1040</v>
      </c>
      <c r="C295">
        <v>0</v>
      </c>
      <c r="D295" s="1">
        <v>26.599999999999998</v>
      </c>
      <c r="E295" s="1">
        <f>TabelaCompras[[#This Row],[Preço de compra]]/0.6</f>
        <v>44.333333333333329</v>
      </c>
      <c r="F295" s="6" t="s">
        <v>933</v>
      </c>
      <c r="H29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96" spans="1:8" x14ac:dyDescent="0.25">
      <c r="A296" s="4" t="str">
        <f>_xlfn.XLOOKUP(TabelaCompras[[#This Row],[Produto]],Cadastro!A:A,Cadastro!B:B,"VALOR NÃO ENCONTRADO",0,1)</f>
        <v>M A110</v>
      </c>
      <c r="B296" t="s">
        <v>1041</v>
      </c>
      <c r="C296">
        <v>0</v>
      </c>
      <c r="D296" s="1">
        <v>32.9</v>
      </c>
      <c r="E296" s="1">
        <f>TabelaCompras[[#This Row],[Preço de compra]]/0.6</f>
        <v>54.833333333333336</v>
      </c>
      <c r="F296" s="6" t="s">
        <v>933</v>
      </c>
      <c r="H29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97" spans="1:8" x14ac:dyDescent="0.25">
      <c r="A297" s="4" t="str">
        <f>_xlfn.XLOOKUP(TabelaCompras[[#This Row],[Produto]],Cadastro!A:A,Cadastro!B:B,"VALOR NÃO ENCONTRADO",0,1)</f>
        <v>M P111</v>
      </c>
      <c r="B297" t="s">
        <v>1042</v>
      </c>
      <c r="C297">
        <v>0</v>
      </c>
      <c r="D297" s="1">
        <v>16.099999999999998</v>
      </c>
      <c r="E297" s="1">
        <f>TabelaCompras[[#This Row],[Preço de compra]]/0.6</f>
        <v>26.833333333333332</v>
      </c>
      <c r="F297" s="6" t="s">
        <v>933</v>
      </c>
      <c r="H29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98" spans="1:8" x14ac:dyDescent="0.25">
      <c r="A298" s="4" t="str">
        <f>_xlfn.XLOOKUP(TabelaCompras[[#This Row],[Produto]],Cadastro!A:A,Cadastro!B:B,"VALOR NÃO ENCONTRADO",0,1)</f>
        <v>M P109-A</v>
      </c>
      <c r="B298" t="s">
        <v>1043</v>
      </c>
      <c r="C298">
        <v>0</v>
      </c>
      <c r="D298" s="1">
        <v>26.599999999999998</v>
      </c>
      <c r="E298" s="1">
        <f>TabelaCompras[[#This Row],[Preço de compra]]/0.6</f>
        <v>44.333333333333329</v>
      </c>
      <c r="F298" s="6" t="s">
        <v>933</v>
      </c>
      <c r="H29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299" spans="1:8" x14ac:dyDescent="0.25">
      <c r="A299" s="4" t="str">
        <f>_xlfn.XLOOKUP(TabelaCompras[[#This Row],[Produto]],Cadastro!A:A,Cadastro!B:B,"VALOR NÃO ENCONTRADO",0,1)</f>
        <v>M A112</v>
      </c>
      <c r="B299" t="s">
        <v>1044</v>
      </c>
      <c r="C299">
        <v>0</v>
      </c>
      <c r="D299" s="1">
        <v>16.099999999999998</v>
      </c>
      <c r="E299" s="1">
        <f>TabelaCompras[[#This Row],[Preço de compra]]/0.6</f>
        <v>26.833333333333332</v>
      </c>
      <c r="F299" s="6" t="s">
        <v>933</v>
      </c>
      <c r="H29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00" spans="1:8" x14ac:dyDescent="0.25">
      <c r="A300" s="4" t="str">
        <f>_xlfn.XLOOKUP(TabelaCompras[[#This Row],[Produto]],Cadastro!A:A,Cadastro!B:B,"VALOR NÃO ENCONTRADO",0,1)</f>
        <v>M P113</v>
      </c>
      <c r="B300" t="s">
        <v>1045</v>
      </c>
      <c r="C300">
        <v>0</v>
      </c>
      <c r="D300" s="1">
        <v>37.799999999999997</v>
      </c>
      <c r="E300" s="1">
        <f>TabelaCompras[[#This Row],[Preço de compra]]/0.6</f>
        <v>63</v>
      </c>
      <c r="F300" s="6" t="s">
        <v>933</v>
      </c>
      <c r="H30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01" spans="1:8" x14ac:dyDescent="0.25">
      <c r="A301" s="4" t="str">
        <f>_xlfn.XLOOKUP(TabelaCompras[[#This Row],[Produto]],Cadastro!A:A,Cadastro!B:B,"VALOR NÃO ENCONTRADO",0,1)</f>
        <v>M A113</v>
      </c>
      <c r="B301" t="s">
        <v>1046</v>
      </c>
      <c r="C301">
        <v>0</v>
      </c>
      <c r="D301" s="1">
        <v>13.299999999999999</v>
      </c>
      <c r="E301" s="1">
        <f>TabelaCompras[[#This Row],[Preço de compra]]/0.6</f>
        <v>22.166666666666664</v>
      </c>
      <c r="F301" s="6" t="s">
        <v>933</v>
      </c>
      <c r="H30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02" spans="1:8" x14ac:dyDescent="0.25">
      <c r="A302" s="4" t="str">
        <f>_xlfn.XLOOKUP(TabelaCompras[[#This Row],[Produto]],Cadastro!A:A,Cadastro!B:B,"VALOR NÃO ENCONTRADO",0,1)</f>
        <v>M A114</v>
      </c>
      <c r="B302" t="s">
        <v>1047</v>
      </c>
      <c r="C302">
        <v>0</v>
      </c>
      <c r="D302" s="1">
        <v>53.199999999999996</v>
      </c>
      <c r="E302" s="1">
        <f>TabelaCompras[[#This Row],[Preço de compra]]/0.6</f>
        <v>88.666666666666657</v>
      </c>
      <c r="F302" s="6" t="s">
        <v>933</v>
      </c>
      <c r="H30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03" spans="1:8" x14ac:dyDescent="0.25">
      <c r="A303" s="4" t="str">
        <f>_xlfn.XLOOKUP(TabelaCompras[[#This Row],[Produto]],Cadastro!A:A,Cadastro!B:B,"VALOR NÃO ENCONTRADO",0,1)</f>
        <v>M A116</v>
      </c>
      <c r="B303" t="s">
        <v>1048</v>
      </c>
      <c r="C303">
        <v>0</v>
      </c>
      <c r="D303" s="1">
        <v>8.3999999999999986</v>
      </c>
      <c r="E303" s="1">
        <f>TabelaCompras[[#This Row],[Preço de compra]]/0.6</f>
        <v>13.999999999999998</v>
      </c>
      <c r="F303" s="6" t="s">
        <v>933</v>
      </c>
      <c r="H30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04" spans="1:8" x14ac:dyDescent="0.25">
      <c r="A304" s="4" t="str">
        <f>_xlfn.XLOOKUP(TabelaCompras[[#This Row],[Produto]],Cadastro!A:A,Cadastro!B:B,"VALOR NÃO ENCONTRADO",0,1)</f>
        <v>M A117</v>
      </c>
      <c r="B304" t="s">
        <v>1049</v>
      </c>
      <c r="C304">
        <v>0</v>
      </c>
      <c r="D304" s="1">
        <v>278.59999999999997</v>
      </c>
      <c r="E304" s="1">
        <f>TabelaCompras[[#This Row],[Preço de compra]]/0.6</f>
        <v>464.33333333333331</v>
      </c>
      <c r="F304" s="6" t="s">
        <v>933</v>
      </c>
      <c r="H30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05" spans="1:8" x14ac:dyDescent="0.25">
      <c r="A305" s="4" t="str">
        <f>_xlfn.XLOOKUP(TabelaCompras[[#This Row],[Produto]],Cadastro!A:A,Cadastro!B:B,"VALOR NÃO ENCONTRADO",0,1)</f>
        <v>M-1302</v>
      </c>
      <c r="B305" t="s">
        <v>629</v>
      </c>
      <c r="C305">
        <v>0</v>
      </c>
      <c r="D305" s="1">
        <v>6.3</v>
      </c>
      <c r="E305" s="1">
        <f>TabelaCompras[[#This Row],[Preço de compra]]/0.6</f>
        <v>10.5</v>
      </c>
      <c r="F305" s="6" t="s">
        <v>630</v>
      </c>
      <c r="H30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06" spans="1:8" x14ac:dyDescent="0.25">
      <c r="A306" s="4" t="str">
        <f>_xlfn.XLOOKUP(TabelaCompras[[#This Row],[Produto]],Cadastro!A:A,Cadastro!B:B,"VALOR NÃO ENCONTRADO",0,1)</f>
        <v>M-L6270</v>
      </c>
      <c r="B306" t="s">
        <v>631</v>
      </c>
      <c r="C306">
        <v>0</v>
      </c>
      <c r="D306" s="1">
        <v>3149.2999999999997</v>
      </c>
      <c r="E306" s="1">
        <f>TabelaCompras[[#This Row],[Preço de compra]]/0.6</f>
        <v>5248.833333333333</v>
      </c>
      <c r="F306" s="6" t="s">
        <v>630</v>
      </c>
      <c r="H30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07" spans="1:8" x14ac:dyDescent="0.25">
      <c r="A307" s="4" t="str">
        <f>_xlfn.XLOOKUP(TabelaCompras[[#This Row],[Produto]],Cadastro!A:A,Cadastro!B:B,"VALOR NÃO ENCONTRADO",0,1)</f>
        <v>M-003129</v>
      </c>
      <c r="B307" t="s">
        <v>632</v>
      </c>
      <c r="C307">
        <v>0</v>
      </c>
      <c r="D307" s="1">
        <v>5275.2</v>
      </c>
      <c r="E307" s="1">
        <f>TabelaCompras[[#This Row],[Preço de compra]]/0.6</f>
        <v>8792</v>
      </c>
      <c r="F307" s="6" t="s">
        <v>630</v>
      </c>
      <c r="H30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08" spans="1:8" x14ac:dyDescent="0.25">
      <c r="A308" s="4">
        <f>_xlfn.XLOOKUP(TabelaCompras[[#This Row],[Produto]],Cadastro!A:A,Cadastro!B:B,"VALOR NÃO ENCONTRADO",0,1)</f>
        <v>163155</v>
      </c>
      <c r="B308" t="s">
        <v>633</v>
      </c>
      <c r="C308">
        <v>0</v>
      </c>
      <c r="D308" s="1">
        <v>4085.2</v>
      </c>
      <c r="E308" s="1">
        <f>TabelaCompras[[#This Row],[Preço de compra]]/0.6</f>
        <v>6808.666666666667</v>
      </c>
      <c r="F308" s="6" t="s">
        <v>630</v>
      </c>
      <c r="H30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09" spans="1:8" x14ac:dyDescent="0.25">
      <c r="A309" s="4">
        <f>_xlfn.XLOOKUP(TabelaCompras[[#This Row],[Produto]],Cadastro!A:A,Cadastro!B:B,"VALOR NÃO ENCONTRADO",0,1)</f>
        <v>1458</v>
      </c>
      <c r="B309" t="s">
        <v>98</v>
      </c>
      <c r="C309">
        <v>0</v>
      </c>
      <c r="D309" s="1">
        <v>5540.5</v>
      </c>
      <c r="E309" s="1">
        <f>TabelaCompras[[#This Row],[Preço de compra]]/0.6</f>
        <v>9234.1666666666679</v>
      </c>
      <c r="F309" s="6" t="s">
        <v>99</v>
      </c>
      <c r="H30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10" spans="1:8" x14ac:dyDescent="0.25">
      <c r="A310" s="4" t="str">
        <f>_xlfn.XLOOKUP(TabelaCompras[[#This Row],[Produto]],Cadastro!A:A,Cadastro!B:B,"VALOR NÃO ENCONTRADO",0,1)</f>
        <v>M-PE02</v>
      </c>
      <c r="B310" t="s">
        <v>1186</v>
      </c>
      <c r="C310">
        <v>0</v>
      </c>
      <c r="D310" s="1">
        <v>5600</v>
      </c>
      <c r="E310" s="1">
        <f>TabelaCompras[[#This Row],[Preço de compra]]/0.6</f>
        <v>9333.3333333333339</v>
      </c>
      <c r="F310" s="6" t="s">
        <v>1182</v>
      </c>
      <c r="H31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11" spans="1:8" x14ac:dyDescent="0.25">
      <c r="A311" s="4" t="str">
        <f>_xlfn.XLOOKUP(TabelaCompras[[#This Row],[Produto]],Cadastro!A:A,Cadastro!B:B,"VALOR NÃO ENCONTRADO",0,1)</f>
        <v>M-783054</v>
      </c>
      <c r="B311" t="s">
        <v>1181</v>
      </c>
      <c r="C311">
        <v>0</v>
      </c>
      <c r="D311" s="1">
        <v>88.199999999999989</v>
      </c>
      <c r="E311" s="1">
        <f>TabelaCompras[[#This Row],[Preço de compra]]/0.6</f>
        <v>147</v>
      </c>
      <c r="F311" s="6" t="s">
        <v>1182</v>
      </c>
      <c r="H31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12" spans="1:8" x14ac:dyDescent="0.25">
      <c r="A312" s="4">
        <f>_xlfn.XLOOKUP(TabelaCompras[[#This Row],[Produto]],Cadastro!A:A,Cadastro!B:B,"VALOR NÃO ENCONTRADO",0,1)</f>
        <v>9503</v>
      </c>
      <c r="B312" t="s">
        <v>1183</v>
      </c>
      <c r="C312">
        <v>0</v>
      </c>
      <c r="D312" s="1">
        <v>39.9</v>
      </c>
      <c r="E312" s="1">
        <f>TabelaCompras[[#This Row],[Preço de compra]]/0.6</f>
        <v>66.5</v>
      </c>
      <c r="F312" s="6" t="s">
        <v>1182</v>
      </c>
      <c r="H31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13" spans="1:8" x14ac:dyDescent="0.25">
      <c r="A313" s="4" t="str">
        <f>_xlfn.XLOOKUP(TabelaCompras[[#This Row],[Produto]],Cadastro!A:A,Cadastro!B:B,"VALOR NÃO ENCONTRADO",0,1)</f>
        <v>M-206171</v>
      </c>
      <c r="B313" t="s">
        <v>1184</v>
      </c>
      <c r="C313">
        <v>0</v>
      </c>
      <c r="D313" s="1">
        <v>103.6</v>
      </c>
      <c r="E313" s="1">
        <f>TabelaCompras[[#This Row],[Preço de compra]]/0.6</f>
        <v>172.66666666666666</v>
      </c>
      <c r="F313" s="6" t="s">
        <v>1182</v>
      </c>
      <c r="H31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14" spans="1:8" x14ac:dyDescent="0.25">
      <c r="A314" s="4" t="str">
        <f>_xlfn.XLOOKUP(TabelaCompras[[#This Row],[Produto]],Cadastro!A:A,Cadastro!B:B,"VALOR NÃO ENCONTRADO",0,1)</f>
        <v>M-051984</v>
      </c>
      <c r="B314" t="s">
        <v>1185</v>
      </c>
      <c r="C314">
        <v>0</v>
      </c>
      <c r="D314" s="1">
        <v>36.4</v>
      </c>
      <c r="E314" s="1">
        <f>TabelaCompras[[#This Row],[Preço de compra]]/0.6</f>
        <v>60.666666666666664</v>
      </c>
      <c r="F314" s="6" t="s">
        <v>1182</v>
      </c>
      <c r="H31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15" spans="1:8" x14ac:dyDescent="0.25">
      <c r="A315" s="4" t="str">
        <f>_xlfn.XLOOKUP(TabelaCompras[[#This Row],[Produto]],Cadastro!A:A,Cadastro!B:B,"VALOR NÃO ENCONTRADO",0,1)</f>
        <v>M-797686</v>
      </c>
      <c r="B315" t="s">
        <v>1187</v>
      </c>
      <c r="C315">
        <v>0</v>
      </c>
      <c r="D315" s="1">
        <v>22.4</v>
      </c>
      <c r="E315" s="1">
        <f>TabelaCompras[[#This Row],[Preço de compra]]/0.6</f>
        <v>37.333333333333336</v>
      </c>
      <c r="F315" s="6" t="s">
        <v>1182</v>
      </c>
      <c r="H31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16" spans="1:8" x14ac:dyDescent="0.25">
      <c r="A316" s="4" t="str">
        <f>_xlfn.XLOOKUP(TabelaCompras[[#This Row],[Produto]],Cadastro!A:A,Cadastro!B:B,"VALOR NÃO ENCONTRADO",0,1)</f>
        <v>M-645635</v>
      </c>
      <c r="B316" t="s">
        <v>1188</v>
      </c>
      <c r="C316">
        <v>0</v>
      </c>
      <c r="D316" s="1">
        <v>30.099999999999998</v>
      </c>
      <c r="E316" s="1">
        <f>TabelaCompras[[#This Row],[Preço de compra]]/0.6</f>
        <v>50.166666666666664</v>
      </c>
      <c r="F316" s="6" t="s">
        <v>1182</v>
      </c>
      <c r="H31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17" spans="1:8" x14ac:dyDescent="0.25">
      <c r="A317" s="4" t="str">
        <f>_xlfn.XLOOKUP(TabelaCompras[[#This Row],[Produto]],Cadastro!A:A,Cadastro!B:B,"VALOR NÃO ENCONTRADO",0,1)</f>
        <v>M-713211</v>
      </c>
      <c r="B317" t="s">
        <v>1189</v>
      </c>
      <c r="C317">
        <v>0</v>
      </c>
      <c r="D317" s="1">
        <v>57.4</v>
      </c>
      <c r="E317" s="1">
        <f>TabelaCompras[[#This Row],[Preço de compra]]/0.6</f>
        <v>95.666666666666671</v>
      </c>
      <c r="F317" s="6" t="s">
        <v>1182</v>
      </c>
      <c r="H31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18" spans="1:8" x14ac:dyDescent="0.25">
      <c r="A318" s="4" t="str">
        <f>_xlfn.XLOOKUP(TabelaCompras[[#This Row],[Produto]],Cadastro!A:A,Cadastro!B:B,"VALOR NÃO ENCONTRADO",0,1)</f>
        <v>MS-783054</v>
      </c>
      <c r="B318" t="s">
        <v>1190</v>
      </c>
      <c r="C318">
        <v>0</v>
      </c>
      <c r="D318" s="1">
        <v>88.199999999999989</v>
      </c>
      <c r="E318" s="1">
        <f>TabelaCompras[[#This Row],[Preço de compra]]/0.6</f>
        <v>147</v>
      </c>
      <c r="F318" s="6" t="s">
        <v>1182</v>
      </c>
      <c r="H31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19" spans="1:8" x14ac:dyDescent="0.25">
      <c r="A319" s="4" t="str">
        <f>_xlfn.XLOOKUP(TabelaCompras[[#This Row],[Produto]],Cadastro!A:A,Cadastro!B:B,"VALOR NÃO ENCONTRADO",0,1)</f>
        <v>M-713372</v>
      </c>
      <c r="B319" t="s">
        <v>1191</v>
      </c>
      <c r="C319">
        <v>0</v>
      </c>
      <c r="D319" s="1">
        <v>57.4</v>
      </c>
      <c r="E319" s="1">
        <f>TabelaCompras[[#This Row],[Preço de compra]]/0.6</f>
        <v>95.666666666666671</v>
      </c>
      <c r="F319" s="6" t="s">
        <v>1182</v>
      </c>
      <c r="H31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20" spans="1:8" x14ac:dyDescent="0.25">
      <c r="A320" s="4" t="str">
        <f>_xlfn.XLOOKUP(TabelaCompras[[#This Row],[Produto]],Cadastro!A:A,Cadastro!B:B,"VALOR NÃO ENCONTRADO",0,1)</f>
        <v>M-6969592</v>
      </c>
      <c r="B320" t="s">
        <v>1192</v>
      </c>
      <c r="C320">
        <v>0</v>
      </c>
      <c r="D320" s="1">
        <v>3735.2</v>
      </c>
      <c r="E320" s="1">
        <f>TabelaCompras[[#This Row],[Preço de compra]]/0.6</f>
        <v>6225.333333333333</v>
      </c>
      <c r="F320" s="6" t="s">
        <v>1182</v>
      </c>
      <c r="H32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21" spans="1:8" x14ac:dyDescent="0.25">
      <c r="A321" s="4">
        <f>_xlfn.XLOOKUP(TabelaCompras[[#This Row],[Produto]],Cadastro!A:A,Cadastro!B:B,"VALOR NÃO ENCONTRADO",0,1)</f>
        <v>9674</v>
      </c>
      <c r="B321" t="s">
        <v>820</v>
      </c>
      <c r="C321">
        <v>0</v>
      </c>
      <c r="D321" s="1">
        <v>46.199999999999996</v>
      </c>
      <c r="E321" s="1">
        <f>TabelaCompras[[#This Row],[Preço de compra]]/0.6</f>
        <v>77</v>
      </c>
      <c r="F321" s="6" t="s">
        <v>821</v>
      </c>
      <c r="H32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22" spans="1:8" x14ac:dyDescent="0.25">
      <c r="A322" s="4">
        <f>_xlfn.XLOOKUP(TabelaCompras[[#This Row],[Produto]],Cadastro!A:A,Cadastro!B:B,"VALOR NÃO ENCONTRADO",0,1)</f>
        <v>9673</v>
      </c>
      <c r="B322" t="s">
        <v>822</v>
      </c>
      <c r="C322">
        <v>0</v>
      </c>
      <c r="D322" s="1">
        <v>44.099999999999994</v>
      </c>
      <c r="E322" s="1">
        <f>TabelaCompras[[#This Row],[Preço de compra]]/0.6</f>
        <v>73.5</v>
      </c>
      <c r="F322" s="6" t="s">
        <v>821</v>
      </c>
      <c r="H32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23" spans="1:8" x14ac:dyDescent="0.25">
      <c r="A323" s="4">
        <f>_xlfn.XLOOKUP(TabelaCompras[[#This Row],[Produto]],Cadastro!A:A,Cadastro!B:B,"VALOR NÃO ENCONTRADO",0,1)</f>
        <v>9675</v>
      </c>
      <c r="B323" t="s">
        <v>823</v>
      </c>
      <c r="C323">
        <v>0</v>
      </c>
      <c r="D323" s="1">
        <v>95.199999999999989</v>
      </c>
      <c r="E323" s="1">
        <f>TabelaCompras[[#This Row],[Preço de compra]]/0.6</f>
        <v>158.66666666666666</v>
      </c>
      <c r="F323" s="6" t="s">
        <v>821</v>
      </c>
      <c r="H32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24" spans="1:8" x14ac:dyDescent="0.25">
      <c r="A324" s="4" t="str">
        <f>_xlfn.XLOOKUP(TabelaCompras[[#This Row],[Produto]],Cadastro!A:A,Cadastro!B:B,"VALOR NÃO ENCONTRADO",0,1)</f>
        <v>A003</v>
      </c>
      <c r="B324" t="s">
        <v>824</v>
      </c>
      <c r="C324">
        <v>0</v>
      </c>
      <c r="D324" s="1">
        <v>24.5</v>
      </c>
      <c r="E324" s="1">
        <f>TabelaCompras[[#This Row],[Preço de compra]]/0.6</f>
        <v>40.833333333333336</v>
      </c>
      <c r="F324" s="6" t="s">
        <v>821</v>
      </c>
      <c r="H32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25" spans="1:8" x14ac:dyDescent="0.25">
      <c r="A325" s="4">
        <f>_xlfn.XLOOKUP(TabelaCompras[[#This Row],[Produto]],Cadastro!A:A,Cadastro!B:B,"VALOR NÃO ENCONTRADO",0,1)</f>
        <v>9678</v>
      </c>
      <c r="B325" t="s">
        <v>825</v>
      </c>
      <c r="C325">
        <v>0</v>
      </c>
      <c r="D325" s="1">
        <v>39.199999999999996</v>
      </c>
      <c r="E325" s="1">
        <f>TabelaCompras[[#This Row],[Preço de compra]]/0.6</f>
        <v>65.333333333333329</v>
      </c>
      <c r="F325" s="6" t="s">
        <v>821</v>
      </c>
      <c r="H32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26" spans="1:8" x14ac:dyDescent="0.25">
      <c r="A326" s="4">
        <f>_xlfn.XLOOKUP(TabelaCompras[[#This Row],[Produto]],Cadastro!A:A,Cadastro!B:B,"VALOR NÃO ENCONTRADO",0,1)</f>
        <v>9679</v>
      </c>
      <c r="B326" t="s">
        <v>826</v>
      </c>
      <c r="C326">
        <v>0</v>
      </c>
      <c r="D326" s="1">
        <v>39.199999999999996</v>
      </c>
      <c r="E326" s="1">
        <f>TabelaCompras[[#This Row],[Preço de compra]]/0.6</f>
        <v>65.333333333333329</v>
      </c>
      <c r="F326" s="6" t="s">
        <v>821</v>
      </c>
      <c r="H32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27" spans="1:8" x14ac:dyDescent="0.25">
      <c r="A327" s="4">
        <f>_xlfn.XLOOKUP(TabelaCompras[[#This Row],[Produto]],Cadastro!A:A,Cadastro!B:B,"VALOR NÃO ENCONTRADO",0,1)</f>
        <v>9680</v>
      </c>
      <c r="B327" t="s">
        <v>827</v>
      </c>
      <c r="C327">
        <v>0</v>
      </c>
      <c r="D327" s="1">
        <v>60.9</v>
      </c>
      <c r="E327" s="1">
        <f>TabelaCompras[[#This Row],[Preço de compra]]/0.6</f>
        <v>101.5</v>
      </c>
      <c r="F327" s="6" t="s">
        <v>821</v>
      </c>
      <c r="H32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28" spans="1:8" x14ac:dyDescent="0.25">
      <c r="A328" s="4">
        <f>_xlfn.XLOOKUP(TabelaCompras[[#This Row],[Produto]],Cadastro!A:A,Cadastro!B:B,"VALOR NÃO ENCONTRADO",0,1)</f>
        <v>14</v>
      </c>
      <c r="B328" t="s">
        <v>828</v>
      </c>
      <c r="C328">
        <v>0</v>
      </c>
      <c r="D328" s="1">
        <v>417.2</v>
      </c>
      <c r="E328" s="1">
        <f>TabelaCompras[[#This Row],[Preço de compra]]/0.6</f>
        <v>695.33333333333337</v>
      </c>
      <c r="F328" s="6" t="s">
        <v>821</v>
      </c>
      <c r="H32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29" spans="1:8" x14ac:dyDescent="0.25">
      <c r="A329" s="4">
        <f>_xlfn.XLOOKUP(TabelaCompras[[#This Row],[Produto]],Cadastro!A:A,Cadastro!B:B,"VALOR NÃO ENCONTRADO",0,1)</f>
        <v>9681</v>
      </c>
      <c r="B329" t="s">
        <v>829</v>
      </c>
      <c r="C329">
        <v>0</v>
      </c>
      <c r="D329" s="1">
        <v>55.3</v>
      </c>
      <c r="E329" s="1">
        <f>TabelaCompras[[#This Row],[Preço de compra]]/0.6</f>
        <v>92.166666666666671</v>
      </c>
      <c r="F329" s="6" t="s">
        <v>821</v>
      </c>
      <c r="H32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30" spans="1:8" x14ac:dyDescent="0.25">
      <c r="A330" s="4">
        <f>_xlfn.XLOOKUP(TabelaCompras[[#This Row],[Produto]],Cadastro!A:A,Cadastro!B:B,"VALOR NÃO ENCONTRADO",0,1)</f>
        <v>9863</v>
      </c>
      <c r="B330" t="s">
        <v>830</v>
      </c>
      <c r="C330">
        <v>0</v>
      </c>
      <c r="D330" s="1">
        <v>263.2</v>
      </c>
      <c r="E330" s="1">
        <f>TabelaCompras[[#This Row],[Preço de compra]]/0.6</f>
        <v>438.66666666666669</v>
      </c>
      <c r="F330" s="6" t="s">
        <v>821</v>
      </c>
      <c r="H33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31" spans="1:8" x14ac:dyDescent="0.25">
      <c r="A331" s="4">
        <f>_xlfn.XLOOKUP(TabelaCompras[[#This Row],[Produto]],Cadastro!A:A,Cadastro!B:B,"VALOR NÃO ENCONTRADO",0,1)</f>
        <v>9682</v>
      </c>
      <c r="B331" t="s">
        <v>831</v>
      </c>
      <c r="C331">
        <v>0</v>
      </c>
      <c r="D331" s="1">
        <v>22.4</v>
      </c>
      <c r="E331" s="1">
        <f>TabelaCompras[[#This Row],[Preço de compra]]/0.6</f>
        <v>37.333333333333336</v>
      </c>
      <c r="F331" s="6" t="s">
        <v>821</v>
      </c>
      <c r="H33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32" spans="1:8" x14ac:dyDescent="0.25">
      <c r="A332" s="4">
        <f>_xlfn.XLOOKUP(TabelaCompras[[#This Row],[Produto]],Cadastro!A:A,Cadastro!B:B,"VALOR NÃO ENCONTRADO",0,1)</f>
        <v>9683</v>
      </c>
      <c r="B332" t="s">
        <v>832</v>
      </c>
      <c r="C332">
        <v>0</v>
      </c>
      <c r="D332" s="1">
        <v>33.599999999999994</v>
      </c>
      <c r="E332" s="1">
        <f>TabelaCompras[[#This Row],[Preço de compra]]/0.6</f>
        <v>55.999999999999993</v>
      </c>
      <c r="F332" s="6" t="s">
        <v>821</v>
      </c>
      <c r="H33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33" spans="1:8" x14ac:dyDescent="0.25">
      <c r="A333" s="4" t="str">
        <f>_xlfn.XLOOKUP(TabelaCompras[[#This Row],[Produto]],Cadastro!A:A,Cadastro!B:B,"VALOR NÃO ENCONTRADO",0,1)</f>
        <v>M-P005-A</v>
      </c>
      <c r="B333" t="s">
        <v>833</v>
      </c>
      <c r="C333">
        <v>0</v>
      </c>
      <c r="D333" s="1">
        <v>44.099999999999994</v>
      </c>
      <c r="E333" s="1">
        <f>TabelaCompras[[#This Row],[Preço de compra]]/0.6</f>
        <v>73.5</v>
      </c>
      <c r="F333" s="6" t="s">
        <v>821</v>
      </c>
      <c r="H33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34" spans="1:8" x14ac:dyDescent="0.25">
      <c r="A334" s="4">
        <f>_xlfn.XLOOKUP(TabelaCompras[[#This Row],[Produto]],Cadastro!A:A,Cadastro!B:B,"VALOR NÃO ENCONTRADO",0,1)</f>
        <v>9685</v>
      </c>
      <c r="B334" t="s">
        <v>834</v>
      </c>
      <c r="C334">
        <v>0</v>
      </c>
      <c r="D334" s="1">
        <v>34.299999999999997</v>
      </c>
      <c r="E334" s="1">
        <f>TabelaCompras[[#This Row],[Preço de compra]]/0.6</f>
        <v>57.166666666666664</v>
      </c>
      <c r="F334" s="6" t="s">
        <v>821</v>
      </c>
      <c r="H33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35" spans="1:8" x14ac:dyDescent="0.25">
      <c r="A335" s="4">
        <f>_xlfn.XLOOKUP(TabelaCompras[[#This Row],[Produto]],Cadastro!A:A,Cadastro!B:B,"VALOR NÃO ENCONTRADO",0,1)</f>
        <v>9687</v>
      </c>
      <c r="B335" t="s">
        <v>835</v>
      </c>
      <c r="C335">
        <v>0</v>
      </c>
      <c r="D335" s="1">
        <v>95.199999999999989</v>
      </c>
      <c r="E335" s="1">
        <f>TabelaCompras[[#This Row],[Preço de compra]]/0.6</f>
        <v>158.66666666666666</v>
      </c>
      <c r="F335" s="6" t="s">
        <v>821</v>
      </c>
      <c r="H33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36" spans="1:8" x14ac:dyDescent="0.25">
      <c r="A336" s="4" t="str">
        <f>_xlfn.XLOOKUP(TabelaCompras[[#This Row],[Produto]],Cadastro!A:A,Cadastro!B:B,"VALOR NÃO ENCONTRADO",0,1)</f>
        <v>M-A009</v>
      </c>
      <c r="B336" t="s">
        <v>836</v>
      </c>
      <c r="C336">
        <v>0</v>
      </c>
      <c r="D336" s="1">
        <v>30.799999999999997</v>
      </c>
      <c r="E336" s="1">
        <f>TabelaCompras[[#This Row],[Preço de compra]]/0.6</f>
        <v>51.333333333333329</v>
      </c>
      <c r="F336" s="6" t="s">
        <v>821</v>
      </c>
      <c r="H33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37" spans="1:8" x14ac:dyDescent="0.25">
      <c r="A337" s="4">
        <f>_xlfn.XLOOKUP(TabelaCompras[[#This Row],[Produto]],Cadastro!A:A,Cadastro!B:B,"VALOR NÃO ENCONTRADO",0,1)</f>
        <v>9696</v>
      </c>
      <c r="B337" t="s">
        <v>837</v>
      </c>
      <c r="C337">
        <v>0</v>
      </c>
      <c r="D337" s="1">
        <v>48.3</v>
      </c>
      <c r="E337" s="1">
        <f>TabelaCompras[[#This Row],[Preço de compra]]/0.6</f>
        <v>80.5</v>
      </c>
      <c r="F337" s="6" t="s">
        <v>821</v>
      </c>
      <c r="H33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38" spans="1:8" x14ac:dyDescent="0.25">
      <c r="A338" s="4">
        <f>_xlfn.XLOOKUP(TabelaCompras[[#This Row],[Produto]],Cadastro!A:A,Cadastro!B:B,"VALOR NÃO ENCONTRADO",0,1)</f>
        <v>11125</v>
      </c>
      <c r="B338" t="s">
        <v>838</v>
      </c>
      <c r="C338">
        <v>0</v>
      </c>
      <c r="D338" s="1">
        <v>47.599999999999994</v>
      </c>
      <c r="E338" s="1">
        <f>TabelaCompras[[#This Row],[Preço de compra]]/0.6</f>
        <v>79.333333333333329</v>
      </c>
      <c r="F338" s="6" t="s">
        <v>821</v>
      </c>
      <c r="H33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39" spans="1:8" x14ac:dyDescent="0.25">
      <c r="A339" s="4">
        <f>_xlfn.XLOOKUP(TabelaCompras[[#This Row],[Produto]],Cadastro!A:A,Cadastro!B:B,"VALOR NÃO ENCONTRADO",0,1)</f>
        <v>9699</v>
      </c>
      <c r="B339" t="s">
        <v>839</v>
      </c>
      <c r="C339">
        <v>0</v>
      </c>
      <c r="D339" s="1">
        <v>103.6</v>
      </c>
      <c r="E339" s="1">
        <f>TabelaCompras[[#This Row],[Preço de compra]]/0.6</f>
        <v>172.66666666666666</v>
      </c>
      <c r="F339" s="6" t="s">
        <v>821</v>
      </c>
      <c r="H33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40" spans="1:8" x14ac:dyDescent="0.25">
      <c r="A340" s="4">
        <f>_xlfn.XLOOKUP(TabelaCompras[[#This Row],[Produto]],Cadastro!A:A,Cadastro!B:B,"VALOR NÃO ENCONTRADO",0,1)</f>
        <v>9700</v>
      </c>
      <c r="B340" t="s">
        <v>840</v>
      </c>
      <c r="C340">
        <v>0</v>
      </c>
      <c r="D340" s="1">
        <v>36.4</v>
      </c>
      <c r="E340" s="1">
        <f>TabelaCompras[[#This Row],[Preço de compra]]/0.6</f>
        <v>60.666666666666664</v>
      </c>
      <c r="F340" s="6" t="s">
        <v>821</v>
      </c>
      <c r="H34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41" spans="1:8" x14ac:dyDescent="0.25">
      <c r="A341" s="4">
        <f>_xlfn.XLOOKUP(TabelaCompras[[#This Row],[Produto]],Cadastro!A:A,Cadastro!B:B,"VALOR NÃO ENCONTRADO",0,1)</f>
        <v>9702</v>
      </c>
      <c r="B341" t="s">
        <v>841</v>
      </c>
      <c r="C341">
        <v>0</v>
      </c>
      <c r="D341" s="1">
        <v>39.199999999999996</v>
      </c>
      <c r="E341" s="1">
        <f>TabelaCompras[[#This Row],[Preço de compra]]/0.6</f>
        <v>65.333333333333329</v>
      </c>
      <c r="F341" s="6" t="s">
        <v>821</v>
      </c>
      <c r="H34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42" spans="1:8" x14ac:dyDescent="0.25">
      <c r="A342" s="4" t="str">
        <f>_xlfn.XLOOKUP(TabelaCompras[[#This Row],[Produto]],Cadastro!A:A,Cadastro!B:B,"VALOR NÃO ENCONTRADO",0,1)</f>
        <v>M-5102M</v>
      </c>
      <c r="B342" t="s">
        <v>842</v>
      </c>
      <c r="C342">
        <v>0</v>
      </c>
      <c r="D342" s="1">
        <v>18.2</v>
      </c>
      <c r="E342" s="1">
        <f>TabelaCompras[[#This Row],[Preço de compra]]/0.6</f>
        <v>30.333333333333332</v>
      </c>
      <c r="F342" s="6" t="s">
        <v>821</v>
      </c>
      <c r="H34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43" spans="1:8" x14ac:dyDescent="0.25">
      <c r="A343" s="4">
        <f>_xlfn.XLOOKUP(TabelaCompras[[#This Row],[Produto]],Cadastro!A:A,Cadastro!B:B,"VALOR NÃO ENCONTRADO",0,1)</f>
        <v>22</v>
      </c>
      <c r="B343" t="s">
        <v>843</v>
      </c>
      <c r="C343">
        <v>0</v>
      </c>
      <c r="D343" s="1">
        <v>187.6</v>
      </c>
      <c r="E343" s="1">
        <f>TabelaCompras[[#This Row],[Preço de compra]]/0.6</f>
        <v>312.66666666666669</v>
      </c>
      <c r="F343" s="6" t="s">
        <v>821</v>
      </c>
      <c r="H34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44" spans="1:8" x14ac:dyDescent="0.25">
      <c r="A344" s="4">
        <f>_xlfn.XLOOKUP(TabelaCompras[[#This Row],[Produto]],Cadastro!A:A,Cadastro!B:B,"VALOR NÃO ENCONTRADO",0,1)</f>
        <v>9703</v>
      </c>
      <c r="B344" t="s">
        <v>844</v>
      </c>
      <c r="C344">
        <v>0</v>
      </c>
      <c r="D344" s="1">
        <v>53.199999999999996</v>
      </c>
      <c r="E344" s="1">
        <f>TabelaCompras[[#This Row],[Preço de compra]]/0.6</f>
        <v>88.666666666666657</v>
      </c>
      <c r="F344" s="6" t="s">
        <v>821</v>
      </c>
      <c r="H34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45" spans="1:8" x14ac:dyDescent="0.25">
      <c r="A345" s="4">
        <f>_xlfn.XLOOKUP(TabelaCompras[[#This Row],[Produto]],Cadastro!A:A,Cadastro!B:B,"VALOR NÃO ENCONTRADO",0,1)</f>
        <v>9704</v>
      </c>
      <c r="B345" t="s">
        <v>845</v>
      </c>
      <c r="C345">
        <v>0</v>
      </c>
      <c r="D345" s="1">
        <v>25.2</v>
      </c>
      <c r="E345" s="1">
        <f>TabelaCompras[[#This Row],[Preço de compra]]/0.6</f>
        <v>42</v>
      </c>
      <c r="F345" s="6" t="s">
        <v>821</v>
      </c>
      <c r="H34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46" spans="1:8" x14ac:dyDescent="0.25">
      <c r="A346" s="4">
        <f>_xlfn.XLOOKUP(TabelaCompras[[#This Row],[Produto]],Cadastro!A:A,Cadastro!B:B,"VALOR NÃO ENCONTRADO",0,1)</f>
        <v>9705</v>
      </c>
      <c r="B346" t="s">
        <v>846</v>
      </c>
      <c r="C346">
        <v>0</v>
      </c>
      <c r="D346" s="1">
        <v>125.3</v>
      </c>
      <c r="E346" s="1">
        <f>TabelaCompras[[#This Row],[Preço de compra]]/0.6</f>
        <v>208.83333333333334</v>
      </c>
      <c r="F346" s="6" t="s">
        <v>821</v>
      </c>
      <c r="H34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47" spans="1:8" x14ac:dyDescent="0.25">
      <c r="A347" s="4" t="str">
        <f>_xlfn.XLOOKUP(TabelaCompras[[#This Row],[Produto]],Cadastro!A:A,Cadastro!B:B,"VALOR NÃO ENCONTRADO",0,1)</f>
        <v>M-A123</v>
      </c>
      <c r="B347" t="s">
        <v>847</v>
      </c>
      <c r="C347">
        <v>0</v>
      </c>
      <c r="D347" s="1">
        <v>67.199999999999989</v>
      </c>
      <c r="E347" s="1">
        <f>TabelaCompras[[#This Row],[Preço de compra]]/0.6</f>
        <v>111.99999999999999</v>
      </c>
      <c r="F347" s="6" t="s">
        <v>821</v>
      </c>
      <c r="H34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48" spans="1:8" x14ac:dyDescent="0.25">
      <c r="A348" s="4">
        <f>_xlfn.XLOOKUP(TabelaCompras[[#This Row],[Produto]],Cadastro!A:A,Cadastro!B:B,"VALOR NÃO ENCONTRADO",0,1)</f>
        <v>9706</v>
      </c>
      <c r="B348" t="s">
        <v>848</v>
      </c>
      <c r="C348">
        <v>0</v>
      </c>
      <c r="D348" s="1">
        <v>36.4</v>
      </c>
      <c r="E348" s="1">
        <f>TabelaCompras[[#This Row],[Preço de compra]]/0.6</f>
        <v>60.666666666666664</v>
      </c>
      <c r="F348" s="6" t="s">
        <v>821</v>
      </c>
      <c r="H34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49" spans="1:8" x14ac:dyDescent="0.25">
      <c r="A349" s="4">
        <f>_xlfn.XLOOKUP(TabelaCompras[[#This Row],[Produto]],Cadastro!A:A,Cadastro!B:B,"VALOR NÃO ENCONTRADO",0,1)</f>
        <v>9707</v>
      </c>
      <c r="B349" t="s">
        <v>849</v>
      </c>
      <c r="C349">
        <v>0</v>
      </c>
      <c r="D349" s="1">
        <v>41.3</v>
      </c>
      <c r="E349" s="1">
        <f>TabelaCompras[[#This Row],[Preço de compra]]/0.6</f>
        <v>68.833333333333329</v>
      </c>
      <c r="F349" s="6" t="s">
        <v>821</v>
      </c>
      <c r="H34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50" spans="1:8" x14ac:dyDescent="0.25">
      <c r="A350" s="4">
        <f>_xlfn.XLOOKUP(TabelaCompras[[#This Row],[Produto]],Cadastro!A:A,Cadastro!B:B,"VALOR NÃO ENCONTRADO",0,1)</f>
        <v>9709</v>
      </c>
      <c r="B350" t="s">
        <v>850</v>
      </c>
      <c r="C350">
        <v>0</v>
      </c>
      <c r="D350" s="1">
        <v>36.4</v>
      </c>
      <c r="E350" s="1">
        <f>TabelaCompras[[#This Row],[Preço de compra]]/0.6</f>
        <v>60.666666666666664</v>
      </c>
      <c r="F350" s="6" t="s">
        <v>821</v>
      </c>
      <c r="H35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51" spans="1:8" x14ac:dyDescent="0.25">
      <c r="A351" s="4">
        <f>_xlfn.XLOOKUP(TabelaCompras[[#This Row],[Produto]],Cadastro!A:A,Cadastro!B:B,"VALOR NÃO ENCONTRADO",0,1)</f>
        <v>9708</v>
      </c>
      <c r="B351" t="s">
        <v>851</v>
      </c>
      <c r="C351">
        <v>0</v>
      </c>
      <c r="D351" s="1">
        <v>84.699999999999989</v>
      </c>
      <c r="E351" s="1">
        <f>TabelaCompras[[#This Row],[Preço de compra]]/0.6</f>
        <v>141.16666666666666</v>
      </c>
      <c r="F351" s="6" t="s">
        <v>821</v>
      </c>
      <c r="H35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52" spans="1:8" x14ac:dyDescent="0.25">
      <c r="A352" s="4">
        <f>_xlfn.XLOOKUP(TabelaCompras[[#This Row],[Produto]],Cadastro!A:A,Cadastro!B:B,"VALOR NÃO ENCONTRADO",0,1)</f>
        <v>9710</v>
      </c>
      <c r="B352" t="s">
        <v>852</v>
      </c>
      <c r="C352">
        <v>0</v>
      </c>
      <c r="D352" s="1">
        <v>36.4</v>
      </c>
      <c r="E352" s="1">
        <f>TabelaCompras[[#This Row],[Preço de compra]]/0.6</f>
        <v>60.666666666666664</v>
      </c>
      <c r="F352" s="6" t="s">
        <v>821</v>
      </c>
      <c r="H35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53" spans="1:8" x14ac:dyDescent="0.25">
      <c r="A353" s="4">
        <f>_xlfn.XLOOKUP(TabelaCompras[[#This Row],[Produto]],Cadastro!A:A,Cadastro!B:B,"VALOR NÃO ENCONTRADO",0,1)</f>
        <v>17</v>
      </c>
      <c r="B353" t="s">
        <v>853</v>
      </c>
      <c r="C353">
        <v>0</v>
      </c>
      <c r="D353" s="1">
        <v>20.299999999999997</v>
      </c>
      <c r="E353" s="1">
        <f>TabelaCompras[[#This Row],[Preço de compra]]/0.6</f>
        <v>33.833333333333329</v>
      </c>
      <c r="F353" s="6" t="s">
        <v>821</v>
      </c>
      <c r="H35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54" spans="1:8" x14ac:dyDescent="0.25">
      <c r="A354" s="4">
        <f>_xlfn.XLOOKUP(TabelaCompras[[#This Row],[Produto]],Cadastro!A:A,Cadastro!B:B,"VALOR NÃO ENCONTRADO",0,1)</f>
        <v>18</v>
      </c>
      <c r="B354" t="s">
        <v>854</v>
      </c>
      <c r="C354">
        <v>0</v>
      </c>
      <c r="D354" s="1">
        <v>20.299999999999997</v>
      </c>
      <c r="E354" s="1">
        <f>TabelaCompras[[#This Row],[Preço de compra]]/0.6</f>
        <v>33.833333333333329</v>
      </c>
      <c r="F354" s="6" t="s">
        <v>821</v>
      </c>
      <c r="H35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55" spans="1:8" x14ac:dyDescent="0.25">
      <c r="A355" s="4">
        <f>_xlfn.XLOOKUP(TabelaCompras[[#This Row],[Produto]],Cadastro!A:A,Cadastro!B:B,"VALOR NÃO ENCONTRADO",0,1)</f>
        <v>15</v>
      </c>
      <c r="B355" t="s">
        <v>855</v>
      </c>
      <c r="C355">
        <v>0</v>
      </c>
      <c r="D355" s="1">
        <v>23.799999999999997</v>
      </c>
      <c r="E355" s="1">
        <f>TabelaCompras[[#This Row],[Preço de compra]]/0.6</f>
        <v>39.666666666666664</v>
      </c>
      <c r="F355" s="6" t="s">
        <v>821</v>
      </c>
      <c r="H35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56" spans="1:8" x14ac:dyDescent="0.25">
      <c r="A356" s="4">
        <f>_xlfn.XLOOKUP(TabelaCompras[[#This Row],[Produto]],Cadastro!A:A,Cadastro!B:B,"VALOR NÃO ENCONTRADO",0,1)</f>
        <v>4022</v>
      </c>
      <c r="B356" t="s">
        <v>856</v>
      </c>
      <c r="C356">
        <v>0</v>
      </c>
      <c r="D356" s="1">
        <v>121.1</v>
      </c>
      <c r="E356" s="1">
        <f>TabelaCompras[[#This Row],[Preço de compra]]/0.6</f>
        <v>201.83333333333334</v>
      </c>
      <c r="F356" s="6" t="s">
        <v>821</v>
      </c>
      <c r="H35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57" spans="1:8" x14ac:dyDescent="0.25">
      <c r="A357" s="4">
        <f>_xlfn.XLOOKUP(TabelaCompras[[#This Row],[Produto]],Cadastro!A:A,Cadastro!B:B,"VALOR NÃO ENCONTRADO",0,1)</f>
        <v>9677</v>
      </c>
      <c r="B357" t="s">
        <v>857</v>
      </c>
      <c r="C357">
        <v>0</v>
      </c>
      <c r="D357" s="1">
        <v>30.099999999999998</v>
      </c>
      <c r="E357" s="1">
        <f>TabelaCompras[[#This Row],[Preço de compra]]/0.6</f>
        <v>50.166666666666664</v>
      </c>
      <c r="F357" s="6" t="s">
        <v>821</v>
      </c>
      <c r="H35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58" spans="1:8" x14ac:dyDescent="0.25">
      <c r="A358" s="4">
        <f>_xlfn.XLOOKUP(TabelaCompras[[#This Row],[Produto]],Cadastro!A:A,Cadastro!B:B,"VALOR NÃO ENCONTRADO",0,1)</f>
        <v>9676</v>
      </c>
      <c r="B358" t="s">
        <v>858</v>
      </c>
      <c r="C358">
        <v>0</v>
      </c>
      <c r="D358" s="1">
        <v>30.099999999999998</v>
      </c>
      <c r="E358" s="1">
        <f>TabelaCompras[[#This Row],[Preço de compra]]/0.6</f>
        <v>50.166666666666664</v>
      </c>
      <c r="F358" s="6" t="s">
        <v>821</v>
      </c>
      <c r="H35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59" spans="1:8" x14ac:dyDescent="0.25">
      <c r="A359" s="4">
        <f>_xlfn.XLOOKUP(TabelaCompras[[#This Row],[Produto]],Cadastro!A:A,Cadastro!B:B,"VALOR NÃO ENCONTRADO",0,1)</f>
        <v>1898</v>
      </c>
      <c r="B359" t="s">
        <v>859</v>
      </c>
      <c r="C359">
        <v>0</v>
      </c>
      <c r="D359" s="1">
        <v>64.399999999999991</v>
      </c>
      <c r="E359" s="1">
        <f>TabelaCompras[[#This Row],[Preço de compra]]/0.6</f>
        <v>107.33333333333333</v>
      </c>
      <c r="F359" s="6" t="s">
        <v>821</v>
      </c>
      <c r="H35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60" spans="1:8" x14ac:dyDescent="0.25">
      <c r="A360" s="4">
        <f>_xlfn.XLOOKUP(TabelaCompras[[#This Row],[Produto]],Cadastro!A:A,Cadastro!B:B,"VALOR NÃO ENCONTRADO",0,1)</f>
        <v>9684</v>
      </c>
      <c r="B360" t="s">
        <v>860</v>
      </c>
      <c r="C360">
        <v>0</v>
      </c>
      <c r="D360" s="1">
        <v>97.3</v>
      </c>
      <c r="E360" s="1">
        <f>TabelaCompras[[#This Row],[Preço de compra]]/0.6</f>
        <v>162.16666666666666</v>
      </c>
      <c r="F360" s="6" t="s">
        <v>821</v>
      </c>
      <c r="H36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61" spans="1:8" x14ac:dyDescent="0.25">
      <c r="A361" s="4">
        <f>_xlfn.XLOOKUP(TabelaCompras[[#This Row],[Produto]],Cadastro!A:A,Cadastro!B:B,"VALOR NÃO ENCONTRADO",0,1)</f>
        <v>9701</v>
      </c>
      <c r="B361" t="s">
        <v>861</v>
      </c>
      <c r="C361">
        <v>0</v>
      </c>
      <c r="D361" s="1">
        <v>53.199999999999996</v>
      </c>
      <c r="E361" s="1">
        <f>TabelaCompras[[#This Row],[Preço de compra]]/0.6</f>
        <v>88.666666666666657</v>
      </c>
      <c r="F361" s="6" t="s">
        <v>821</v>
      </c>
      <c r="H36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62" spans="1:8" x14ac:dyDescent="0.25">
      <c r="A362" s="4">
        <f>_xlfn.XLOOKUP(TabelaCompras[[#This Row],[Produto]],Cadastro!A:A,Cadastro!B:B,"VALOR NÃO ENCONTRADO",0,1)</f>
        <v>9711</v>
      </c>
      <c r="B362" t="s">
        <v>862</v>
      </c>
      <c r="C362">
        <v>0</v>
      </c>
      <c r="D362" s="1">
        <v>53.199999999999996</v>
      </c>
      <c r="E362" s="1">
        <f>TabelaCompras[[#This Row],[Preço de compra]]/0.6</f>
        <v>88.666666666666657</v>
      </c>
      <c r="F362" s="6" t="s">
        <v>821</v>
      </c>
      <c r="H36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63" spans="1:8" x14ac:dyDescent="0.25">
      <c r="A363" s="4">
        <f>_xlfn.XLOOKUP(TabelaCompras[[#This Row],[Produto]],Cadastro!A:A,Cadastro!B:B,"VALOR NÃO ENCONTRADO",0,1)</f>
        <v>9715</v>
      </c>
      <c r="B363" t="s">
        <v>863</v>
      </c>
      <c r="C363">
        <v>0</v>
      </c>
      <c r="D363" s="1">
        <v>31.499999999999996</v>
      </c>
      <c r="E363" s="1">
        <f>TabelaCompras[[#This Row],[Preço de compra]]/0.6</f>
        <v>52.499999999999993</v>
      </c>
      <c r="F363" s="6" t="s">
        <v>821</v>
      </c>
      <c r="H36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64" spans="1:8" x14ac:dyDescent="0.25">
      <c r="A364" s="4">
        <f>_xlfn.XLOOKUP(TabelaCompras[[#This Row],[Produto]],Cadastro!A:A,Cadastro!B:B,"VALOR NÃO ENCONTRADO",0,1)</f>
        <v>9718</v>
      </c>
      <c r="B364" t="s">
        <v>864</v>
      </c>
      <c r="C364">
        <v>0</v>
      </c>
      <c r="D364" s="1">
        <v>55.3</v>
      </c>
      <c r="E364" s="1">
        <f>TabelaCompras[[#This Row],[Preço de compra]]/0.6</f>
        <v>92.166666666666671</v>
      </c>
      <c r="F364" s="6" t="s">
        <v>821</v>
      </c>
      <c r="H36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65" spans="1:8" x14ac:dyDescent="0.25">
      <c r="A365" s="4">
        <f>_xlfn.XLOOKUP(TabelaCompras[[#This Row],[Produto]],Cadastro!A:A,Cadastro!B:B,"VALOR NÃO ENCONTRADO",0,1)</f>
        <v>9719</v>
      </c>
      <c r="B365" t="s">
        <v>865</v>
      </c>
      <c r="C365">
        <v>0</v>
      </c>
      <c r="D365" s="1">
        <v>29.4</v>
      </c>
      <c r="E365" s="1">
        <f>TabelaCompras[[#This Row],[Preço de compra]]/0.6</f>
        <v>49</v>
      </c>
      <c r="F365" s="6" t="s">
        <v>821</v>
      </c>
      <c r="H36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66" spans="1:8" x14ac:dyDescent="0.25">
      <c r="A366" s="4">
        <f>_xlfn.XLOOKUP(TabelaCompras[[#This Row],[Produto]],Cadastro!A:A,Cadastro!B:B,"VALOR NÃO ENCONTRADO",0,1)</f>
        <v>9722</v>
      </c>
      <c r="B366" t="s">
        <v>866</v>
      </c>
      <c r="C366">
        <v>0</v>
      </c>
      <c r="D366" s="1">
        <v>42.699999999999996</v>
      </c>
      <c r="E366" s="1">
        <f>TabelaCompras[[#This Row],[Preço de compra]]/0.6</f>
        <v>71.166666666666657</v>
      </c>
      <c r="F366" s="6" t="s">
        <v>821</v>
      </c>
      <c r="H36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67" spans="1:8" x14ac:dyDescent="0.25">
      <c r="A367" s="4">
        <f>_xlfn.XLOOKUP(TabelaCompras[[#This Row],[Produto]],Cadastro!A:A,Cadastro!B:B,"VALOR NÃO ENCONTRADO",0,1)</f>
        <v>9730</v>
      </c>
      <c r="B367" t="s">
        <v>867</v>
      </c>
      <c r="C367">
        <v>0</v>
      </c>
      <c r="D367" s="1">
        <v>67.199999999999989</v>
      </c>
      <c r="E367" s="1">
        <f>TabelaCompras[[#This Row],[Preço de compra]]/0.6</f>
        <v>111.99999999999999</v>
      </c>
      <c r="F367" s="6" t="s">
        <v>821</v>
      </c>
      <c r="H36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68" spans="1:8" x14ac:dyDescent="0.25">
      <c r="A368" s="4" t="str">
        <f>_xlfn.XLOOKUP(TabelaCompras[[#This Row],[Produto]],Cadastro!A:A,Cadastro!B:B,"VALOR NÃO ENCONTRADO",0,1)</f>
        <v>M-P022</v>
      </c>
      <c r="B368" t="s">
        <v>868</v>
      </c>
      <c r="C368">
        <v>0</v>
      </c>
      <c r="D368" s="1">
        <v>218.39999999999998</v>
      </c>
      <c r="E368" s="1">
        <f>TabelaCompras[[#This Row],[Preço de compra]]/0.6</f>
        <v>364</v>
      </c>
      <c r="F368" s="6" t="s">
        <v>821</v>
      </c>
      <c r="H36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69" spans="1:8" x14ac:dyDescent="0.25">
      <c r="A369" s="4">
        <f>_xlfn.XLOOKUP(TabelaCompras[[#This Row],[Produto]],Cadastro!A:A,Cadastro!B:B,"VALOR NÃO ENCONTRADO",0,1)</f>
        <v>4021</v>
      </c>
      <c r="B369" t="s">
        <v>869</v>
      </c>
      <c r="C369">
        <v>0</v>
      </c>
      <c r="D369" s="1">
        <v>42.699999999999996</v>
      </c>
      <c r="E369" s="1">
        <f>TabelaCompras[[#This Row],[Preço de compra]]/0.6</f>
        <v>71.166666666666657</v>
      </c>
      <c r="F369" s="6" t="s">
        <v>821</v>
      </c>
      <c r="H36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70" spans="1:8" x14ac:dyDescent="0.25">
      <c r="A370" s="4">
        <f>_xlfn.XLOOKUP(TabelaCompras[[#This Row],[Produto]],Cadastro!A:A,Cadastro!B:B,"VALOR NÃO ENCONTRADO",0,1)</f>
        <v>51351571</v>
      </c>
      <c r="B370" t="s">
        <v>870</v>
      </c>
      <c r="C370">
        <v>0</v>
      </c>
      <c r="D370" s="1">
        <v>40.599999999999994</v>
      </c>
      <c r="E370" s="1">
        <f>TabelaCompras[[#This Row],[Preço de compra]]/0.6</f>
        <v>67.666666666666657</v>
      </c>
      <c r="F370" s="6" t="s">
        <v>821</v>
      </c>
      <c r="H37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71" spans="1:8" x14ac:dyDescent="0.25">
      <c r="A371" s="4">
        <f>_xlfn.XLOOKUP(TabelaCompras[[#This Row],[Produto]],Cadastro!A:A,Cadastro!B:B,"VALOR NÃO ENCONTRADO",0,1)</f>
        <v>9729</v>
      </c>
      <c r="B371" t="s">
        <v>871</v>
      </c>
      <c r="C371">
        <v>0</v>
      </c>
      <c r="D371" s="1">
        <v>121.1</v>
      </c>
      <c r="E371" s="1">
        <f>TabelaCompras[[#This Row],[Preço de compra]]/0.6</f>
        <v>201.83333333333334</v>
      </c>
      <c r="F371" s="6" t="s">
        <v>821</v>
      </c>
      <c r="H37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72" spans="1:8" x14ac:dyDescent="0.25">
      <c r="A372" s="4">
        <f>_xlfn.XLOOKUP(TabelaCompras[[#This Row],[Produto]],Cadastro!A:A,Cadastro!B:B,"VALOR NÃO ENCONTRADO",0,1)</f>
        <v>9731</v>
      </c>
      <c r="B372" t="s">
        <v>872</v>
      </c>
      <c r="C372">
        <v>0</v>
      </c>
      <c r="D372" s="1">
        <v>67.199999999999989</v>
      </c>
      <c r="E372" s="1">
        <f>TabelaCompras[[#This Row],[Preço de compra]]/0.6</f>
        <v>111.99999999999999</v>
      </c>
      <c r="F372" s="6" t="s">
        <v>821</v>
      </c>
      <c r="H37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73" spans="1:8" x14ac:dyDescent="0.25">
      <c r="A373" s="4">
        <f>_xlfn.XLOOKUP(TabelaCompras[[#This Row],[Produto]],Cadastro!A:A,Cadastro!B:B,"VALOR NÃO ENCONTRADO",0,1)</f>
        <v>369447</v>
      </c>
      <c r="B373" t="s">
        <v>873</v>
      </c>
      <c r="C373">
        <v>0</v>
      </c>
      <c r="D373" s="1">
        <v>4.8999999999999995</v>
      </c>
      <c r="E373" s="1">
        <f>TabelaCompras[[#This Row],[Preço de compra]]/0.6</f>
        <v>8.1666666666666661</v>
      </c>
      <c r="F373" s="6" t="s">
        <v>821</v>
      </c>
      <c r="H37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74" spans="1:8" x14ac:dyDescent="0.25">
      <c r="A374" s="4">
        <f>_xlfn.XLOOKUP(TabelaCompras[[#This Row],[Produto]],Cadastro!A:A,Cadastro!B:B,"VALOR NÃO ENCONTRADO",0,1)</f>
        <v>9734</v>
      </c>
      <c r="B374" t="s">
        <v>874</v>
      </c>
      <c r="C374">
        <v>0</v>
      </c>
      <c r="D374" s="1">
        <v>133.69999999999999</v>
      </c>
      <c r="E374" s="1">
        <f>TabelaCompras[[#This Row],[Preço de compra]]/0.6</f>
        <v>222.83333333333331</v>
      </c>
      <c r="F374" s="6" t="s">
        <v>821</v>
      </c>
      <c r="H37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75" spans="1:8" x14ac:dyDescent="0.25">
      <c r="A375" s="4" t="str">
        <f>_xlfn.XLOOKUP(TabelaCompras[[#This Row],[Produto]],Cadastro!A:A,Cadastro!B:B,"VALOR NÃO ENCONTRADO",0,1)</f>
        <v>A024</v>
      </c>
      <c r="B375" t="s">
        <v>875</v>
      </c>
      <c r="C375">
        <v>0</v>
      </c>
      <c r="D375" s="1">
        <v>41.3</v>
      </c>
      <c r="E375" s="1">
        <f>TabelaCompras[[#This Row],[Preço de compra]]/0.6</f>
        <v>68.833333333333329</v>
      </c>
      <c r="F375" s="6" t="s">
        <v>821</v>
      </c>
      <c r="H37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76" spans="1:8" x14ac:dyDescent="0.25">
      <c r="A376" s="4">
        <f>_xlfn.XLOOKUP(TabelaCompras[[#This Row],[Produto]],Cadastro!A:A,Cadastro!B:B,"VALOR NÃO ENCONTRADO",0,1)</f>
        <v>9733</v>
      </c>
      <c r="B376" t="s">
        <v>876</v>
      </c>
      <c r="C376">
        <v>0</v>
      </c>
      <c r="D376" s="1">
        <v>48.3</v>
      </c>
      <c r="E376" s="1">
        <f>TabelaCompras[[#This Row],[Preço de compra]]/0.6</f>
        <v>80.5</v>
      </c>
      <c r="F376" s="6" t="s">
        <v>821</v>
      </c>
      <c r="H37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77" spans="1:8" x14ac:dyDescent="0.25">
      <c r="A377" s="4">
        <f>_xlfn.XLOOKUP(TabelaCompras[[#This Row],[Produto]],Cadastro!A:A,Cadastro!B:B,"VALOR NÃO ENCONTRADO",0,1)</f>
        <v>9732</v>
      </c>
      <c r="B377" t="s">
        <v>877</v>
      </c>
      <c r="C377">
        <v>0</v>
      </c>
      <c r="D377" s="1">
        <v>34.299999999999997</v>
      </c>
      <c r="E377" s="1">
        <f>TabelaCompras[[#This Row],[Preço de compra]]/0.6</f>
        <v>57.166666666666664</v>
      </c>
      <c r="F377" s="6" t="s">
        <v>821</v>
      </c>
      <c r="H37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78" spans="1:8" x14ac:dyDescent="0.25">
      <c r="A378" s="4" t="str">
        <f>_xlfn.XLOOKUP(TabelaCompras[[#This Row],[Produto]],Cadastro!A:A,Cadastro!B:B,"VALOR NÃO ENCONTRADO",0,1)</f>
        <v>M-A027-A</v>
      </c>
      <c r="B378" t="s">
        <v>878</v>
      </c>
      <c r="C378">
        <v>0</v>
      </c>
      <c r="D378" s="1">
        <v>63.699999999999996</v>
      </c>
      <c r="E378" s="1">
        <f>TabelaCompras[[#This Row],[Preço de compra]]/0.6</f>
        <v>106.16666666666666</v>
      </c>
      <c r="F378" s="6" t="s">
        <v>821</v>
      </c>
      <c r="H37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79" spans="1:8" x14ac:dyDescent="0.25">
      <c r="A379" s="4" t="str">
        <f>_xlfn.XLOOKUP(TabelaCompras[[#This Row],[Produto]],Cadastro!A:A,Cadastro!B:B,"VALOR NÃO ENCONTRADO",0,1)</f>
        <v>M-A027</v>
      </c>
      <c r="B379" t="s">
        <v>879</v>
      </c>
      <c r="C379">
        <v>0</v>
      </c>
      <c r="D379" s="1">
        <v>32.9</v>
      </c>
      <c r="E379" s="1">
        <f>TabelaCompras[[#This Row],[Preço de compra]]/0.6</f>
        <v>54.833333333333336</v>
      </c>
      <c r="F379" s="6" t="s">
        <v>821</v>
      </c>
      <c r="H37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80" spans="1:8" x14ac:dyDescent="0.25">
      <c r="A380" s="4" t="str">
        <f>_xlfn.XLOOKUP(TabelaCompras[[#This Row],[Produto]],Cadastro!A:A,Cadastro!B:B,"VALOR NÃO ENCONTRADO",0,1)</f>
        <v>M-P027-A</v>
      </c>
      <c r="B380" t="s">
        <v>880</v>
      </c>
      <c r="C380">
        <v>0</v>
      </c>
      <c r="D380" s="1">
        <v>66.5</v>
      </c>
      <c r="E380" s="1">
        <f>TabelaCompras[[#This Row],[Preço de compra]]/0.6</f>
        <v>110.83333333333334</v>
      </c>
      <c r="F380" s="6" t="s">
        <v>821</v>
      </c>
      <c r="H38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81" spans="1:8" x14ac:dyDescent="0.25">
      <c r="A381" s="4" t="str">
        <f>_xlfn.XLOOKUP(TabelaCompras[[#This Row],[Produto]],Cadastro!A:A,Cadastro!B:B,"VALOR NÃO ENCONTRADO",0,1)</f>
        <v>M-A029</v>
      </c>
      <c r="B381" t="s">
        <v>881</v>
      </c>
      <c r="C381">
        <v>0</v>
      </c>
      <c r="D381" s="1">
        <v>34.299999999999997</v>
      </c>
      <c r="E381" s="1">
        <f>TabelaCompras[[#This Row],[Preço de compra]]/0.6</f>
        <v>57.166666666666664</v>
      </c>
      <c r="F381" s="6" t="s">
        <v>821</v>
      </c>
      <c r="H38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82" spans="1:8" x14ac:dyDescent="0.25">
      <c r="A382" s="4" t="str">
        <f>_xlfn.XLOOKUP(TabelaCompras[[#This Row],[Produto]],Cadastro!A:A,Cadastro!B:B,"VALOR NÃO ENCONTRADO",0,1)</f>
        <v>M-P028-A</v>
      </c>
      <c r="B382" t="s">
        <v>882</v>
      </c>
      <c r="C382">
        <v>0</v>
      </c>
      <c r="D382" s="1">
        <v>61.599999999999994</v>
      </c>
      <c r="E382" s="1">
        <f>TabelaCompras[[#This Row],[Preço de compra]]/0.6</f>
        <v>102.66666666666666</v>
      </c>
      <c r="F382" s="6" t="s">
        <v>821</v>
      </c>
      <c r="H38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83" spans="1:8" x14ac:dyDescent="0.25">
      <c r="A383" s="4" t="str">
        <f>_xlfn.XLOOKUP(TabelaCompras[[#This Row],[Produto]],Cadastro!A:A,Cadastro!B:B,"VALOR NÃO ENCONTRADO",0,1)</f>
        <v>M-A029-A</v>
      </c>
      <c r="B383" t="s">
        <v>883</v>
      </c>
      <c r="C383">
        <v>0</v>
      </c>
      <c r="D383" s="1">
        <v>37.099999999999994</v>
      </c>
      <c r="E383" s="1">
        <f>TabelaCompras[[#This Row],[Preço de compra]]/0.6</f>
        <v>61.833333333333329</v>
      </c>
      <c r="F383" s="6" t="s">
        <v>821</v>
      </c>
      <c r="H38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84" spans="1:8" x14ac:dyDescent="0.25">
      <c r="A384" s="4" t="str">
        <f>_xlfn.XLOOKUP(TabelaCompras[[#This Row],[Produto]],Cadastro!A:A,Cadastro!B:B,"VALOR NÃO ENCONTRADO",0,1)</f>
        <v>M-P028-B</v>
      </c>
      <c r="B384" t="s">
        <v>884</v>
      </c>
      <c r="C384">
        <v>0</v>
      </c>
      <c r="D384" s="1">
        <v>96.6</v>
      </c>
      <c r="E384" s="1">
        <f>TabelaCompras[[#This Row],[Preço de compra]]/0.6</f>
        <v>161</v>
      </c>
      <c r="F384" s="6" t="s">
        <v>821</v>
      </c>
      <c r="H38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85" spans="1:8" x14ac:dyDescent="0.25">
      <c r="A385" s="4" t="str">
        <f>_xlfn.XLOOKUP(TabelaCompras[[#This Row],[Produto]],Cadastro!A:A,Cadastro!B:B,"VALOR NÃO ENCONTRADO",0,1)</f>
        <v>M-A030</v>
      </c>
      <c r="B385" t="s">
        <v>885</v>
      </c>
      <c r="C385">
        <v>0</v>
      </c>
      <c r="D385" s="1">
        <v>37.099999999999994</v>
      </c>
      <c r="E385" s="1">
        <f>TabelaCompras[[#This Row],[Preço de compra]]/0.6</f>
        <v>61.833333333333329</v>
      </c>
      <c r="F385" s="6" t="s">
        <v>821</v>
      </c>
      <c r="H38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86" spans="1:8" x14ac:dyDescent="0.25">
      <c r="A386" s="4">
        <f>_xlfn.XLOOKUP(TabelaCompras[[#This Row],[Produto]],Cadastro!A:A,Cadastro!B:B,"VALOR NÃO ENCONTRADO",0,1)</f>
        <v>214346</v>
      </c>
      <c r="B386" t="s">
        <v>886</v>
      </c>
      <c r="C386">
        <v>0</v>
      </c>
      <c r="D386" s="1">
        <v>68.599999999999994</v>
      </c>
      <c r="E386" s="1">
        <f>TabelaCompras[[#This Row],[Preço de compra]]/0.6</f>
        <v>114.33333333333333</v>
      </c>
      <c r="F386" s="6" t="s">
        <v>821</v>
      </c>
      <c r="H38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87" spans="1:8" x14ac:dyDescent="0.25">
      <c r="A387" s="4" t="str">
        <f>_xlfn.XLOOKUP(TabelaCompras[[#This Row],[Produto]],Cadastro!A:A,Cadastro!B:B,"VALOR NÃO ENCONTRADO",0,1)</f>
        <v>M A034-A</v>
      </c>
      <c r="B387" t="s">
        <v>887</v>
      </c>
      <c r="C387">
        <v>0</v>
      </c>
      <c r="D387" s="1">
        <v>38.5</v>
      </c>
      <c r="E387" s="1">
        <f>TabelaCompras[[#This Row],[Preço de compra]]/0.6</f>
        <v>64.166666666666671</v>
      </c>
      <c r="F387" s="6" t="s">
        <v>821</v>
      </c>
      <c r="H38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88" spans="1:8" x14ac:dyDescent="0.25">
      <c r="A388" s="4">
        <f>_xlfn.XLOOKUP(TabelaCompras[[#This Row],[Produto]],Cadastro!A:A,Cadastro!B:B,"VALOR NÃO ENCONTRADO",0,1)</f>
        <v>20</v>
      </c>
      <c r="B388" t="s">
        <v>888</v>
      </c>
      <c r="C388">
        <v>0</v>
      </c>
      <c r="D388" s="1">
        <v>51.099999999999994</v>
      </c>
      <c r="E388" s="1">
        <f>TabelaCompras[[#This Row],[Preço de compra]]/0.6</f>
        <v>85.166666666666657</v>
      </c>
      <c r="F388" s="6" t="s">
        <v>821</v>
      </c>
      <c r="H38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89" spans="1:8" x14ac:dyDescent="0.25">
      <c r="A389" s="4">
        <f>_xlfn.XLOOKUP(TabelaCompras[[#This Row],[Produto]],Cadastro!A:A,Cadastro!B:B,"VALOR NÃO ENCONTRADO",0,1)</f>
        <v>98156</v>
      </c>
      <c r="B389" t="s">
        <v>889</v>
      </c>
      <c r="C389">
        <v>0</v>
      </c>
      <c r="D389" s="1">
        <v>53.199999999999996</v>
      </c>
      <c r="E389" s="1">
        <f>TabelaCompras[[#This Row],[Preço de compra]]/0.6</f>
        <v>88.666666666666657</v>
      </c>
      <c r="F389" s="6" t="s">
        <v>821</v>
      </c>
      <c r="H38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90" spans="1:8" x14ac:dyDescent="0.25">
      <c r="A390" s="4" t="str">
        <f>_xlfn.XLOOKUP(TabelaCompras[[#This Row],[Produto]],Cadastro!A:A,Cadastro!B:B,"VALOR NÃO ENCONTRADO",0,1)</f>
        <v>M-A037</v>
      </c>
      <c r="B390" t="s">
        <v>890</v>
      </c>
      <c r="C390">
        <v>0</v>
      </c>
      <c r="D390" s="1">
        <v>49.699999999999996</v>
      </c>
      <c r="E390" s="1">
        <f>TabelaCompras[[#This Row],[Preço de compra]]/0.6</f>
        <v>82.833333333333329</v>
      </c>
      <c r="F390" s="6" t="s">
        <v>821</v>
      </c>
      <c r="H39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91" spans="1:8" x14ac:dyDescent="0.25">
      <c r="A391" s="4" t="str">
        <f>_xlfn.XLOOKUP(TabelaCompras[[#This Row],[Produto]],Cadastro!A:A,Cadastro!B:B,"VALOR NÃO ENCONTRADO",0,1)</f>
        <v>M A035</v>
      </c>
      <c r="B391" t="s">
        <v>891</v>
      </c>
      <c r="C391">
        <v>0</v>
      </c>
      <c r="D391" s="1">
        <v>49.699999999999996</v>
      </c>
      <c r="E391" s="1">
        <f>TabelaCompras[[#This Row],[Preço de compra]]/0.6</f>
        <v>82.833333333333329</v>
      </c>
      <c r="F391" s="6" t="s">
        <v>821</v>
      </c>
      <c r="H39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92" spans="1:8" x14ac:dyDescent="0.25">
      <c r="A392" s="4">
        <f>_xlfn.XLOOKUP(TabelaCompras[[#This Row],[Produto]],Cadastro!A:A,Cadastro!B:B,"VALOR NÃO ENCONTRADO",0,1)</f>
        <v>9735</v>
      </c>
      <c r="B392" t="s">
        <v>892</v>
      </c>
      <c r="C392">
        <v>0</v>
      </c>
      <c r="D392" s="1">
        <v>42</v>
      </c>
      <c r="E392" s="1">
        <f>TabelaCompras[[#This Row],[Preço de compra]]/0.6</f>
        <v>70</v>
      </c>
      <c r="F392" s="6" t="s">
        <v>821</v>
      </c>
      <c r="H39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93" spans="1:8" x14ac:dyDescent="0.25">
      <c r="A393" s="4">
        <f>_xlfn.XLOOKUP(TabelaCompras[[#This Row],[Produto]],Cadastro!A:A,Cadastro!B:B,"VALOR NÃO ENCONTRADO",0,1)</f>
        <v>9736</v>
      </c>
      <c r="B393" t="s">
        <v>893</v>
      </c>
      <c r="C393">
        <v>0</v>
      </c>
      <c r="D393" s="1">
        <v>42</v>
      </c>
      <c r="E393" s="1">
        <f>TabelaCompras[[#This Row],[Preço de compra]]/0.6</f>
        <v>70</v>
      </c>
      <c r="F393" s="6" t="s">
        <v>821</v>
      </c>
      <c r="H39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94" spans="1:8" x14ac:dyDescent="0.25">
      <c r="A394" s="4">
        <f>_xlfn.XLOOKUP(TabelaCompras[[#This Row],[Produto]],Cadastro!A:A,Cadastro!B:B,"VALOR NÃO ENCONTRADO",0,1)</f>
        <v>9737</v>
      </c>
      <c r="B394" t="s">
        <v>894</v>
      </c>
      <c r="C394">
        <v>0</v>
      </c>
      <c r="D394" s="1">
        <v>23.099999999999998</v>
      </c>
      <c r="E394" s="1">
        <f>TabelaCompras[[#This Row],[Preço de compra]]/0.6</f>
        <v>38.5</v>
      </c>
      <c r="F394" s="6" t="s">
        <v>821</v>
      </c>
      <c r="H39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95" spans="1:8" x14ac:dyDescent="0.25">
      <c r="A395" s="4">
        <f>_xlfn.XLOOKUP(TabelaCompras[[#This Row],[Produto]],Cadastro!A:A,Cadastro!B:B,"VALOR NÃO ENCONTRADO",0,1)</f>
        <v>9743</v>
      </c>
      <c r="B395" t="s">
        <v>895</v>
      </c>
      <c r="C395">
        <v>0</v>
      </c>
      <c r="D395" s="1">
        <v>42</v>
      </c>
      <c r="E395" s="1">
        <f>TabelaCompras[[#This Row],[Preço de compra]]/0.6</f>
        <v>70</v>
      </c>
      <c r="F395" s="6" t="s">
        <v>821</v>
      </c>
      <c r="H39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96" spans="1:8" x14ac:dyDescent="0.25">
      <c r="A396" s="4" t="str">
        <f>_xlfn.XLOOKUP(TabelaCompras[[#This Row],[Produto]],Cadastro!A:A,Cadastro!B:B,"VALOR NÃO ENCONTRADO",0,1)</f>
        <v>M-A041</v>
      </c>
      <c r="B396" t="s">
        <v>896</v>
      </c>
      <c r="C396">
        <v>0</v>
      </c>
      <c r="D396" s="1">
        <v>42</v>
      </c>
      <c r="E396" s="1">
        <f>TabelaCompras[[#This Row],[Preço de compra]]/0.6</f>
        <v>70</v>
      </c>
      <c r="F396" s="6" t="s">
        <v>821</v>
      </c>
      <c r="H39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97" spans="1:8" x14ac:dyDescent="0.25">
      <c r="A397" s="4">
        <f>_xlfn.XLOOKUP(TabelaCompras[[#This Row],[Produto]],Cadastro!A:A,Cadastro!B:B,"VALOR NÃO ENCONTRADO",0,1)</f>
        <v>9744</v>
      </c>
      <c r="B397" t="s">
        <v>897</v>
      </c>
      <c r="C397">
        <v>0</v>
      </c>
      <c r="D397" s="1">
        <v>28.7</v>
      </c>
      <c r="E397" s="1">
        <f>TabelaCompras[[#This Row],[Preço de compra]]/0.6</f>
        <v>47.833333333333336</v>
      </c>
      <c r="F397" s="6" t="s">
        <v>821</v>
      </c>
      <c r="H39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98" spans="1:8" x14ac:dyDescent="0.25">
      <c r="A398" s="4">
        <f>_xlfn.XLOOKUP(TabelaCompras[[#This Row],[Produto]],Cadastro!A:A,Cadastro!B:B,"VALOR NÃO ENCONTRADO",0,1)</f>
        <v>9759</v>
      </c>
      <c r="B398" t="s">
        <v>898</v>
      </c>
      <c r="C398">
        <v>0</v>
      </c>
      <c r="D398" s="1">
        <v>48.3</v>
      </c>
      <c r="E398" s="1">
        <f>TabelaCompras[[#This Row],[Preço de compra]]/0.6</f>
        <v>80.5</v>
      </c>
      <c r="F398" s="6" t="s">
        <v>821</v>
      </c>
      <c r="H39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399" spans="1:8" x14ac:dyDescent="0.25">
      <c r="A399" s="4">
        <f>_xlfn.XLOOKUP(TabelaCompras[[#This Row],[Produto]],Cadastro!A:A,Cadastro!B:B,"VALOR NÃO ENCONTRADO",0,1)</f>
        <v>45198</v>
      </c>
      <c r="B399" t="s">
        <v>899</v>
      </c>
      <c r="C399">
        <v>0</v>
      </c>
      <c r="D399" s="1">
        <v>42</v>
      </c>
      <c r="E399" s="1">
        <f>TabelaCompras[[#This Row],[Preço de compra]]/0.6</f>
        <v>70</v>
      </c>
      <c r="F399" s="6" t="s">
        <v>821</v>
      </c>
      <c r="H39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00" spans="1:8" x14ac:dyDescent="0.25">
      <c r="A400" s="4">
        <f>_xlfn.XLOOKUP(TabelaCompras[[#This Row],[Produto]],Cadastro!A:A,Cadastro!B:B,"VALOR NÃO ENCONTRADO",0,1)</f>
        <v>50984</v>
      </c>
      <c r="B400" t="s">
        <v>900</v>
      </c>
      <c r="C400">
        <v>0</v>
      </c>
      <c r="D400" s="1">
        <v>42</v>
      </c>
      <c r="E400" s="1">
        <f>TabelaCompras[[#This Row],[Preço de compra]]/0.6</f>
        <v>70</v>
      </c>
      <c r="F400" s="6" t="s">
        <v>821</v>
      </c>
      <c r="H40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01" spans="1:8" x14ac:dyDescent="0.25">
      <c r="A401" s="4">
        <f>_xlfn.XLOOKUP(TabelaCompras[[#This Row],[Produto]],Cadastro!A:A,Cadastro!B:B,"VALOR NÃO ENCONTRADO",0,1)</f>
        <v>9745</v>
      </c>
      <c r="B401" t="s">
        <v>901</v>
      </c>
      <c r="C401">
        <v>0</v>
      </c>
      <c r="D401" s="1">
        <v>24.5</v>
      </c>
      <c r="E401" s="1">
        <f>TabelaCompras[[#This Row],[Preço de compra]]/0.6</f>
        <v>40.833333333333336</v>
      </c>
      <c r="F401" s="6" t="s">
        <v>821</v>
      </c>
      <c r="H40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02" spans="1:8" x14ac:dyDescent="0.25">
      <c r="A402" s="4">
        <f>_xlfn.XLOOKUP(TabelaCompras[[#This Row],[Produto]],Cadastro!A:A,Cadastro!B:B,"VALOR NÃO ENCONTRADO",0,1)</f>
        <v>9746</v>
      </c>
      <c r="B402" t="s">
        <v>902</v>
      </c>
      <c r="C402">
        <v>0</v>
      </c>
      <c r="D402" s="1">
        <v>48.3</v>
      </c>
      <c r="E402" s="1">
        <f>TabelaCompras[[#This Row],[Preço de compra]]/0.6</f>
        <v>80.5</v>
      </c>
      <c r="F402" s="6" t="s">
        <v>821</v>
      </c>
      <c r="H40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03" spans="1:8" x14ac:dyDescent="0.25">
      <c r="A403" s="4">
        <f>_xlfn.XLOOKUP(TabelaCompras[[#This Row],[Produto]],Cadastro!A:A,Cadastro!B:B,"VALOR NÃO ENCONTRADO",0,1)</f>
        <v>9740</v>
      </c>
      <c r="B403" t="s">
        <v>903</v>
      </c>
      <c r="C403">
        <v>0</v>
      </c>
      <c r="D403" s="1">
        <v>42</v>
      </c>
      <c r="E403" s="1">
        <f>TabelaCompras[[#This Row],[Preço de compra]]/0.6</f>
        <v>70</v>
      </c>
      <c r="F403" s="6" t="s">
        <v>821</v>
      </c>
      <c r="H40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04" spans="1:8" x14ac:dyDescent="0.25">
      <c r="A404" s="4">
        <f>_xlfn.XLOOKUP(TabelaCompras[[#This Row],[Produto]],Cadastro!A:A,Cadastro!B:B,"VALOR NÃO ENCONTRADO",0,1)</f>
        <v>9752</v>
      </c>
      <c r="B404" t="s">
        <v>904</v>
      </c>
      <c r="C404">
        <v>0</v>
      </c>
      <c r="D404" s="1">
        <v>42</v>
      </c>
      <c r="E404" s="1">
        <f>TabelaCompras[[#This Row],[Preço de compra]]/0.6</f>
        <v>70</v>
      </c>
      <c r="F404" s="6" t="s">
        <v>821</v>
      </c>
      <c r="H40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05" spans="1:8" x14ac:dyDescent="0.25">
      <c r="A405" s="4">
        <f>_xlfn.XLOOKUP(TabelaCompras[[#This Row],[Produto]],Cadastro!A:A,Cadastro!B:B,"VALOR NÃO ENCONTRADO",0,1)</f>
        <v>9756</v>
      </c>
      <c r="B405" t="s">
        <v>905</v>
      </c>
      <c r="C405">
        <v>0</v>
      </c>
      <c r="D405" s="1">
        <v>42</v>
      </c>
      <c r="E405" s="1">
        <f>TabelaCompras[[#This Row],[Preço de compra]]/0.6</f>
        <v>70</v>
      </c>
      <c r="F405" s="6" t="s">
        <v>821</v>
      </c>
      <c r="H40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06" spans="1:8" x14ac:dyDescent="0.25">
      <c r="A406" s="4">
        <f>_xlfn.XLOOKUP(TabelaCompras[[#This Row],[Produto]],Cadastro!A:A,Cadastro!B:B,"VALOR NÃO ENCONTRADO",0,1)</f>
        <v>9758</v>
      </c>
      <c r="B406" t="s">
        <v>906</v>
      </c>
      <c r="C406">
        <v>0</v>
      </c>
      <c r="D406" s="1">
        <v>42</v>
      </c>
      <c r="E406" s="1">
        <f>TabelaCompras[[#This Row],[Preço de compra]]/0.6</f>
        <v>70</v>
      </c>
      <c r="F406" s="6" t="s">
        <v>821</v>
      </c>
      <c r="H40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07" spans="1:8" x14ac:dyDescent="0.25">
      <c r="A407" s="4" t="str">
        <f>_xlfn.XLOOKUP(TabelaCompras[[#This Row],[Produto]],Cadastro!A:A,Cadastro!B:B,"VALOR NÃO ENCONTRADO",0,1)</f>
        <v>M A052</v>
      </c>
      <c r="B407" t="s">
        <v>907</v>
      </c>
      <c r="C407">
        <v>0</v>
      </c>
      <c r="D407" s="1">
        <v>42</v>
      </c>
      <c r="E407" s="1">
        <f>TabelaCompras[[#This Row],[Preço de compra]]/0.6</f>
        <v>70</v>
      </c>
      <c r="F407" s="6" t="s">
        <v>821</v>
      </c>
      <c r="H40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08" spans="1:8" x14ac:dyDescent="0.25">
      <c r="A408" s="4">
        <f>_xlfn.XLOOKUP(TabelaCompras[[#This Row],[Produto]],Cadastro!A:A,Cadastro!B:B,"VALOR NÃO ENCONTRADO",0,1)</f>
        <v>9764</v>
      </c>
      <c r="B408" t="s">
        <v>908</v>
      </c>
      <c r="C408">
        <v>0</v>
      </c>
      <c r="D408" s="1">
        <v>42</v>
      </c>
      <c r="E408" s="1">
        <f>TabelaCompras[[#This Row],[Preço de compra]]/0.6</f>
        <v>70</v>
      </c>
      <c r="F408" s="6" t="s">
        <v>821</v>
      </c>
      <c r="H40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09" spans="1:8" x14ac:dyDescent="0.25">
      <c r="A409" s="4">
        <f>_xlfn.XLOOKUP(TabelaCompras[[#This Row],[Produto]],Cadastro!A:A,Cadastro!B:B,"VALOR NÃO ENCONTRADO",0,1)</f>
        <v>9763</v>
      </c>
      <c r="B409" t="s">
        <v>909</v>
      </c>
      <c r="C409">
        <v>0</v>
      </c>
      <c r="D409" s="1">
        <v>42</v>
      </c>
      <c r="E409" s="1">
        <f>TabelaCompras[[#This Row],[Preço de compra]]/0.6</f>
        <v>70</v>
      </c>
      <c r="F409" s="6" t="s">
        <v>821</v>
      </c>
      <c r="H40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10" spans="1:8" x14ac:dyDescent="0.25">
      <c r="A410" s="4">
        <f>_xlfn.XLOOKUP(TabelaCompras[[#This Row],[Produto]],Cadastro!A:A,Cadastro!B:B,"VALOR NÃO ENCONTRADO",0,1)</f>
        <v>9762</v>
      </c>
      <c r="B410" t="s">
        <v>910</v>
      </c>
      <c r="C410">
        <v>0</v>
      </c>
      <c r="D410" s="1">
        <v>42</v>
      </c>
      <c r="E410" s="1">
        <f>TabelaCompras[[#This Row],[Preço de compra]]/0.6</f>
        <v>70</v>
      </c>
      <c r="F410" s="6" t="s">
        <v>821</v>
      </c>
      <c r="H41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11" spans="1:8" x14ac:dyDescent="0.25">
      <c r="A411" s="4">
        <f>_xlfn.XLOOKUP(TabelaCompras[[#This Row],[Produto]],Cadastro!A:A,Cadastro!B:B,"VALOR NÃO ENCONTRADO",0,1)</f>
        <v>9761</v>
      </c>
      <c r="B411" t="s">
        <v>911</v>
      </c>
      <c r="C411">
        <v>0</v>
      </c>
      <c r="D411" s="1">
        <v>48.3</v>
      </c>
      <c r="E411" s="1">
        <f>TabelaCompras[[#This Row],[Preço de compra]]/0.6</f>
        <v>80.5</v>
      </c>
      <c r="F411" s="6" t="s">
        <v>821</v>
      </c>
      <c r="H41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12" spans="1:8" x14ac:dyDescent="0.25">
      <c r="A412" s="4">
        <f>_xlfn.XLOOKUP(TabelaCompras[[#This Row],[Produto]],Cadastro!A:A,Cadastro!B:B,"VALOR NÃO ENCONTRADO",0,1)</f>
        <v>9766</v>
      </c>
      <c r="B412" t="s">
        <v>912</v>
      </c>
      <c r="C412">
        <v>0</v>
      </c>
      <c r="D412" s="1">
        <v>42</v>
      </c>
      <c r="E412" s="1">
        <f>TabelaCompras[[#This Row],[Preço de compra]]/0.6</f>
        <v>70</v>
      </c>
      <c r="F412" s="6" t="s">
        <v>821</v>
      </c>
      <c r="H41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13" spans="1:8" x14ac:dyDescent="0.25">
      <c r="A413" s="4">
        <f>_xlfn.XLOOKUP(TabelaCompras[[#This Row],[Produto]],Cadastro!A:A,Cadastro!B:B,"VALOR NÃO ENCONTRADO",0,1)</f>
        <v>9768</v>
      </c>
      <c r="B413" t="s">
        <v>913</v>
      </c>
      <c r="C413">
        <v>0</v>
      </c>
      <c r="D413" s="1">
        <v>46.199999999999996</v>
      </c>
      <c r="E413" s="1">
        <f>TabelaCompras[[#This Row],[Preço de compra]]/0.6</f>
        <v>77</v>
      </c>
      <c r="F413" s="6" t="s">
        <v>821</v>
      </c>
      <c r="H41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14" spans="1:8" x14ac:dyDescent="0.25">
      <c r="A414" s="4">
        <f>_xlfn.XLOOKUP(TabelaCompras[[#This Row],[Produto]],Cadastro!A:A,Cadastro!B:B,"VALOR NÃO ENCONTRADO",0,1)</f>
        <v>9770</v>
      </c>
      <c r="B414" t="s">
        <v>914</v>
      </c>
      <c r="C414">
        <v>0</v>
      </c>
      <c r="D414" s="1">
        <v>42</v>
      </c>
      <c r="E414" s="1">
        <f>TabelaCompras[[#This Row],[Preço de compra]]/0.6</f>
        <v>70</v>
      </c>
      <c r="F414" s="6" t="s">
        <v>821</v>
      </c>
      <c r="H41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15" spans="1:8" x14ac:dyDescent="0.25">
      <c r="A415" s="4">
        <f>_xlfn.XLOOKUP(TabelaCompras[[#This Row],[Produto]],Cadastro!A:A,Cadastro!B:B,"VALOR NÃO ENCONTRADO",0,1)</f>
        <v>9772</v>
      </c>
      <c r="B415" t="s">
        <v>915</v>
      </c>
      <c r="C415">
        <v>0</v>
      </c>
      <c r="D415" s="1">
        <v>42</v>
      </c>
      <c r="E415" s="1">
        <f>TabelaCompras[[#This Row],[Preço de compra]]/0.6</f>
        <v>70</v>
      </c>
      <c r="F415" s="6" t="s">
        <v>821</v>
      </c>
      <c r="H41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16" spans="1:8" x14ac:dyDescent="0.25">
      <c r="A416" s="4">
        <f>_xlfn.XLOOKUP(TabelaCompras[[#This Row],[Produto]],Cadastro!A:A,Cadastro!B:B,"VALOR NÃO ENCONTRADO",0,1)</f>
        <v>9774</v>
      </c>
      <c r="B416" t="s">
        <v>916</v>
      </c>
      <c r="C416">
        <v>0</v>
      </c>
      <c r="D416" s="1">
        <v>48.3</v>
      </c>
      <c r="E416" s="1">
        <f>TabelaCompras[[#This Row],[Preço de compra]]/0.6</f>
        <v>80.5</v>
      </c>
      <c r="F416" s="6" t="s">
        <v>821</v>
      </c>
      <c r="H41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17" spans="1:8" x14ac:dyDescent="0.25">
      <c r="A417" s="4">
        <f>_xlfn.XLOOKUP(TabelaCompras[[#This Row],[Produto]],Cadastro!A:A,Cadastro!B:B,"VALOR NÃO ENCONTRADO",0,1)</f>
        <v>9775</v>
      </c>
      <c r="B417" t="s">
        <v>917</v>
      </c>
      <c r="C417">
        <v>0</v>
      </c>
      <c r="D417" s="1">
        <v>49.699999999999996</v>
      </c>
      <c r="E417" s="1">
        <f>TabelaCompras[[#This Row],[Preço de compra]]/0.6</f>
        <v>82.833333333333329</v>
      </c>
      <c r="F417" s="6" t="s">
        <v>821</v>
      </c>
      <c r="H41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18" spans="1:8" x14ac:dyDescent="0.25">
      <c r="A418" s="4" t="str">
        <f>_xlfn.XLOOKUP(TabelaCompras[[#This Row],[Produto]],Cadastro!A:A,Cadastro!B:B,"VALOR NÃO ENCONTRADO",0,1)</f>
        <v>M A065</v>
      </c>
      <c r="B418" t="s">
        <v>918</v>
      </c>
      <c r="C418">
        <v>0</v>
      </c>
      <c r="D418" s="1">
        <v>25.2</v>
      </c>
      <c r="E418" s="1">
        <f>TabelaCompras[[#This Row],[Preço de compra]]/0.6</f>
        <v>42</v>
      </c>
      <c r="F418" s="6" t="s">
        <v>821</v>
      </c>
      <c r="H41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19" spans="1:8" x14ac:dyDescent="0.25">
      <c r="A419" s="4">
        <f>_xlfn.XLOOKUP(TabelaCompras[[#This Row],[Produto]],Cadastro!A:A,Cadastro!B:B,"VALOR NÃO ENCONTRADO",0,1)</f>
        <v>9778</v>
      </c>
      <c r="B419" t="s">
        <v>919</v>
      </c>
      <c r="C419">
        <v>0</v>
      </c>
      <c r="D419" s="1">
        <v>46.199999999999996</v>
      </c>
      <c r="E419" s="1">
        <f>TabelaCompras[[#This Row],[Preço de compra]]/0.6</f>
        <v>77</v>
      </c>
      <c r="F419" s="6" t="s">
        <v>821</v>
      </c>
      <c r="H41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20" spans="1:8" x14ac:dyDescent="0.25">
      <c r="A420" s="4">
        <f>_xlfn.XLOOKUP(TabelaCompras[[#This Row],[Produto]],Cadastro!A:A,Cadastro!B:B,"VALOR NÃO ENCONTRADO",0,1)</f>
        <v>9779</v>
      </c>
      <c r="B420" t="s">
        <v>920</v>
      </c>
      <c r="C420">
        <v>0</v>
      </c>
      <c r="D420" s="1">
        <v>89.6</v>
      </c>
      <c r="E420" s="1">
        <f>TabelaCompras[[#This Row],[Preço de compra]]/0.6</f>
        <v>149.33333333333334</v>
      </c>
      <c r="F420" s="6" t="s">
        <v>821</v>
      </c>
      <c r="H42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21" spans="1:8" x14ac:dyDescent="0.25">
      <c r="A421" s="4" t="str">
        <f>_xlfn.XLOOKUP(TabelaCompras[[#This Row],[Produto]],Cadastro!A:A,Cadastro!B:B,"VALOR NÃO ENCONTRADO",0,1)</f>
        <v>M A068</v>
      </c>
      <c r="B421" t="s">
        <v>921</v>
      </c>
      <c r="C421">
        <v>0</v>
      </c>
      <c r="D421" s="1">
        <v>36.4</v>
      </c>
      <c r="E421" s="1">
        <f>TabelaCompras[[#This Row],[Preço de compra]]/0.6</f>
        <v>60.666666666666664</v>
      </c>
      <c r="F421" s="6" t="s">
        <v>821</v>
      </c>
      <c r="H42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22" spans="1:8" x14ac:dyDescent="0.25">
      <c r="A422" s="4" t="str">
        <f>_xlfn.XLOOKUP(TabelaCompras[[#This Row],[Produto]],Cadastro!A:A,Cadastro!B:B,"VALOR NÃO ENCONTRADO",0,1)</f>
        <v>M P068-A</v>
      </c>
      <c r="B422" t="s">
        <v>922</v>
      </c>
      <c r="C422">
        <v>0</v>
      </c>
      <c r="D422" s="1">
        <v>58.099999999999994</v>
      </c>
      <c r="E422" s="1">
        <f>TabelaCompras[[#This Row],[Preço de compra]]/0.6</f>
        <v>96.833333333333329</v>
      </c>
      <c r="F422" s="6" t="s">
        <v>821</v>
      </c>
      <c r="H42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23" spans="1:8" x14ac:dyDescent="0.25">
      <c r="A423" s="4" t="str">
        <f>_xlfn.XLOOKUP(TabelaCompras[[#This Row],[Produto]],Cadastro!A:A,Cadastro!B:B,"VALOR NÃO ENCONTRADO",0,1)</f>
        <v>M A070</v>
      </c>
      <c r="B423" t="s">
        <v>923</v>
      </c>
      <c r="C423">
        <v>0</v>
      </c>
      <c r="D423" s="1">
        <v>38.5</v>
      </c>
      <c r="E423" s="1">
        <f>TabelaCompras[[#This Row],[Preço de compra]]/0.6</f>
        <v>64.166666666666671</v>
      </c>
      <c r="F423" s="6" t="s">
        <v>821</v>
      </c>
      <c r="H42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24" spans="1:8" x14ac:dyDescent="0.25">
      <c r="A424" s="4" t="str">
        <f>_xlfn.XLOOKUP(TabelaCompras[[#This Row],[Produto]],Cadastro!A:A,Cadastro!B:B,"VALOR NÃO ENCONTRADO",0,1)</f>
        <v>M A070</v>
      </c>
      <c r="B424" t="s">
        <v>923</v>
      </c>
      <c r="C424">
        <v>0</v>
      </c>
      <c r="D424" s="1">
        <v>38.5</v>
      </c>
      <c r="E424" s="1">
        <f>TabelaCompras[[#This Row],[Preço de compra]]/0.6</f>
        <v>64.166666666666671</v>
      </c>
      <c r="F424" s="6" t="s">
        <v>821</v>
      </c>
      <c r="H42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25" spans="1:8" x14ac:dyDescent="0.25">
      <c r="A425" s="4">
        <f>_xlfn.XLOOKUP(TabelaCompras[[#This Row],[Produto]],Cadastro!A:A,Cadastro!B:B,"VALOR NÃO ENCONTRADO",0,1)</f>
        <v>9776</v>
      </c>
      <c r="B425" t="s">
        <v>924</v>
      </c>
      <c r="C425">
        <v>0</v>
      </c>
      <c r="D425" s="1">
        <v>41.3</v>
      </c>
      <c r="E425" s="1">
        <f>TabelaCompras[[#This Row],[Preço de compra]]/0.6</f>
        <v>68.833333333333329</v>
      </c>
      <c r="F425" s="6" t="s">
        <v>821</v>
      </c>
      <c r="H42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26" spans="1:8" x14ac:dyDescent="0.25">
      <c r="A426" s="4" t="str">
        <f>_xlfn.XLOOKUP(TabelaCompras[[#This Row],[Produto]],Cadastro!A:A,Cadastro!B:B,"VALOR NÃO ENCONTRADO",0,1)</f>
        <v>M A071-B</v>
      </c>
      <c r="B426" t="s">
        <v>925</v>
      </c>
      <c r="C426">
        <v>0</v>
      </c>
      <c r="D426" s="1">
        <v>48.3</v>
      </c>
      <c r="E426" s="1">
        <f>TabelaCompras[[#This Row],[Preço de compra]]/0.6</f>
        <v>80.5</v>
      </c>
      <c r="F426" s="6" t="s">
        <v>821</v>
      </c>
      <c r="H42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27" spans="1:8" x14ac:dyDescent="0.25">
      <c r="A427" s="4" t="str">
        <f>_xlfn.XLOOKUP(TabelaCompras[[#This Row],[Produto]],Cadastro!A:A,Cadastro!B:B,"VALOR NÃO ENCONTRADO",0,1)</f>
        <v>M A071</v>
      </c>
      <c r="B427" t="s">
        <v>926</v>
      </c>
      <c r="C427">
        <v>0</v>
      </c>
      <c r="D427" s="1">
        <v>42</v>
      </c>
      <c r="E427" s="1">
        <f>TabelaCompras[[#This Row],[Preço de compra]]/0.6</f>
        <v>70</v>
      </c>
      <c r="F427" s="6" t="s">
        <v>821</v>
      </c>
      <c r="H42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28" spans="1:8" x14ac:dyDescent="0.25">
      <c r="A428" s="4">
        <f>_xlfn.XLOOKUP(TabelaCompras[[#This Row],[Produto]],Cadastro!A:A,Cadastro!B:B,"VALOR NÃO ENCONTRADO",0,1)</f>
        <v>9791</v>
      </c>
      <c r="B428" t="s">
        <v>927</v>
      </c>
      <c r="C428">
        <v>0</v>
      </c>
      <c r="D428" s="1">
        <v>48.3</v>
      </c>
      <c r="E428" s="1">
        <f>TabelaCompras[[#This Row],[Preço de compra]]/0.6</f>
        <v>80.5</v>
      </c>
      <c r="F428" s="6" t="s">
        <v>821</v>
      </c>
      <c r="H42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29" spans="1:8" x14ac:dyDescent="0.25">
      <c r="A429" s="4">
        <f>_xlfn.XLOOKUP(TabelaCompras[[#This Row],[Produto]],Cadastro!A:A,Cadastro!B:B,"VALOR NÃO ENCONTRADO",0,1)</f>
        <v>9792</v>
      </c>
      <c r="B429" t="s">
        <v>928</v>
      </c>
      <c r="C429">
        <v>0</v>
      </c>
      <c r="D429" s="1">
        <v>133</v>
      </c>
      <c r="E429" s="1">
        <f>TabelaCompras[[#This Row],[Preço de compra]]/0.6</f>
        <v>221.66666666666669</v>
      </c>
      <c r="F429" s="6" t="s">
        <v>821</v>
      </c>
      <c r="H42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30" spans="1:8" x14ac:dyDescent="0.25">
      <c r="A430" s="4">
        <f>_xlfn.XLOOKUP(TabelaCompras[[#This Row],[Produto]],Cadastro!A:A,Cadastro!B:B,"VALOR NÃO ENCONTRADO",0,1)</f>
        <v>702383</v>
      </c>
      <c r="B430" t="s">
        <v>929</v>
      </c>
      <c r="C430">
        <v>0</v>
      </c>
      <c r="D430" s="1">
        <v>64.399999999999991</v>
      </c>
      <c r="E430" s="1">
        <f>TabelaCompras[[#This Row],[Preço de compra]]/0.6</f>
        <v>107.33333333333333</v>
      </c>
      <c r="F430" s="6" t="s">
        <v>821</v>
      </c>
      <c r="H43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31" spans="1:8" x14ac:dyDescent="0.25">
      <c r="A431" s="4" t="str">
        <f>_xlfn.XLOOKUP(TabelaCompras[[#This Row],[Produto]],Cadastro!A:A,Cadastro!B:B,"VALOR NÃO ENCONTRADO",0,1)</f>
        <v>M-5405</v>
      </c>
      <c r="B431" t="s">
        <v>930</v>
      </c>
      <c r="C431">
        <v>0</v>
      </c>
      <c r="D431" s="1">
        <v>64.399999999999991</v>
      </c>
      <c r="E431" s="1">
        <f>TabelaCompras[[#This Row],[Preço de compra]]/0.6</f>
        <v>107.33333333333333</v>
      </c>
      <c r="F431" s="6" t="s">
        <v>821</v>
      </c>
      <c r="H43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32" spans="1:8" x14ac:dyDescent="0.25">
      <c r="A432" s="4" t="str">
        <f>_xlfn.XLOOKUP(TabelaCompras[[#This Row],[Produto]],Cadastro!A:A,Cadastro!B:B,"VALOR NÃO ENCONTRADO",0,1)</f>
        <v>M-7001734</v>
      </c>
      <c r="B432" t="s">
        <v>931</v>
      </c>
      <c r="C432">
        <v>0</v>
      </c>
      <c r="D432" s="1">
        <v>1635.1999999999998</v>
      </c>
      <c r="E432" s="1">
        <f>TabelaCompras[[#This Row],[Preço de compra]]/0.6</f>
        <v>2725.333333333333</v>
      </c>
      <c r="F432" s="6" t="s">
        <v>821</v>
      </c>
      <c r="H43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33" spans="1:8" x14ac:dyDescent="0.25">
      <c r="A433" s="4" t="str">
        <f>_xlfn.XLOOKUP(TabelaCompras[[#This Row],[Produto]],Cadastro!A:A,Cadastro!B:B,"VALOR NÃO ENCONTRADO",0,1)</f>
        <v>M-EEQ9003D2-B</v>
      </c>
      <c r="B433" t="s">
        <v>472</v>
      </c>
      <c r="C433">
        <v>0</v>
      </c>
      <c r="D433" s="1">
        <v>2790.2</v>
      </c>
      <c r="E433" s="1">
        <f>TabelaCompras[[#This Row],[Preço de compra]]/0.6</f>
        <v>4650.333333333333</v>
      </c>
      <c r="F433" s="6" t="s">
        <v>473</v>
      </c>
      <c r="H43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34" spans="1:8" x14ac:dyDescent="0.25">
      <c r="A434" s="4" t="str">
        <f>_xlfn.XLOOKUP(TabelaCompras[[#This Row],[Produto]],Cadastro!A:A,Cadastro!B:B,"VALOR NÃO ENCONTRADO",0,1)</f>
        <v>M-000179</v>
      </c>
      <c r="B434" t="s">
        <v>474</v>
      </c>
      <c r="C434">
        <v>0</v>
      </c>
      <c r="D434" s="1">
        <v>76.3</v>
      </c>
      <c r="E434" s="1">
        <f>TabelaCompras[[#This Row],[Preço de compra]]/0.6</f>
        <v>127.16666666666667</v>
      </c>
      <c r="F434" s="6" t="s">
        <v>473</v>
      </c>
      <c r="H43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35" spans="1:8" x14ac:dyDescent="0.25">
      <c r="A435" s="4" t="str">
        <f>_xlfn.XLOOKUP(TabelaCompras[[#This Row],[Produto]],Cadastro!A:A,Cadastro!B:B,"VALOR NÃO ENCONTRADO",0,1)</f>
        <v>M-00305</v>
      </c>
      <c r="B435" t="s">
        <v>475</v>
      </c>
      <c r="C435">
        <v>0</v>
      </c>
      <c r="D435" s="1">
        <v>132.29999999999998</v>
      </c>
      <c r="E435" s="1">
        <f>TabelaCompras[[#This Row],[Preço de compra]]/0.6</f>
        <v>220.49999999999997</v>
      </c>
      <c r="F435" s="6" t="s">
        <v>473</v>
      </c>
      <c r="H43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36" spans="1:8" x14ac:dyDescent="0.25">
      <c r="A436" s="4" t="str">
        <f>_xlfn.XLOOKUP(TabelaCompras[[#This Row],[Produto]],Cadastro!A:A,Cadastro!B:B,"VALOR NÃO ENCONTRADO",0,1)</f>
        <v>M-101</v>
      </c>
      <c r="B436" t="s">
        <v>476</v>
      </c>
      <c r="C436">
        <v>0</v>
      </c>
      <c r="D436" s="1">
        <v>11.2</v>
      </c>
      <c r="E436" s="1">
        <f>TabelaCompras[[#This Row],[Preço de compra]]/0.6</f>
        <v>18.666666666666668</v>
      </c>
      <c r="F436" s="6" t="s">
        <v>473</v>
      </c>
      <c r="H43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37" spans="1:8" x14ac:dyDescent="0.25">
      <c r="A437" s="4" t="str">
        <f>_xlfn.XLOOKUP(TabelaCompras[[#This Row],[Produto]],Cadastro!A:A,Cadastro!B:B,"VALOR NÃO ENCONTRADO",0,1)</f>
        <v>M-102</v>
      </c>
      <c r="B437" t="s">
        <v>477</v>
      </c>
      <c r="C437">
        <v>0</v>
      </c>
      <c r="D437" s="1">
        <v>23.799999999999997</v>
      </c>
      <c r="E437" s="1">
        <f>TabelaCompras[[#This Row],[Preço de compra]]/0.6</f>
        <v>39.666666666666664</v>
      </c>
      <c r="F437" s="6" t="s">
        <v>473</v>
      </c>
      <c r="H43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38" spans="1:8" x14ac:dyDescent="0.25">
      <c r="A438" s="4" t="str">
        <f>_xlfn.XLOOKUP(TabelaCompras[[#This Row],[Produto]],Cadastro!A:A,Cadastro!B:B,"VALOR NÃO ENCONTRADO",0,1)</f>
        <v>M-000199</v>
      </c>
      <c r="B438" t="s">
        <v>478</v>
      </c>
      <c r="C438">
        <v>0</v>
      </c>
      <c r="D438" s="1">
        <v>34.299999999999997</v>
      </c>
      <c r="E438" s="1">
        <f>TabelaCompras[[#This Row],[Preço de compra]]/0.6</f>
        <v>57.166666666666664</v>
      </c>
      <c r="F438" s="6" t="s">
        <v>473</v>
      </c>
      <c r="H43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39" spans="1:8" x14ac:dyDescent="0.25">
      <c r="A439" s="4" t="str">
        <f>_xlfn.XLOOKUP(TabelaCompras[[#This Row],[Produto]],Cadastro!A:A,Cadastro!B:B,"VALOR NÃO ENCONTRADO",0,1)</f>
        <v>M-000198</v>
      </c>
      <c r="B439" t="s">
        <v>479</v>
      </c>
      <c r="C439">
        <v>0</v>
      </c>
      <c r="D439" s="1">
        <v>8.3999999999999986</v>
      </c>
      <c r="E439" s="1">
        <f>TabelaCompras[[#This Row],[Preço de compra]]/0.6</f>
        <v>13.999999999999998</v>
      </c>
      <c r="F439" s="6" t="s">
        <v>473</v>
      </c>
      <c r="H43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40" spans="1:8" x14ac:dyDescent="0.25">
      <c r="A440" s="4" t="str">
        <f>_xlfn.XLOOKUP(TabelaCompras[[#This Row],[Produto]],Cadastro!A:A,Cadastro!B:B,"VALOR NÃO ENCONTRADO",0,1)</f>
        <v>M-31000</v>
      </c>
      <c r="B440" t="s">
        <v>480</v>
      </c>
      <c r="C440">
        <v>0</v>
      </c>
      <c r="D440" s="1">
        <v>73.5</v>
      </c>
      <c r="E440" s="1">
        <f>TabelaCompras[[#This Row],[Preço de compra]]/0.6</f>
        <v>122.5</v>
      </c>
      <c r="F440" s="6" t="s">
        <v>473</v>
      </c>
      <c r="H44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41" spans="1:8" x14ac:dyDescent="0.25">
      <c r="A441" s="4" t="str">
        <f>_xlfn.XLOOKUP(TabelaCompras[[#This Row],[Produto]],Cadastro!A:A,Cadastro!B:B,"VALOR NÃO ENCONTRADO",0,1)</f>
        <v>M-00306</v>
      </c>
      <c r="B441" t="s">
        <v>481</v>
      </c>
      <c r="C441">
        <v>0</v>
      </c>
      <c r="D441" s="1">
        <v>55.3</v>
      </c>
      <c r="E441" s="1">
        <f>TabelaCompras[[#This Row],[Preço de compra]]/0.6</f>
        <v>92.166666666666671</v>
      </c>
      <c r="F441" s="6" t="s">
        <v>473</v>
      </c>
      <c r="H44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42" spans="1:8" x14ac:dyDescent="0.25">
      <c r="A442" s="4" t="str">
        <f>_xlfn.XLOOKUP(TabelaCompras[[#This Row],[Produto]],Cadastro!A:A,Cadastro!B:B,"VALOR NÃO ENCONTRADO",0,1)</f>
        <v>M-358115</v>
      </c>
      <c r="B442" t="s">
        <v>482</v>
      </c>
      <c r="C442">
        <v>0</v>
      </c>
      <c r="D442" s="1">
        <v>214.2</v>
      </c>
      <c r="E442" s="1">
        <f>TabelaCompras[[#This Row],[Preço de compra]]/0.6</f>
        <v>357</v>
      </c>
      <c r="F442" s="6" t="s">
        <v>473</v>
      </c>
      <c r="H44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43" spans="1:8" x14ac:dyDescent="0.25">
      <c r="A443" s="4" t="str">
        <f>_xlfn.XLOOKUP(TabelaCompras[[#This Row],[Produto]],Cadastro!A:A,Cadastro!B:B,"VALOR NÃO ENCONTRADO",0,1)</f>
        <v>M-000193</v>
      </c>
      <c r="B443" t="s">
        <v>483</v>
      </c>
      <c r="C443">
        <v>0</v>
      </c>
      <c r="D443" s="1">
        <v>165.2</v>
      </c>
      <c r="E443" s="1">
        <f>TabelaCompras[[#This Row],[Preço de compra]]/0.6</f>
        <v>275.33333333333331</v>
      </c>
      <c r="F443" s="6" t="s">
        <v>473</v>
      </c>
      <c r="H44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44" spans="1:8" x14ac:dyDescent="0.25">
      <c r="A444" s="4" t="str">
        <f>_xlfn.XLOOKUP(TabelaCompras[[#This Row],[Produto]],Cadastro!A:A,Cadastro!B:B,"VALOR NÃO ENCONTRADO",0,1)</f>
        <v>M-021548</v>
      </c>
      <c r="B444" t="s">
        <v>484</v>
      </c>
      <c r="C444">
        <v>0</v>
      </c>
      <c r="D444" s="1">
        <v>74.199999999999989</v>
      </c>
      <c r="E444" s="1">
        <f>TabelaCompras[[#This Row],[Preço de compra]]/0.6</f>
        <v>123.66666666666666</v>
      </c>
      <c r="F444" s="6" t="s">
        <v>473</v>
      </c>
      <c r="H44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45" spans="1:8" x14ac:dyDescent="0.25">
      <c r="A445" s="4" t="str">
        <f>_xlfn.XLOOKUP(TabelaCompras[[#This Row],[Produto]],Cadastro!A:A,Cadastro!B:B,"VALOR NÃO ENCONTRADO",0,1)</f>
        <v>M-144250</v>
      </c>
      <c r="B445" t="s">
        <v>485</v>
      </c>
      <c r="C445">
        <v>0</v>
      </c>
      <c r="D445" s="1">
        <v>114.1</v>
      </c>
      <c r="E445" s="1">
        <f>TabelaCompras[[#This Row],[Preço de compra]]/0.6</f>
        <v>190.16666666666666</v>
      </c>
      <c r="F445" s="6" t="s">
        <v>473</v>
      </c>
      <c r="H44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46" spans="1:8" x14ac:dyDescent="0.25">
      <c r="A446" s="4" t="str">
        <f>_xlfn.XLOOKUP(TabelaCompras[[#This Row],[Produto]],Cadastro!A:A,Cadastro!B:B,"VALOR NÃO ENCONTRADO",0,1)</f>
        <v>M-13501</v>
      </c>
      <c r="B446" t="s">
        <v>486</v>
      </c>
      <c r="C446">
        <v>0</v>
      </c>
      <c r="D446" s="1">
        <v>27.299999999999997</v>
      </c>
      <c r="E446" s="1">
        <f>TabelaCompras[[#This Row],[Preço de compra]]/0.6</f>
        <v>45.5</v>
      </c>
      <c r="F446" s="6" t="s">
        <v>473</v>
      </c>
      <c r="H44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47" spans="1:8" x14ac:dyDescent="0.25">
      <c r="A447" s="4" t="str">
        <f>_xlfn.XLOOKUP(TabelaCompras[[#This Row],[Produto]],Cadastro!A:A,Cadastro!B:B,"VALOR NÃO ENCONTRADO",0,1)</f>
        <v>M-2210500</v>
      </c>
      <c r="B447" t="s">
        <v>487</v>
      </c>
      <c r="C447">
        <v>0</v>
      </c>
      <c r="D447" s="1">
        <v>11.2</v>
      </c>
      <c r="E447" s="1">
        <f>TabelaCompras[[#This Row],[Preço de compra]]/0.6</f>
        <v>18.666666666666668</v>
      </c>
      <c r="F447" s="6" t="s">
        <v>473</v>
      </c>
      <c r="H44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48" spans="1:8" x14ac:dyDescent="0.25">
      <c r="A448" s="4" t="str">
        <f>_xlfn.XLOOKUP(TabelaCompras[[#This Row],[Produto]],Cadastro!A:A,Cadastro!B:B,"VALOR NÃO ENCONTRADO",0,1)</f>
        <v>M-1989</v>
      </c>
      <c r="B448" t="s">
        <v>488</v>
      </c>
      <c r="C448">
        <v>0</v>
      </c>
      <c r="D448" s="1">
        <v>95.199999999999989</v>
      </c>
      <c r="E448" s="1">
        <f>TabelaCompras[[#This Row],[Preço de compra]]/0.6</f>
        <v>158.66666666666666</v>
      </c>
      <c r="F448" s="6" t="s">
        <v>473</v>
      </c>
      <c r="H44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49" spans="1:8" x14ac:dyDescent="0.25">
      <c r="A449" s="4">
        <f>_xlfn.XLOOKUP(TabelaCompras[[#This Row],[Produto]],Cadastro!A:A,Cadastro!B:B,"VALOR NÃO ENCONTRADO",0,1)</f>
        <v>0</v>
      </c>
      <c r="B449" t="s">
        <v>169</v>
      </c>
      <c r="C449">
        <v>0</v>
      </c>
      <c r="D449" s="1">
        <v>18.899999999999999</v>
      </c>
      <c r="E449" s="1">
        <f>TabelaCompras[[#This Row],[Preço de compra]]/0.6</f>
        <v>31.5</v>
      </c>
      <c r="F449" s="6" t="s">
        <v>170</v>
      </c>
      <c r="H44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50" spans="1:8" x14ac:dyDescent="0.25">
      <c r="A450" s="4">
        <f>_xlfn.XLOOKUP(TabelaCompras[[#This Row],[Produto]],Cadastro!A:A,Cadastro!B:B,"VALOR NÃO ENCONTRADO",0,1)</f>
        <v>1871</v>
      </c>
      <c r="B450" t="s">
        <v>171</v>
      </c>
      <c r="C450">
        <v>0</v>
      </c>
      <c r="D450" s="1">
        <v>21.7</v>
      </c>
      <c r="E450" s="1">
        <f>TabelaCompras[[#This Row],[Preço de compra]]/0.6</f>
        <v>36.166666666666664</v>
      </c>
      <c r="F450" s="6" t="s">
        <v>170</v>
      </c>
      <c r="H45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51" spans="1:8" x14ac:dyDescent="0.25">
      <c r="A451" s="4">
        <f>_xlfn.XLOOKUP(TabelaCompras[[#This Row],[Produto]],Cadastro!A:A,Cadastro!B:B,"VALOR NÃO ENCONTRADO",0,1)</f>
        <v>9891</v>
      </c>
      <c r="B451" t="s">
        <v>172</v>
      </c>
      <c r="C451">
        <v>0</v>
      </c>
      <c r="D451" s="1">
        <v>20.299999999999997</v>
      </c>
      <c r="E451" s="1">
        <f>TabelaCompras[[#This Row],[Preço de compra]]/0.6</f>
        <v>33.833333333333329</v>
      </c>
      <c r="F451" s="6" t="s">
        <v>170</v>
      </c>
      <c r="H45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52" spans="1:8" x14ac:dyDescent="0.25">
      <c r="A452" s="4">
        <f>_xlfn.XLOOKUP(TabelaCompras[[#This Row],[Produto]],Cadastro!A:A,Cadastro!B:B,"VALOR NÃO ENCONTRADO",0,1)</f>
        <v>769898</v>
      </c>
      <c r="B452" t="s">
        <v>173</v>
      </c>
      <c r="C452">
        <v>0</v>
      </c>
      <c r="D452" s="1">
        <v>30.099999999999998</v>
      </c>
      <c r="E452" s="1">
        <f>TabelaCompras[[#This Row],[Preço de compra]]/0.6</f>
        <v>50.166666666666664</v>
      </c>
      <c r="F452" s="6" t="s">
        <v>170</v>
      </c>
      <c r="H45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53" spans="1:8" x14ac:dyDescent="0.25">
      <c r="A453" s="4">
        <f>_xlfn.XLOOKUP(TabelaCompras[[#This Row],[Produto]],Cadastro!A:A,Cadastro!B:B,"VALOR NÃO ENCONTRADO",0,1)</f>
        <v>0</v>
      </c>
      <c r="B453" t="s">
        <v>174</v>
      </c>
      <c r="C453">
        <v>0</v>
      </c>
      <c r="D453" s="1">
        <v>126.69999999999999</v>
      </c>
      <c r="E453" s="1">
        <f>TabelaCompras[[#This Row],[Preço de compra]]/0.6</f>
        <v>211.16666666666666</v>
      </c>
      <c r="F453" s="6" t="s">
        <v>170</v>
      </c>
      <c r="H45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54" spans="1:8" x14ac:dyDescent="0.25">
      <c r="A454" s="4">
        <f>_xlfn.XLOOKUP(TabelaCompras[[#This Row],[Produto]],Cadastro!A:A,Cadastro!B:B,"VALOR NÃO ENCONTRADO",0,1)</f>
        <v>9617</v>
      </c>
      <c r="B454" t="s">
        <v>175</v>
      </c>
      <c r="C454">
        <v>0</v>
      </c>
      <c r="D454" s="1">
        <v>11.899999999999999</v>
      </c>
      <c r="E454" s="1">
        <f>TabelaCompras[[#This Row],[Preço de compra]]/0.6</f>
        <v>19.833333333333332</v>
      </c>
      <c r="F454" s="6" t="s">
        <v>170</v>
      </c>
      <c r="H45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55" spans="1:8" x14ac:dyDescent="0.25">
      <c r="A455" s="4">
        <f>_xlfn.XLOOKUP(TabelaCompras[[#This Row],[Produto]],Cadastro!A:A,Cadastro!B:B,"VALOR NÃO ENCONTRADO",0,1)</f>
        <v>3196</v>
      </c>
      <c r="B455" t="s">
        <v>176</v>
      </c>
      <c r="C455">
        <v>0</v>
      </c>
      <c r="D455" s="1">
        <v>26.599999999999998</v>
      </c>
      <c r="E455" s="1">
        <f>TabelaCompras[[#This Row],[Preço de compra]]/0.6</f>
        <v>44.333333333333329</v>
      </c>
      <c r="F455" s="6" t="s">
        <v>170</v>
      </c>
      <c r="H45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56" spans="1:8" x14ac:dyDescent="0.25">
      <c r="A456" s="4">
        <f>_xlfn.XLOOKUP(TabelaCompras[[#This Row],[Produto]],Cadastro!A:A,Cadastro!B:B,"VALOR NÃO ENCONTRADO",0,1)</f>
        <v>5191</v>
      </c>
      <c r="B456" t="s">
        <v>177</v>
      </c>
      <c r="C456">
        <v>0</v>
      </c>
      <c r="D456" s="1">
        <v>7.6999999999999993</v>
      </c>
      <c r="E456" s="1">
        <f>TabelaCompras[[#This Row],[Preço de compra]]/0.6</f>
        <v>12.833333333333332</v>
      </c>
      <c r="F456" s="6" t="s">
        <v>170</v>
      </c>
      <c r="H45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57" spans="1:8" x14ac:dyDescent="0.25">
      <c r="A457" s="4">
        <f>_xlfn.XLOOKUP(TabelaCompras[[#This Row],[Produto]],Cadastro!A:A,Cadastro!B:B,"VALOR NÃO ENCONTRADO",0,1)</f>
        <v>1805</v>
      </c>
      <c r="B457" t="s">
        <v>178</v>
      </c>
      <c r="C457">
        <v>0</v>
      </c>
      <c r="D457" s="1">
        <v>35.699999999999996</v>
      </c>
      <c r="E457" s="1">
        <f>TabelaCompras[[#This Row],[Preço de compra]]/0.6</f>
        <v>59.499999999999993</v>
      </c>
      <c r="F457" s="6" t="s">
        <v>170</v>
      </c>
      <c r="H45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58" spans="1:8" x14ac:dyDescent="0.25">
      <c r="A458" s="4">
        <f>_xlfn.XLOOKUP(TabelaCompras[[#This Row],[Produto]],Cadastro!A:A,Cadastro!B:B,"VALOR NÃO ENCONTRADO",0,1)</f>
        <v>64319</v>
      </c>
      <c r="B458" t="s">
        <v>179</v>
      </c>
      <c r="C458">
        <v>0</v>
      </c>
      <c r="D458" s="1">
        <v>12.6</v>
      </c>
      <c r="E458" s="1">
        <f>TabelaCompras[[#This Row],[Preço de compra]]/0.6</f>
        <v>21</v>
      </c>
      <c r="F458" s="6" t="s">
        <v>170</v>
      </c>
      <c r="H45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59" spans="1:8" x14ac:dyDescent="0.25">
      <c r="A459" s="4">
        <f>_xlfn.XLOOKUP(TabelaCompras[[#This Row],[Produto]],Cadastro!A:A,Cadastro!B:B,"VALOR NÃO ENCONTRADO",0,1)</f>
        <v>821341</v>
      </c>
      <c r="B459" t="s">
        <v>180</v>
      </c>
      <c r="C459">
        <v>0</v>
      </c>
      <c r="D459" s="1">
        <v>38.5</v>
      </c>
      <c r="E459" s="1">
        <f>TabelaCompras[[#This Row],[Preço de compra]]/0.6</f>
        <v>64.166666666666671</v>
      </c>
      <c r="F459" s="6" t="s">
        <v>170</v>
      </c>
      <c r="H45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60" spans="1:8" x14ac:dyDescent="0.25">
      <c r="A460" s="4">
        <f>_xlfn.XLOOKUP(TabelaCompras[[#This Row],[Produto]],Cadastro!A:A,Cadastro!B:B,"VALOR NÃO ENCONTRADO",0,1)</f>
        <v>59251</v>
      </c>
      <c r="B460" t="s">
        <v>181</v>
      </c>
      <c r="C460">
        <v>0</v>
      </c>
      <c r="D460" s="1">
        <v>38.5</v>
      </c>
      <c r="E460" s="1">
        <f>TabelaCompras[[#This Row],[Preço de compra]]/0.6</f>
        <v>64.166666666666671</v>
      </c>
      <c r="F460" s="6" t="s">
        <v>170</v>
      </c>
      <c r="H46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61" spans="1:8" x14ac:dyDescent="0.25">
      <c r="A461" s="4" t="str">
        <f>_xlfn.XLOOKUP(TabelaCompras[[#This Row],[Produto]],Cadastro!A:A,Cadastro!B:B,"VALOR NÃO ENCONTRADO",0,1)</f>
        <v>M-MC1</v>
      </c>
      <c r="B461" t="s">
        <v>818</v>
      </c>
      <c r="C461">
        <v>0</v>
      </c>
      <c r="D461" s="1">
        <v>935.19999999999993</v>
      </c>
      <c r="E461" s="1">
        <f>TabelaCompras[[#This Row],[Preço de compra]]/0.6</f>
        <v>1558.6666666666665</v>
      </c>
      <c r="F461" s="6" t="s">
        <v>819</v>
      </c>
      <c r="H46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62" spans="1:8" x14ac:dyDescent="0.25">
      <c r="A462" s="4">
        <f>_xlfn.XLOOKUP(TabelaCompras[[#This Row],[Produto]],Cadastro!A:A,Cadastro!B:B,"VALOR NÃO ENCONTRADO",0,1)</f>
        <v>0</v>
      </c>
      <c r="B462" t="s">
        <v>458</v>
      </c>
      <c r="C462">
        <v>0</v>
      </c>
      <c r="D462" s="1">
        <v>187.6</v>
      </c>
      <c r="E462" s="1">
        <f>TabelaCompras[[#This Row],[Preço de compra]]/0.6</f>
        <v>312.66666666666669</v>
      </c>
      <c r="F462" s="6" t="s">
        <v>459</v>
      </c>
      <c r="H46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63" spans="1:8" x14ac:dyDescent="0.25">
      <c r="A463" s="4" t="str">
        <f>_xlfn.XLOOKUP(TabelaCompras[[#This Row],[Produto]],Cadastro!A:A,Cadastro!B:B,"VALOR NÃO ENCONTRADO",0,1)</f>
        <v>M-9612</v>
      </c>
      <c r="B463" t="s">
        <v>462</v>
      </c>
      <c r="C463">
        <v>0</v>
      </c>
      <c r="D463" s="1">
        <v>17.5</v>
      </c>
      <c r="E463" s="1">
        <f>TabelaCompras[[#This Row],[Preço de compra]]/0.6</f>
        <v>29.166666666666668</v>
      </c>
      <c r="F463" s="6" t="s">
        <v>459</v>
      </c>
      <c r="H46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64" spans="1:8" x14ac:dyDescent="0.25">
      <c r="A464" s="4" t="str">
        <f>_xlfn.XLOOKUP(TabelaCompras[[#This Row],[Produto]],Cadastro!A:A,Cadastro!B:B,"VALOR NÃO ENCONTRADO",0,1)</f>
        <v>M-300962</v>
      </c>
      <c r="B464" t="s">
        <v>464</v>
      </c>
      <c r="C464">
        <v>0</v>
      </c>
      <c r="D464" s="1">
        <v>24.5</v>
      </c>
      <c r="E464" s="1">
        <f>TabelaCompras[[#This Row],[Preço de compra]]/0.6</f>
        <v>40.833333333333336</v>
      </c>
      <c r="F464" s="6" t="s">
        <v>459</v>
      </c>
      <c r="H46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65" spans="1:8" x14ac:dyDescent="0.25">
      <c r="A465" s="4" t="str">
        <f>_xlfn.XLOOKUP(TabelaCompras[[#This Row],[Produto]],Cadastro!A:A,Cadastro!B:B,"VALOR NÃO ENCONTRADO",0,1)</f>
        <v>M-1075</v>
      </c>
      <c r="B465" t="s">
        <v>466</v>
      </c>
      <c r="C465">
        <v>0</v>
      </c>
      <c r="D465" s="1">
        <v>81.199999999999989</v>
      </c>
      <c r="E465" s="1">
        <f>TabelaCompras[[#This Row],[Preço de compra]]/0.6</f>
        <v>135.33333333333331</v>
      </c>
      <c r="F465" s="6" t="s">
        <v>459</v>
      </c>
      <c r="H46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66" spans="1:8" x14ac:dyDescent="0.25">
      <c r="A466" s="4" t="str">
        <f>_xlfn.XLOOKUP(TabelaCompras[[#This Row],[Produto]],Cadastro!A:A,Cadastro!B:B,"VALOR NÃO ENCONTRADO",0,1)</f>
        <v>M-0519541</v>
      </c>
      <c r="B466" t="s">
        <v>467</v>
      </c>
      <c r="C466">
        <v>0</v>
      </c>
      <c r="D466" s="1">
        <v>48.3</v>
      </c>
      <c r="E466" s="1">
        <f>TabelaCompras[[#This Row],[Preço de compra]]/0.6</f>
        <v>80.5</v>
      </c>
      <c r="F466" s="6" t="s">
        <v>459</v>
      </c>
      <c r="H46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67" spans="1:8" x14ac:dyDescent="0.25">
      <c r="A467" s="4" t="str">
        <f>_xlfn.XLOOKUP(TabelaCompras[[#This Row],[Produto]],Cadastro!A:A,Cadastro!B:B,"VALOR NÃO ENCONTRADO",0,1)</f>
        <v>M-3060</v>
      </c>
      <c r="B467" t="s">
        <v>456</v>
      </c>
      <c r="C467">
        <v>0</v>
      </c>
      <c r="D467" s="1">
        <v>55.3</v>
      </c>
      <c r="E467" s="1">
        <f>TabelaCompras[[#This Row],[Preço de compra]]/0.6</f>
        <v>92.166666666666671</v>
      </c>
      <c r="F467" s="6" t="s">
        <v>457</v>
      </c>
      <c r="H46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68" spans="1:8" x14ac:dyDescent="0.25">
      <c r="A468" s="4" t="str">
        <f>_xlfn.XLOOKUP(TabelaCompras[[#This Row],[Produto]],Cadastro!A:A,Cadastro!B:B,"VALOR NÃO ENCONTRADO",0,1)</f>
        <v>M-001-004701330</v>
      </c>
      <c r="B468" t="s">
        <v>460</v>
      </c>
      <c r="C468">
        <v>0</v>
      </c>
      <c r="D468" s="1">
        <v>880.59999999999991</v>
      </c>
      <c r="E468" s="1">
        <f>TabelaCompras[[#This Row],[Preço de compra]]/0.6</f>
        <v>1467.6666666666665</v>
      </c>
      <c r="F468" s="6" t="s">
        <v>457</v>
      </c>
      <c r="H46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69" spans="1:8" x14ac:dyDescent="0.25">
      <c r="A469" s="4" t="str">
        <f>_xlfn.XLOOKUP(TabelaCompras[[#This Row],[Produto]],Cadastro!A:A,Cadastro!B:B,"VALOR NÃO ENCONTRADO",0,1)</f>
        <v>M-CAP50FB</v>
      </c>
      <c r="B469" t="s">
        <v>461</v>
      </c>
      <c r="C469">
        <v>0</v>
      </c>
      <c r="D469" s="1">
        <v>1616.3</v>
      </c>
      <c r="E469" s="1">
        <f>TabelaCompras[[#This Row],[Preço de compra]]/0.6</f>
        <v>2693.8333333333335</v>
      </c>
      <c r="F469" s="6" t="s">
        <v>457</v>
      </c>
      <c r="H46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70" spans="1:8" x14ac:dyDescent="0.25">
      <c r="A470" s="4" t="str">
        <f>_xlfn.XLOOKUP(TabelaCompras[[#This Row],[Produto]],Cadastro!A:A,Cadastro!B:B,"VALOR NÃO ENCONTRADO",0,1)</f>
        <v>M-3065.2060</v>
      </c>
      <c r="B470" t="s">
        <v>463</v>
      </c>
      <c r="C470">
        <v>0</v>
      </c>
      <c r="D470" s="1">
        <v>5819.0999999999995</v>
      </c>
      <c r="E470" s="1">
        <f>TabelaCompras[[#This Row],[Preço de compra]]/0.6</f>
        <v>9698.5</v>
      </c>
      <c r="F470" s="6" t="s">
        <v>457</v>
      </c>
      <c r="H47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71" spans="1:8" x14ac:dyDescent="0.25">
      <c r="A471" s="4" t="str">
        <f>_xlfn.XLOOKUP(TabelaCompras[[#This Row],[Produto]],Cadastro!A:A,Cadastro!B:B,"VALOR NÃO ENCONTRADO",0,1)</f>
        <v>M-1064</v>
      </c>
      <c r="B471" t="s">
        <v>465</v>
      </c>
      <c r="C471">
        <v>0</v>
      </c>
      <c r="D471" s="1">
        <v>88.199999999999989</v>
      </c>
      <c r="E471" s="1">
        <f>TabelaCompras[[#This Row],[Preço de compra]]/0.6</f>
        <v>147</v>
      </c>
      <c r="F471" s="6" t="s">
        <v>457</v>
      </c>
      <c r="H47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72" spans="1:8" x14ac:dyDescent="0.25">
      <c r="A472" s="4" t="str">
        <f>_xlfn.XLOOKUP(TabelaCompras[[#This Row],[Produto]],Cadastro!A:A,Cadastro!B:B,"VALOR NÃO ENCONTRADO",0,1)</f>
        <v>M-1010</v>
      </c>
      <c r="B472" t="s">
        <v>468</v>
      </c>
      <c r="C472">
        <v>0</v>
      </c>
      <c r="D472" s="1">
        <v>1087.0999999999999</v>
      </c>
      <c r="E472" s="1">
        <f>TabelaCompras[[#This Row],[Preço de compra]]/0.6</f>
        <v>1811.8333333333333</v>
      </c>
      <c r="F472" s="6" t="s">
        <v>457</v>
      </c>
      <c r="H47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73" spans="1:8" x14ac:dyDescent="0.25">
      <c r="A473" s="4" t="str">
        <f>_xlfn.XLOOKUP(TabelaCompras[[#This Row],[Produto]],Cadastro!A:A,Cadastro!B:B,"VALOR NÃO ENCONTRADO",0,1)</f>
        <v>M-459-20</v>
      </c>
      <c r="B473" t="s">
        <v>469</v>
      </c>
      <c r="C473">
        <v>0</v>
      </c>
      <c r="D473" s="1">
        <v>67.199999999999989</v>
      </c>
      <c r="E473" s="1">
        <f>TabelaCompras[[#This Row],[Preço de compra]]/0.6</f>
        <v>111.99999999999999</v>
      </c>
      <c r="F473" s="6" t="s">
        <v>457</v>
      </c>
      <c r="H47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74" spans="1:8" x14ac:dyDescent="0.25">
      <c r="A474" s="4" t="str">
        <f>_xlfn.XLOOKUP(TabelaCompras[[#This Row],[Produto]],Cadastro!A:A,Cadastro!B:B,"VALOR NÃO ENCONTRADO",0,1)</f>
        <v>M-6040</v>
      </c>
      <c r="B474" t="s">
        <v>470</v>
      </c>
      <c r="C474">
        <v>0</v>
      </c>
      <c r="D474" s="1">
        <v>166.6</v>
      </c>
      <c r="E474" s="1">
        <f>TabelaCompras[[#This Row],[Preço de compra]]/0.6</f>
        <v>277.66666666666669</v>
      </c>
      <c r="F474" s="6" t="s">
        <v>457</v>
      </c>
      <c r="H47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75" spans="1:8" x14ac:dyDescent="0.25">
      <c r="A475" s="4">
        <f>_xlfn.XLOOKUP(TabelaCompras[[#This Row],[Produto]],Cadastro!A:A,Cadastro!B:B,"VALOR NÃO ENCONTRADO",0,1)</f>
        <v>32</v>
      </c>
      <c r="B475" t="s">
        <v>471</v>
      </c>
      <c r="C475">
        <v>0</v>
      </c>
      <c r="D475" s="1">
        <v>74.899999999999991</v>
      </c>
      <c r="E475" s="1">
        <f>TabelaCompras[[#This Row],[Preço de compra]]/0.6</f>
        <v>124.83333333333333</v>
      </c>
      <c r="F475" s="6" t="s">
        <v>457</v>
      </c>
      <c r="H47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76" spans="1:8" x14ac:dyDescent="0.25">
      <c r="A476" s="4">
        <f>_xlfn.XLOOKUP(TabelaCompras[[#This Row],[Produto]],Cadastro!A:A,Cadastro!B:B,"VALOR NÃO ENCONTRADO",0,1)</f>
        <v>2145</v>
      </c>
      <c r="B476" t="s">
        <v>301</v>
      </c>
      <c r="C476">
        <v>0</v>
      </c>
      <c r="D476" s="1">
        <v>63.699999999999996</v>
      </c>
      <c r="E476" s="1">
        <f>TabelaCompras[[#This Row],[Preço de compra]]/0.6</f>
        <v>106.16666666666666</v>
      </c>
      <c r="F476" s="6" t="s">
        <v>302</v>
      </c>
      <c r="H47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77" spans="1:8" x14ac:dyDescent="0.25">
      <c r="A477" s="4">
        <f>_xlfn.XLOOKUP(TabelaCompras[[#This Row],[Produto]],Cadastro!A:A,Cadastro!B:B,"VALOR NÃO ENCONTRADO",0,1)</f>
        <v>159630</v>
      </c>
      <c r="B477" t="s">
        <v>297</v>
      </c>
      <c r="C477">
        <v>0</v>
      </c>
      <c r="D477" s="1">
        <v>1333.5</v>
      </c>
      <c r="E477" s="1">
        <f>TabelaCompras[[#This Row],[Preço de compra]]/0.6</f>
        <v>2222.5</v>
      </c>
      <c r="F477" s="6" t="s">
        <v>298</v>
      </c>
      <c r="H47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78" spans="1:8" x14ac:dyDescent="0.25">
      <c r="A478" s="4">
        <f>_xlfn.XLOOKUP(TabelaCompras[[#This Row],[Produto]],Cadastro!A:A,Cadastro!B:B,"VALOR NÃO ENCONTRADO",0,1)</f>
        <v>0</v>
      </c>
      <c r="B478" t="s">
        <v>299</v>
      </c>
      <c r="C478">
        <v>0</v>
      </c>
      <c r="D478" s="1">
        <v>103.6</v>
      </c>
      <c r="E478" s="1">
        <f>TabelaCompras[[#This Row],[Preço de compra]]/0.6</f>
        <v>172.66666666666666</v>
      </c>
      <c r="F478" s="6" t="s">
        <v>298</v>
      </c>
      <c r="H47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79" spans="1:8" x14ac:dyDescent="0.25">
      <c r="A479" s="4">
        <f>_xlfn.XLOOKUP(TabelaCompras[[#This Row],[Produto]],Cadastro!A:A,Cadastro!B:B,"VALOR NÃO ENCONTRADO",0,1)</f>
        <v>1151</v>
      </c>
      <c r="B479" t="s">
        <v>300</v>
      </c>
      <c r="C479">
        <v>0</v>
      </c>
      <c r="D479" s="1">
        <v>62.999999999999993</v>
      </c>
      <c r="E479" s="1">
        <f>TabelaCompras[[#This Row],[Preço de compra]]/0.6</f>
        <v>104.99999999999999</v>
      </c>
      <c r="F479" s="6" t="s">
        <v>298</v>
      </c>
      <c r="H47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80" spans="1:8" x14ac:dyDescent="0.25">
      <c r="A480" s="4">
        <f>_xlfn.XLOOKUP(TabelaCompras[[#This Row],[Produto]],Cadastro!A:A,Cadastro!B:B,"VALOR NÃO ENCONTRADO",0,1)</f>
        <v>0</v>
      </c>
      <c r="B480" t="s">
        <v>96</v>
      </c>
      <c r="C480">
        <v>0</v>
      </c>
      <c r="D480" s="1">
        <v>5715.5</v>
      </c>
      <c r="E480" s="1">
        <f>TabelaCompras[[#This Row],[Preço de compra]]/0.6</f>
        <v>9525.8333333333339</v>
      </c>
      <c r="F480" s="6" t="s">
        <v>97</v>
      </c>
      <c r="H48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81" spans="1:8" x14ac:dyDescent="0.25">
      <c r="A481" s="4" t="str">
        <f>_xlfn.XLOOKUP(TabelaCompras[[#This Row],[Produto]],Cadastro!A:A,Cadastro!B:B,"VALOR NÃO ENCONTRADO",0,1)</f>
        <v>M-460828</v>
      </c>
      <c r="B481" t="s">
        <v>1277</v>
      </c>
      <c r="C481">
        <v>0</v>
      </c>
      <c r="D481" s="1">
        <v>68.599999999999994</v>
      </c>
      <c r="E481" s="1">
        <f>TabelaCompras[[#This Row],[Preço de compra]]/0.6</f>
        <v>114.33333333333333</v>
      </c>
      <c r="F481" s="6" t="s">
        <v>1278</v>
      </c>
      <c r="H48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82" spans="1:8" x14ac:dyDescent="0.25">
      <c r="A482" s="4" t="str">
        <f>_xlfn.XLOOKUP(TabelaCompras[[#This Row],[Produto]],Cadastro!A:A,Cadastro!B:B,"VALOR NÃO ENCONTRADO",0,1)</f>
        <v>MM-1833</v>
      </c>
      <c r="B482" t="s">
        <v>1279</v>
      </c>
      <c r="C482">
        <v>0</v>
      </c>
      <c r="D482" s="1">
        <v>8.3999999999999986</v>
      </c>
      <c r="E482" s="1">
        <f>TabelaCompras[[#This Row],[Preço de compra]]/0.6</f>
        <v>13.999999999999998</v>
      </c>
      <c r="F482" s="6" t="s">
        <v>1278</v>
      </c>
      <c r="H48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83" spans="1:8" x14ac:dyDescent="0.25">
      <c r="A483" s="4" t="str">
        <f>_xlfn.XLOOKUP(TabelaCompras[[#This Row],[Produto]],Cadastro!A:A,Cadastro!B:B,"VALOR NÃO ENCONTRADO",0,1)</f>
        <v>MM-003222</v>
      </c>
      <c r="B483" t="s">
        <v>1280</v>
      </c>
      <c r="C483">
        <v>0</v>
      </c>
      <c r="D483" s="1">
        <v>78.399999999999991</v>
      </c>
      <c r="E483" s="1">
        <f>TabelaCompras[[#This Row],[Preço de compra]]/0.6</f>
        <v>130.66666666666666</v>
      </c>
      <c r="F483" s="6" t="s">
        <v>1278</v>
      </c>
      <c r="H48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84" spans="1:8" x14ac:dyDescent="0.25">
      <c r="A484" s="4" t="str">
        <f>_xlfn.XLOOKUP(TabelaCompras[[#This Row],[Produto]],Cadastro!A:A,Cadastro!B:B,"VALOR NÃO ENCONTRADO",0,1)</f>
        <v>MM-131869</v>
      </c>
      <c r="B484" t="s">
        <v>1281</v>
      </c>
      <c r="C484">
        <v>0</v>
      </c>
      <c r="D484" s="1">
        <v>18.2</v>
      </c>
      <c r="E484" s="1">
        <f>TabelaCompras[[#This Row],[Preço de compra]]/0.6</f>
        <v>30.333333333333332</v>
      </c>
      <c r="F484" s="6" t="s">
        <v>1278</v>
      </c>
      <c r="H48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85" spans="1:8" x14ac:dyDescent="0.25">
      <c r="A485" s="4" t="str">
        <f>_xlfn.XLOOKUP(TabelaCompras[[#This Row],[Produto]],Cadastro!A:A,Cadastro!B:B,"VALOR NÃO ENCONTRADO",0,1)</f>
        <v>MM-42139</v>
      </c>
      <c r="B485" t="s">
        <v>1282</v>
      </c>
      <c r="C485">
        <v>0</v>
      </c>
      <c r="D485" s="1">
        <v>211.39999999999998</v>
      </c>
      <c r="E485" s="1">
        <f>TabelaCompras[[#This Row],[Preço de compra]]/0.6</f>
        <v>352.33333333333331</v>
      </c>
      <c r="F485" s="6" t="s">
        <v>1278</v>
      </c>
      <c r="H48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86" spans="1:8" x14ac:dyDescent="0.25">
      <c r="A486" s="4" t="str">
        <f>_xlfn.XLOOKUP(TabelaCompras[[#This Row],[Produto]],Cadastro!A:A,Cadastro!B:B,"VALOR NÃO ENCONTRADO",0,1)</f>
        <v>MM-11111</v>
      </c>
      <c r="B486" t="s">
        <v>1283</v>
      </c>
      <c r="C486">
        <v>0</v>
      </c>
      <c r="D486" s="1">
        <v>242.2</v>
      </c>
      <c r="E486" s="1">
        <f>TabelaCompras[[#This Row],[Preço de compra]]/0.6</f>
        <v>403.66666666666669</v>
      </c>
      <c r="F486" s="6" t="s">
        <v>1278</v>
      </c>
      <c r="H48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87" spans="1:8" x14ac:dyDescent="0.25">
      <c r="A487" s="4" t="str">
        <f>_xlfn.XLOOKUP(TabelaCompras[[#This Row],[Produto]],Cadastro!A:A,Cadastro!B:B,"VALOR NÃO ENCONTRADO",0,1)</f>
        <v>MM-9609</v>
      </c>
      <c r="B487" s="5" t="s">
        <v>1284</v>
      </c>
      <c r="C487">
        <v>0</v>
      </c>
      <c r="D487" s="1">
        <v>44.8</v>
      </c>
      <c r="E487" s="1">
        <f>TabelaCompras[[#This Row],[Preço de compra]]/0.6</f>
        <v>74.666666666666671</v>
      </c>
      <c r="F487" s="6" t="s">
        <v>1278</v>
      </c>
      <c r="H48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88" spans="1:8" x14ac:dyDescent="0.25">
      <c r="A488" s="4" t="str">
        <f>_xlfn.XLOOKUP(TabelaCompras[[#This Row],[Produto]],Cadastro!A:A,Cadastro!B:B,"VALOR NÃO ENCONTRADO",0,1)</f>
        <v>MM-9002</v>
      </c>
      <c r="B488" s="5" t="s">
        <v>1285</v>
      </c>
      <c r="C488">
        <v>0</v>
      </c>
      <c r="D488" s="1">
        <v>42</v>
      </c>
      <c r="E488" s="1">
        <f>TabelaCompras[[#This Row],[Preço de compra]]/0.6</f>
        <v>70</v>
      </c>
      <c r="F488" s="6" t="s">
        <v>1278</v>
      </c>
      <c r="H48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89" spans="1:8" x14ac:dyDescent="0.25">
      <c r="A489" s="4" t="str">
        <f>_xlfn.XLOOKUP(TabelaCompras[[#This Row],[Produto]],Cadastro!A:A,Cadastro!B:B,"VALOR NÃO ENCONTRADO",0,1)</f>
        <v>MM-1367</v>
      </c>
      <c r="B489" t="s">
        <v>1286</v>
      </c>
      <c r="C489">
        <v>0</v>
      </c>
      <c r="D489" s="1">
        <v>31.429999999999996</v>
      </c>
      <c r="E489" s="1">
        <f>TabelaCompras[[#This Row],[Preço de compra]]/0.6</f>
        <v>52.383333333333326</v>
      </c>
      <c r="F489" s="6" t="s">
        <v>1278</v>
      </c>
      <c r="H48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90" spans="1:8" x14ac:dyDescent="0.25">
      <c r="A490" s="4" t="str">
        <f>_xlfn.XLOOKUP(TabelaCompras[[#This Row],[Produto]],Cadastro!A:A,Cadastro!B:B,"VALOR NÃO ENCONTRADO",0,1)</f>
        <v>MM-1368</v>
      </c>
      <c r="B490" t="s">
        <v>1287</v>
      </c>
      <c r="C490">
        <v>0</v>
      </c>
      <c r="D490" s="1">
        <v>189.7</v>
      </c>
      <c r="E490" s="1">
        <f>TabelaCompras[[#This Row],[Preço de compra]]/0.6</f>
        <v>316.16666666666669</v>
      </c>
      <c r="F490" s="6" t="s">
        <v>1278</v>
      </c>
      <c r="H49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91" spans="1:8" x14ac:dyDescent="0.25">
      <c r="A491" s="4" t="str">
        <f>_xlfn.XLOOKUP(TabelaCompras[[#This Row],[Produto]],Cadastro!A:A,Cadastro!B:B,"VALOR NÃO ENCONTRADO",0,1)</f>
        <v>MM-1371</v>
      </c>
      <c r="B491" t="s">
        <v>1288</v>
      </c>
      <c r="C491">
        <v>0</v>
      </c>
      <c r="D491" s="1">
        <v>28</v>
      </c>
      <c r="E491" s="1">
        <f>TabelaCompras[[#This Row],[Preço de compra]]/0.6</f>
        <v>46.666666666666671</v>
      </c>
      <c r="F491" s="6" t="s">
        <v>1278</v>
      </c>
      <c r="H49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92" spans="1:8" x14ac:dyDescent="0.25">
      <c r="A492" s="4" t="str">
        <f>_xlfn.XLOOKUP(TabelaCompras[[#This Row],[Produto]],Cadastro!A:A,Cadastro!B:B,"VALOR NÃO ENCONTRADO",0,1)</f>
        <v>MM-1373</v>
      </c>
      <c r="B492" t="s">
        <v>1289</v>
      </c>
      <c r="C492">
        <v>0</v>
      </c>
      <c r="D492" s="1">
        <v>37.799999999999997</v>
      </c>
      <c r="E492" s="1">
        <f>TabelaCompras[[#This Row],[Preço de compra]]/0.6</f>
        <v>63</v>
      </c>
      <c r="F492" s="6" t="s">
        <v>1278</v>
      </c>
      <c r="H49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93" spans="1:8" x14ac:dyDescent="0.25">
      <c r="A493" s="4" t="str">
        <f>_xlfn.XLOOKUP(TabelaCompras[[#This Row],[Produto]],Cadastro!A:A,Cadastro!B:B,"VALOR NÃO ENCONTRADO",0,1)</f>
        <v>MM-1375</v>
      </c>
      <c r="B493" t="s">
        <v>1290</v>
      </c>
      <c r="C493">
        <v>0</v>
      </c>
      <c r="D493" s="1">
        <v>29.33</v>
      </c>
      <c r="E493" s="1">
        <f>TabelaCompras[[#This Row],[Preço de compra]]/0.6</f>
        <v>48.883333333333333</v>
      </c>
      <c r="F493" s="6" t="s">
        <v>1278</v>
      </c>
      <c r="H49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94" spans="1:8" x14ac:dyDescent="0.25">
      <c r="A494" s="4" t="str">
        <f>_xlfn.XLOOKUP(TabelaCompras[[#This Row],[Produto]],Cadastro!A:A,Cadastro!B:B,"VALOR NÃO ENCONTRADO",0,1)</f>
        <v>MM-1387</v>
      </c>
      <c r="B494" t="s">
        <v>1291</v>
      </c>
      <c r="C494">
        <v>0</v>
      </c>
      <c r="D494" s="1">
        <v>50.4</v>
      </c>
      <c r="E494" s="1">
        <f>TabelaCompras[[#This Row],[Preço de compra]]/0.6</f>
        <v>84</v>
      </c>
      <c r="F494" s="6" t="s">
        <v>1278</v>
      </c>
      <c r="H49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95" spans="1:8" x14ac:dyDescent="0.25">
      <c r="A495" s="4" t="str">
        <f>_xlfn.XLOOKUP(TabelaCompras[[#This Row],[Produto]],Cadastro!A:A,Cadastro!B:B,"VALOR NÃO ENCONTRADO",0,1)</f>
        <v>M-2564</v>
      </c>
      <c r="B495" t="s">
        <v>1292</v>
      </c>
      <c r="C495">
        <v>0</v>
      </c>
      <c r="D495" s="1">
        <v>48.3</v>
      </c>
      <c r="E495" s="1">
        <f>TabelaCompras[[#This Row],[Preço de compra]]/0.6</f>
        <v>80.5</v>
      </c>
      <c r="F495" s="6" t="s">
        <v>1278</v>
      </c>
      <c r="H49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96" spans="1:8" x14ac:dyDescent="0.25">
      <c r="A496" s="4" t="str">
        <f>_xlfn.XLOOKUP(TabelaCompras[[#This Row],[Produto]],Cadastro!A:A,Cadastro!B:B,"VALOR NÃO ENCONTRADO",0,1)</f>
        <v>M-9856</v>
      </c>
      <c r="B496" t="s">
        <v>1293</v>
      </c>
      <c r="C496">
        <v>0</v>
      </c>
      <c r="D496" s="1">
        <v>22.4</v>
      </c>
      <c r="E496" s="1">
        <f>TabelaCompras[[#This Row],[Preço de compra]]/0.6</f>
        <v>37.333333333333336</v>
      </c>
      <c r="F496" s="6" t="s">
        <v>1278</v>
      </c>
      <c r="H49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97" spans="1:8" x14ac:dyDescent="0.25">
      <c r="A497" s="4">
        <f>_xlfn.XLOOKUP(TabelaCompras[[#This Row],[Produto]],Cadastro!A:A,Cadastro!B:B,"VALOR NÃO ENCONTRADO",0,1)</f>
        <v>969508</v>
      </c>
      <c r="B497" t="s">
        <v>1294</v>
      </c>
      <c r="C497">
        <v>0</v>
      </c>
      <c r="D497" s="1">
        <v>27.299999999999997</v>
      </c>
      <c r="E497" s="1">
        <f>TabelaCompras[[#This Row],[Preço de compra]]/0.6</f>
        <v>45.5</v>
      </c>
      <c r="F497" s="6" t="s">
        <v>1278</v>
      </c>
      <c r="H49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98" spans="1:8" x14ac:dyDescent="0.25">
      <c r="A498" s="4">
        <f>_xlfn.XLOOKUP(TabelaCompras[[#This Row],[Produto]],Cadastro!A:A,Cadastro!B:B,"VALOR NÃO ENCONTRADO",0,1)</f>
        <v>1929</v>
      </c>
      <c r="B498" t="s">
        <v>1295</v>
      </c>
      <c r="C498">
        <v>0</v>
      </c>
      <c r="D498" s="1">
        <v>35</v>
      </c>
      <c r="E498" s="1">
        <f>TabelaCompras[[#This Row],[Preço de compra]]/0.6</f>
        <v>58.333333333333336</v>
      </c>
      <c r="F498" s="6" t="s">
        <v>1278</v>
      </c>
      <c r="H49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499" spans="1:8" x14ac:dyDescent="0.25">
      <c r="A499" s="4" t="str">
        <f>_xlfn.XLOOKUP(TabelaCompras[[#This Row],[Produto]],Cadastro!A:A,Cadastro!B:B,"VALOR NÃO ENCONTRADO",0,1)</f>
        <v>MM-969616</v>
      </c>
      <c r="B499" t="s">
        <v>1296</v>
      </c>
      <c r="C499">
        <v>0</v>
      </c>
      <c r="D499" s="1">
        <v>17.5</v>
      </c>
      <c r="E499" s="1">
        <f>TabelaCompras[[#This Row],[Preço de compra]]/0.6</f>
        <v>29.166666666666668</v>
      </c>
      <c r="F499" s="6" t="s">
        <v>1278</v>
      </c>
      <c r="H49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00" spans="1:8" x14ac:dyDescent="0.25">
      <c r="A500" s="4" t="str">
        <f>_xlfn.XLOOKUP(TabelaCompras[[#This Row],[Produto]],Cadastro!A:A,Cadastro!B:B,"VALOR NÃO ENCONTRADO",0,1)</f>
        <v>M-815122</v>
      </c>
      <c r="B500" t="s">
        <v>1297</v>
      </c>
      <c r="C500">
        <v>0</v>
      </c>
      <c r="D500" s="1">
        <v>43.4</v>
      </c>
      <c r="E500" s="1">
        <f>TabelaCompras[[#This Row],[Preço de compra]]/0.6</f>
        <v>72.333333333333329</v>
      </c>
      <c r="F500" s="6" t="s">
        <v>1278</v>
      </c>
      <c r="H50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01" spans="1:8" x14ac:dyDescent="0.25">
      <c r="A501" s="4" t="str">
        <f>_xlfn.XLOOKUP(TabelaCompras[[#This Row],[Produto]],Cadastro!A:A,Cadastro!B:B,"VALOR NÃO ENCONTRADO",0,1)</f>
        <v>MM-0120s</v>
      </c>
      <c r="B501" t="s">
        <v>1298</v>
      </c>
      <c r="C501">
        <v>0</v>
      </c>
      <c r="D501" s="1">
        <v>75.599999999999994</v>
      </c>
      <c r="E501" s="1">
        <f>TabelaCompras[[#This Row],[Preço de compra]]/0.6</f>
        <v>126</v>
      </c>
      <c r="F501" s="6" t="s">
        <v>1278</v>
      </c>
      <c r="H50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02" spans="1:8" x14ac:dyDescent="0.25">
      <c r="A502" s="4" t="str">
        <f>_xlfn.XLOOKUP(TabelaCompras[[#This Row],[Produto]],Cadastro!A:A,Cadastro!B:B,"VALOR NÃO ENCONTRADO",0,1)</f>
        <v>M-001318</v>
      </c>
      <c r="B502" t="s">
        <v>1299</v>
      </c>
      <c r="C502">
        <v>0</v>
      </c>
      <c r="D502" s="1">
        <v>73.5</v>
      </c>
      <c r="E502" s="1">
        <f>TabelaCompras[[#This Row],[Preço de compra]]/0.6</f>
        <v>122.5</v>
      </c>
      <c r="F502" s="6" t="s">
        <v>1278</v>
      </c>
      <c r="H50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03" spans="1:8" x14ac:dyDescent="0.25">
      <c r="A503" s="4" t="str">
        <f>_xlfn.XLOOKUP(TabelaCompras[[#This Row],[Produto]],Cadastro!A:A,Cadastro!B:B,"VALOR NÃO ENCONTRADO",0,1)</f>
        <v>MM 936223</v>
      </c>
      <c r="B503" t="s">
        <v>1300</v>
      </c>
      <c r="C503">
        <v>0</v>
      </c>
      <c r="D503" s="1">
        <v>101.5</v>
      </c>
      <c r="E503" s="1">
        <f>TabelaCompras[[#This Row],[Preço de compra]]/0.6</f>
        <v>169.16666666666669</v>
      </c>
      <c r="F503" s="6" t="s">
        <v>1278</v>
      </c>
      <c r="H50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04" spans="1:8" x14ac:dyDescent="0.25">
      <c r="A504" s="4" t="str">
        <f>_xlfn.XLOOKUP(TabelaCompras[[#This Row],[Produto]],Cadastro!A:A,Cadastro!B:B,"VALOR NÃO ENCONTRADO",0,1)</f>
        <v>MM-12513</v>
      </c>
      <c r="B504" t="s">
        <v>1301</v>
      </c>
      <c r="C504">
        <v>0</v>
      </c>
      <c r="D504" s="1">
        <v>62.3</v>
      </c>
      <c r="E504" s="1">
        <f>TabelaCompras[[#This Row],[Preço de compra]]/0.6</f>
        <v>103.83333333333333</v>
      </c>
      <c r="F504" s="6" t="s">
        <v>1278</v>
      </c>
      <c r="H50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05" spans="1:8" x14ac:dyDescent="0.25">
      <c r="A505" s="4" t="str">
        <f>_xlfn.XLOOKUP(TabelaCompras[[#This Row],[Produto]],Cadastro!A:A,Cadastro!B:B,"VALOR NÃO ENCONTRADO",0,1)</f>
        <v>M-004</v>
      </c>
      <c r="B505" t="s">
        <v>1178</v>
      </c>
      <c r="C505">
        <v>0</v>
      </c>
      <c r="D505" s="1">
        <v>601.29999999999995</v>
      </c>
      <c r="E505" s="1">
        <f>TabelaCompras[[#This Row],[Preço de compra]]/0.6</f>
        <v>1002.1666666666666</v>
      </c>
      <c r="F505" s="6" t="s">
        <v>1177</v>
      </c>
      <c r="H50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06" spans="1:8" x14ac:dyDescent="0.25">
      <c r="A506" s="4" t="str">
        <f>_xlfn.XLOOKUP(TabelaCompras[[#This Row],[Produto]],Cadastro!A:A,Cadastro!B:B,"VALOR NÃO ENCONTRADO",0,1)</f>
        <v>M-1625</v>
      </c>
      <c r="B506" t="s">
        <v>1176</v>
      </c>
      <c r="C506">
        <v>0</v>
      </c>
      <c r="D506" s="1">
        <v>1879.0589999999997</v>
      </c>
      <c r="E506" s="1">
        <f>TabelaCompras[[#This Row],[Preço de compra]]/0.6</f>
        <v>3131.7649999999999</v>
      </c>
      <c r="F506" s="6" t="s">
        <v>1177</v>
      </c>
      <c r="H50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07" spans="1:8" x14ac:dyDescent="0.25">
      <c r="A507" s="4" t="str">
        <f>_xlfn.XLOOKUP(TabelaCompras[[#This Row],[Produto]],Cadastro!A:A,Cadastro!B:B,"VALOR NÃO ENCONTRADO",0,1)</f>
        <v>M-61514</v>
      </c>
      <c r="B507" t="s">
        <v>1179</v>
      </c>
      <c r="C507">
        <v>0</v>
      </c>
      <c r="D507" s="1">
        <v>2788.7999999999997</v>
      </c>
      <c r="E507" s="1">
        <f>TabelaCompras[[#This Row],[Preço de compra]]/0.6</f>
        <v>4648</v>
      </c>
      <c r="F507" s="6" t="s">
        <v>1177</v>
      </c>
      <c r="H50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08" spans="1:8" x14ac:dyDescent="0.25">
      <c r="A508" s="4" t="str">
        <f>_xlfn.XLOOKUP(TabelaCompras[[#This Row],[Produto]],Cadastro!A:A,Cadastro!B:B,"VALOR NÃO ENCONTRADO",0,1)</f>
        <v>M-611512</v>
      </c>
      <c r="B508" t="s">
        <v>1180</v>
      </c>
      <c r="C508">
        <v>0</v>
      </c>
      <c r="D508" s="1">
        <v>1655.5</v>
      </c>
      <c r="E508" s="1">
        <f>TabelaCompras[[#This Row],[Preço de compra]]/0.6</f>
        <v>2759.166666666667</v>
      </c>
      <c r="F508" s="6" t="s">
        <v>1177</v>
      </c>
      <c r="H50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09" spans="1:8" x14ac:dyDescent="0.25">
      <c r="A509" s="4" t="str">
        <f>_xlfn.XLOOKUP(TabelaCompras[[#This Row],[Produto]],Cadastro!A:A,Cadastro!B:B,"VALOR NÃO ENCONTRADO",0,1)</f>
        <v>M-925689</v>
      </c>
      <c r="B509" t="s">
        <v>442</v>
      </c>
      <c r="C509">
        <v>0</v>
      </c>
      <c r="D509" s="1">
        <v>15.399999999999999</v>
      </c>
      <c r="E509" s="1">
        <f>TabelaCompras[[#This Row],[Preço de compra]]/0.6</f>
        <v>25.666666666666664</v>
      </c>
      <c r="F509" s="6" t="s">
        <v>443</v>
      </c>
      <c r="H50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10" spans="1:8" x14ac:dyDescent="0.25">
      <c r="A510" s="4">
        <f>_xlfn.XLOOKUP(TabelaCompras[[#This Row],[Produto]],Cadastro!A:A,Cadastro!B:B,"VALOR NÃO ENCONTRADO",0,1)</f>
        <v>3665</v>
      </c>
      <c r="B510" t="s">
        <v>444</v>
      </c>
      <c r="C510">
        <v>0</v>
      </c>
      <c r="D510" s="1">
        <v>10.5</v>
      </c>
      <c r="E510" s="1">
        <f>TabelaCompras[[#This Row],[Preço de compra]]/0.6</f>
        <v>17.5</v>
      </c>
      <c r="F510" s="6" t="s">
        <v>443</v>
      </c>
      <c r="H51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11" spans="1:8" x14ac:dyDescent="0.25">
      <c r="A511" s="4">
        <f>_xlfn.XLOOKUP(TabelaCompras[[#This Row],[Produto]],Cadastro!A:A,Cadastro!B:B,"VALOR NÃO ENCONTRADO",0,1)</f>
        <v>9402</v>
      </c>
      <c r="B511" t="s">
        <v>445</v>
      </c>
      <c r="C511">
        <v>0</v>
      </c>
      <c r="D511" s="1">
        <v>28.7</v>
      </c>
      <c r="E511" s="1">
        <f>TabelaCompras[[#This Row],[Preço de compra]]/0.6</f>
        <v>47.833333333333336</v>
      </c>
      <c r="F511" s="6" t="s">
        <v>443</v>
      </c>
      <c r="H51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12" spans="1:8" x14ac:dyDescent="0.25">
      <c r="A512" s="4" t="str">
        <f>_xlfn.XLOOKUP(TabelaCompras[[#This Row],[Produto]],Cadastro!A:A,Cadastro!B:B,"VALOR NÃO ENCONTRADO",0,1)</f>
        <v>M-26269</v>
      </c>
      <c r="B512" t="s">
        <v>446</v>
      </c>
      <c r="C512">
        <v>0</v>
      </c>
      <c r="D512" s="1">
        <v>26.599999999999998</v>
      </c>
      <c r="E512" s="1">
        <f>TabelaCompras[[#This Row],[Preço de compra]]/0.6</f>
        <v>44.333333333333329</v>
      </c>
      <c r="F512" s="6" t="s">
        <v>443</v>
      </c>
      <c r="H51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13" spans="1:8" x14ac:dyDescent="0.25">
      <c r="A513" s="4" t="str">
        <f>_xlfn.XLOOKUP(TabelaCompras[[#This Row],[Produto]],Cadastro!A:A,Cadastro!B:B,"VALOR NÃO ENCONTRADO",0,1)</f>
        <v>M-47479</v>
      </c>
      <c r="B513" t="s">
        <v>447</v>
      </c>
      <c r="C513">
        <v>0</v>
      </c>
      <c r="D513" s="1">
        <v>60.9</v>
      </c>
      <c r="E513" s="1">
        <f>TabelaCompras[[#This Row],[Preço de compra]]/0.6</f>
        <v>101.5</v>
      </c>
      <c r="F513" s="6" t="s">
        <v>443</v>
      </c>
      <c r="H51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14" spans="1:8" x14ac:dyDescent="0.25">
      <c r="A514" s="4">
        <f>_xlfn.XLOOKUP(TabelaCompras[[#This Row],[Produto]],Cadastro!A:A,Cadastro!B:B,"VALOR NÃO ENCONTRADO",0,1)</f>
        <v>9241</v>
      </c>
      <c r="B514" t="s">
        <v>448</v>
      </c>
      <c r="C514">
        <v>0</v>
      </c>
      <c r="D514" s="1">
        <v>48.3</v>
      </c>
      <c r="E514" s="1">
        <f>TabelaCompras[[#This Row],[Preço de compra]]/0.6</f>
        <v>80.5</v>
      </c>
      <c r="F514" s="6" t="s">
        <v>443</v>
      </c>
      <c r="H51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15" spans="1:8" x14ac:dyDescent="0.25">
      <c r="A515" s="4">
        <f>_xlfn.XLOOKUP(TabelaCompras[[#This Row],[Produto]],Cadastro!A:A,Cadastro!B:B,"VALOR NÃO ENCONTRADO",0,1)</f>
        <v>7163</v>
      </c>
      <c r="B515" t="s">
        <v>449</v>
      </c>
      <c r="C515">
        <v>0</v>
      </c>
      <c r="D515" s="1">
        <v>37.799999999999997</v>
      </c>
      <c r="E515" s="1">
        <f>TabelaCompras[[#This Row],[Preço de compra]]/0.6</f>
        <v>63</v>
      </c>
      <c r="F515" s="6" t="s">
        <v>443</v>
      </c>
      <c r="H51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16" spans="1:8" x14ac:dyDescent="0.25">
      <c r="A516" s="4">
        <f>_xlfn.XLOOKUP(TabelaCompras[[#This Row],[Produto]],Cadastro!A:A,Cadastro!B:B,"VALOR NÃO ENCONTRADO",0,1)</f>
        <v>28981</v>
      </c>
      <c r="B516" t="s">
        <v>450</v>
      </c>
      <c r="C516">
        <v>0</v>
      </c>
      <c r="D516" s="1">
        <v>138.6</v>
      </c>
      <c r="E516" s="1">
        <f>TabelaCompras[[#This Row],[Preço de compra]]/0.6</f>
        <v>231</v>
      </c>
      <c r="F516" s="6" t="s">
        <v>443</v>
      </c>
      <c r="H51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17" spans="1:8" x14ac:dyDescent="0.25">
      <c r="A517" s="4" t="str">
        <f>_xlfn.XLOOKUP(TabelaCompras[[#This Row],[Produto]],Cadastro!A:A,Cadastro!B:B,"VALOR NÃO ENCONTRADO",0,1)</f>
        <v>M-272647</v>
      </c>
      <c r="B517" t="s">
        <v>452</v>
      </c>
      <c r="C517">
        <v>0</v>
      </c>
      <c r="D517" s="1">
        <v>52.5</v>
      </c>
      <c r="E517" s="1">
        <f>TabelaCompras[[#This Row],[Preço de compra]]/0.6</f>
        <v>87.5</v>
      </c>
      <c r="F517" s="6" t="s">
        <v>443</v>
      </c>
      <c r="H51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18" spans="1:8" x14ac:dyDescent="0.25">
      <c r="A518" s="4" t="str">
        <f>_xlfn.XLOOKUP(TabelaCompras[[#This Row],[Produto]],Cadastro!A:A,Cadastro!B:B,"VALOR NÃO ENCONTRADO",0,1)</f>
        <v>M-9010</v>
      </c>
      <c r="B518" t="s">
        <v>454</v>
      </c>
      <c r="C518">
        <v>0</v>
      </c>
      <c r="D518" s="1">
        <v>615.29999999999995</v>
      </c>
      <c r="E518" s="1">
        <f>TabelaCompras[[#This Row],[Preço de compra]]/0.6</f>
        <v>1025.5</v>
      </c>
      <c r="F518" s="6" t="s">
        <v>443</v>
      </c>
      <c r="H51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19" spans="1:8" x14ac:dyDescent="0.25">
      <c r="A519" s="4" t="str">
        <f>_xlfn.XLOOKUP(TabelaCompras[[#This Row],[Produto]],Cadastro!A:A,Cadastro!B:B,"VALOR NÃO ENCONTRADO",0,1)</f>
        <v>M-TELE03</v>
      </c>
      <c r="B519" t="s">
        <v>455</v>
      </c>
      <c r="C519">
        <v>0</v>
      </c>
      <c r="D519" s="1">
        <v>3139.5</v>
      </c>
      <c r="E519" s="1">
        <f>TabelaCompras[[#This Row],[Preço de compra]]/0.6</f>
        <v>5232.5</v>
      </c>
      <c r="F519" s="6" t="s">
        <v>443</v>
      </c>
      <c r="H51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20" spans="1:8" x14ac:dyDescent="0.25">
      <c r="A520" s="4" t="str">
        <f>_xlfn.XLOOKUP(TabelaCompras[[#This Row],[Produto]],Cadastro!A:A,Cadastro!B:B,"VALOR NÃO ENCONTRADO",0,1)</f>
        <v>M-7090845</v>
      </c>
      <c r="B520" t="s">
        <v>451</v>
      </c>
      <c r="C520">
        <v>0</v>
      </c>
      <c r="D520" s="1">
        <v>99.399999999999991</v>
      </c>
      <c r="E520" s="1">
        <f>TabelaCompras[[#This Row],[Preço de compra]]/0.6</f>
        <v>165.66666666666666</v>
      </c>
      <c r="F520" s="6" t="s">
        <v>443</v>
      </c>
      <c r="H52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21" spans="1:8" x14ac:dyDescent="0.25">
      <c r="A521" s="4" t="str">
        <f>_xlfn.XLOOKUP(TabelaCompras[[#This Row],[Produto]],Cadastro!A:A,Cadastro!B:B,"VALOR NÃO ENCONTRADO",0,1)</f>
        <v>M-03798</v>
      </c>
      <c r="B521" t="s">
        <v>453</v>
      </c>
      <c r="C521">
        <v>0</v>
      </c>
      <c r="D521" s="1">
        <v>104.3</v>
      </c>
      <c r="E521" s="1">
        <f>TabelaCompras[[#This Row],[Preço de compra]]/0.6</f>
        <v>173.83333333333334</v>
      </c>
      <c r="F521" s="6" t="s">
        <v>443</v>
      </c>
      <c r="H52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22" spans="1:8" x14ac:dyDescent="0.25">
      <c r="A522" s="4" t="str">
        <f>_xlfn.XLOOKUP(TabelaCompras[[#This Row],[Produto]],Cadastro!A:A,Cadastro!B:B,"VALOR NÃO ENCONTRADO",0,1)</f>
        <v>M-400278</v>
      </c>
      <c r="B522" t="s">
        <v>1172</v>
      </c>
      <c r="C522">
        <v>0</v>
      </c>
      <c r="D522" s="1">
        <v>27.299999999999997</v>
      </c>
      <c r="E522" s="1">
        <f>TabelaCompras[[#This Row],[Preço de compra]]/0.6</f>
        <v>45.5</v>
      </c>
      <c r="F522" s="6" t="s">
        <v>1173</v>
      </c>
      <c r="H52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23" spans="1:8" x14ac:dyDescent="0.25">
      <c r="A523" s="4">
        <f>_xlfn.XLOOKUP(TabelaCompras[[#This Row],[Produto]],Cadastro!A:A,Cadastro!B:B,"VALOR NÃO ENCONTRADO",0,1)</f>
        <v>0</v>
      </c>
      <c r="B523" t="s">
        <v>166</v>
      </c>
      <c r="C523">
        <v>0</v>
      </c>
      <c r="D523" s="1">
        <v>39.199999999999996</v>
      </c>
      <c r="E523" s="1">
        <f>TabelaCompras[[#This Row],[Preço de compra]]/0.6</f>
        <v>65.333333333333329</v>
      </c>
      <c r="F523" s="6" t="s">
        <v>167</v>
      </c>
      <c r="H52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24" spans="1:8" x14ac:dyDescent="0.25">
      <c r="A524" s="4" t="str">
        <f>_xlfn.XLOOKUP(TabelaCompras[[#This Row],[Produto]],Cadastro!A:A,Cadastro!B:B,"VALOR NÃO ENCONTRADO",0,1)</f>
        <v>M-5624</v>
      </c>
      <c r="B524" t="s">
        <v>1158</v>
      </c>
      <c r="C524">
        <v>0</v>
      </c>
      <c r="D524" s="1">
        <v>26.599999999999998</v>
      </c>
      <c r="E524" s="1">
        <f>TabelaCompras[[#This Row],[Preço de compra]]/0.6</f>
        <v>44.333333333333329</v>
      </c>
      <c r="F524" s="6" t="s">
        <v>1146</v>
      </c>
      <c r="H52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25" spans="1:8" x14ac:dyDescent="0.25">
      <c r="A525" s="4" t="str">
        <f>_xlfn.XLOOKUP(TabelaCompras[[#This Row],[Produto]],Cadastro!A:A,Cadastro!B:B,"VALOR NÃO ENCONTRADO",0,1)</f>
        <v>M-460842</v>
      </c>
      <c r="B525" t="s">
        <v>1145</v>
      </c>
      <c r="C525">
        <v>0</v>
      </c>
      <c r="D525" s="1">
        <v>69.929999999999993</v>
      </c>
      <c r="E525" s="1">
        <f>TabelaCompras[[#This Row],[Preço de compra]]/0.6</f>
        <v>116.55</v>
      </c>
      <c r="F525" s="6" t="s">
        <v>1146</v>
      </c>
      <c r="H52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26" spans="1:8" x14ac:dyDescent="0.25">
      <c r="A526" s="4" t="str">
        <f>_xlfn.XLOOKUP(TabelaCompras[[#This Row],[Produto]],Cadastro!A:A,Cadastro!B:B,"VALOR NÃO ENCONTRADO",0,1)</f>
        <v>M-1984</v>
      </c>
      <c r="B526" t="s">
        <v>1147</v>
      </c>
      <c r="C526">
        <v>0</v>
      </c>
      <c r="D526" s="1">
        <v>26.599999999999998</v>
      </c>
      <c r="E526" s="1">
        <f>TabelaCompras[[#This Row],[Preço de compra]]/0.6</f>
        <v>44.333333333333329</v>
      </c>
      <c r="F526" s="6" t="s">
        <v>1146</v>
      </c>
      <c r="H52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27" spans="1:8" x14ac:dyDescent="0.25">
      <c r="A527" s="4" t="str">
        <f>_xlfn.XLOOKUP(TabelaCompras[[#This Row],[Produto]],Cadastro!A:A,Cadastro!B:B,"VALOR NÃO ENCONTRADO",0,1)</f>
        <v>M-1595</v>
      </c>
      <c r="B527" t="s">
        <v>1148</v>
      </c>
      <c r="C527">
        <v>0</v>
      </c>
      <c r="D527" s="1">
        <v>9.7999999999999989</v>
      </c>
      <c r="E527" s="1">
        <f>TabelaCompras[[#This Row],[Preço de compra]]/0.6</f>
        <v>16.333333333333332</v>
      </c>
      <c r="F527" s="6" t="s">
        <v>1146</v>
      </c>
      <c r="H52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28" spans="1:8" x14ac:dyDescent="0.25">
      <c r="A528" s="4" t="str">
        <f>_xlfn.XLOOKUP(TabelaCompras[[#This Row],[Produto]],Cadastro!A:A,Cadastro!B:B,"VALOR NÃO ENCONTRADO",0,1)</f>
        <v>M-16523</v>
      </c>
      <c r="B528" t="s">
        <v>1149</v>
      </c>
      <c r="C528">
        <v>0</v>
      </c>
      <c r="D528" s="1">
        <v>8.3999999999999986</v>
      </c>
      <c r="E528" s="1">
        <f>TabelaCompras[[#This Row],[Preço de compra]]/0.6</f>
        <v>13.999999999999998</v>
      </c>
      <c r="F528" s="6" t="s">
        <v>1146</v>
      </c>
      <c r="H52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29" spans="1:8" x14ac:dyDescent="0.25">
      <c r="A529" s="4" t="str">
        <f>_xlfn.XLOOKUP(TabelaCompras[[#This Row],[Produto]],Cadastro!A:A,Cadastro!B:B,"VALOR NÃO ENCONTRADO",0,1)</f>
        <v>M-9851</v>
      </c>
      <c r="B529" t="s">
        <v>1150</v>
      </c>
      <c r="C529">
        <v>0</v>
      </c>
      <c r="D529" s="1">
        <v>27.299999999999997</v>
      </c>
      <c r="E529" s="1">
        <f>TabelaCompras[[#This Row],[Preço de compra]]/0.6</f>
        <v>45.5</v>
      </c>
      <c r="F529" s="6" t="s">
        <v>1146</v>
      </c>
      <c r="H52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30" spans="1:8" x14ac:dyDescent="0.25">
      <c r="A530" s="4">
        <f>_xlfn.XLOOKUP(TabelaCompras[[#This Row],[Produto]],Cadastro!A:A,Cadastro!B:B,"VALOR NÃO ENCONTRADO",0,1)</f>
        <v>140020</v>
      </c>
      <c r="B530" t="s">
        <v>1151</v>
      </c>
      <c r="C530">
        <v>0</v>
      </c>
      <c r="D530" s="1">
        <v>36.4</v>
      </c>
      <c r="E530" s="1">
        <f>TabelaCompras[[#This Row],[Preço de compra]]/0.6</f>
        <v>60.666666666666664</v>
      </c>
      <c r="F530" s="6" t="s">
        <v>1146</v>
      </c>
      <c r="H53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31" spans="1:8" x14ac:dyDescent="0.25">
      <c r="A531" s="4" t="str">
        <f>_xlfn.XLOOKUP(TabelaCompras[[#This Row],[Produto]],Cadastro!A:A,Cadastro!B:B,"VALOR NÃO ENCONTRADO",0,1)</f>
        <v>M-0978</v>
      </c>
      <c r="B531" t="s">
        <v>1152</v>
      </c>
      <c r="C531">
        <v>0</v>
      </c>
      <c r="D531" s="1">
        <v>29.4</v>
      </c>
      <c r="E531" s="1">
        <f>TabelaCompras[[#This Row],[Preço de compra]]/0.6</f>
        <v>49</v>
      </c>
      <c r="F531" s="6" t="s">
        <v>1146</v>
      </c>
      <c r="H53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32" spans="1:8" x14ac:dyDescent="0.25">
      <c r="A532" s="4" t="str">
        <f>_xlfn.XLOOKUP(TabelaCompras[[#This Row],[Produto]],Cadastro!A:A,Cadastro!B:B,"VALOR NÃO ENCONTRADO",0,1)</f>
        <v>M-5132846</v>
      </c>
      <c r="B532" t="s">
        <v>1153</v>
      </c>
      <c r="C532">
        <v>0</v>
      </c>
      <c r="D532" s="1">
        <v>16.799999999999997</v>
      </c>
      <c r="E532" s="1">
        <f>TabelaCompras[[#This Row],[Preço de compra]]/0.6</f>
        <v>27.999999999999996</v>
      </c>
      <c r="F532" s="6" t="s">
        <v>1146</v>
      </c>
      <c r="H53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33" spans="1:8" x14ac:dyDescent="0.25">
      <c r="A533" s="4" t="str">
        <f>_xlfn.XLOOKUP(TabelaCompras[[#This Row],[Produto]],Cadastro!A:A,Cadastro!B:B,"VALOR NÃO ENCONTRADO",0,1)</f>
        <v>M-20729</v>
      </c>
      <c r="B533" t="s">
        <v>1154</v>
      </c>
      <c r="C533">
        <v>0</v>
      </c>
      <c r="D533" s="1">
        <v>2.8</v>
      </c>
      <c r="E533" s="1">
        <f>TabelaCompras[[#This Row],[Preço de compra]]/0.6</f>
        <v>4.666666666666667</v>
      </c>
      <c r="F533" s="6" t="s">
        <v>1146</v>
      </c>
      <c r="H53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34" spans="1:8" x14ac:dyDescent="0.25">
      <c r="A534" s="4" t="str">
        <f>_xlfn.XLOOKUP(TabelaCompras[[#This Row],[Produto]],Cadastro!A:A,Cadastro!B:B,"VALOR NÃO ENCONTRADO",0,1)</f>
        <v>M- 449880</v>
      </c>
      <c r="B534" t="s">
        <v>1155</v>
      </c>
      <c r="C534">
        <v>0</v>
      </c>
      <c r="D534" s="1">
        <v>3.5</v>
      </c>
      <c r="E534" s="1">
        <f>TabelaCompras[[#This Row],[Preço de compra]]/0.6</f>
        <v>5.8333333333333339</v>
      </c>
      <c r="F534" s="6" t="s">
        <v>1146</v>
      </c>
      <c r="H53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35" spans="1:8" x14ac:dyDescent="0.25">
      <c r="A535" s="4" t="str">
        <f>_xlfn.XLOOKUP(TabelaCompras[[#This Row],[Produto]],Cadastro!A:A,Cadastro!B:B,"VALOR NÃO ENCONTRADO",0,1)</f>
        <v>M-452422</v>
      </c>
      <c r="B535" t="s">
        <v>1156</v>
      </c>
      <c r="C535">
        <v>0</v>
      </c>
      <c r="D535" s="1">
        <v>4.1999999999999993</v>
      </c>
      <c r="E535" s="1">
        <f>TabelaCompras[[#This Row],[Preço de compra]]/0.6</f>
        <v>6.9999999999999991</v>
      </c>
      <c r="F535" s="6" t="s">
        <v>1146</v>
      </c>
      <c r="H53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36" spans="1:8" x14ac:dyDescent="0.25">
      <c r="A536" s="4" t="str">
        <f>_xlfn.XLOOKUP(TabelaCompras[[#This Row],[Produto]],Cadastro!A:A,Cadastro!B:B,"VALOR NÃO ENCONTRADO",0,1)</f>
        <v>M-002654</v>
      </c>
      <c r="B536" t="s">
        <v>1157</v>
      </c>
      <c r="C536">
        <v>0</v>
      </c>
      <c r="D536" s="1">
        <v>29.4</v>
      </c>
      <c r="E536" s="1">
        <f>TabelaCompras[[#This Row],[Preço de compra]]/0.6</f>
        <v>49</v>
      </c>
      <c r="F536" s="6" t="s">
        <v>1146</v>
      </c>
      <c r="H53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37" spans="1:8" x14ac:dyDescent="0.25">
      <c r="A537" s="4" t="str">
        <f>_xlfn.XLOOKUP(TabelaCompras[[#This Row],[Produto]],Cadastro!A:A,Cadastro!B:B,"VALOR NÃO ENCONTRADO",0,1)</f>
        <v>M-39024</v>
      </c>
      <c r="B537" t="s">
        <v>1159</v>
      </c>
      <c r="C537">
        <v>0</v>
      </c>
      <c r="D537" s="1">
        <v>12.6</v>
      </c>
      <c r="E537" s="1">
        <f>TabelaCompras[[#This Row],[Preço de compra]]/0.6</f>
        <v>21</v>
      </c>
      <c r="F537" s="6" t="s">
        <v>1146</v>
      </c>
      <c r="H53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38" spans="1:8" x14ac:dyDescent="0.25">
      <c r="A538" s="4" t="str">
        <f>_xlfn.XLOOKUP(TabelaCompras[[#This Row],[Produto]],Cadastro!A:A,Cadastro!B:B,"VALOR NÃO ENCONTRADO",0,1)</f>
        <v>M-17119</v>
      </c>
      <c r="B538" t="s">
        <v>1160</v>
      </c>
      <c r="C538">
        <v>0</v>
      </c>
      <c r="D538" s="1">
        <v>110.6</v>
      </c>
      <c r="E538" s="1">
        <f>TabelaCompras[[#This Row],[Preço de compra]]/0.6</f>
        <v>184.33333333333334</v>
      </c>
      <c r="F538" s="6" t="s">
        <v>1146</v>
      </c>
      <c r="H53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39" spans="1:8" x14ac:dyDescent="0.25">
      <c r="A539" s="4" t="str">
        <f>_xlfn.XLOOKUP(TabelaCompras[[#This Row],[Produto]],Cadastro!A:A,Cadastro!B:B,"VALOR NÃO ENCONTRADO",0,1)</f>
        <v>M-402-4</v>
      </c>
      <c r="B539" t="s">
        <v>1161</v>
      </c>
      <c r="C539">
        <v>0</v>
      </c>
      <c r="D539" s="1">
        <v>64.399999999999991</v>
      </c>
      <c r="E539" s="1">
        <f>TabelaCompras[[#This Row],[Preço de compra]]/0.6</f>
        <v>107.33333333333333</v>
      </c>
      <c r="F539" s="6" t="s">
        <v>1146</v>
      </c>
      <c r="H53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40" spans="1:8" x14ac:dyDescent="0.25">
      <c r="A540" s="4" t="str">
        <f>_xlfn.XLOOKUP(TabelaCompras[[#This Row],[Produto]],Cadastro!A:A,Cadastro!B:B,"VALOR NÃO ENCONTRADO",0,1)</f>
        <v>M-95030060</v>
      </c>
      <c r="B540" t="s">
        <v>1162</v>
      </c>
      <c r="C540">
        <v>0</v>
      </c>
      <c r="D540" s="1">
        <v>1383.1999999999998</v>
      </c>
      <c r="E540" s="1">
        <f>TabelaCompras[[#This Row],[Preço de compra]]/0.6</f>
        <v>2305.333333333333</v>
      </c>
      <c r="F540" s="6" t="s">
        <v>1146</v>
      </c>
      <c r="H54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41" spans="1:8" x14ac:dyDescent="0.25">
      <c r="A541" s="4" t="str">
        <f>_xlfn.XLOOKUP(TabelaCompras[[#This Row],[Produto]],Cadastro!A:A,Cadastro!B:B,"VALOR NÃO ENCONTRADO",0,1)</f>
        <v>M-9905</v>
      </c>
      <c r="B541" t="s">
        <v>1163</v>
      </c>
      <c r="C541">
        <v>0</v>
      </c>
      <c r="D541" s="1">
        <v>5.6</v>
      </c>
      <c r="E541" s="1">
        <f>TabelaCompras[[#This Row],[Preço de compra]]/0.6</f>
        <v>9.3333333333333339</v>
      </c>
      <c r="F541" s="6" t="s">
        <v>1146</v>
      </c>
      <c r="H54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42" spans="1:8" x14ac:dyDescent="0.25">
      <c r="A542" s="4" t="str">
        <f>_xlfn.XLOOKUP(TabelaCompras[[#This Row],[Produto]],Cadastro!A:A,Cadastro!B:B,"VALOR NÃO ENCONTRADO",0,1)</f>
        <v>M-321568</v>
      </c>
      <c r="B542" t="s">
        <v>1164</v>
      </c>
      <c r="C542">
        <v>0</v>
      </c>
      <c r="D542" s="1">
        <v>78.399999999999991</v>
      </c>
      <c r="E542" s="1">
        <f>TabelaCompras[[#This Row],[Preço de compra]]/0.6</f>
        <v>130.66666666666666</v>
      </c>
      <c r="F542" s="6" t="s">
        <v>1146</v>
      </c>
      <c r="H54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43" spans="1:8" x14ac:dyDescent="0.25">
      <c r="A543" s="4" t="str">
        <f>_xlfn.XLOOKUP(TabelaCompras[[#This Row],[Produto]],Cadastro!A:A,Cadastro!B:B,"VALOR NÃO ENCONTRADO",0,1)</f>
        <v>M-000987</v>
      </c>
      <c r="B543" t="s">
        <v>1165</v>
      </c>
      <c r="C543">
        <v>0</v>
      </c>
      <c r="D543" s="1">
        <v>19.599999999999998</v>
      </c>
      <c r="E543" s="1">
        <f>TabelaCompras[[#This Row],[Preço de compra]]/0.6</f>
        <v>32.666666666666664</v>
      </c>
      <c r="F543" s="6" t="s">
        <v>1146</v>
      </c>
      <c r="H54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44" spans="1:8" x14ac:dyDescent="0.25">
      <c r="A544" s="4" t="str">
        <f>_xlfn.XLOOKUP(TabelaCompras[[#This Row],[Produto]],Cadastro!A:A,Cadastro!B:B,"VALOR NÃO ENCONTRADO",0,1)</f>
        <v>M-1858</v>
      </c>
      <c r="B544" t="s">
        <v>1166</v>
      </c>
      <c r="C544">
        <v>0</v>
      </c>
      <c r="D544" s="1">
        <v>4.83</v>
      </c>
      <c r="E544" s="1">
        <f>TabelaCompras[[#This Row],[Preço de compra]]/0.6</f>
        <v>8.0500000000000007</v>
      </c>
      <c r="F544" s="6" t="s">
        <v>1146</v>
      </c>
      <c r="H54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45" spans="1:8" x14ac:dyDescent="0.25">
      <c r="A545" s="4" t="str">
        <f>_xlfn.XLOOKUP(TabelaCompras[[#This Row],[Produto]],Cadastro!A:A,Cadastro!B:B,"VALOR NÃO ENCONTRADO",0,1)</f>
        <v>M-1856</v>
      </c>
      <c r="B545" t="s">
        <v>1167</v>
      </c>
      <c r="C545">
        <v>0</v>
      </c>
      <c r="D545" s="1">
        <v>3.08</v>
      </c>
      <c r="E545" s="1">
        <f>TabelaCompras[[#This Row],[Preço de compra]]/0.6</f>
        <v>5.1333333333333337</v>
      </c>
      <c r="F545" s="6" t="s">
        <v>1146</v>
      </c>
      <c r="H54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46" spans="1:8" x14ac:dyDescent="0.25">
      <c r="A546" s="4" t="str">
        <f>_xlfn.XLOOKUP(TabelaCompras[[#This Row],[Produto]],Cadastro!A:A,Cadastro!B:B,"VALOR NÃO ENCONTRADO",0,1)</f>
        <v>M-139409</v>
      </c>
      <c r="B546" t="s">
        <v>1168</v>
      </c>
      <c r="C546">
        <v>0</v>
      </c>
      <c r="D546" s="1">
        <v>19.599999999999998</v>
      </c>
      <c r="E546" s="1">
        <f>TabelaCompras[[#This Row],[Preço de compra]]/0.6</f>
        <v>32.666666666666664</v>
      </c>
      <c r="F546" s="6" t="s">
        <v>1146</v>
      </c>
      <c r="H54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47" spans="1:8" x14ac:dyDescent="0.25">
      <c r="A547" s="4" t="str">
        <f>_xlfn.XLOOKUP(TabelaCompras[[#This Row],[Produto]],Cadastro!A:A,Cadastro!B:B,"VALOR NÃO ENCONTRADO",0,1)</f>
        <v>M-480774</v>
      </c>
      <c r="B547" t="s">
        <v>1169</v>
      </c>
      <c r="C547">
        <v>0</v>
      </c>
      <c r="D547" s="1">
        <v>27.299999999999997</v>
      </c>
      <c r="E547" s="1">
        <f>TabelaCompras[[#This Row],[Preço de compra]]/0.6</f>
        <v>45.5</v>
      </c>
      <c r="F547" s="6" t="s">
        <v>1146</v>
      </c>
      <c r="H54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48" spans="1:8" x14ac:dyDescent="0.25">
      <c r="A548" s="4">
        <f>_xlfn.XLOOKUP(TabelaCompras[[#This Row],[Produto]],Cadastro!A:A,Cadastro!B:B,"VALOR NÃO ENCONTRADO",0,1)</f>
        <v>98906</v>
      </c>
      <c r="B548" t="s">
        <v>1170</v>
      </c>
      <c r="C548">
        <v>0</v>
      </c>
      <c r="D548" s="1">
        <v>85.399999999999991</v>
      </c>
      <c r="E548" s="1">
        <f>TabelaCompras[[#This Row],[Preço de compra]]/0.6</f>
        <v>142.33333333333331</v>
      </c>
      <c r="F548" s="6" t="s">
        <v>1146</v>
      </c>
      <c r="H54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49" spans="1:8" x14ac:dyDescent="0.25">
      <c r="A549" s="4" t="str">
        <f>_xlfn.XLOOKUP(TabelaCompras[[#This Row],[Produto]],Cadastro!A:A,Cadastro!B:B,"VALOR NÃO ENCONTRADO",0,1)</f>
        <v>M-9827</v>
      </c>
      <c r="B549" t="s">
        <v>1171</v>
      </c>
      <c r="C549">
        <v>0</v>
      </c>
      <c r="D549" s="1">
        <v>33.599999999999994</v>
      </c>
      <c r="E549" s="1">
        <f>TabelaCompras[[#This Row],[Preço de compra]]/0.6</f>
        <v>55.999999999999993</v>
      </c>
      <c r="F549" s="6" t="s">
        <v>1146</v>
      </c>
      <c r="H54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50" spans="1:8" x14ac:dyDescent="0.25">
      <c r="A550" s="4" t="str">
        <f>_xlfn.XLOOKUP(TabelaCompras[[#This Row],[Produto]],Cadastro!A:A,Cadastro!B:B,"VALOR NÃO ENCONTRADO",0,1)</f>
        <v>M-6518</v>
      </c>
      <c r="B550" t="s">
        <v>1174</v>
      </c>
      <c r="C550">
        <v>0</v>
      </c>
      <c r="D550" s="1">
        <v>4.8999999999999995</v>
      </c>
      <c r="E550" s="1">
        <f>TabelaCompras[[#This Row],[Preço de compra]]/0.6</f>
        <v>8.1666666666666661</v>
      </c>
      <c r="F550" s="6" t="s">
        <v>1146</v>
      </c>
      <c r="H55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51" spans="1:8" x14ac:dyDescent="0.25">
      <c r="A551" s="4" t="str">
        <f>_xlfn.XLOOKUP(TabelaCompras[[#This Row],[Produto]],Cadastro!A:A,Cadastro!B:B,"VALOR NÃO ENCONTRADO",0,1)</f>
        <v>M-9914</v>
      </c>
      <c r="B551" t="s">
        <v>1175</v>
      </c>
      <c r="C551">
        <v>0</v>
      </c>
      <c r="D551" s="1">
        <v>29.4</v>
      </c>
      <c r="E551" s="1">
        <f>TabelaCompras[[#This Row],[Preço de compra]]/0.6</f>
        <v>49</v>
      </c>
      <c r="F551" s="6" t="s">
        <v>1146</v>
      </c>
      <c r="H55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52" spans="1:8" x14ac:dyDescent="0.25">
      <c r="A552" s="4" t="str">
        <f>_xlfn.XLOOKUP(TabelaCompras[[#This Row],[Produto]],Cadastro!A:A,Cadastro!B:B,"VALOR NÃO ENCONTRADO",0,1)</f>
        <v>M-53314</v>
      </c>
      <c r="B552" t="s">
        <v>402</v>
      </c>
      <c r="C552">
        <v>0</v>
      </c>
      <c r="D552" s="1">
        <v>47.599999999999994</v>
      </c>
      <c r="E552" s="1">
        <f>TabelaCompras[[#This Row],[Preço de compra]]/0.6</f>
        <v>79.333333333333329</v>
      </c>
      <c r="F552" s="6" t="s">
        <v>403</v>
      </c>
      <c r="H55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53" spans="1:8" x14ac:dyDescent="0.25">
      <c r="A553" s="4" t="str">
        <f>_xlfn.XLOOKUP(TabelaCompras[[#This Row],[Produto]],Cadastro!A:A,Cadastro!B:B,"VALOR NÃO ENCONTRADO",0,1)</f>
        <v>M-52314</v>
      </c>
      <c r="B553" t="s">
        <v>404</v>
      </c>
      <c r="C553">
        <v>0</v>
      </c>
      <c r="D553" s="1">
        <v>4.8999999999999995</v>
      </c>
      <c r="E553" s="1">
        <f>TabelaCompras[[#This Row],[Preço de compra]]/0.6</f>
        <v>8.1666666666666661</v>
      </c>
      <c r="F553" s="6" t="s">
        <v>403</v>
      </c>
      <c r="H55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54" spans="1:8" x14ac:dyDescent="0.25">
      <c r="A554" s="4" t="str">
        <f>_xlfn.XLOOKUP(TabelaCompras[[#This Row],[Produto]],Cadastro!A:A,Cadastro!B:B,"VALOR NÃO ENCONTRADO",0,1)</f>
        <v>M-203</v>
      </c>
      <c r="B554" t="s">
        <v>405</v>
      </c>
      <c r="C554">
        <v>0</v>
      </c>
      <c r="D554" s="1">
        <v>19.599999999999998</v>
      </c>
      <c r="E554" s="1">
        <f>TabelaCompras[[#This Row],[Preço de compra]]/0.6</f>
        <v>32.666666666666664</v>
      </c>
      <c r="F554" s="6" t="s">
        <v>403</v>
      </c>
      <c r="H55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55" spans="1:8" x14ac:dyDescent="0.25">
      <c r="A555" s="4" t="str">
        <f>_xlfn.XLOOKUP(TabelaCompras[[#This Row],[Produto]],Cadastro!A:A,Cadastro!B:B,"VALOR NÃO ENCONTRADO",0,1)</f>
        <v>M-2308</v>
      </c>
      <c r="B555" t="s">
        <v>406</v>
      </c>
      <c r="C555">
        <v>0</v>
      </c>
      <c r="D555" s="1">
        <v>19.599999999999998</v>
      </c>
      <c r="E555" s="1">
        <f>TabelaCompras[[#This Row],[Preço de compra]]/0.6</f>
        <v>32.666666666666664</v>
      </c>
      <c r="F555" s="6" t="s">
        <v>403</v>
      </c>
      <c r="H55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56" spans="1:8" x14ac:dyDescent="0.25">
      <c r="A556" s="4" t="str">
        <f>_xlfn.XLOOKUP(TabelaCompras[[#This Row],[Produto]],Cadastro!A:A,Cadastro!B:B,"VALOR NÃO ENCONTRADO",0,1)</f>
        <v>M-1060</v>
      </c>
      <c r="B556" t="s">
        <v>407</v>
      </c>
      <c r="C556">
        <v>0</v>
      </c>
      <c r="D556" s="1">
        <v>9.1</v>
      </c>
      <c r="E556" s="1">
        <f>TabelaCompras[[#This Row],[Preço de compra]]/0.6</f>
        <v>15.166666666666666</v>
      </c>
      <c r="F556" s="6" t="s">
        <v>403</v>
      </c>
      <c r="H55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57" spans="1:8" x14ac:dyDescent="0.25">
      <c r="A557" s="4" t="str">
        <f>_xlfn.XLOOKUP(TabelaCompras[[#This Row],[Produto]],Cadastro!A:A,Cadastro!B:B,"VALOR NÃO ENCONTRADO",0,1)</f>
        <v>M-003182</v>
      </c>
      <c r="B557" t="s">
        <v>408</v>
      </c>
      <c r="C557">
        <v>0</v>
      </c>
      <c r="D557" s="1">
        <v>15.399999999999999</v>
      </c>
      <c r="E557" s="1">
        <f>TabelaCompras[[#This Row],[Preço de compra]]/0.6</f>
        <v>25.666666666666664</v>
      </c>
      <c r="F557" s="6" t="s">
        <v>403</v>
      </c>
      <c r="H55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58" spans="1:8" x14ac:dyDescent="0.25">
      <c r="A558" s="4" t="str">
        <f>_xlfn.XLOOKUP(TabelaCompras[[#This Row],[Produto]],Cadastro!A:A,Cadastro!B:B,"VALOR NÃO ENCONTRADO",0,1)</f>
        <v>M-9716</v>
      </c>
      <c r="B558" t="s">
        <v>409</v>
      </c>
      <c r="C558">
        <v>0</v>
      </c>
      <c r="D558" s="1">
        <v>55.3</v>
      </c>
      <c r="E558" s="1">
        <f>TabelaCompras[[#This Row],[Preço de compra]]/0.6</f>
        <v>92.166666666666671</v>
      </c>
      <c r="F558" s="6" t="s">
        <v>403</v>
      </c>
      <c r="H55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59" spans="1:8" x14ac:dyDescent="0.25">
      <c r="A559" s="4" t="str">
        <f>_xlfn.XLOOKUP(TabelaCompras[[#This Row],[Produto]],Cadastro!A:A,Cadastro!B:B,"VALOR NÃO ENCONTRADO",0,1)</f>
        <v>M-5403</v>
      </c>
      <c r="B559" t="s">
        <v>410</v>
      </c>
      <c r="C559">
        <v>0</v>
      </c>
      <c r="D559" s="1">
        <v>53.9</v>
      </c>
      <c r="E559" s="1">
        <f>TabelaCompras[[#This Row],[Preço de compra]]/0.6</f>
        <v>89.833333333333329</v>
      </c>
      <c r="F559" s="6" t="s">
        <v>403</v>
      </c>
      <c r="H55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60" spans="1:8" x14ac:dyDescent="0.25">
      <c r="A560" s="4" t="str">
        <f>_xlfn.XLOOKUP(TabelaCompras[[#This Row],[Produto]],Cadastro!A:A,Cadastro!B:B,"VALOR NÃO ENCONTRADO",0,1)</f>
        <v>M-114354</v>
      </c>
      <c r="B560" t="s">
        <v>411</v>
      </c>
      <c r="C560">
        <v>0</v>
      </c>
      <c r="D560" s="1">
        <v>33.599999999999994</v>
      </c>
      <c r="E560" s="1">
        <f>TabelaCompras[[#This Row],[Preço de compra]]/0.6</f>
        <v>55.999999999999993</v>
      </c>
      <c r="F560" s="6" t="s">
        <v>403</v>
      </c>
      <c r="H56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61" spans="1:8" x14ac:dyDescent="0.25">
      <c r="A561" s="4" t="str">
        <f>_xlfn.XLOOKUP(TabelaCompras[[#This Row],[Produto]],Cadastro!A:A,Cadastro!B:B,"VALOR NÃO ENCONTRADO",0,1)</f>
        <v>M-120</v>
      </c>
      <c r="B561" t="s">
        <v>412</v>
      </c>
      <c r="C561">
        <v>0</v>
      </c>
      <c r="D561" s="1">
        <v>608.29999999999995</v>
      </c>
      <c r="E561" s="1">
        <f>TabelaCompras[[#This Row],[Preço de compra]]/0.6</f>
        <v>1013.8333333333333</v>
      </c>
      <c r="F561" s="6" t="s">
        <v>403</v>
      </c>
      <c r="H56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62" spans="1:8" x14ac:dyDescent="0.25">
      <c r="A562" s="4" t="str">
        <f>_xlfn.XLOOKUP(TabelaCompras[[#This Row],[Produto]],Cadastro!A:A,Cadastro!B:B,"VALOR NÃO ENCONTRADO",0,1)</f>
        <v>M-7046</v>
      </c>
      <c r="B562" t="s">
        <v>413</v>
      </c>
      <c r="C562">
        <v>0</v>
      </c>
      <c r="D562" s="1">
        <v>2084.6</v>
      </c>
      <c r="E562" s="1">
        <f>TabelaCompras[[#This Row],[Preço de compra]]/0.6</f>
        <v>3474.3333333333335</v>
      </c>
      <c r="F562" s="6" t="s">
        <v>403</v>
      </c>
      <c r="H56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63" spans="1:8" x14ac:dyDescent="0.25">
      <c r="A563" s="4" t="str">
        <f>_xlfn.XLOOKUP(TabelaCompras[[#This Row],[Produto]],Cadastro!A:A,Cadastro!B:B,"VALOR NÃO ENCONTRADO",0,1)</f>
        <v>M-98168</v>
      </c>
      <c r="B563" t="s">
        <v>414</v>
      </c>
      <c r="C563">
        <v>0</v>
      </c>
      <c r="D563" s="1">
        <v>18.2</v>
      </c>
      <c r="E563" s="1">
        <f>TabelaCompras[[#This Row],[Preço de compra]]/0.6</f>
        <v>30.333333333333332</v>
      </c>
      <c r="F563" s="6" t="s">
        <v>403</v>
      </c>
      <c r="H56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64" spans="1:8" x14ac:dyDescent="0.25">
      <c r="A564" s="4" t="str">
        <f>_xlfn.XLOOKUP(TabelaCompras[[#This Row],[Produto]],Cadastro!A:A,Cadastro!B:B,"VALOR NÃO ENCONTRADO",0,1)</f>
        <v>M-00078</v>
      </c>
      <c r="B564" t="s">
        <v>415</v>
      </c>
      <c r="C564">
        <v>0</v>
      </c>
      <c r="D564" s="1">
        <v>5.6</v>
      </c>
      <c r="E564" s="1">
        <f>TabelaCompras[[#This Row],[Preço de compra]]/0.6</f>
        <v>9.3333333333333339</v>
      </c>
      <c r="F564" s="6" t="s">
        <v>403</v>
      </c>
      <c r="H56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65" spans="1:8" x14ac:dyDescent="0.25">
      <c r="A565" s="4">
        <f>_xlfn.XLOOKUP(TabelaCompras[[#This Row],[Produto]],Cadastro!A:A,Cadastro!B:B,"VALOR NÃO ENCONTRADO",0,1)</f>
        <v>1482</v>
      </c>
      <c r="B565" t="s">
        <v>416</v>
      </c>
      <c r="C565">
        <v>0</v>
      </c>
      <c r="D565" s="1">
        <v>27.299999999999997</v>
      </c>
      <c r="E565" s="1">
        <f>TabelaCompras[[#This Row],[Preço de compra]]/0.6</f>
        <v>45.5</v>
      </c>
      <c r="F565" s="6" t="s">
        <v>403</v>
      </c>
      <c r="H56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66" spans="1:8" x14ac:dyDescent="0.25">
      <c r="A566" s="4" t="str">
        <f>_xlfn.XLOOKUP(TabelaCompras[[#This Row],[Produto]],Cadastro!A:A,Cadastro!B:B,"VALOR NÃO ENCONTRADO",0,1)</f>
        <v>M-9662</v>
      </c>
      <c r="B566" t="s">
        <v>417</v>
      </c>
      <c r="C566">
        <v>0</v>
      </c>
      <c r="D566" s="1">
        <v>12.6</v>
      </c>
      <c r="E566" s="1">
        <f>TabelaCompras[[#This Row],[Preço de compra]]/0.6</f>
        <v>21</v>
      </c>
      <c r="F566" s="6" t="s">
        <v>403</v>
      </c>
      <c r="H56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67" spans="1:8" x14ac:dyDescent="0.25">
      <c r="A567" s="4" t="str">
        <f>_xlfn.XLOOKUP(TabelaCompras[[#This Row],[Produto]],Cadastro!A:A,Cadastro!B:B,"VALOR NÃO ENCONTRADO",0,1)</f>
        <v>M-2915</v>
      </c>
      <c r="B567" t="s">
        <v>418</v>
      </c>
      <c r="C567">
        <v>0</v>
      </c>
      <c r="D567" s="1">
        <v>6.3</v>
      </c>
      <c r="E567" s="1">
        <f>TabelaCompras[[#This Row],[Preço de compra]]/0.6</f>
        <v>10.5</v>
      </c>
      <c r="F567" s="6" t="s">
        <v>403</v>
      </c>
      <c r="H56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68" spans="1:8" x14ac:dyDescent="0.25">
      <c r="A568" s="4" t="str">
        <f>_xlfn.XLOOKUP(TabelaCompras[[#This Row],[Produto]],Cadastro!A:A,Cadastro!B:B,"VALOR NÃO ENCONTRADO",0,1)</f>
        <v>M-0746004</v>
      </c>
      <c r="B568" t="s">
        <v>419</v>
      </c>
      <c r="C568">
        <v>0</v>
      </c>
      <c r="D568" s="1">
        <v>44.099999999999994</v>
      </c>
      <c r="E568" s="1">
        <f>TabelaCompras[[#This Row],[Preço de compra]]/0.6</f>
        <v>73.5</v>
      </c>
      <c r="F568" s="6" t="s">
        <v>403</v>
      </c>
      <c r="H56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69" spans="1:8" x14ac:dyDescent="0.25">
      <c r="A569" s="4" t="str">
        <f>_xlfn.XLOOKUP(TabelaCompras[[#This Row],[Produto]],Cadastro!A:A,Cadastro!B:B,"VALOR NÃO ENCONTRADO",0,1)</f>
        <v>M-1769</v>
      </c>
      <c r="B569" t="s">
        <v>420</v>
      </c>
      <c r="C569">
        <v>0</v>
      </c>
      <c r="D569" s="1">
        <v>39.9</v>
      </c>
      <c r="E569" s="1">
        <f>TabelaCompras[[#This Row],[Preço de compra]]/0.6</f>
        <v>66.5</v>
      </c>
      <c r="F569" s="6" t="s">
        <v>403</v>
      </c>
      <c r="H56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70" spans="1:8" x14ac:dyDescent="0.25">
      <c r="A570" s="4">
        <f>_xlfn.XLOOKUP(TabelaCompras[[#This Row],[Produto]],Cadastro!A:A,Cadastro!B:B,"VALOR NÃO ENCONTRADO",0,1)</f>
        <v>9606</v>
      </c>
      <c r="B570" t="s">
        <v>421</v>
      </c>
      <c r="C570">
        <v>0</v>
      </c>
      <c r="D570" s="1">
        <v>749</v>
      </c>
      <c r="E570" s="1">
        <f>TabelaCompras[[#This Row],[Preço de compra]]/0.6</f>
        <v>1248.3333333333335</v>
      </c>
      <c r="F570" s="6" t="s">
        <v>403</v>
      </c>
      <c r="H57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71" spans="1:8" x14ac:dyDescent="0.25">
      <c r="A571" s="4" t="str">
        <f>_xlfn.XLOOKUP(TabelaCompras[[#This Row],[Produto]],Cadastro!A:A,Cadastro!B:B,"VALOR NÃO ENCONTRADO",0,1)</f>
        <v>M-50</v>
      </c>
      <c r="B571" t="s">
        <v>422</v>
      </c>
      <c r="C571">
        <v>0</v>
      </c>
      <c r="D571" s="1">
        <v>714</v>
      </c>
      <c r="E571" s="1">
        <f>TabelaCompras[[#This Row],[Preço de compra]]/0.6</f>
        <v>1190</v>
      </c>
      <c r="F571" s="6" t="s">
        <v>403</v>
      </c>
      <c r="H57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72" spans="1:8" x14ac:dyDescent="0.25">
      <c r="A572" s="4" t="str">
        <f>_xlfn.XLOOKUP(TabelaCompras[[#This Row],[Produto]],Cadastro!A:A,Cadastro!B:B,"VALOR NÃO ENCONTRADO",0,1)</f>
        <v>M-92846</v>
      </c>
      <c r="B572" t="s">
        <v>423</v>
      </c>
      <c r="C572">
        <v>0</v>
      </c>
      <c r="D572" s="1">
        <v>22.4</v>
      </c>
      <c r="E572" s="1">
        <f>TabelaCompras[[#This Row],[Preço de compra]]/0.6</f>
        <v>37.333333333333336</v>
      </c>
      <c r="F572" s="6" t="s">
        <v>403</v>
      </c>
      <c r="H57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73" spans="1:8" x14ac:dyDescent="0.25">
      <c r="A573" s="4" t="str">
        <f>_xlfn.XLOOKUP(TabelaCompras[[#This Row],[Produto]],Cadastro!A:A,Cadastro!B:B,"VALOR NÃO ENCONTRADO",0,1)</f>
        <v>M-3333652</v>
      </c>
      <c r="B573" t="s">
        <v>424</v>
      </c>
      <c r="C573">
        <v>0</v>
      </c>
      <c r="D573" s="1">
        <v>164.5</v>
      </c>
      <c r="E573" s="1">
        <f>TabelaCompras[[#This Row],[Preço de compra]]/0.6</f>
        <v>274.16666666666669</v>
      </c>
      <c r="F573" s="6" t="s">
        <v>403</v>
      </c>
      <c r="H57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74" spans="1:8" x14ac:dyDescent="0.25">
      <c r="A574" s="4" t="str">
        <f>_xlfn.XLOOKUP(TabelaCompras[[#This Row],[Produto]],Cadastro!A:A,Cadastro!B:B,"VALOR NÃO ENCONTRADO",0,1)</f>
        <v>M-556</v>
      </c>
      <c r="B574" t="s">
        <v>425</v>
      </c>
      <c r="C574">
        <v>0</v>
      </c>
      <c r="D574" s="1">
        <v>43.4</v>
      </c>
      <c r="E574" s="1">
        <f>TabelaCompras[[#This Row],[Preço de compra]]/0.6</f>
        <v>72.333333333333329</v>
      </c>
      <c r="F574" s="6" t="s">
        <v>403</v>
      </c>
      <c r="H57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75" spans="1:8" x14ac:dyDescent="0.25">
      <c r="A575" s="4" t="str">
        <f>_xlfn.XLOOKUP(TabelaCompras[[#This Row],[Produto]],Cadastro!A:A,Cadastro!B:B,"VALOR NÃO ENCONTRADO",0,1)</f>
        <v>ECA-MA</v>
      </c>
      <c r="B575" t="s">
        <v>426</v>
      </c>
      <c r="C575">
        <v>0</v>
      </c>
      <c r="D575" s="1">
        <v>43.4</v>
      </c>
      <c r="E575" s="1">
        <f>TabelaCompras[[#This Row],[Preço de compra]]/0.6</f>
        <v>72.333333333333329</v>
      </c>
      <c r="F575" s="6" t="s">
        <v>403</v>
      </c>
      <c r="H57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76" spans="1:8" x14ac:dyDescent="0.25">
      <c r="A576" s="4" t="str">
        <f>_xlfn.XLOOKUP(TabelaCompras[[#This Row],[Produto]],Cadastro!A:A,Cadastro!B:B,"VALOR NÃO ENCONTRADO",0,1)</f>
        <v>M-5070</v>
      </c>
      <c r="B576" t="s">
        <v>427</v>
      </c>
      <c r="C576">
        <v>0</v>
      </c>
      <c r="D576" s="1">
        <v>812.69999999999993</v>
      </c>
      <c r="E576" s="1">
        <f>TabelaCompras[[#This Row],[Preço de compra]]/0.6</f>
        <v>1354.5</v>
      </c>
      <c r="F576" s="6" t="s">
        <v>403</v>
      </c>
      <c r="H57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77" spans="1:8" x14ac:dyDescent="0.25">
      <c r="A577" s="4" t="str">
        <f>_xlfn.XLOOKUP(TabelaCompras[[#This Row],[Produto]],Cadastro!A:A,Cadastro!B:B,"VALOR NÃO ENCONTRADO",0,1)</f>
        <v>M-5071</v>
      </c>
      <c r="B577" t="s">
        <v>428</v>
      </c>
      <c r="C577">
        <v>0</v>
      </c>
      <c r="D577" s="1">
        <v>836.5</v>
      </c>
      <c r="E577" s="1">
        <f>TabelaCompras[[#This Row],[Preço de compra]]/0.6</f>
        <v>1394.1666666666667</v>
      </c>
      <c r="F577" s="6" t="s">
        <v>403</v>
      </c>
      <c r="H57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78" spans="1:8" x14ac:dyDescent="0.25">
      <c r="A578" s="4" t="str">
        <f>_xlfn.XLOOKUP(TabelaCompras[[#This Row],[Produto]],Cadastro!A:A,Cadastro!B:B,"VALOR NÃO ENCONTRADO",0,1)</f>
        <v>M-7040</v>
      </c>
      <c r="B578" t="s">
        <v>429</v>
      </c>
      <c r="C578">
        <v>0</v>
      </c>
      <c r="D578" s="1">
        <v>608.29999999999995</v>
      </c>
      <c r="E578" s="1">
        <f>TabelaCompras[[#This Row],[Preço de compra]]/0.6</f>
        <v>1013.8333333333333</v>
      </c>
      <c r="F578" s="6" t="s">
        <v>403</v>
      </c>
      <c r="H57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79" spans="1:8" x14ac:dyDescent="0.25">
      <c r="A579" s="4" t="str">
        <f>_xlfn.XLOOKUP(TabelaCompras[[#This Row],[Produto]],Cadastro!A:A,Cadastro!B:B,"VALOR NÃO ENCONTRADO",0,1)</f>
        <v>M-4402</v>
      </c>
      <c r="B579" t="s">
        <v>430</v>
      </c>
      <c r="C579">
        <v>0</v>
      </c>
      <c r="D579" s="1">
        <v>2388.3999999999996</v>
      </c>
      <c r="E579" s="1">
        <f>TabelaCompras[[#This Row],[Preço de compra]]/0.6</f>
        <v>3980.6666666666661</v>
      </c>
      <c r="F579" s="6" t="s">
        <v>403</v>
      </c>
      <c r="H57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80" spans="1:8" x14ac:dyDescent="0.25">
      <c r="A580" s="4" t="str">
        <f>_xlfn.XLOOKUP(TabelaCompras[[#This Row],[Produto]],Cadastro!A:A,Cadastro!B:B,"VALOR NÃO ENCONTRADO",0,1)</f>
        <v>M-7195</v>
      </c>
      <c r="B580" t="s">
        <v>431</v>
      </c>
      <c r="C580">
        <v>0</v>
      </c>
      <c r="D580" s="1">
        <v>87.5</v>
      </c>
      <c r="E580" s="1">
        <f>TabelaCompras[[#This Row],[Preço de compra]]/0.6</f>
        <v>145.83333333333334</v>
      </c>
      <c r="F580" s="6" t="s">
        <v>403</v>
      </c>
      <c r="H58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81" spans="1:8" x14ac:dyDescent="0.25">
      <c r="A581" s="4" t="str">
        <f>_xlfn.XLOOKUP(TabelaCompras[[#This Row],[Produto]],Cadastro!A:A,Cadastro!B:B,"VALOR NÃO ENCONTRADO",0,1)</f>
        <v>M-3007</v>
      </c>
      <c r="B581" t="s">
        <v>432</v>
      </c>
      <c r="C581">
        <v>0</v>
      </c>
      <c r="D581" s="1">
        <v>4.1999999999999993</v>
      </c>
      <c r="E581" s="1">
        <f>TabelaCompras[[#This Row],[Preço de compra]]/0.6</f>
        <v>6.9999999999999991</v>
      </c>
      <c r="F581" s="6" t="s">
        <v>403</v>
      </c>
      <c r="H58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82" spans="1:8" x14ac:dyDescent="0.25">
      <c r="A582" s="4" t="str">
        <f>_xlfn.XLOOKUP(TabelaCompras[[#This Row],[Produto]],Cadastro!A:A,Cadastro!B:B,"VALOR NÃO ENCONTRADO",0,1)</f>
        <v>M-0123654</v>
      </c>
      <c r="B582" t="s">
        <v>433</v>
      </c>
      <c r="C582">
        <v>0</v>
      </c>
      <c r="D582" s="1">
        <v>9.1</v>
      </c>
      <c r="E582" s="1">
        <f>TabelaCompras[[#This Row],[Preço de compra]]/0.6</f>
        <v>15.166666666666666</v>
      </c>
      <c r="F582" s="6" t="s">
        <v>403</v>
      </c>
      <c r="H58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83" spans="1:8" x14ac:dyDescent="0.25">
      <c r="A583" s="4" t="str">
        <f>_xlfn.XLOOKUP(TabelaCompras[[#This Row],[Produto]],Cadastro!A:A,Cadastro!B:B,"VALOR NÃO ENCONTRADO",0,1)</f>
        <v>M-5214</v>
      </c>
      <c r="B583" t="s">
        <v>434</v>
      </c>
      <c r="C583">
        <v>0</v>
      </c>
      <c r="D583" s="1">
        <v>11.2</v>
      </c>
      <c r="E583" s="1">
        <f>TabelaCompras[[#This Row],[Preço de compra]]/0.6</f>
        <v>18.666666666666668</v>
      </c>
      <c r="F583" s="6" t="s">
        <v>403</v>
      </c>
      <c r="H58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84" spans="1:8" x14ac:dyDescent="0.25">
      <c r="A584" s="4" t="str">
        <f>_xlfn.XLOOKUP(TabelaCompras[[#This Row],[Produto]],Cadastro!A:A,Cadastro!B:B,"VALOR NÃO ENCONTRADO",0,1)</f>
        <v>M-006549</v>
      </c>
      <c r="B584" t="s">
        <v>435</v>
      </c>
      <c r="C584">
        <v>0</v>
      </c>
      <c r="D584" s="1">
        <v>4.8999999999999995</v>
      </c>
      <c r="E584" s="1">
        <f>TabelaCompras[[#This Row],[Preço de compra]]/0.6</f>
        <v>8.1666666666666661</v>
      </c>
      <c r="F584" s="6" t="s">
        <v>403</v>
      </c>
      <c r="H58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85" spans="1:8" x14ac:dyDescent="0.25">
      <c r="A585" s="4" t="str">
        <f>_xlfn.XLOOKUP(TabelaCompras[[#This Row],[Produto]],Cadastro!A:A,Cadastro!B:B,"VALOR NÃO ENCONTRADO",0,1)</f>
        <v>M-9785675</v>
      </c>
      <c r="B585" t="s">
        <v>436</v>
      </c>
      <c r="C585">
        <v>0</v>
      </c>
      <c r="D585" s="1">
        <v>13.299999999999999</v>
      </c>
      <c r="E585" s="1">
        <f>TabelaCompras[[#This Row],[Preço de compra]]/0.6</f>
        <v>22.166666666666664</v>
      </c>
      <c r="F585" s="6" t="s">
        <v>403</v>
      </c>
      <c r="H58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86" spans="1:8" x14ac:dyDescent="0.25">
      <c r="A586" s="4" t="str">
        <f>_xlfn.XLOOKUP(TabelaCompras[[#This Row],[Produto]],Cadastro!A:A,Cadastro!B:B,"VALOR NÃO ENCONTRADO",0,1)</f>
        <v>M-8430</v>
      </c>
      <c r="B586" t="s">
        <v>437</v>
      </c>
      <c r="C586">
        <v>0</v>
      </c>
      <c r="D586" s="1">
        <v>29.4</v>
      </c>
      <c r="E586" s="1">
        <f>TabelaCompras[[#This Row],[Preço de compra]]/0.6</f>
        <v>49</v>
      </c>
      <c r="F586" s="6" t="s">
        <v>403</v>
      </c>
      <c r="H58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87" spans="1:8" x14ac:dyDescent="0.25">
      <c r="A587" s="4" t="str">
        <f>_xlfn.XLOOKUP(TabelaCompras[[#This Row],[Produto]],Cadastro!A:A,Cadastro!B:B,"VALOR NÃO ENCONTRADO",0,1)</f>
        <v>M-001</v>
      </c>
      <c r="B587" t="s">
        <v>438</v>
      </c>
      <c r="C587">
        <v>0</v>
      </c>
      <c r="D587" s="1">
        <v>395.5</v>
      </c>
      <c r="E587" s="1">
        <f>TabelaCompras[[#This Row],[Preço de compra]]/0.6</f>
        <v>659.16666666666674</v>
      </c>
      <c r="F587" s="6" t="s">
        <v>403</v>
      </c>
      <c r="H58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88" spans="1:8" x14ac:dyDescent="0.25">
      <c r="A588" s="4" t="str">
        <f>_xlfn.XLOOKUP(TabelaCompras[[#This Row],[Produto]],Cadastro!A:A,Cadastro!B:B,"VALOR NÃO ENCONTRADO",0,1)</f>
        <v>M-707</v>
      </c>
      <c r="B588" t="s">
        <v>439</v>
      </c>
      <c r="C588">
        <v>0</v>
      </c>
      <c r="D588" s="1">
        <v>43.4</v>
      </c>
      <c r="E588" s="1">
        <f>TabelaCompras[[#This Row],[Preço de compra]]/0.6</f>
        <v>72.333333333333329</v>
      </c>
      <c r="F588" s="6" t="s">
        <v>403</v>
      </c>
      <c r="H58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89" spans="1:8" x14ac:dyDescent="0.25">
      <c r="A589" s="4" t="str">
        <f>_xlfn.XLOOKUP(TabelaCompras[[#This Row],[Produto]],Cadastro!A:A,Cadastro!B:B,"VALOR NÃO ENCONTRADO",0,1)</f>
        <v>M-787502</v>
      </c>
      <c r="B589" t="s">
        <v>440</v>
      </c>
      <c r="C589">
        <v>0</v>
      </c>
      <c r="D589" s="1">
        <v>30.099999999999998</v>
      </c>
      <c r="E589" s="1">
        <f>TabelaCompras[[#This Row],[Preço de compra]]/0.6</f>
        <v>50.166666666666664</v>
      </c>
      <c r="F589" s="6" t="s">
        <v>403</v>
      </c>
      <c r="H58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90" spans="1:8" x14ac:dyDescent="0.25">
      <c r="A590" s="4" t="str">
        <f>_xlfn.XLOOKUP(TabelaCompras[[#This Row],[Produto]],Cadastro!A:A,Cadastro!B:B,"VALOR NÃO ENCONTRADO",0,1)</f>
        <v>M-0003197</v>
      </c>
      <c r="B590" t="s">
        <v>441</v>
      </c>
      <c r="C590">
        <v>0</v>
      </c>
      <c r="D590" s="1">
        <v>14.7</v>
      </c>
      <c r="E590" s="1">
        <f>TabelaCompras[[#This Row],[Preço de compra]]/0.6</f>
        <v>24.5</v>
      </c>
      <c r="F590" s="6" t="s">
        <v>403</v>
      </c>
      <c r="H59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91" spans="1:8" x14ac:dyDescent="0.25">
      <c r="A591" s="4" t="str">
        <f>_xlfn.XLOOKUP(TabelaCompras[[#This Row],[Produto]],Cadastro!A:A,Cadastro!B:B,"VALOR NÃO ENCONTRADO",0,1)</f>
        <v>RT024</v>
      </c>
      <c r="B591" t="s">
        <v>161</v>
      </c>
      <c r="C591">
        <v>0</v>
      </c>
      <c r="D591" s="1">
        <v>1.4</v>
      </c>
      <c r="E591" s="1">
        <f>TabelaCompras[[#This Row],[Preço de compra]]/0.6</f>
        <v>2.3333333333333335</v>
      </c>
      <c r="F591" s="6" t="s">
        <v>162</v>
      </c>
      <c r="H59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92" spans="1:8" x14ac:dyDescent="0.25">
      <c r="A592" s="4">
        <f>_xlfn.XLOOKUP(TabelaCompras[[#This Row],[Produto]],Cadastro!A:A,Cadastro!B:B,"VALOR NÃO ENCONTRADO",0,1)</f>
        <v>63141</v>
      </c>
      <c r="B592" t="s">
        <v>163</v>
      </c>
      <c r="C592">
        <v>0</v>
      </c>
      <c r="D592" s="1">
        <v>64.399999999999991</v>
      </c>
      <c r="E592" s="1">
        <f>TabelaCompras[[#This Row],[Preço de compra]]/0.6</f>
        <v>107.33333333333333</v>
      </c>
      <c r="F592" s="6" t="s">
        <v>162</v>
      </c>
      <c r="H59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93" spans="1:8" x14ac:dyDescent="0.25">
      <c r="A593" s="4" t="str">
        <f>_xlfn.XLOOKUP(TabelaCompras[[#This Row],[Produto]],Cadastro!A:A,Cadastro!B:B,"VALOR NÃO ENCONTRADO",0,1)</f>
        <v>TFP13</v>
      </c>
      <c r="B593" t="s">
        <v>164</v>
      </c>
      <c r="C593">
        <v>0</v>
      </c>
      <c r="D593" s="1">
        <v>64.399999999999991</v>
      </c>
      <c r="E593" s="1">
        <f>TabelaCompras[[#This Row],[Preço de compra]]/0.6</f>
        <v>107.33333333333333</v>
      </c>
      <c r="F593" s="6" t="s">
        <v>162</v>
      </c>
      <c r="H59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94" spans="1:8" x14ac:dyDescent="0.25">
      <c r="A594" s="4" t="str">
        <f>_xlfn.XLOOKUP(TabelaCompras[[#This Row],[Produto]],Cadastro!A:A,Cadastro!B:B,"VALOR NÃO ENCONTRADO",0,1)</f>
        <v>526-132</v>
      </c>
      <c r="B594" t="s">
        <v>165</v>
      </c>
      <c r="C594">
        <v>0</v>
      </c>
      <c r="D594" s="1">
        <v>107.1</v>
      </c>
      <c r="E594" s="1">
        <f>TabelaCompras[[#This Row],[Preço de compra]]/0.6</f>
        <v>178.5</v>
      </c>
      <c r="F594" s="6" t="s">
        <v>162</v>
      </c>
      <c r="H59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95" spans="1:8" x14ac:dyDescent="0.25">
      <c r="A595" s="4">
        <f>_xlfn.XLOOKUP(TabelaCompras[[#This Row],[Produto]],Cadastro!A:A,Cadastro!B:B,"VALOR NÃO ENCONTRADO",0,1)</f>
        <v>0</v>
      </c>
      <c r="B595" t="s">
        <v>168</v>
      </c>
      <c r="C595">
        <v>0</v>
      </c>
      <c r="D595" s="1">
        <v>14</v>
      </c>
      <c r="E595" s="1">
        <f>TabelaCompras[[#This Row],[Preço de compra]]/0.6</f>
        <v>23.333333333333336</v>
      </c>
      <c r="F595" s="6" t="s">
        <v>162</v>
      </c>
      <c r="H59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96" spans="1:8" x14ac:dyDescent="0.25">
      <c r="A596" s="4">
        <f>_xlfn.XLOOKUP(TabelaCompras[[#This Row],[Produto]],Cadastro!A:A,Cadastro!B:B,"VALOR NÃO ENCONTRADO",0,1)</f>
        <v>388369</v>
      </c>
      <c r="B596" t="s">
        <v>1230</v>
      </c>
      <c r="C596">
        <v>0</v>
      </c>
      <c r="D596" s="1">
        <v>81.199999999999989</v>
      </c>
      <c r="E596" s="1">
        <f>TabelaCompras[[#This Row],[Preço de compra]]/0.6</f>
        <v>135.33333333333331</v>
      </c>
      <c r="F596" s="6" t="s">
        <v>1231</v>
      </c>
      <c r="H59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97" spans="1:8" x14ac:dyDescent="0.25">
      <c r="A597" s="4" t="str">
        <f>_xlfn.XLOOKUP(TabelaCompras[[#This Row],[Produto]],Cadastro!A:A,Cadastro!B:B,"VALOR NÃO ENCONTRADO",0,1)</f>
        <v>M-7740140</v>
      </c>
      <c r="B597" t="s">
        <v>1232</v>
      </c>
      <c r="C597">
        <v>0</v>
      </c>
      <c r="D597" s="1">
        <v>3.5</v>
      </c>
      <c r="E597" s="1">
        <f>TabelaCompras[[#This Row],[Preço de compra]]/0.6</f>
        <v>5.8333333333333339</v>
      </c>
      <c r="F597" s="6" t="s">
        <v>1231</v>
      </c>
      <c r="H59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98" spans="1:8" x14ac:dyDescent="0.25">
      <c r="A598" s="4" t="str">
        <f>_xlfn.XLOOKUP(TabelaCompras[[#This Row],[Produto]],Cadastro!A:A,Cadastro!B:B,"VALOR NÃO ENCONTRADO",0,1)</f>
        <v>MM-774014</v>
      </c>
      <c r="B598" t="s">
        <v>1233</v>
      </c>
      <c r="C598">
        <v>0</v>
      </c>
      <c r="D598" s="1">
        <v>20.299999999999997</v>
      </c>
      <c r="E598" s="1">
        <f>TabelaCompras[[#This Row],[Preço de compra]]/0.6</f>
        <v>33.833333333333329</v>
      </c>
      <c r="F598" s="6" t="s">
        <v>1231</v>
      </c>
      <c r="H59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599" spans="1:8" x14ac:dyDescent="0.25">
      <c r="A599" s="4" t="str">
        <f>_xlfn.XLOOKUP(TabelaCompras[[#This Row],[Produto]],Cadastro!A:A,Cadastro!B:B,"VALOR NÃO ENCONTRADO",0,1)</f>
        <v>MM-1306</v>
      </c>
      <c r="B599" t="s">
        <v>1234</v>
      </c>
      <c r="C599">
        <v>0</v>
      </c>
      <c r="D599" s="1">
        <v>20.929999999999996</v>
      </c>
      <c r="E599" s="1">
        <f>TabelaCompras[[#This Row],[Preço de compra]]/0.6</f>
        <v>34.883333333333326</v>
      </c>
      <c r="F599" s="6" t="s">
        <v>1231</v>
      </c>
      <c r="H59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00" spans="1:8" x14ac:dyDescent="0.25">
      <c r="A600" s="4" t="str">
        <f>_xlfn.XLOOKUP(TabelaCompras[[#This Row],[Produto]],Cadastro!A:A,Cadastro!B:B,"VALOR NÃO ENCONTRADO",0,1)</f>
        <v>M-0101</v>
      </c>
      <c r="B600" t="s">
        <v>1235</v>
      </c>
      <c r="C600">
        <v>0</v>
      </c>
      <c r="D600" s="1">
        <v>25.2</v>
      </c>
      <c r="E600" s="1">
        <f>TabelaCompras[[#This Row],[Preço de compra]]/0.6</f>
        <v>42</v>
      </c>
      <c r="F600" s="6" t="s">
        <v>1231</v>
      </c>
      <c r="H60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01" spans="1:8" x14ac:dyDescent="0.25">
      <c r="A601" s="4" t="str">
        <f>_xlfn.XLOOKUP(TabelaCompras[[#This Row],[Produto]],Cadastro!A:A,Cadastro!B:B,"VALOR NÃO ENCONTRADO",0,1)</f>
        <v>M-2121</v>
      </c>
      <c r="B601" t="s">
        <v>1236</v>
      </c>
      <c r="C601">
        <v>0</v>
      </c>
      <c r="D601" s="1">
        <v>39.9</v>
      </c>
      <c r="E601" s="1">
        <f>TabelaCompras[[#This Row],[Preço de compra]]/0.6</f>
        <v>66.5</v>
      </c>
      <c r="F601" s="6" t="s">
        <v>1231</v>
      </c>
      <c r="H60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02" spans="1:8" x14ac:dyDescent="0.25">
      <c r="A602" s="4" t="str">
        <f>_xlfn.XLOOKUP(TabelaCompras[[#This Row],[Produto]],Cadastro!A:A,Cadastro!B:B,"VALOR NÃO ENCONTRADO",0,1)</f>
        <v>M-609746</v>
      </c>
      <c r="B602" t="s">
        <v>1237</v>
      </c>
      <c r="C602">
        <v>0</v>
      </c>
      <c r="D602" s="1">
        <v>22.4</v>
      </c>
      <c r="E602" s="1">
        <f>TabelaCompras[[#This Row],[Preço de compra]]/0.6</f>
        <v>37.333333333333336</v>
      </c>
      <c r="F602" s="6" t="s">
        <v>1231</v>
      </c>
      <c r="H60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03" spans="1:8" x14ac:dyDescent="0.25">
      <c r="A603" s="4">
        <f>_xlfn.XLOOKUP(TabelaCompras[[#This Row],[Produto]],Cadastro!A:A,Cadastro!B:B,"VALOR NÃO ENCONTRADO",0,1)</f>
        <v>3060</v>
      </c>
      <c r="B603" t="s">
        <v>1238</v>
      </c>
      <c r="C603">
        <v>0</v>
      </c>
      <c r="D603" s="1">
        <v>3031.7</v>
      </c>
      <c r="E603" s="1">
        <f>TabelaCompras[[#This Row],[Preço de compra]]/0.6</f>
        <v>5052.833333333333</v>
      </c>
      <c r="F603" s="6" t="s">
        <v>1231</v>
      </c>
      <c r="H60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04" spans="1:8" x14ac:dyDescent="0.25">
      <c r="A604" s="4" t="str">
        <f>_xlfn.XLOOKUP(TabelaCompras[[#This Row],[Produto]],Cadastro!A:A,Cadastro!B:B,"VALOR NÃO ENCONTRADO",0,1)</f>
        <v>M-90956</v>
      </c>
      <c r="B604" t="s">
        <v>1239</v>
      </c>
      <c r="C604">
        <v>0</v>
      </c>
      <c r="D604" s="1">
        <v>34.299999999999997</v>
      </c>
      <c r="E604" s="1">
        <f>TabelaCompras[[#This Row],[Preço de compra]]/0.6</f>
        <v>57.166666666666664</v>
      </c>
      <c r="F604" s="6" t="s">
        <v>1231</v>
      </c>
      <c r="H60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05" spans="1:8" x14ac:dyDescent="0.25">
      <c r="A605" s="4" t="str">
        <f>_xlfn.XLOOKUP(TabelaCompras[[#This Row],[Produto]],Cadastro!A:A,Cadastro!B:B,"VALOR NÃO ENCONTRADO",0,1)</f>
        <v>MM-2-001</v>
      </c>
      <c r="B605" t="s">
        <v>1240</v>
      </c>
      <c r="C605">
        <v>0</v>
      </c>
      <c r="D605" s="1">
        <v>8.3999999999999986</v>
      </c>
      <c r="E605" s="1">
        <f>TabelaCompras[[#This Row],[Preço de compra]]/0.6</f>
        <v>13.999999999999998</v>
      </c>
      <c r="F605" s="6" t="s">
        <v>1231</v>
      </c>
      <c r="H60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06" spans="1:8" x14ac:dyDescent="0.25">
      <c r="A606" s="4" t="str">
        <f>_xlfn.XLOOKUP(TabelaCompras[[#This Row],[Produto]],Cadastro!A:A,Cadastro!B:B,"VALOR NÃO ENCONTRADO",0,1)</f>
        <v>MM-18406</v>
      </c>
      <c r="B606" t="s">
        <v>1241</v>
      </c>
      <c r="C606">
        <v>0</v>
      </c>
      <c r="D606" s="1">
        <v>41.3</v>
      </c>
      <c r="E606" s="1">
        <f>TabelaCompras[[#This Row],[Preço de compra]]/0.6</f>
        <v>68.833333333333329</v>
      </c>
      <c r="F606" s="6" t="s">
        <v>1231</v>
      </c>
      <c r="H60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07" spans="1:8" x14ac:dyDescent="0.25">
      <c r="A607" s="4" t="str">
        <f>_xlfn.XLOOKUP(TabelaCompras[[#This Row],[Produto]],Cadastro!A:A,Cadastro!B:B,"VALOR NÃO ENCONTRADO",0,1)</f>
        <v>M-17973</v>
      </c>
      <c r="B607" t="s">
        <v>1242</v>
      </c>
      <c r="C607">
        <v>0</v>
      </c>
      <c r="D607" s="1">
        <v>23.799999999999997</v>
      </c>
      <c r="E607" s="1">
        <f>TabelaCompras[[#This Row],[Preço de compra]]/0.6</f>
        <v>39.666666666666664</v>
      </c>
      <c r="F607" s="6" t="s">
        <v>1231</v>
      </c>
      <c r="H60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08" spans="1:8" x14ac:dyDescent="0.25">
      <c r="A608" s="4" t="str">
        <f>_xlfn.XLOOKUP(TabelaCompras[[#This Row],[Produto]],Cadastro!A:A,Cadastro!B:B,"VALOR NÃO ENCONTRADO",0,1)</f>
        <v>MM-876856765</v>
      </c>
      <c r="B608" t="s">
        <v>1243</v>
      </c>
      <c r="C608">
        <v>0</v>
      </c>
      <c r="D608" s="1">
        <v>16.799999999999997</v>
      </c>
      <c r="E608" s="1">
        <f>TabelaCompras[[#This Row],[Preço de compra]]/0.6</f>
        <v>27.999999999999996</v>
      </c>
      <c r="F608" s="6" t="s">
        <v>1231</v>
      </c>
      <c r="H60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09" spans="1:8" x14ac:dyDescent="0.25">
      <c r="A609" s="4" t="str">
        <f>_xlfn.XLOOKUP(TabelaCompras[[#This Row],[Produto]],Cadastro!A:A,Cadastro!B:B,"VALOR NÃO ENCONTRADO",0,1)</f>
        <v>M-98184</v>
      </c>
      <c r="B609" t="s">
        <v>1244</v>
      </c>
      <c r="C609">
        <v>0</v>
      </c>
      <c r="D609" s="1">
        <v>72.099999999999994</v>
      </c>
      <c r="E609" s="1">
        <f>TabelaCompras[[#This Row],[Preço de compra]]/0.6</f>
        <v>120.16666666666666</v>
      </c>
      <c r="F609" s="6" t="s">
        <v>1231</v>
      </c>
      <c r="H60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10" spans="1:8" x14ac:dyDescent="0.25">
      <c r="A610" s="4" t="str">
        <f>_xlfn.XLOOKUP(TabelaCompras[[#This Row],[Produto]],Cadastro!A:A,Cadastro!B:B,"VALOR NÃO ENCONTRADO",0,1)</f>
        <v>MM-406037</v>
      </c>
      <c r="B610" t="s">
        <v>1245</v>
      </c>
      <c r="C610">
        <v>0</v>
      </c>
      <c r="D610" s="1">
        <v>36.4</v>
      </c>
      <c r="E610" s="1">
        <f>TabelaCompras[[#This Row],[Preço de compra]]/0.6</f>
        <v>60.666666666666664</v>
      </c>
      <c r="F610" s="6" t="s">
        <v>1231</v>
      </c>
      <c r="H61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11" spans="1:8" x14ac:dyDescent="0.25">
      <c r="A611" s="4" t="str">
        <f>_xlfn.XLOOKUP(TabelaCompras[[#This Row],[Produto]],Cadastro!A:A,Cadastro!B:B,"VALOR NÃO ENCONTRADO",0,1)</f>
        <v>MM-9925</v>
      </c>
      <c r="B611" t="s">
        <v>1246</v>
      </c>
      <c r="C611">
        <v>0</v>
      </c>
      <c r="D611" s="1">
        <v>32.199999999999996</v>
      </c>
      <c r="E611" s="1">
        <f>TabelaCompras[[#This Row],[Preço de compra]]/0.6</f>
        <v>53.666666666666664</v>
      </c>
      <c r="F611" s="6" t="s">
        <v>1231</v>
      </c>
      <c r="H61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12" spans="1:8" x14ac:dyDescent="0.25">
      <c r="A612" s="4" t="str">
        <f>_xlfn.XLOOKUP(TabelaCompras[[#This Row],[Produto]],Cadastro!A:A,Cadastro!B:B,"VALOR NÃO ENCONTRADO",0,1)</f>
        <v>MM-3506</v>
      </c>
      <c r="B612" t="s">
        <v>1247</v>
      </c>
      <c r="C612">
        <v>0</v>
      </c>
      <c r="D612" s="1">
        <v>32.199999999999996</v>
      </c>
      <c r="E612" s="1">
        <f>TabelaCompras[[#This Row],[Preço de compra]]/0.6</f>
        <v>53.666666666666664</v>
      </c>
      <c r="F612" s="6" t="s">
        <v>1231</v>
      </c>
      <c r="H61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13" spans="1:8" x14ac:dyDescent="0.25">
      <c r="A613" s="4" t="str">
        <f>_xlfn.XLOOKUP(TabelaCompras[[#This Row],[Produto]],Cadastro!A:A,Cadastro!B:B,"VALOR NÃO ENCONTRADO",0,1)</f>
        <v>MM-7260</v>
      </c>
      <c r="B613" t="s">
        <v>1248</v>
      </c>
      <c r="C613">
        <v>0</v>
      </c>
      <c r="D613" s="1">
        <v>60.9</v>
      </c>
      <c r="E613" s="1">
        <f>TabelaCompras[[#This Row],[Preço de compra]]/0.6</f>
        <v>101.5</v>
      </c>
      <c r="F613" s="6" t="s">
        <v>1231</v>
      </c>
      <c r="H61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14" spans="1:8" x14ac:dyDescent="0.25">
      <c r="A614" s="4" t="str">
        <f>_xlfn.XLOOKUP(TabelaCompras[[#This Row],[Produto]],Cadastro!A:A,Cadastro!B:B,"VALOR NÃO ENCONTRADO",0,1)</f>
        <v>MM-36971</v>
      </c>
      <c r="B614" t="s">
        <v>1249</v>
      </c>
      <c r="C614">
        <v>0</v>
      </c>
      <c r="D614" s="1">
        <v>60.9</v>
      </c>
      <c r="E614" s="1">
        <f>TabelaCompras[[#This Row],[Preço de compra]]/0.6</f>
        <v>101.5</v>
      </c>
      <c r="F614" s="6" t="s">
        <v>1231</v>
      </c>
      <c r="H61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15" spans="1:8" x14ac:dyDescent="0.25">
      <c r="A615" s="4" t="str">
        <f>_xlfn.XLOOKUP(TabelaCompras[[#This Row],[Produto]],Cadastro!A:A,Cadastro!B:B,"VALOR NÃO ENCONTRADO",0,1)</f>
        <v>MM-28987</v>
      </c>
      <c r="B615" t="s">
        <v>1250</v>
      </c>
      <c r="C615">
        <v>0</v>
      </c>
      <c r="D615" s="1">
        <v>9.7999999999999989</v>
      </c>
      <c r="E615" s="1">
        <f>TabelaCompras[[#This Row],[Preço de compra]]/0.6</f>
        <v>16.333333333333332</v>
      </c>
      <c r="F615" s="6" t="s">
        <v>1231</v>
      </c>
      <c r="H61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16" spans="1:8" x14ac:dyDescent="0.25">
      <c r="A616" s="4" t="str">
        <f>_xlfn.XLOOKUP(TabelaCompras[[#This Row],[Produto]],Cadastro!A:A,Cadastro!B:B,"VALOR NÃO ENCONTRADO",0,1)</f>
        <v>MM-6136684</v>
      </c>
      <c r="B616" t="s">
        <v>1251</v>
      </c>
      <c r="C616">
        <v>0</v>
      </c>
      <c r="D616" s="1">
        <v>75.599999999999994</v>
      </c>
      <c r="E616" s="1">
        <f>TabelaCompras[[#This Row],[Preço de compra]]/0.6</f>
        <v>126</v>
      </c>
      <c r="F616" s="6" t="s">
        <v>1231</v>
      </c>
      <c r="H61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17" spans="1:8" x14ac:dyDescent="0.25">
      <c r="A617" s="4" t="str">
        <f>_xlfn.XLOOKUP(TabelaCompras[[#This Row],[Produto]],Cadastro!A:A,Cadastro!B:B,"VALOR NÃO ENCONTRADO",0,1)</f>
        <v>M-1690</v>
      </c>
      <c r="B617" t="s">
        <v>1252</v>
      </c>
      <c r="C617">
        <v>0</v>
      </c>
      <c r="D617" s="1">
        <v>19.599999999999998</v>
      </c>
      <c r="E617" s="1">
        <f>TabelaCompras[[#This Row],[Preço de compra]]/0.6</f>
        <v>32.666666666666664</v>
      </c>
      <c r="F617" s="6" t="s">
        <v>1231</v>
      </c>
      <c r="H61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18" spans="1:8" x14ac:dyDescent="0.25">
      <c r="A618" s="4" t="str">
        <f>_xlfn.XLOOKUP(TabelaCompras[[#This Row],[Produto]],Cadastro!A:A,Cadastro!B:B,"VALOR NÃO ENCONTRADO",0,1)</f>
        <v>M-18500</v>
      </c>
      <c r="B618" t="s">
        <v>1253</v>
      </c>
      <c r="C618">
        <v>0</v>
      </c>
      <c r="D618" s="1">
        <v>19.599999999999998</v>
      </c>
      <c r="E618" s="1">
        <f>TabelaCompras[[#This Row],[Preço de compra]]/0.6</f>
        <v>32.666666666666664</v>
      </c>
      <c r="F618" s="6" t="s">
        <v>1231</v>
      </c>
      <c r="H61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19" spans="1:8" x14ac:dyDescent="0.25">
      <c r="A619" s="4" t="str">
        <f>_xlfn.XLOOKUP(TabelaCompras[[#This Row],[Produto]],Cadastro!A:A,Cadastro!B:B,"VALOR NÃO ENCONTRADO",0,1)</f>
        <v>MM 52195</v>
      </c>
      <c r="B619" t="s">
        <v>1254</v>
      </c>
      <c r="C619">
        <v>0</v>
      </c>
      <c r="D619" s="1">
        <v>32.199999999999996</v>
      </c>
      <c r="E619" s="1">
        <f>TabelaCompras[[#This Row],[Preço de compra]]/0.6</f>
        <v>53.666666666666664</v>
      </c>
      <c r="F619" s="6" t="s">
        <v>1231</v>
      </c>
      <c r="H61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20" spans="1:8" x14ac:dyDescent="0.25">
      <c r="A620" s="4" t="str">
        <f>_xlfn.XLOOKUP(TabelaCompras[[#This Row],[Produto]],Cadastro!A:A,Cadastro!B:B,"VALOR NÃO ENCONTRADO",0,1)</f>
        <v>MM-7906</v>
      </c>
      <c r="B620" t="s">
        <v>1255</v>
      </c>
      <c r="C620">
        <v>0</v>
      </c>
      <c r="D620" s="1">
        <v>25.2</v>
      </c>
      <c r="E620" s="1">
        <f>TabelaCompras[[#This Row],[Preço de compra]]/0.6</f>
        <v>42</v>
      </c>
      <c r="F620" s="6" t="s">
        <v>1231</v>
      </c>
      <c r="H62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21" spans="1:8" x14ac:dyDescent="0.25">
      <c r="A621" s="4" t="str">
        <f>_xlfn.XLOOKUP(TabelaCompras[[#This Row],[Produto]],Cadastro!A:A,Cadastro!B:B,"VALOR NÃO ENCONTRADO",0,1)</f>
        <v>MM-9904</v>
      </c>
      <c r="B621" t="s">
        <v>1256</v>
      </c>
      <c r="C621">
        <v>0</v>
      </c>
      <c r="D621" s="1">
        <v>19.599999999999998</v>
      </c>
      <c r="E621" s="1">
        <f>TabelaCompras[[#This Row],[Preço de compra]]/0.6</f>
        <v>32.666666666666664</v>
      </c>
      <c r="F621" s="6" t="s">
        <v>1231</v>
      </c>
      <c r="H62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22" spans="1:8" x14ac:dyDescent="0.25">
      <c r="A622" s="4" t="str">
        <f>_xlfn.XLOOKUP(TabelaCompras[[#This Row],[Produto]],Cadastro!A:A,Cadastro!B:B,"VALOR NÃO ENCONTRADO",0,1)</f>
        <v>M-3250</v>
      </c>
      <c r="B622" t="s">
        <v>1257</v>
      </c>
      <c r="C622">
        <v>0</v>
      </c>
      <c r="D622" s="1">
        <v>27.299999999999997</v>
      </c>
      <c r="E622" s="1">
        <f>TabelaCompras[[#This Row],[Preço de compra]]/0.6</f>
        <v>45.5</v>
      </c>
      <c r="F622" s="6" t="s">
        <v>1231</v>
      </c>
      <c r="H62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23" spans="1:8" x14ac:dyDescent="0.25">
      <c r="A623" s="4" t="str">
        <f>_xlfn.XLOOKUP(TabelaCompras[[#This Row],[Produto]],Cadastro!A:A,Cadastro!B:B,"VALOR NÃO ENCONTRADO",0,1)</f>
        <v>MM-4-001</v>
      </c>
      <c r="B623" t="s">
        <v>1258</v>
      </c>
      <c r="C623">
        <v>0</v>
      </c>
      <c r="D623" s="1">
        <v>9.7999999999999989</v>
      </c>
      <c r="E623" s="1">
        <f>TabelaCompras[[#This Row],[Preço de compra]]/0.6</f>
        <v>16.333333333333332</v>
      </c>
      <c r="F623" s="6" t="s">
        <v>1231</v>
      </c>
      <c r="H62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24" spans="1:8" x14ac:dyDescent="0.25">
      <c r="A624" s="4" t="str">
        <f>_xlfn.XLOOKUP(TabelaCompras[[#This Row],[Produto]],Cadastro!A:A,Cadastro!B:B,"VALOR NÃO ENCONTRADO",0,1)</f>
        <v>MM-3-001</v>
      </c>
      <c r="B624" t="s">
        <v>1259</v>
      </c>
      <c r="C624">
        <v>0</v>
      </c>
      <c r="D624" s="1">
        <v>11.2</v>
      </c>
      <c r="E624" s="1">
        <f>TabelaCompras[[#This Row],[Preço de compra]]/0.6</f>
        <v>18.666666666666668</v>
      </c>
      <c r="F624" s="6" t="s">
        <v>1231</v>
      </c>
      <c r="H62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25" spans="1:8" x14ac:dyDescent="0.25">
      <c r="A625" s="4" t="str">
        <f>_xlfn.XLOOKUP(TabelaCompras[[#This Row],[Produto]],Cadastro!A:A,Cadastro!B:B,"VALOR NÃO ENCONTRADO",0,1)</f>
        <v>MM-61022</v>
      </c>
      <c r="B625" t="s">
        <v>1260</v>
      </c>
      <c r="C625">
        <v>0</v>
      </c>
      <c r="D625" s="1">
        <v>11.2</v>
      </c>
      <c r="E625" s="1">
        <f>TabelaCompras[[#This Row],[Preço de compra]]/0.6</f>
        <v>18.666666666666668</v>
      </c>
      <c r="F625" s="6" t="s">
        <v>1231</v>
      </c>
      <c r="H62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26" spans="1:8" x14ac:dyDescent="0.25">
      <c r="A626" s="4" t="str">
        <f>_xlfn.XLOOKUP(TabelaCompras[[#This Row],[Produto]],Cadastro!A:A,Cadastro!B:B,"VALOR NÃO ENCONTRADO",0,1)</f>
        <v>M-4421</v>
      </c>
      <c r="B626" t="s">
        <v>1261</v>
      </c>
      <c r="C626">
        <v>0</v>
      </c>
      <c r="D626" s="1">
        <v>5.6</v>
      </c>
      <c r="E626" s="1">
        <f>TabelaCompras[[#This Row],[Preço de compra]]/0.6</f>
        <v>9.3333333333333339</v>
      </c>
      <c r="F626" s="6" t="s">
        <v>1231</v>
      </c>
      <c r="H62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27" spans="1:8" x14ac:dyDescent="0.25">
      <c r="A627" s="4" t="str">
        <f>_xlfn.XLOOKUP(TabelaCompras[[#This Row],[Produto]],Cadastro!A:A,Cadastro!B:B,"VALOR NÃO ENCONTRADO",0,1)</f>
        <v>M-6573</v>
      </c>
      <c r="B627" t="s">
        <v>1262</v>
      </c>
      <c r="C627">
        <v>0</v>
      </c>
      <c r="D627" s="1">
        <v>34.299999999999997</v>
      </c>
      <c r="E627" s="1">
        <f>TabelaCompras[[#This Row],[Preço de compra]]/0.6</f>
        <v>57.166666666666664</v>
      </c>
      <c r="F627" s="6" t="s">
        <v>1231</v>
      </c>
      <c r="H62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28" spans="1:8" x14ac:dyDescent="0.25">
      <c r="A628" s="4" t="str">
        <f>_xlfn.XLOOKUP(TabelaCompras[[#This Row],[Produto]],Cadastro!A:A,Cadastro!B:B,"VALOR NÃO ENCONTRADO",0,1)</f>
        <v>MM-023566</v>
      </c>
      <c r="B628" t="s">
        <v>1263</v>
      </c>
      <c r="C628">
        <v>0</v>
      </c>
      <c r="D628" s="1">
        <v>23.099999999999998</v>
      </c>
      <c r="E628" s="1">
        <f>TabelaCompras[[#This Row],[Preço de compra]]/0.6</f>
        <v>38.5</v>
      </c>
      <c r="F628" s="6" t="s">
        <v>1231</v>
      </c>
      <c r="H62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29" spans="1:8" x14ac:dyDescent="0.25">
      <c r="A629" s="4" t="str">
        <f>_xlfn.XLOOKUP(TabelaCompras[[#This Row],[Produto]],Cadastro!A:A,Cadastro!B:B,"VALOR NÃO ENCONTRADO",0,1)</f>
        <v>M-13072</v>
      </c>
      <c r="B629" t="s">
        <v>1264</v>
      </c>
      <c r="C629">
        <v>0</v>
      </c>
      <c r="D629" s="1">
        <v>11.2</v>
      </c>
      <c r="E629" s="1">
        <f>TabelaCompras[[#This Row],[Preço de compra]]/0.6</f>
        <v>18.666666666666668</v>
      </c>
      <c r="F629" s="6" t="s">
        <v>1231</v>
      </c>
      <c r="H62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30" spans="1:8" x14ac:dyDescent="0.25">
      <c r="A630" s="4" t="str">
        <f>_xlfn.XLOOKUP(TabelaCompras[[#This Row],[Produto]],Cadastro!A:A,Cadastro!B:B,"VALOR NÃO ENCONTRADO",0,1)</f>
        <v>MM-1543</v>
      </c>
      <c r="B630" t="s">
        <v>1265</v>
      </c>
      <c r="C630">
        <v>0</v>
      </c>
      <c r="D630" s="1">
        <v>18.2</v>
      </c>
      <c r="E630" s="1">
        <f>TabelaCompras[[#This Row],[Preço de compra]]/0.6</f>
        <v>30.333333333333332</v>
      </c>
      <c r="F630" s="6" t="s">
        <v>1231</v>
      </c>
      <c r="H63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31" spans="1:8" x14ac:dyDescent="0.25">
      <c r="A631" s="4">
        <f>_xlfn.XLOOKUP(TabelaCompras[[#This Row],[Produto]],Cadastro!A:A,Cadastro!B:B,"VALOR NÃO ENCONTRADO",0,1)</f>
        <v>904311</v>
      </c>
      <c r="B631" t="s">
        <v>1266</v>
      </c>
      <c r="C631">
        <v>0</v>
      </c>
      <c r="D631" s="1">
        <v>18.2</v>
      </c>
      <c r="E631" s="1">
        <f>TabelaCompras[[#This Row],[Preço de compra]]/0.6</f>
        <v>30.333333333333332</v>
      </c>
      <c r="F631" s="6" t="s">
        <v>1231</v>
      </c>
      <c r="H63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32" spans="1:8" x14ac:dyDescent="0.25">
      <c r="A632" s="4">
        <f>_xlfn.XLOOKUP(TabelaCompras[[#This Row],[Produto]],Cadastro!A:A,Cadastro!B:B,"VALOR NÃO ENCONTRADO",0,1)</f>
        <v>702376</v>
      </c>
      <c r="B632" t="s">
        <v>1267</v>
      </c>
      <c r="C632">
        <v>0</v>
      </c>
      <c r="D632" s="1">
        <v>96.6</v>
      </c>
      <c r="E632" s="1">
        <f>TabelaCompras[[#This Row],[Preço de compra]]/0.6</f>
        <v>161</v>
      </c>
      <c r="F632" s="6" t="s">
        <v>1231</v>
      </c>
      <c r="H63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33" spans="1:8" x14ac:dyDescent="0.25">
      <c r="A633" s="4" t="str">
        <f>_xlfn.XLOOKUP(TabelaCompras[[#This Row],[Produto]],Cadastro!A:A,Cadastro!B:B,"VALOR NÃO ENCONTRADO",0,1)</f>
        <v>M-596779</v>
      </c>
      <c r="B633" t="s">
        <v>1268</v>
      </c>
      <c r="C633">
        <v>0</v>
      </c>
      <c r="D633" s="1">
        <v>30.099999999999998</v>
      </c>
      <c r="E633" s="1">
        <f>TabelaCompras[[#This Row],[Preço de compra]]/0.6</f>
        <v>50.166666666666664</v>
      </c>
      <c r="F633" s="6" t="s">
        <v>1231</v>
      </c>
      <c r="H63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34" spans="1:8" x14ac:dyDescent="0.25">
      <c r="A634" s="4" t="str">
        <f>_xlfn.XLOOKUP(TabelaCompras[[#This Row],[Produto]],Cadastro!A:A,Cadastro!B:B,"VALOR NÃO ENCONTRADO",0,1)</f>
        <v>M-2004</v>
      </c>
      <c r="B634" t="s">
        <v>1269</v>
      </c>
      <c r="C634">
        <v>0</v>
      </c>
      <c r="D634" s="1">
        <v>53.199999999999996</v>
      </c>
      <c r="E634" s="1">
        <f>TabelaCompras[[#This Row],[Preço de compra]]/0.6</f>
        <v>88.666666666666657</v>
      </c>
      <c r="F634" s="6" t="s">
        <v>1231</v>
      </c>
      <c r="H63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35" spans="1:8" x14ac:dyDescent="0.25">
      <c r="A635" s="4" t="str">
        <f>_xlfn.XLOOKUP(TabelaCompras[[#This Row],[Produto]],Cadastro!A:A,Cadastro!B:B,"VALOR NÃO ENCONTRADO",0,1)</f>
        <v>M-978310</v>
      </c>
      <c r="B635" t="s">
        <v>1270</v>
      </c>
      <c r="C635">
        <v>0</v>
      </c>
      <c r="D635" s="1">
        <v>26.599999999999998</v>
      </c>
      <c r="E635" s="1">
        <f>TabelaCompras[[#This Row],[Preço de compra]]/0.6</f>
        <v>44.333333333333329</v>
      </c>
      <c r="F635" s="6" t="s">
        <v>1231</v>
      </c>
      <c r="H63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36" spans="1:8" x14ac:dyDescent="0.25">
      <c r="A636" s="4" t="str">
        <f>_xlfn.XLOOKUP(TabelaCompras[[#This Row],[Produto]],Cadastro!A:A,Cadastro!B:B,"VALOR NÃO ENCONTRADO",0,1)</f>
        <v>M-9858</v>
      </c>
      <c r="B636" t="s">
        <v>1271</v>
      </c>
      <c r="C636">
        <v>0</v>
      </c>
      <c r="D636" s="1">
        <v>26.599999999999998</v>
      </c>
      <c r="E636" s="1">
        <f>TabelaCompras[[#This Row],[Preço de compra]]/0.6</f>
        <v>44.333333333333329</v>
      </c>
      <c r="F636" s="6" t="s">
        <v>1231</v>
      </c>
      <c r="H63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37" spans="1:8" x14ac:dyDescent="0.25">
      <c r="A637" s="4" t="str">
        <f>_xlfn.XLOOKUP(TabelaCompras[[#This Row],[Produto]],Cadastro!A:A,Cadastro!B:B,"VALOR NÃO ENCONTRADO",0,1)</f>
        <v>M-0220</v>
      </c>
      <c r="B637" t="s">
        <v>1272</v>
      </c>
      <c r="C637">
        <v>0</v>
      </c>
      <c r="D637" s="1">
        <v>20.299999999999997</v>
      </c>
      <c r="E637" s="1">
        <f>TabelaCompras[[#This Row],[Preço de compra]]/0.6</f>
        <v>33.833333333333329</v>
      </c>
      <c r="F637" s="6" t="s">
        <v>1231</v>
      </c>
      <c r="H63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38" spans="1:8" x14ac:dyDescent="0.25">
      <c r="A638" s="4" t="str">
        <f>_xlfn.XLOOKUP(TabelaCompras[[#This Row],[Produto]],Cadastro!A:A,Cadastro!B:B,"VALOR NÃO ENCONTRADO",0,1)</f>
        <v>MM-03566</v>
      </c>
      <c r="B638" t="s">
        <v>1273</v>
      </c>
      <c r="C638">
        <v>0</v>
      </c>
      <c r="D638" s="1">
        <v>50.4</v>
      </c>
      <c r="E638" s="1">
        <f>TabelaCompras[[#This Row],[Preço de compra]]/0.6</f>
        <v>84</v>
      </c>
      <c r="F638" s="6" t="s">
        <v>1231</v>
      </c>
      <c r="H63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39" spans="1:8" x14ac:dyDescent="0.25">
      <c r="A639" s="4" t="str">
        <f>_xlfn.XLOOKUP(TabelaCompras[[#This Row],[Produto]],Cadastro!A:A,Cadastro!B:B,"VALOR NÃO ENCONTRADO",0,1)</f>
        <v>M-524312</v>
      </c>
      <c r="B639" t="s">
        <v>1274</v>
      </c>
      <c r="C639">
        <v>0</v>
      </c>
      <c r="D639" s="1">
        <v>53.199999999999996</v>
      </c>
      <c r="E639" s="1">
        <f>TabelaCompras[[#This Row],[Preço de compra]]/0.6</f>
        <v>88.666666666666657</v>
      </c>
      <c r="F639" s="6" t="s">
        <v>1231</v>
      </c>
      <c r="H63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40" spans="1:8" x14ac:dyDescent="0.25">
      <c r="A640" s="4" t="str">
        <f>_xlfn.XLOOKUP(TabelaCompras[[#This Row],[Produto]],Cadastro!A:A,Cadastro!B:B,"VALOR NÃO ENCONTRADO",0,1)</f>
        <v>M-0549</v>
      </c>
      <c r="B640" t="s">
        <v>1275</v>
      </c>
      <c r="C640">
        <v>0</v>
      </c>
      <c r="D640" s="1">
        <v>74.899999999999991</v>
      </c>
      <c r="E640" s="1">
        <f>TabelaCompras[[#This Row],[Preço de compra]]/0.6</f>
        <v>124.83333333333333</v>
      </c>
      <c r="F640" s="6" t="s">
        <v>1231</v>
      </c>
      <c r="H64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41" spans="1:8" x14ac:dyDescent="0.25">
      <c r="A641" s="4" t="str">
        <f>_xlfn.XLOOKUP(TabelaCompras[[#This Row],[Produto]],Cadastro!A:A,Cadastro!B:B,"VALOR NÃO ENCONTRADO",0,1)</f>
        <v>M-312310</v>
      </c>
      <c r="B641" t="s">
        <v>1276</v>
      </c>
      <c r="C641">
        <v>0</v>
      </c>
      <c r="D641" s="1">
        <v>15.399999999999999</v>
      </c>
      <c r="E641" s="1">
        <f>TabelaCompras[[#This Row],[Preço de compra]]/0.6</f>
        <v>25.666666666666664</v>
      </c>
      <c r="F641" s="6" t="s">
        <v>1231</v>
      </c>
      <c r="H64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42" spans="1:8" x14ac:dyDescent="0.25">
      <c r="A642" s="4" t="str">
        <f>_xlfn.XLOOKUP(TabelaCompras[[#This Row],[Produto]],Cadastro!A:A,Cadastro!B:B,"VALOR NÃO ENCONTRADO",0,1)</f>
        <v>MS-19488</v>
      </c>
      <c r="B642" t="s">
        <v>1096</v>
      </c>
      <c r="C642">
        <v>0</v>
      </c>
      <c r="D642" s="1">
        <v>74.199999999999989</v>
      </c>
      <c r="E642" s="1">
        <f>TabelaCompras[[#This Row],[Preço de compra]]/0.6</f>
        <v>123.66666666666666</v>
      </c>
      <c r="F642" s="6" t="s">
        <v>1097</v>
      </c>
      <c r="H64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43" spans="1:8" x14ac:dyDescent="0.25">
      <c r="A643" s="4" t="str">
        <f>_xlfn.XLOOKUP(TabelaCompras[[#This Row],[Produto]],Cadastro!A:A,Cadastro!B:B,"VALOR NÃO ENCONTRADO",0,1)</f>
        <v>M-19488</v>
      </c>
      <c r="B643" t="s">
        <v>1098</v>
      </c>
      <c r="C643">
        <v>0</v>
      </c>
      <c r="D643" s="1">
        <v>16.799999999999997</v>
      </c>
      <c r="E643" s="1">
        <f>TabelaCompras[[#This Row],[Preço de compra]]/0.6</f>
        <v>27.999999999999996</v>
      </c>
      <c r="F643" s="6" t="s">
        <v>1097</v>
      </c>
      <c r="H64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44" spans="1:8" x14ac:dyDescent="0.25">
      <c r="A644" s="4" t="str">
        <f>_xlfn.XLOOKUP(TabelaCompras[[#This Row],[Produto]],Cadastro!A:A,Cadastro!B:B,"VALOR NÃO ENCONTRADO",0,1)</f>
        <v>M-474671</v>
      </c>
      <c r="B644" t="s">
        <v>1099</v>
      </c>
      <c r="C644">
        <v>0</v>
      </c>
      <c r="D644" s="1">
        <v>11.2</v>
      </c>
      <c r="E644" s="1">
        <f>TabelaCompras[[#This Row],[Preço de compra]]/0.6</f>
        <v>18.666666666666668</v>
      </c>
      <c r="F644" s="6" t="s">
        <v>1097</v>
      </c>
      <c r="H64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45" spans="1:8" x14ac:dyDescent="0.25">
      <c r="A645" s="4" t="str">
        <f>_xlfn.XLOOKUP(TabelaCompras[[#This Row],[Produto]],Cadastro!A:A,Cadastro!B:B,"VALOR NÃO ENCONTRADO",0,1)</f>
        <v>M-19496</v>
      </c>
      <c r="B645" t="s">
        <v>1100</v>
      </c>
      <c r="C645">
        <v>0</v>
      </c>
      <c r="D645" s="1">
        <v>74.199999999999989</v>
      </c>
      <c r="E645" s="1">
        <f>TabelaCompras[[#This Row],[Preço de compra]]/0.6</f>
        <v>123.66666666666666</v>
      </c>
      <c r="F645" s="6" t="s">
        <v>1097</v>
      </c>
      <c r="H64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46" spans="1:8" x14ac:dyDescent="0.25">
      <c r="A646" s="4" t="str">
        <f>_xlfn.XLOOKUP(TabelaCompras[[#This Row],[Produto]],Cadastro!A:A,Cadastro!B:B,"VALOR NÃO ENCONTRADO",0,1)</f>
        <v>M-484072</v>
      </c>
      <c r="B646" t="s">
        <v>1101</v>
      </c>
      <c r="C646">
        <v>0</v>
      </c>
      <c r="D646" s="1">
        <v>85.399999999999991</v>
      </c>
      <c r="E646" s="1">
        <f>TabelaCompras[[#This Row],[Preço de compra]]/0.6</f>
        <v>142.33333333333331</v>
      </c>
      <c r="F646" s="6" t="s">
        <v>1097</v>
      </c>
      <c r="H64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47" spans="1:8" x14ac:dyDescent="0.25">
      <c r="A647" s="4" t="str">
        <f>_xlfn.XLOOKUP(TabelaCompras[[#This Row],[Produto]],Cadastro!A:A,Cadastro!B:B,"VALOR NÃO ENCONTRADO",0,1)</f>
        <v>M-3549</v>
      </c>
      <c r="B647" t="s">
        <v>1102</v>
      </c>
      <c r="C647">
        <v>0</v>
      </c>
      <c r="D647" s="1">
        <v>47.599999999999994</v>
      </c>
      <c r="E647" s="1">
        <f>TabelaCompras[[#This Row],[Preço de compra]]/0.6</f>
        <v>79.333333333333329</v>
      </c>
      <c r="F647" s="6" t="s">
        <v>1097</v>
      </c>
      <c r="H64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48" spans="1:8" x14ac:dyDescent="0.25">
      <c r="A648" s="4" t="str">
        <f>_xlfn.XLOOKUP(TabelaCompras[[#This Row],[Produto]],Cadastro!A:A,Cadastro!B:B,"VALOR NÃO ENCONTRADO",0,1)</f>
        <v>M-7022</v>
      </c>
      <c r="B648" t="s">
        <v>1103</v>
      </c>
      <c r="C648">
        <v>0</v>
      </c>
      <c r="D648" s="1">
        <v>11.2</v>
      </c>
      <c r="E648" s="1">
        <f>TabelaCompras[[#This Row],[Preço de compra]]/0.6</f>
        <v>18.666666666666668</v>
      </c>
      <c r="F648" s="6" t="s">
        <v>1097</v>
      </c>
      <c r="H64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49" spans="1:8" x14ac:dyDescent="0.25">
      <c r="A649" s="4" t="str">
        <f>_xlfn.XLOOKUP(TabelaCompras[[#This Row],[Produto]],Cadastro!A:A,Cadastro!B:B,"VALOR NÃO ENCONTRADO",0,1)</f>
        <v>M-178985</v>
      </c>
      <c r="B649" t="s">
        <v>1104</v>
      </c>
      <c r="C649">
        <v>0</v>
      </c>
      <c r="D649" s="1">
        <v>39.199999999999996</v>
      </c>
      <c r="E649" s="1">
        <f>TabelaCompras[[#This Row],[Preço de compra]]/0.6</f>
        <v>65.333333333333329</v>
      </c>
      <c r="F649" s="6" t="s">
        <v>1097</v>
      </c>
      <c r="H64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50" spans="1:8" x14ac:dyDescent="0.25">
      <c r="A650" s="4" t="str">
        <f>_xlfn.XLOOKUP(TabelaCompras[[#This Row],[Produto]],Cadastro!A:A,Cadastro!B:B,"VALOR NÃO ENCONTRADO",0,1)</f>
        <v>M-98181</v>
      </c>
      <c r="B650" t="s">
        <v>1105</v>
      </c>
      <c r="C650">
        <v>0</v>
      </c>
      <c r="D650" s="1">
        <v>14.7</v>
      </c>
      <c r="E650" s="1">
        <f>TabelaCompras[[#This Row],[Preço de compra]]/0.6</f>
        <v>24.5</v>
      </c>
      <c r="F650" s="6" t="s">
        <v>1097</v>
      </c>
      <c r="H65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51" spans="1:8" x14ac:dyDescent="0.25">
      <c r="A651" s="4" t="str">
        <f>_xlfn.XLOOKUP(TabelaCompras[[#This Row],[Produto]],Cadastro!A:A,Cadastro!B:B,"VALOR NÃO ENCONTRADO",0,1)</f>
        <v>M-13849</v>
      </c>
      <c r="B651" t="s">
        <v>1106</v>
      </c>
      <c r="C651">
        <v>0</v>
      </c>
      <c r="D651" s="1">
        <v>235.2</v>
      </c>
      <c r="E651" s="1">
        <f>TabelaCompras[[#This Row],[Preço de compra]]/0.6</f>
        <v>392</v>
      </c>
      <c r="F651" s="6" t="s">
        <v>1097</v>
      </c>
      <c r="H65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52" spans="1:8" x14ac:dyDescent="0.25">
      <c r="A652" s="4" t="str">
        <f>_xlfn.XLOOKUP(TabelaCompras[[#This Row],[Produto]],Cadastro!A:A,Cadastro!B:B,"VALOR NÃO ENCONTRADO",0,1)</f>
        <v>M-201408</v>
      </c>
      <c r="B652" t="s">
        <v>1107</v>
      </c>
      <c r="C652">
        <v>0</v>
      </c>
      <c r="D652" s="1">
        <v>22.4</v>
      </c>
      <c r="E652" s="1">
        <f>TabelaCompras[[#This Row],[Preço de compra]]/0.6</f>
        <v>37.333333333333336</v>
      </c>
      <c r="F652" s="6" t="s">
        <v>1097</v>
      </c>
      <c r="H65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53" spans="1:8" x14ac:dyDescent="0.25">
      <c r="A653" s="4" t="str">
        <f>_xlfn.XLOOKUP(TabelaCompras[[#This Row],[Produto]],Cadastro!A:A,Cadastro!B:B,"VALOR NÃO ENCONTRADO",0,1)</f>
        <v>M-MAR13</v>
      </c>
      <c r="B653" t="s">
        <v>1108</v>
      </c>
      <c r="C653">
        <v>0</v>
      </c>
      <c r="D653" s="1">
        <v>140</v>
      </c>
      <c r="E653" s="1">
        <f>TabelaCompras[[#This Row],[Preço de compra]]/0.6</f>
        <v>233.33333333333334</v>
      </c>
      <c r="F653" s="6" t="s">
        <v>1097</v>
      </c>
      <c r="H65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54" spans="1:8" x14ac:dyDescent="0.25">
      <c r="A654" s="4">
        <f>_xlfn.XLOOKUP(TabelaCompras[[#This Row],[Produto]],Cadastro!A:A,Cadastro!B:B,"VALOR NÃO ENCONTRADO",0,1)</f>
        <v>49115</v>
      </c>
      <c r="B654" t="s">
        <v>1109</v>
      </c>
      <c r="C654">
        <v>0</v>
      </c>
      <c r="D654" s="1">
        <v>2.8</v>
      </c>
      <c r="E654" s="1">
        <f>TabelaCompras[[#This Row],[Preço de compra]]/0.6</f>
        <v>4.666666666666667</v>
      </c>
      <c r="F654" s="6" t="s">
        <v>1097</v>
      </c>
      <c r="H65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55" spans="1:8" x14ac:dyDescent="0.25">
      <c r="A655" s="4" t="str">
        <f>_xlfn.XLOOKUP(TabelaCompras[[#This Row],[Produto]],Cadastro!A:A,Cadastro!B:B,"VALOR NÃO ENCONTRADO",0,1)</f>
        <v>M-702437</v>
      </c>
      <c r="B655" t="s">
        <v>1110</v>
      </c>
      <c r="C655">
        <v>0</v>
      </c>
      <c r="D655" s="1">
        <v>187.6</v>
      </c>
      <c r="E655" s="1">
        <f>TabelaCompras[[#This Row],[Preço de compra]]/0.6</f>
        <v>312.66666666666669</v>
      </c>
      <c r="F655" s="6" t="s">
        <v>1097</v>
      </c>
      <c r="H65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56" spans="1:8" x14ac:dyDescent="0.25">
      <c r="A656" s="4" t="str">
        <f>_xlfn.XLOOKUP(TabelaCompras[[#This Row],[Produto]],Cadastro!A:A,Cadastro!B:B,"VALOR NÃO ENCONTRADO",0,1)</f>
        <v>M-832283</v>
      </c>
      <c r="B656" t="s">
        <v>1111</v>
      </c>
      <c r="C656">
        <v>0</v>
      </c>
      <c r="D656" s="1">
        <v>13.299999999999999</v>
      </c>
      <c r="E656" s="1">
        <f>TabelaCompras[[#This Row],[Preço de compra]]/0.6</f>
        <v>22.166666666666664</v>
      </c>
      <c r="F656" s="6" t="s">
        <v>1097</v>
      </c>
      <c r="H65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57" spans="1:8" x14ac:dyDescent="0.25">
      <c r="A657" s="4" t="str">
        <f>_xlfn.XLOOKUP(TabelaCompras[[#This Row],[Produto]],Cadastro!A:A,Cadastro!B:B,"VALOR NÃO ENCONTRADO",0,1)</f>
        <v>M-4996</v>
      </c>
      <c r="B657" t="s">
        <v>1112</v>
      </c>
      <c r="C657">
        <v>0</v>
      </c>
      <c r="D657" s="1">
        <v>33.599999999999994</v>
      </c>
      <c r="E657" s="1">
        <f>TabelaCompras[[#This Row],[Preço de compra]]/0.6</f>
        <v>55.999999999999993</v>
      </c>
      <c r="F657" s="6" t="s">
        <v>1097</v>
      </c>
      <c r="H65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58" spans="1:8" x14ac:dyDescent="0.25">
      <c r="A658" s="4" t="str">
        <f>_xlfn.XLOOKUP(TabelaCompras[[#This Row],[Produto]],Cadastro!A:A,Cadastro!B:B,"VALOR NÃO ENCONTRADO",0,1)</f>
        <v>M-33</v>
      </c>
      <c r="B658" t="s">
        <v>1113</v>
      </c>
      <c r="C658">
        <v>0</v>
      </c>
      <c r="D658" s="1">
        <v>33.599999999999994</v>
      </c>
      <c r="E658" s="1">
        <f>TabelaCompras[[#This Row],[Preço de compra]]/0.6</f>
        <v>55.999999999999993</v>
      </c>
      <c r="F658" s="6" t="s">
        <v>1097</v>
      </c>
      <c r="H65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59" spans="1:8" x14ac:dyDescent="0.25">
      <c r="A659" s="4" t="str">
        <f>_xlfn.XLOOKUP(TabelaCompras[[#This Row],[Produto]],Cadastro!A:A,Cadastro!B:B,"VALOR NÃO ENCONTRADO",0,1)</f>
        <v>M-0934</v>
      </c>
      <c r="B659" t="s">
        <v>1114</v>
      </c>
      <c r="C659">
        <v>0</v>
      </c>
      <c r="D659" s="1">
        <v>6.3</v>
      </c>
      <c r="E659" s="1">
        <f>TabelaCompras[[#This Row],[Preço de compra]]/0.6</f>
        <v>10.5</v>
      </c>
      <c r="F659" s="6" t="s">
        <v>1097</v>
      </c>
      <c r="H65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60" spans="1:8" x14ac:dyDescent="0.25">
      <c r="A660" s="4">
        <f>_xlfn.XLOOKUP(TabelaCompras[[#This Row],[Produto]],Cadastro!A:A,Cadastro!B:B,"VALOR NÃO ENCONTRADO",0,1)</f>
        <v>1695</v>
      </c>
      <c r="B660" t="s">
        <v>1115</v>
      </c>
      <c r="C660">
        <v>0</v>
      </c>
      <c r="D660" s="1">
        <v>60.199999999999996</v>
      </c>
      <c r="E660" s="1">
        <f>TabelaCompras[[#This Row],[Preço de compra]]/0.6</f>
        <v>100.33333333333333</v>
      </c>
      <c r="F660" s="6" t="s">
        <v>1097</v>
      </c>
      <c r="H66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61" spans="1:8" x14ac:dyDescent="0.25">
      <c r="A661" s="4">
        <f>_xlfn.XLOOKUP(TabelaCompras[[#This Row],[Produto]],Cadastro!A:A,Cadastro!B:B,"VALOR NÃO ENCONTRADO",0,1)</f>
        <v>300321</v>
      </c>
      <c r="B661" t="s">
        <v>1116</v>
      </c>
      <c r="C661">
        <v>0</v>
      </c>
      <c r="D661" s="1">
        <v>18.899999999999999</v>
      </c>
      <c r="E661" s="1">
        <f>TabelaCompras[[#This Row],[Preço de compra]]/0.6</f>
        <v>31.5</v>
      </c>
      <c r="F661" s="6" t="s">
        <v>1097</v>
      </c>
      <c r="H66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62" spans="1:8" x14ac:dyDescent="0.25">
      <c r="A662" s="4" t="str">
        <f>_xlfn.XLOOKUP(TabelaCompras[[#This Row],[Produto]],Cadastro!A:A,Cadastro!B:B,"VALOR NÃO ENCONTRADO",0,1)</f>
        <v>M-18305</v>
      </c>
      <c r="B662" t="s">
        <v>1117</v>
      </c>
      <c r="C662">
        <v>0</v>
      </c>
      <c r="D662" s="1">
        <v>32.199999999999996</v>
      </c>
      <c r="E662" s="1">
        <f>TabelaCompras[[#This Row],[Preço de compra]]/0.6</f>
        <v>53.666666666666664</v>
      </c>
      <c r="F662" s="6" t="s">
        <v>1097</v>
      </c>
      <c r="H66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63" spans="1:8" x14ac:dyDescent="0.25">
      <c r="A663" s="4">
        <f>_xlfn.XLOOKUP(TabelaCompras[[#This Row],[Produto]],Cadastro!A:A,Cadastro!B:B,"VALOR NÃO ENCONTRADO",0,1)</f>
        <v>9478</v>
      </c>
      <c r="B663" t="s">
        <v>1118</v>
      </c>
      <c r="C663">
        <v>0</v>
      </c>
      <c r="D663" s="1">
        <v>33.599999999999994</v>
      </c>
      <c r="E663" s="1">
        <f>TabelaCompras[[#This Row],[Preço de compra]]/0.6</f>
        <v>55.999999999999993</v>
      </c>
      <c r="F663" s="6" t="s">
        <v>1097</v>
      </c>
      <c r="H66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64" spans="1:8" x14ac:dyDescent="0.25">
      <c r="A664" s="4" t="str">
        <f>_xlfn.XLOOKUP(TabelaCompras[[#This Row],[Produto]],Cadastro!A:A,Cadastro!B:B,"VALOR NÃO ENCONTRADO",0,1)</f>
        <v>M-0256</v>
      </c>
      <c r="B664" t="s">
        <v>1119</v>
      </c>
      <c r="C664">
        <v>0</v>
      </c>
      <c r="D664" s="1">
        <v>10.5</v>
      </c>
      <c r="E664" s="1">
        <f>TabelaCompras[[#This Row],[Preço de compra]]/0.6</f>
        <v>17.5</v>
      </c>
      <c r="F664" s="6" t="s">
        <v>1097</v>
      </c>
      <c r="H66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65" spans="1:8" x14ac:dyDescent="0.25">
      <c r="A665" s="4" t="str">
        <f>_xlfn.XLOOKUP(TabelaCompras[[#This Row],[Produto]],Cadastro!A:A,Cadastro!B:B,"VALOR NÃO ENCONTRADO",0,1)</f>
        <v>M-423696</v>
      </c>
      <c r="B665" t="s">
        <v>1120</v>
      </c>
      <c r="C665">
        <v>0</v>
      </c>
      <c r="D665" s="1">
        <v>16.099999999999998</v>
      </c>
      <c r="E665" s="1">
        <f>TabelaCompras[[#This Row],[Preço de compra]]/0.6</f>
        <v>26.833333333333332</v>
      </c>
      <c r="F665" s="6" t="s">
        <v>1097</v>
      </c>
      <c r="H66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66" spans="1:8" x14ac:dyDescent="0.25">
      <c r="A666" s="4" t="str">
        <f>_xlfn.XLOOKUP(TabelaCompras[[#This Row],[Produto]],Cadastro!A:A,Cadastro!B:B,"VALOR NÃO ENCONTRADO",0,1)</f>
        <v>M-7216</v>
      </c>
      <c r="B666" t="s">
        <v>1121</v>
      </c>
      <c r="C666">
        <v>0</v>
      </c>
      <c r="D666" s="1">
        <v>136.5</v>
      </c>
      <c r="E666" s="1">
        <f>TabelaCompras[[#This Row],[Preço de compra]]/0.6</f>
        <v>227.5</v>
      </c>
      <c r="F666" s="6" t="s">
        <v>1097</v>
      </c>
      <c r="H66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67" spans="1:8" x14ac:dyDescent="0.25">
      <c r="A667" s="4" t="str">
        <f>_xlfn.XLOOKUP(TabelaCompras[[#This Row],[Produto]],Cadastro!A:A,Cadastro!B:B,"VALOR NÃO ENCONTRADO",0,1)</f>
        <v>M-003181</v>
      </c>
      <c r="B667" t="s">
        <v>1122</v>
      </c>
      <c r="C667">
        <v>0</v>
      </c>
      <c r="D667" s="1">
        <v>34.299999999999997</v>
      </c>
      <c r="E667" s="1">
        <f>TabelaCompras[[#This Row],[Preço de compra]]/0.6</f>
        <v>57.166666666666664</v>
      </c>
      <c r="F667" s="6" t="s">
        <v>1097</v>
      </c>
      <c r="H66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68" spans="1:8" x14ac:dyDescent="0.25">
      <c r="A668" s="4" t="str">
        <f>_xlfn.XLOOKUP(TabelaCompras[[#This Row],[Produto]],Cadastro!A:A,Cadastro!B:B,"VALOR NÃO ENCONTRADO",0,1)</f>
        <v>M-740194</v>
      </c>
      <c r="B668" t="s">
        <v>1123</v>
      </c>
      <c r="C668">
        <v>0</v>
      </c>
      <c r="D668" s="1">
        <v>34.299999999999997</v>
      </c>
      <c r="E668" s="1">
        <f>TabelaCompras[[#This Row],[Preço de compra]]/0.6</f>
        <v>57.166666666666664</v>
      </c>
      <c r="F668" s="6" t="s">
        <v>1097</v>
      </c>
      <c r="H66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69" spans="1:8" x14ac:dyDescent="0.25">
      <c r="A669" s="4" t="str">
        <f>_xlfn.XLOOKUP(TabelaCompras[[#This Row],[Produto]],Cadastro!A:A,Cadastro!B:B,"VALOR NÃO ENCONTRADO",0,1)</f>
        <v>M-9727</v>
      </c>
      <c r="B669" t="s">
        <v>1124</v>
      </c>
      <c r="C669">
        <v>0</v>
      </c>
      <c r="D669" s="1">
        <v>37.799999999999997</v>
      </c>
      <c r="E669" s="1">
        <f>TabelaCompras[[#This Row],[Preço de compra]]/0.6</f>
        <v>63</v>
      </c>
      <c r="F669" s="6" t="s">
        <v>1097</v>
      </c>
      <c r="H66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70" spans="1:8" x14ac:dyDescent="0.25">
      <c r="A670" s="4">
        <f>_xlfn.XLOOKUP(TabelaCompras[[#This Row],[Produto]],Cadastro!A:A,Cadastro!B:B,"VALOR NÃO ENCONTRADO",0,1)</f>
        <v>1947</v>
      </c>
      <c r="B670" t="s">
        <v>1125</v>
      </c>
      <c r="C670">
        <v>0</v>
      </c>
      <c r="D670" s="1">
        <v>41.3</v>
      </c>
      <c r="E670" s="1">
        <f>TabelaCompras[[#This Row],[Preço de compra]]/0.6</f>
        <v>68.833333333333329</v>
      </c>
      <c r="F670" s="6" t="s">
        <v>1097</v>
      </c>
      <c r="H67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71" spans="1:8" x14ac:dyDescent="0.25">
      <c r="A671" s="4" t="str">
        <f>_xlfn.XLOOKUP(TabelaCompras[[#This Row],[Produto]],Cadastro!A:A,Cadastro!B:B,"VALOR NÃO ENCONTRADO",0,1)</f>
        <v>MMAR-13</v>
      </c>
      <c r="B671" t="s">
        <v>1126</v>
      </c>
      <c r="C671">
        <v>0</v>
      </c>
      <c r="D671" s="1">
        <v>39.199999999999996</v>
      </c>
      <c r="E671" s="1">
        <f>TabelaCompras[[#This Row],[Preço de compra]]/0.6</f>
        <v>65.333333333333329</v>
      </c>
      <c r="F671" s="6" t="s">
        <v>1097</v>
      </c>
      <c r="H67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72" spans="1:8" x14ac:dyDescent="0.25">
      <c r="A672" s="4" t="str">
        <f>_xlfn.XLOOKUP(TabelaCompras[[#This Row],[Produto]],Cadastro!A:A,Cadastro!B:B,"VALOR NÃO ENCONTRADO",0,1)</f>
        <v>M-300934</v>
      </c>
      <c r="B672" t="s">
        <v>1127</v>
      </c>
      <c r="C672">
        <v>0</v>
      </c>
      <c r="D672" s="1">
        <v>34.93</v>
      </c>
      <c r="E672" s="1">
        <f>TabelaCompras[[#This Row],[Preço de compra]]/0.6</f>
        <v>58.216666666666669</v>
      </c>
      <c r="F672" s="6" t="s">
        <v>1097</v>
      </c>
      <c r="H67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73" spans="1:8" x14ac:dyDescent="0.25">
      <c r="A673" s="4" t="str">
        <f>_xlfn.XLOOKUP(TabelaCompras[[#This Row],[Produto]],Cadastro!A:A,Cadastro!B:B,"VALOR NÃO ENCONTRADO",0,1)</f>
        <v>M-479624</v>
      </c>
      <c r="B673" t="s">
        <v>1128</v>
      </c>
      <c r="C673">
        <v>0</v>
      </c>
      <c r="D673" s="1">
        <v>5.6</v>
      </c>
      <c r="E673" s="1">
        <f>TabelaCompras[[#This Row],[Preço de compra]]/0.6</f>
        <v>9.3333333333333339</v>
      </c>
      <c r="F673" s="6" t="s">
        <v>1097</v>
      </c>
      <c r="H67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74" spans="1:8" x14ac:dyDescent="0.25">
      <c r="A674" s="4" t="str">
        <f>_xlfn.XLOOKUP(TabelaCompras[[#This Row],[Produto]],Cadastro!A:A,Cadastro!B:B,"VALOR NÃO ENCONTRADO",0,1)</f>
        <v>M-479623</v>
      </c>
      <c r="B674" t="s">
        <v>1129</v>
      </c>
      <c r="C674">
        <v>0</v>
      </c>
      <c r="D674" s="1">
        <v>4.8999999999999995</v>
      </c>
      <c r="E674" s="1">
        <f>TabelaCompras[[#This Row],[Preço de compra]]/0.6</f>
        <v>8.1666666666666661</v>
      </c>
      <c r="F674" s="6" t="s">
        <v>1097</v>
      </c>
      <c r="H67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75" spans="1:8" x14ac:dyDescent="0.25">
      <c r="A675" s="4">
        <f>_xlfn.XLOOKUP(TabelaCompras[[#This Row],[Produto]],Cadastro!A:A,Cadastro!B:B,"VALOR NÃO ENCONTRADO",0,1)</f>
        <v>134</v>
      </c>
      <c r="B675" t="s">
        <v>1130</v>
      </c>
      <c r="C675">
        <v>0</v>
      </c>
      <c r="D675" s="1">
        <v>44.8</v>
      </c>
      <c r="E675" s="1">
        <f>TabelaCompras[[#This Row],[Preço de compra]]/0.6</f>
        <v>74.666666666666671</v>
      </c>
      <c r="F675" s="6" t="s">
        <v>1097</v>
      </c>
      <c r="H67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76" spans="1:8" x14ac:dyDescent="0.25">
      <c r="A676" s="4" t="str">
        <f>_xlfn.XLOOKUP(TabelaCompras[[#This Row],[Produto]],Cadastro!A:A,Cadastro!B:B,"VALOR NÃO ENCONTRADO",0,1)</f>
        <v>M-051789</v>
      </c>
      <c r="B676" t="s">
        <v>1131</v>
      </c>
      <c r="C676">
        <v>0</v>
      </c>
      <c r="D676" s="1">
        <v>28.7</v>
      </c>
      <c r="E676" s="1">
        <f>TabelaCompras[[#This Row],[Preço de compra]]/0.6</f>
        <v>47.833333333333336</v>
      </c>
      <c r="F676" s="6" t="s">
        <v>1097</v>
      </c>
      <c r="H67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77" spans="1:8" x14ac:dyDescent="0.25">
      <c r="A677" s="4" t="str">
        <f>_xlfn.XLOOKUP(TabelaCompras[[#This Row],[Produto]],Cadastro!A:A,Cadastro!B:B,"VALOR NÃO ENCONTRADO",0,1)</f>
        <v>M-65234</v>
      </c>
      <c r="B677" t="s">
        <v>1132</v>
      </c>
      <c r="C677">
        <v>0</v>
      </c>
      <c r="D677" s="1">
        <v>26.599999999999998</v>
      </c>
      <c r="E677" s="1">
        <f>TabelaCompras[[#This Row],[Preço de compra]]/0.6</f>
        <v>44.333333333333329</v>
      </c>
      <c r="F677" s="6" t="s">
        <v>1097</v>
      </c>
      <c r="H67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78" spans="1:8" x14ac:dyDescent="0.25">
      <c r="A678" s="4" t="str">
        <f>_xlfn.XLOOKUP(TabelaCompras[[#This Row],[Produto]],Cadastro!A:A,Cadastro!B:B,"VALOR NÃO ENCONTRADO",0,1)</f>
        <v>M 715666</v>
      </c>
      <c r="B678" t="s">
        <v>1133</v>
      </c>
      <c r="C678">
        <v>0</v>
      </c>
      <c r="D678" s="1">
        <v>32.199999999999996</v>
      </c>
      <c r="E678" s="1">
        <f>TabelaCompras[[#This Row],[Preço de compra]]/0.6</f>
        <v>53.666666666666664</v>
      </c>
      <c r="F678" s="6" t="s">
        <v>1097</v>
      </c>
      <c r="H67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79" spans="1:8" x14ac:dyDescent="0.25">
      <c r="A679" s="4" t="str">
        <f>_xlfn.XLOOKUP(TabelaCompras[[#This Row],[Produto]],Cadastro!A:A,Cadastro!B:B,"VALOR NÃO ENCONTRADO",0,1)</f>
        <v>M-17531</v>
      </c>
      <c r="B679" t="s">
        <v>1134</v>
      </c>
      <c r="C679">
        <v>0</v>
      </c>
      <c r="D679" s="1">
        <v>20.299999999999997</v>
      </c>
      <c r="E679" s="1">
        <f>TabelaCompras[[#This Row],[Preço de compra]]/0.6</f>
        <v>33.833333333333329</v>
      </c>
      <c r="F679" s="6" t="s">
        <v>1097</v>
      </c>
      <c r="H67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80" spans="1:8" x14ac:dyDescent="0.25">
      <c r="A680" s="4" t="str">
        <f>_xlfn.XLOOKUP(TabelaCompras[[#This Row],[Produto]],Cadastro!A:A,Cadastro!B:B,"VALOR NÃO ENCONTRADO",0,1)</f>
        <v>M-759196</v>
      </c>
      <c r="B680" t="s">
        <v>1135</v>
      </c>
      <c r="C680">
        <v>0</v>
      </c>
      <c r="D680" s="1">
        <v>29.4</v>
      </c>
      <c r="E680" s="1">
        <f>TabelaCompras[[#This Row],[Preço de compra]]/0.6</f>
        <v>49</v>
      </c>
      <c r="F680" s="6" t="s">
        <v>1097</v>
      </c>
      <c r="H68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81" spans="1:8" x14ac:dyDescent="0.25">
      <c r="A681" s="4" t="str">
        <f>_xlfn.XLOOKUP(TabelaCompras[[#This Row],[Produto]],Cadastro!A:A,Cadastro!B:B,"VALOR NÃO ENCONTRADO",0,1)</f>
        <v>M-477019</v>
      </c>
      <c r="B681" t="s">
        <v>1136</v>
      </c>
      <c r="C681">
        <v>0</v>
      </c>
      <c r="D681" s="1">
        <v>54.599999999999994</v>
      </c>
      <c r="E681" s="1">
        <f>TabelaCompras[[#This Row],[Preço de compra]]/0.6</f>
        <v>91</v>
      </c>
      <c r="F681" s="6" t="s">
        <v>1097</v>
      </c>
      <c r="H68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82" spans="1:8" x14ac:dyDescent="0.25">
      <c r="A682" s="4" t="str">
        <f>_xlfn.XLOOKUP(TabelaCompras[[#This Row],[Produto]],Cadastro!A:A,Cadastro!B:B,"VALOR NÃO ENCONTRADO",0,1)</f>
        <v>M-477713</v>
      </c>
      <c r="B682" t="s">
        <v>1137</v>
      </c>
      <c r="C682">
        <v>0</v>
      </c>
      <c r="D682" s="1">
        <v>44.8</v>
      </c>
      <c r="E682" s="1">
        <f>TabelaCompras[[#This Row],[Preço de compra]]/0.6</f>
        <v>74.666666666666671</v>
      </c>
      <c r="F682" s="6" t="s">
        <v>1097</v>
      </c>
      <c r="H68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83" spans="1:8" x14ac:dyDescent="0.25">
      <c r="A683" s="4" t="str">
        <f>_xlfn.XLOOKUP(TabelaCompras[[#This Row],[Produto]],Cadastro!A:A,Cadastro!B:B,"VALOR NÃO ENCONTRADO",0,1)</f>
        <v>M-4202</v>
      </c>
      <c r="B683" t="s">
        <v>1138</v>
      </c>
      <c r="C683">
        <v>0</v>
      </c>
      <c r="D683" s="1">
        <v>198.79999999999998</v>
      </c>
      <c r="E683" s="1">
        <f>TabelaCompras[[#This Row],[Preço de compra]]/0.6</f>
        <v>331.33333333333331</v>
      </c>
      <c r="F683" s="6" t="s">
        <v>1097</v>
      </c>
      <c r="H68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84" spans="1:8" x14ac:dyDescent="0.25">
      <c r="A684" s="4" t="str">
        <f>_xlfn.XLOOKUP(TabelaCompras[[#This Row],[Produto]],Cadastro!A:A,Cadastro!B:B,"VALOR NÃO ENCONTRADO",0,1)</f>
        <v>MARSOL 13</v>
      </c>
      <c r="B684" t="s">
        <v>1139</v>
      </c>
      <c r="C684">
        <v>0</v>
      </c>
      <c r="D684" s="1">
        <v>35</v>
      </c>
      <c r="E684" s="1">
        <f>TabelaCompras[[#This Row],[Preço de compra]]/0.6</f>
        <v>58.333333333333336</v>
      </c>
      <c r="F684" s="6" t="s">
        <v>1097</v>
      </c>
      <c r="H68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85" spans="1:8" x14ac:dyDescent="0.25">
      <c r="A685" s="4" t="str">
        <f>_xlfn.XLOOKUP(TabelaCompras[[#This Row],[Produto]],Cadastro!A:A,Cadastro!B:B,"VALOR NÃO ENCONTRADO",0,1)</f>
        <v>M-718568</v>
      </c>
      <c r="B685" t="s">
        <v>1140</v>
      </c>
      <c r="C685">
        <v>0</v>
      </c>
      <c r="D685" s="1">
        <v>69.3</v>
      </c>
      <c r="E685" s="1">
        <f>TabelaCompras[[#This Row],[Preço de compra]]/0.6</f>
        <v>115.5</v>
      </c>
      <c r="F685" s="6" t="s">
        <v>1097</v>
      </c>
      <c r="H68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86" spans="1:8" x14ac:dyDescent="0.25">
      <c r="A686" s="4" t="str">
        <f>_xlfn.XLOOKUP(TabelaCompras[[#This Row],[Produto]],Cadastro!A:A,Cadastro!B:B,"VALOR NÃO ENCONTRADO",0,1)</f>
        <v>M-3213</v>
      </c>
      <c r="B686" t="s">
        <v>1141</v>
      </c>
      <c r="C686">
        <v>0</v>
      </c>
      <c r="D686" s="1">
        <v>6.3</v>
      </c>
      <c r="E686" s="1">
        <f>TabelaCompras[[#This Row],[Preço de compra]]/0.6</f>
        <v>10.5</v>
      </c>
      <c r="F686" s="6" t="s">
        <v>1097</v>
      </c>
      <c r="H68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87" spans="1:8" x14ac:dyDescent="0.25">
      <c r="A687" s="4" t="str">
        <f>_xlfn.XLOOKUP(TabelaCompras[[#This Row],[Produto]],Cadastro!A:A,Cadastro!B:B,"VALOR NÃO ENCONTRADO",0,1)</f>
        <v>M-09945</v>
      </c>
      <c r="B687" t="s">
        <v>1142</v>
      </c>
      <c r="C687">
        <v>0</v>
      </c>
      <c r="D687" s="1">
        <v>11.2</v>
      </c>
      <c r="E687" s="1">
        <f>TabelaCompras[[#This Row],[Preço de compra]]/0.6</f>
        <v>18.666666666666668</v>
      </c>
      <c r="F687" s="6" t="s">
        <v>1097</v>
      </c>
      <c r="H68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88" spans="1:8" x14ac:dyDescent="0.25">
      <c r="A688" s="4">
        <f>_xlfn.XLOOKUP(TabelaCompras[[#This Row],[Produto]],Cadastro!A:A,Cadastro!B:B,"VALOR NÃO ENCONTRADO",0,1)</f>
        <v>4123111</v>
      </c>
      <c r="B688" t="s">
        <v>1143</v>
      </c>
      <c r="C688">
        <v>0</v>
      </c>
      <c r="D688" s="1">
        <v>102.19999999999999</v>
      </c>
      <c r="E688" s="1">
        <f>TabelaCompras[[#This Row],[Preço de compra]]/0.6</f>
        <v>170.33333333333331</v>
      </c>
      <c r="F688" s="6" t="s">
        <v>1097</v>
      </c>
      <c r="H68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89" spans="1:8" x14ac:dyDescent="0.25">
      <c r="A689" s="4" t="str">
        <f>_xlfn.XLOOKUP(TabelaCompras[[#This Row],[Produto]],Cadastro!A:A,Cadastro!B:B,"VALOR NÃO ENCONTRADO",0,1)</f>
        <v>M-FA483</v>
      </c>
      <c r="B689" t="s">
        <v>1144</v>
      </c>
      <c r="C689">
        <v>0</v>
      </c>
      <c r="D689" s="1">
        <v>27.299999999999997</v>
      </c>
      <c r="E689" s="1">
        <f>TabelaCompras[[#This Row],[Preço de compra]]/0.6</f>
        <v>45.5</v>
      </c>
      <c r="F689" s="6" t="s">
        <v>1097</v>
      </c>
      <c r="H68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90" spans="1:8" x14ac:dyDescent="0.25">
      <c r="A690" s="4" t="str">
        <f>_xlfn.XLOOKUP(TabelaCompras[[#This Row],[Produto]],Cadastro!A:A,Cadastro!B:B,"VALOR NÃO ENCONTRADO",0,1)</f>
        <v>M-9235</v>
      </c>
      <c r="B690" t="s">
        <v>611</v>
      </c>
      <c r="C690">
        <v>0</v>
      </c>
      <c r="D690" s="1">
        <v>36.4</v>
      </c>
      <c r="E690" s="1">
        <f>TabelaCompras[[#This Row],[Preço de compra]]/0.6</f>
        <v>60.666666666666664</v>
      </c>
      <c r="F690" s="6" t="s">
        <v>612</v>
      </c>
      <c r="H69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91" spans="1:8" x14ac:dyDescent="0.25">
      <c r="A691" s="4">
        <f>_xlfn.XLOOKUP(TabelaCompras[[#This Row],[Produto]],Cadastro!A:A,Cadastro!B:B,"VALOR NÃO ENCONTRADO",0,1)</f>
        <v>2062</v>
      </c>
      <c r="B691" t="s">
        <v>613</v>
      </c>
      <c r="C691">
        <v>0</v>
      </c>
      <c r="D691" s="1">
        <v>18.2</v>
      </c>
      <c r="E691" s="1">
        <f>TabelaCompras[[#This Row],[Preço de compra]]/0.6</f>
        <v>30.333333333333332</v>
      </c>
      <c r="F691" s="6" t="s">
        <v>612</v>
      </c>
      <c r="H69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92" spans="1:8" x14ac:dyDescent="0.25">
      <c r="A692" s="4">
        <f>_xlfn.XLOOKUP(TabelaCompras[[#This Row],[Produto]],Cadastro!A:A,Cadastro!B:B,"VALOR NÃO ENCONTRADO",0,1)</f>
        <v>92864</v>
      </c>
      <c r="B692" t="s">
        <v>614</v>
      </c>
      <c r="C692">
        <v>0</v>
      </c>
      <c r="D692" s="1">
        <v>39.9</v>
      </c>
      <c r="E692" s="1">
        <f>TabelaCompras[[#This Row],[Preço de compra]]/0.6</f>
        <v>66.5</v>
      </c>
      <c r="F692" s="6" t="s">
        <v>612</v>
      </c>
      <c r="H69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93" spans="1:8" x14ac:dyDescent="0.25">
      <c r="A693" s="4" t="str">
        <f>_xlfn.XLOOKUP(TabelaCompras[[#This Row],[Produto]],Cadastro!A:A,Cadastro!B:B,"VALOR NÃO ENCONTRADO",0,1)</f>
        <v>M-1270</v>
      </c>
      <c r="B693" t="s">
        <v>615</v>
      </c>
      <c r="C693">
        <v>0</v>
      </c>
      <c r="D693" s="1">
        <v>22.4</v>
      </c>
      <c r="E693" s="1">
        <f>TabelaCompras[[#This Row],[Preço de compra]]/0.6</f>
        <v>37.333333333333336</v>
      </c>
      <c r="F693" s="6" t="s">
        <v>612</v>
      </c>
      <c r="H69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94" spans="1:8" x14ac:dyDescent="0.25">
      <c r="A694" s="4" t="str">
        <f>_xlfn.XLOOKUP(TabelaCompras[[#This Row],[Produto]],Cadastro!A:A,Cadastro!B:B,"VALOR NÃO ENCONTRADO",0,1)</f>
        <v>M-36595</v>
      </c>
      <c r="B694" t="s">
        <v>616</v>
      </c>
      <c r="C694">
        <v>0</v>
      </c>
      <c r="D694" s="1">
        <v>16.099999999999998</v>
      </c>
      <c r="E694" s="1">
        <f>TabelaCompras[[#This Row],[Preço de compra]]/0.6</f>
        <v>26.833333333333332</v>
      </c>
      <c r="F694" s="6" t="s">
        <v>612</v>
      </c>
      <c r="H69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95" spans="1:8" x14ac:dyDescent="0.25">
      <c r="A695" s="4" t="str">
        <f>_xlfn.XLOOKUP(TabelaCompras[[#This Row],[Produto]],Cadastro!A:A,Cadastro!B:B,"VALOR NÃO ENCONTRADO",0,1)</f>
        <v>M-922419</v>
      </c>
      <c r="B695" t="s">
        <v>617</v>
      </c>
      <c r="C695">
        <v>0</v>
      </c>
      <c r="D695" s="1">
        <v>20.299999999999997</v>
      </c>
      <c r="E695" s="1">
        <f>TabelaCompras[[#This Row],[Preço de compra]]/0.6</f>
        <v>33.833333333333329</v>
      </c>
      <c r="F695" s="6" t="s">
        <v>612</v>
      </c>
      <c r="H69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96" spans="1:8" x14ac:dyDescent="0.25">
      <c r="A696" s="4" t="str">
        <f>_xlfn.XLOOKUP(TabelaCompras[[#This Row],[Produto]],Cadastro!A:A,Cadastro!B:B,"VALOR NÃO ENCONTRADO",0,1)</f>
        <v>M-12670</v>
      </c>
      <c r="B696" t="s">
        <v>618</v>
      </c>
      <c r="C696">
        <v>0</v>
      </c>
      <c r="D696" s="1">
        <v>20.299999999999997</v>
      </c>
      <c r="E696" s="1">
        <f>TabelaCompras[[#This Row],[Preço de compra]]/0.6</f>
        <v>33.833333333333329</v>
      </c>
      <c r="F696" s="6" t="s">
        <v>612</v>
      </c>
      <c r="H69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97" spans="1:8" x14ac:dyDescent="0.25">
      <c r="A697" s="4">
        <f>_xlfn.XLOOKUP(TabelaCompras[[#This Row],[Produto]],Cadastro!A:A,Cadastro!B:B,"VALOR NÃO ENCONTRADO",0,1)</f>
        <v>18</v>
      </c>
      <c r="B697" t="s">
        <v>619</v>
      </c>
      <c r="C697">
        <v>0</v>
      </c>
      <c r="D697" s="1">
        <v>39.199999999999996</v>
      </c>
      <c r="E697" s="1">
        <f>TabelaCompras[[#This Row],[Preço de compra]]/0.6</f>
        <v>65.333333333333329</v>
      </c>
      <c r="F697" s="6" t="s">
        <v>612</v>
      </c>
      <c r="H69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98" spans="1:8" x14ac:dyDescent="0.25">
      <c r="A698" s="4">
        <f>_xlfn.XLOOKUP(TabelaCompras[[#This Row],[Produto]],Cadastro!A:A,Cadastro!B:B,"VALOR NÃO ENCONTRADO",0,1)</f>
        <v>63248</v>
      </c>
      <c r="B698" t="s">
        <v>620</v>
      </c>
      <c r="C698">
        <v>0</v>
      </c>
      <c r="D698" s="1">
        <v>30.099999999999998</v>
      </c>
      <c r="E698" s="1">
        <f>TabelaCompras[[#This Row],[Preço de compra]]/0.6</f>
        <v>50.166666666666664</v>
      </c>
      <c r="F698" s="6" t="s">
        <v>612</v>
      </c>
      <c r="H69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699" spans="1:8" x14ac:dyDescent="0.25">
      <c r="A699" s="4">
        <f>_xlfn.XLOOKUP(TabelaCompras[[#This Row],[Produto]],Cadastro!A:A,Cadastro!B:B,"VALOR NÃO ENCONTRADO",0,1)</f>
        <v>12312</v>
      </c>
      <c r="B699" t="s">
        <v>621</v>
      </c>
      <c r="C699">
        <v>0</v>
      </c>
      <c r="D699" s="1">
        <v>174.29999999999998</v>
      </c>
      <c r="E699" s="1">
        <f>TabelaCompras[[#This Row],[Preço de compra]]/0.6</f>
        <v>290.5</v>
      </c>
      <c r="F699" s="6" t="s">
        <v>612</v>
      </c>
      <c r="H69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00" spans="1:8" x14ac:dyDescent="0.25">
      <c r="A700" s="4" t="str">
        <f>_xlfn.XLOOKUP(TabelaCompras[[#This Row],[Produto]],Cadastro!A:A,Cadastro!B:B,"VALOR NÃO ENCONTRADO",0,1)</f>
        <v>M-75062</v>
      </c>
      <c r="B700" t="s">
        <v>622</v>
      </c>
      <c r="C700">
        <v>0</v>
      </c>
      <c r="D700" s="1">
        <v>4.1999999999999993</v>
      </c>
      <c r="E700" s="1">
        <f>TabelaCompras[[#This Row],[Preço de compra]]/0.6</f>
        <v>6.9999999999999991</v>
      </c>
      <c r="F700" s="6" t="s">
        <v>612</v>
      </c>
      <c r="H70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01" spans="1:8" x14ac:dyDescent="0.25">
      <c r="A701" s="4" t="str">
        <f>_xlfn.XLOOKUP(TabelaCompras[[#This Row],[Produto]],Cadastro!A:A,Cadastro!B:B,"VALOR NÃO ENCONTRADO",0,1)</f>
        <v>M-75063</v>
      </c>
      <c r="B701" t="s">
        <v>623</v>
      </c>
      <c r="C701">
        <v>0</v>
      </c>
      <c r="D701" s="1">
        <v>4.1999999999999993</v>
      </c>
      <c r="E701" s="1">
        <f>TabelaCompras[[#This Row],[Preço de compra]]/0.6</f>
        <v>6.9999999999999991</v>
      </c>
      <c r="F701" s="6" t="s">
        <v>612</v>
      </c>
      <c r="H70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02" spans="1:8" x14ac:dyDescent="0.25">
      <c r="A702" s="4" t="str">
        <f>_xlfn.XLOOKUP(TabelaCompras[[#This Row],[Produto]],Cadastro!A:A,Cadastro!B:B,"VALOR NÃO ENCONTRADO",0,1)</f>
        <v>M-699</v>
      </c>
      <c r="B702" t="s">
        <v>624</v>
      </c>
      <c r="C702">
        <v>0</v>
      </c>
      <c r="D702" s="1">
        <v>642.59999999999991</v>
      </c>
      <c r="E702" s="1">
        <f>TabelaCompras[[#This Row],[Preço de compra]]/0.6</f>
        <v>1071</v>
      </c>
      <c r="F702" s="6" t="s">
        <v>612</v>
      </c>
      <c r="H70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03" spans="1:8" x14ac:dyDescent="0.25">
      <c r="A703" s="4" t="str">
        <f>_xlfn.XLOOKUP(TabelaCompras[[#This Row],[Produto]],Cadastro!A:A,Cadastro!B:B,"VALOR NÃO ENCONTRADO",0,1)</f>
        <v>M-20368</v>
      </c>
      <c r="B703" t="s">
        <v>625</v>
      </c>
      <c r="C703">
        <v>0</v>
      </c>
      <c r="D703" s="1">
        <v>30.099999999999998</v>
      </c>
      <c r="E703" s="1">
        <f>TabelaCompras[[#This Row],[Preço de compra]]/0.6</f>
        <v>50.166666666666664</v>
      </c>
      <c r="F703" s="6" t="s">
        <v>612</v>
      </c>
      <c r="H70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04" spans="1:8" x14ac:dyDescent="0.25">
      <c r="A704" s="4">
        <f>_xlfn.XLOOKUP(TabelaCompras[[#This Row],[Produto]],Cadastro!A:A,Cadastro!B:B,"VALOR NÃO ENCONTRADO",0,1)</f>
        <v>1052</v>
      </c>
      <c r="B704" t="s">
        <v>626</v>
      </c>
      <c r="C704">
        <v>0</v>
      </c>
      <c r="D704" s="1">
        <v>159.6</v>
      </c>
      <c r="E704" s="1">
        <f>TabelaCompras[[#This Row],[Preço de compra]]/0.6</f>
        <v>266</v>
      </c>
      <c r="F704" s="6" t="s">
        <v>612</v>
      </c>
      <c r="H70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05" spans="1:8" x14ac:dyDescent="0.25">
      <c r="A705" s="4">
        <f>_xlfn.XLOOKUP(TabelaCompras[[#This Row],[Produto]],Cadastro!A:A,Cadastro!B:B,"VALOR NÃO ENCONTRADO",0,1)</f>
        <v>2061</v>
      </c>
      <c r="B705" t="s">
        <v>627</v>
      </c>
      <c r="C705">
        <v>0</v>
      </c>
      <c r="D705" s="1">
        <v>20.299999999999997</v>
      </c>
      <c r="E705" s="1">
        <f>TabelaCompras[[#This Row],[Preço de compra]]/0.6</f>
        <v>33.833333333333329</v>
      </c>
      <c r="F705" s="6" t="s">
        <v>612</v>
      </c>
      <c r="H70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06" spans="1:8" x14ac:dyDescent="0.25">
      <c r="A706" s="4">
        <f>_xlfn.XLOOKUP(TabelaCompras[[#This Row],[Produto]],Cadastro!A:A,Cadastro!B:B,"VALOR NÃO ENCONTRADO",0,1)</f>
        <v>8304</v>
      </c>
      <c r="B706" t="s">
        <v>628</v>
      </c>
      <c r="C706">
        <v>0</v>
      </c>
      <c r="D706" s="1">
        <v>15.399999999999999</v>
      </c>
      <c r="E706" s="1">
        <f>TabelaCompras[[#This Row],[Preço de compra]]/0.6</f>
        <v>25.666666666666664</v>
      </c>
      <c r="F706" s="6" t="s">
        <v>612</v>
      </c>
      <c r="H70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07" spans="1:8" x14ac:dyDescent="0.25">
      <c r="A707" s="4">
        <f>_xlfn.XLOOKUP(TabelaCompras[[#This Row],[Produto]],Cadastro!A:A,Cadastro!B:B,"VALOR NÃO ENCONTRADO",0,1)</f>
        <v>0</v>
      </c>
      <c r="B707" t="s">
        <v>142</v>
      </c>
      <c r="C707">
        <v>0</v>
      </c>
      <c r="D707" s="1">
        <v>31.499999999999996</v>
      </c>
      <c r="E707" s="1">
        <f>TabelaCompras[[#This Row],[Preço de compra]]/0.6</f>
        <v>52.499999999999993</v>
      </c>
      <c r="F707" s="6" t="s">
        <v>143</v>
      </c>
      <c r="H70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08" spans="1:8" x14ac:dyDescent="0.25">
      <c r="A708" s="4">
        <f>_xlfn.XLOOKUP(TabelaCompras[[#This Row],[Produto]],Cadastro!A:A,Cadastro!B:B,"VALOR NÃO ENCONTRADO",0,1)</f>
        <v>0</v>
      </c>
      <c r="B708" t="s">
        <v>144</v>
      </c>
      <c r="C708">
        <v>0</v>
      </c>
      <c r="D708" s="1">
        <v>36.4</v>
      </c>
      <c r="E708" s="1">
        <f>TabelaCompras[[#This Row],[Preço de compra]]/0.6</f>
        <v>60.666666666666664</v>
      </c>
      <c r="F708" s="6" t="s">
        <v>143</v>
      </c>
      <c r="H70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09" spans="1:8" x14ac:dyDescent="0.25">
      <c r="A709" s="4">
        <f>_xlfn.XLOOKUP(TabelaCompras[[#This Row],[Produto]],Cadastro!A:A,Cadastro!B:B,"VALOR NÃO ENCONTRADO",0,1)</f>
        <v>0</v>
      </c>
      <c r="B709" t="s">
        <v>145</v>
      </c>
      <c r="C709">
        <v>0</v>
      </c>
      <c r="D709" s="1">
        <v>97.3</v>
      </c>
      <c r="E709" s="1">
        <f>TabelaCompras[[#This Row],[Preço de compra]]/0.6</f>
        <v>162.16666666666666</v>
      </c>
      <c r="F709" s="6" t="s">
        <v>143</v>
      </c>
      <c r="H70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10" spans="1:8" x14ac:dyDescent="0.25">
      <c r="A710" s="4">
        <f>_xlfn.XLOOKUP(TabelaCompras[[#This Row],[Produto]],Cadastro!A:A,Cadastro!B:B,"VALOR NÃO ENCONTRADO",0,1)</f>
        <v>104</v>
      </c>
      <c r="B710" t="s">
        <v>146</v>
      </c>
      <c r="C710">
        <v>0</v>
      </c>
      <c r="D710" s="1">
        <v>27.299999999999997</v>
      </c>
      <c r="E710" s="1">
        <f>TabelaCompras[[#This Row],[Preço de compra]]/0.6</f>
        <v>45.5</v>
      </c>
      <c r="F710" s="6" t="s">
        <v>143</v>
      </c>
      <c r="H71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11" spans="1:8" x14ac:dyDescent="0.25">
      <c r="A711" s="4" t="str">
        <f>_xlfn.XLOOKUP(TabelaCompras[[#This Row],[Produto]],Cadastro!A:A,Cadastro!B:B,"VALOR NÃO ENCONTRADO",0,1)</f>
        <v>MM-103</v>
      </c>
      <c r="B711" t="s">
        <v>147</v>
      </c>
      <c r="C711">
        <v>0</v>
      </c>
      <c r="D711" s="1">
        <v>43.4</v>
      </c>
      <c r="E711" s="1">
        <f>TabelaCompras[[#This Row],[Preço de compra]]/0.6</f>
        <v>72.333333333333329</v>
      </c>
      <c r="F711" s="6" t="s">
        <v>143</v>
      </c>
      <c r="H71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12" spans="1:8" x14ac:dyDescent="0.25">
      <c r="A712" s="4">
        <f>_xlfn.XLOOKUP(TabelaCompras[[#This Row],[Produto]],Cadastro!A:A,Cadastro!B:B,"VALOR NÃO ENCONTRADO",0,1)</f>
        <v>0</v>
      </c>
      <c r="B712" t="s">
        <v>148</v>
      </c>
      <c r="C712">
        <v>0</v>
      </c>
      <c r="D712" s="1">
        <v>598.5</v>
      </c>
      <c r="E712" s="1">
        <f>TabelaCompras[[#This Row],[Preço de compra]]/0.6</f>
        <v>997.5</v>
      </c>
      <c r="F712" s="6" t="s">
        <v>143</v>
      </c>
      <c r="H71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13" spans="1:8" x14ac:dyDescent="0.25">
      <c r="A713" s="4">
        <f>_xlfn.XLOOKUP(TabelaCompras[[#This Row],[Produto]],Cadastro!A:A,Cadastro!B:B,"VALOR NÃO ENCONTRADO",0,1)</f>
        <v>0</v>
      </c>
      <c r="B713" t="s">
        <v>149</v>
      </c>
      <c r="C713">
        <v>0</v>
      </c>
      <c r="D713" s="1">
        <v>43.4</v>
      </c>
      <c r="E713" s="1">
        <f>TabelaCompras[[#This Row],[Preço de compra]]/0.6</f>
        <v>72.333333333333329</v>
      </c>
      <c r="F713" s="6" t="s">
        <v>143</v>
      </c>
      <c r="H71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14" spans="1:8" x14ac:dyDescent="0.25">
      <c r="A714" s="4">
        <f>_xlfn.XLOOKUP(TabelaCompras[[#This Row],[Produto]],Cadastro!A:A,Cadastro!B:B,"VALOR NÃO ENCONTRADO",0,1)</f>
        <v>0</v>
      </c>
      <c r="B714" t="s">
        <v>150</v>
      </c>
      <c r="C714">
        <v>0</v>
      </c>
      <c r="D714" s="1">
        <v>99.399999999999991</v>
      </c>
      <c r="E714" s="1">
        <f>TabelaCompras[[#This Row],[Preço de compra]]/0.6</f>
        <v>165.66666666666666</v>
      </c>
      <c r="F714" s="6" t="s">
        <v>143</v>
      </c>
      <c r="H71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15" spans="1:8" x14ac:dyDescent="0.25">
      <c r="A715" s="4">
        <f>_xlfn.XLOOKUP(TabelaCompras[[#This Row],[Produto]],Cadastro!A:A,Cadastro!B:B,"VALOR NÃO ENCONTRADO",0,1)</f>
        <v>7098</v>
      </c>
      <c r="B715" t="s">
        <v>151</v>
      </c>
      <c r="C715">
        <v>0</v>
      </c>
      <c r="D715" s="1">
        <v>17.5</v>
      </c>
      <c r="E715" s="1">
        <f>TabelaCompras[[#This Row],[Preço de compra]]/0.6</f>
        <v>29.166666666666668</v>
      </c>
      <c r="F715" s="6" t="s">
        <v>143</v>
      </c>
      <c r="H71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16" spans="1:8" x14ac:dyDescent="0.25">
      <c r="A716" s="4">
        <f>_xlfn.XLOOKUP(TabelaCompras[[#This Row],[Produto]],Cadastro!A:A,Cadastro!B:B,"VALOR NÃO ENCONTRADO",0,1)</f>
        <v>0</v>
      </c>
      <c r="B716" t="s">
        <v>152</v>
      </c>
      <c r="C716">
        <v>0</v>
      </c>
      <c r="D716" s="1">
        <v>10.5</v>
      </c>
      <c r="E716" s="1">
        <f>TabelaCompras[[#This Row],[Preço de compra]]/0.6</f>
        <v>17.5</v>
      </c>
      <c r="F716" s="6" t="s">
        <v>143</v>
      </c>
      <c r="H71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17" spans="1:8" x14ac:dyDescent="0.25">
      <c r="A717" s="4">
        <f>_xlfn.XLOOKUP(TabelaCompras[[#This Row],[Produto]],Cadastro!A:A,Cadastro!B:B,"VALOR NÃO ENCONTRADO",0,1)</f>
        <v>9269</v>
      </c>
      <c r="B717" t="s">
        <v>153</v>
      </c>
      <c r="C717">
        <v>0</v>
      </c>
      <c r="D717" s="1">
        <v>38.5</v>
      </c>
      <c r="E717" s="1">
        <f>TabelaCompras[[#This Row],[Preço de compra]]/0.6</f>
        <v>64.166666666666671</v>
      </c>
      <c r="F717" s="6" t="s">
        <v>143</v>
      </c>
      <c r="H71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18" spans="1:8" x14ac:dyDescent="0.25">
      <c r="A718" s="4">
        <f>_xlfn.XLOOKUP(TabelaCompras[[#This Row],[Produto]],Cadastro!A:A,Cadastro!B:B,"VALOR NÃO ENCONTRADO",0,1)</f>
        <v>28370</v>
      </c>
      <c r="B718" t="s">
        <v>154</v>
      </c>
      <c r="C718">
        <v>0</v>
      </c>
      <c r="D718" s="1">
        <v>11.899999999999999</v>
      </c>
      <c r="E718" s="1">
        <f>TabelaCompras[[#This Row],[Preço de compra]]/0.6</f>
        <v>19.833333333333332</v>
      </c>
      <c r="F718" s="6" t="s">
        <v>143</v>
      </c>
      <c r="H71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19" spans="1:8" x14ac:dyDescent="0.25">
      <c r="A719" s="4">
        <f>_xlfn.XLOOKUP(TabelaCompras[[#This Row],[Produto]],Cadastro!A:A,Cadastro!B:B,"VALOR NÃO ENCONTRADO",0,1)</f>
        <v>0</v>
      </c>
      <c r="B719" t="s">
        <v>155</v>
      </c>
      <c r="C719">
        <v>0</v>
      </c>
      <c r="D719" s="1">
        <v>32.199999999999996</v>
      </c>
      <c r="E719" s="1">
        <f>TabelaCompras[[#This Row],[Preço de compra]]/0.6</f>
        <v>53.666666666666664</v>
      </c>
      <c r="F719" s="6" t="s">
        <v>143</v>
      </c>
      <c r="H71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20" spans="1:8" x14ac:dyDescent="0.25">
      <c r="A720" s="4" t="str">
        <f>_xlfn.XLOOKUP(TabelaCompras[[#This Row],[Produto]],Cadastro!A:A,Cadastro!B:B,"VALOR NÃO ENCONTRADO",0,1)</f>
        <v>ECA-RNI844.73</v>
      </c>
      <c r="B720" t="s">
        <v>156</v>
      </c>
      <c r="C720">
        <v>0</v>
      </c>
      <c r="D720" s="1">
        <v>170.1</v>
      </c>
      <c r="E720" s="1">
        <f>TabelaCompras[[#This Row],[Preço de compra]]/0.6</f>
        <v>283.5</v>
      </c>
      <c r="F720" s="6" t="s">
        <v>143</v>
      </c>
      <c r="H72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21" spans="1:8" x14ac:dyDescent="0.25">
      <c r="A721" s="4">
        <f>_xlfn.XLOOKUP(TabelaCompras[[#This Row],[Produto]],Cadastro!A:A,Cadastro!B:B,"VALOR NÃO ENCONTRADO",0,1)</f>
        <v>7102</v>
      </c>
      <c r="B721" t="s">
        <v>157</v>
      </c>
      <c r="C721">
        <v>0</v>
      </c>
      <c r="D721" s="1">
        <v>7.6999999999999993</v>
      </c>
      <c r="E721" s="1">
        <f>TabelaCompras[[#This Row],[Preço de compra]]/0.6</f>
        <v>12.833333333333332</v>
      </c>
      <c r="F721" s="6" t="s">
        <v>143</v>
      </c>
      <c r="H72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22" spans="1:8" x14ac:dyDescent="0.25">
      <c r="A722" s="4">
        <f>_xlfn.XLOOKUP(TabelaCompras[[#This Row],[Produto]],Cadastro!A:A,Cadastro!B:B,"VALOR NÃO ENCONTRADO",0,1)</f>
        <v>7078</v>
      </c>
      <c r="B722" t="s">
        <v>158</v>
      </c>
      <c r="C722">
        <v>0</v>
      </c>
      <c r="D722" s="1">
        <v>34.93</v>
      </c>
      <c r="E722" s="1">
        <f>TabelaCompras[[#This Row],[Preço de compra]]/0.6</f>
        <v>58.216666666666669</v>
      </c>
      <c r="F722" s="6" t="s">
        <v>143</v>
      </c>
      <c r="H72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23" spans="1:8" x14ac:dyDescent="0.25">
      <c r="A723" s="4">
        <f>_xlfn.XLOOKUP(TabelaCompras[[#This Row],[Produto]],Cadastro!A:A,Cadastro!B:B,"VALOR NÃO ENCONTRADO",0,1)</f>
        <v>4080</v>
      </c>
      <c r="B723" t="s">
        <v>159</v>
      </c>
      <c r="C723">
        <v>0</v>
      </c>
      <c r="D723" s="1">
        <v>28.7</v>
      </c>
      <c r="E723" s="1">
        <f>TabelaCompras[[#This Row],[Preço de compra]]/0.6</f>
        <v>47.833333333333336</v>
      </c>
      <c r="F723" s="6" t="s">
        <v>143</v>
      </c>
      <c r="H72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24" spans="1:8" x14ac:dyDescent="0.25">
      <c r="A724" s="4">
        <f>_xlfn.XLOOKUP(TabelaCompras[[#This Row],[Produto]],Cadastro!A:A,Cadastro!B:B,"VALOR NÃO ENCONTRADO",0,1)</f>
        <v>9574</v>
      </c>
      <c r="B724" s="26" t="s">
        <v>160</v>
      </c>
      <c r="C724">
        <v>0</v>
      </c>
      <c r="D724" s="1">
        <v>191.79999999999998</v>
      </c>
      <c r="E724" s="1">
        <f>TabelaCompras[[#This Row],[Preço de compra]]/0.6</f>
        <v>319.66666666666663</v>
      </c>
      <c r="F724" s="6" t="s">
        <v>143</v>
      </c>
      <c r="H72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25" spans="1:8" x14ac:dyDescent="0.25">
      <c r="A725" s="4" t="str">
        <f>_xlfn.XLOOKUP(TabelaCompras[[#This Row],[Produto]],Cadastro!A:A,Cadastro!B:B,"VALOR NÃO ENCONTRADO",0,1)</f>
        <v>MM-6102</v>
      </c>
      <c r="B725" t="s">
        <v>1228</v>
      </c>
      <c r="C725">
        <v>0</v>
      </c>
      <c r="D725" s="1">
        <v>1012.1999999999999</v>
      </c>
      <c r="E725" s="1">
        <f>TabelaCompras[[#This Row],[Preço de compra]]/0.6</f>
        <v>1687</v>
      </c>
      <c r="F725" s="6" t="s">
        <v>1229</v>
      </c>
      <c r="H72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26" spans="1:8" x14ac:dyDescent="0.25">
      <c r="A726" s="4">
        <f>_xlfn.XLOOKUP(TabelaCompras[[#This Row],[Produto]],Cadastro!A:A,Cadastro!B:B,"VALOR NÃO ENCONTRADO",0,1)</f>
        <v>0</v>
      </c>
      <c r="B726" t="s">
        <v>138</v>
      </c>
      <c r="C726">
        <v>0</v>
      </c>
      <c r="D726" s="1">
        <v>23.799999999999997</v>
      </c>
      <c r="E726" s="1">
        <f>TabelaCompras[[#This Row],[Preço de compra]]/0.6</f>
        <v>39.666666666666664</v>
      </c>
      <c r="F726" s="6" t="s">
        <v>139</v>
      </c>
      <c r="H72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27" spans="1:8" x14ac:dyDescent="0.25">
      <c r="A727" s="4">
        <f>_xlfn.XLOOKUP(TabelaCompras[[#This Row],[Produto]],Cadastro!A:A,Cadastro!B:B,"VALOR NÃO ENCONTRADO",0,1)</f>
        <v>0</v>
      </c>
      <c r="B727" t="s">
        <v>140</v>
      </c>
      <c r="C727">
        <v>0</v>
      </c>
      <c r="D727" s="1">
        <v>22.4</v>
      </c>
      <c r="E727" s="1">
        <f>TabelaCompras[[#This Row],[Preço de compra]]/0.6</f>
        <v>37.333333333333336</v>
      </c>
      <c r="F727" s="6" t="s">
        <v>139</v>
      </c>
      <c r="H72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28" spans="1:8" x14ac:dyDescent="0.25">
      <c r="A728" s="4">
        <f>_xlfn.XLOOKUP(TabelaCompras[[#This Row],[Produto]],Cadastro!A:A,Cadastro!B:B,"VALOR NÃO ENCONTRADO",0,1)</f>
        <v>3252</v>
      </c>
      <c r="B728" t="s">
        <v>141</v>
      </c>
      <c r="C728">
        <v>0</v>
      </c>
      <c r="D728" s="1">
        <v>2176.2999999999997</v>
      </c>
      <c r="E728" s="1">
        <f>TabelaCompras[[#This Row],[Preço de compra]]/0.6</f>
        <v>3627.1666666666665</v>
      </c>
      <c r="F728" s="6" t="s">
        <v>139</v>
      </c>
      <c r="H72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29" spans="1:8" x14ac:dyDescent="0.25">
      <c r="A729" s="4" t="str">
        <f>_xlfn.XLOOKUP(TabelaCompras[[#This Row],[Produto]],Cadastro!A:A,Cadastro!B:B,"VALOR NÃO ENCONTRADO",0,1)</f>
        <v>MM-9056</v>
      </c>
      <c r="B729" t="s">
        <v>1218</v>
      </c>
      <c r="C729">
        <v>0</v>
      </c>
      <c r="D729" s="1">
        <v>37.099999999999994</v>
      </c>
      <c r="E729" s="1">
        <f>TabelaCompras[[#This Row],[Preço de compra]]/0.6</f>
        <v>61.833333333333329</v>
      </c>
      <c r="F729" s="6" t="s">
        <v>1219</v>
      </c>
      <c r="H72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30" spans="1:8" x14ac:dyDescent="0.25">
      <c r="A730" s="4" t="str">
        <f>_xlfn.XLOOKUP(TabelaCompras[[#This Row],[Produto]],Cadastro!A:A,Cadastro!B:B,"VALOR NÃO ENCONTRADO",0,1)</f>
        <v>MM-0400</v>
      </c>
      <c r="B730" t="s">
        <v>1220</v>
      </c>
      <c r="C730">
        <v>0</v>
      </c>
      <c r="D730" s="1">
        <v>66.5</v>
      </c>
      <c r="E730" s="1">
        <f>TabelaCompras[[#This Row],[Preço de compra]]/0.6</f>
        <v>110.83333333333334</v>
      </c>
      <c r="F730" s="6" t="s">
        <v>1219</v>
      </c>
      <c r="H73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31" spans="1:8" x14ac:dyDescent="0.25">
      <c r="A731" s="4" t="str">
        <f>_xlfn.XLOOKUP(TabelaCompras[[#This Row],[Produto]],Cadastro!A:A,Cadastro!B:B,"VALOR NÃO ENCONTRADO",0,1)</f>
        <v>MM-0102</v>
      </c>
      <c r="B731" t="s">
        <v>1221</v>
      </c>
      <c r="C731">
        <v>0</v>
      </c>
      <c r="D731" s="1">
        <v>16.799999999999997</v>
      </c>
      <c r="E731" s="1">
        <f>TabelaCompras[[#This Row],[Preço de compra]]/0.6</f>
        <v>27.999999999999996</v>
      </c>
      <c r="F731" s="6" t="s">
        <v>1219</v>
      </c>
      <c r="H73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32" spans="1:8" x14ac:dyDescent="0.25">
      <c r="A732" s="4" t="str">
        <f>_xlfn.XLOOKUP(TabelaCompras[[#This Row],[Produto]],Cadastro!A:A,Cadastro!B:B,"VALOR NÃO ENCONTRADO",0,1)</f>
        <v>MM-7201</v>
      </c>
      <c r="B732" t="s">
        <v>1222</v>
      </c>
      <c r="C732">
        <v>0</v>
      </c>
      <c r="D732" s="1">
        <v>114.1</v>
      </c>
      <c r="E732" s="1">
        <f>TabelaCompras[[#This Row],[Preço de compra]]/0.6</f>
        <v>190.16666666666666</v>
      </c>
      <c r="F732" s="6" t="s">
        <v>1219</v>
      </c>
      <c r="H73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33" spans="1:8" x14ac:dyDescent="0.25">
      <c r="A733" s="4" t="str">
        <f>_xlfn.XLOOKUP(TabelaCompras[[#This Row],[Produto]],Cadastro!A:A,Cadastro!B:B,"VALOR NÃO ENCONTRADO",0,1)</f>
        <v>MM-7200</v>
      </c>
      <c r="B733" t="s">
        <v>1223</v>
      </c>
      <c r="C733">
        <v>0</v>
      </c>
      <c r="D733" s="1">
        <v>11.2</v>
      </c>
      <c r="E733" s="1">
        <f>TabelaCompras[[#This Row],[Preço de compra]]/0.6</f>
        <v>18.666666666666668</v>
      </c>
      <c r="F733" s="6" t="s">
        <v>1219</v>
      </c>
      <c r="H73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34" spans="1:8" x14ac:dyDescent="0.25">
      <c r="A734" s="4" t="str">
        <f>_xlfn.XLOOKUP(TabelaCompras[[#This Row],[Produto]],Cadastro!A:A,Cadastro!B:B,"VALOR NÃO ENCONTRADO",0,1)</f>
        <v>MM-700</v>
      </c>
      <c r="B734" t="s">
        <v>1224</v>
      </c>
      <c r="C734">
        <v>0</v>
      </c>
      <c r="D734" s="1">
        <v>6790</v>
      </c>
      <c r="E734" s="1">
        <f>TabelaCompras[[#This Row],[Preço de compra]]/0.6</f>
        <v>11316.666666666668</v>
      </c>
      <c r="F734" s="6" t="s">
        <v>1219</v>
      </c>
      <c r="H73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35" spans="1:8" x14ac:dyDescent="0.25">
      <c r="A735" s="4" t="str">
        <f>_xlfn.XLOOKUP(TabelaCompras[[#This Row],[Produto]],Cadastro!A:A,Cadastro!B:B,"VALOR NÃO ENCONTRADO",0,1)</f>
        <v>MM-7101</v>
      </c>
      <c r="B735" t="s">
        <v>1225</v>
      </c>
      <c r="C735">
        <v>0</v>
      </c>
      <c r="D735" s="1">
        <v>437.5</v>
      </c>
      <c r="E735" s="1">
        <f>TabelaCompras[[#This Row],[Preço de compra]]/0.6</f>
        <v>729.16666666666674</v>
      </c>
      <c r="F735" s="6" t="s">
        <v>1219</v>
      </c>
      <c r="H73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36" spans="1:8" x14ac:dyDescent="0.25">
      <c r="A736" s="4" t="str">
        <f>_xlfn.XLOOKUP(TabelaCompras[[#This Row],[Produto]],Cadastro!A:A,Cadastro!B:B,"VALOR NÃO ENCONTRADO",0,1)</f>
        <v>MM-4095</v>
      </c>
      <c r="B736" t="s">
        <v>1226</v>
      </c>
      <c r="C736">
        <v>0</v>
      </c>
      <c r="D736" s="1">
        <v>5.6</v>
      </c>
      <c r="E736" s="1">
        <f>TabelaCompras[[#This Row],[Preço de compra]]/0.6</f>
        <v>9.3333333333333339</v>
      </c>
      <c r="F736" s="6" t="s">
        <v>1219</v>
      </c>
      <c r="H73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37" spans="1:8" x14ac:dyDescent="0.25">
      <c r="A737" s="4" t="str">
        <f>_xlfn.XLOOKUP(TabelaCompras[[#This Row],[Produto]],Cadastro!A:A,Cadastro!B:B,"VALOR NÃO ENCONTRADO",0,1)</f>
        <v>MM-04006</v>
      </c>
      <c r="B737" t="s">
        <v>1227</v>
      </c>
      <c r="C737">
        <v>0</v>
      </c>
      <c r="D737" s="1">
        <v>6.3</v>
      </c>
      <c r="E737" s="1">
        <f>TabelaCompras[[#This Row],[Preço de compra]]/0.6</f>
        <v>10.5</v>
      </c>
      <c r="F737" s="6" t="s">
        <v>1219</v>
      </c>
      <c r="H73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38" spans="1:8" x14ac:dyDescent="0.25">
      <c r="A738" s="4" t="str">
        <f>_xlfn.XLOOKUP(TabelaCompras[[#This Row],[Produto]],Cadastro!A:A,Cadastro!B:B,"VALOR NÃO ENCONTRADO",0,1)</f>
        <v>M-7109</v>
      </c>
      <c r="B738" t="s">
        <v>812</v>
      </c>
      <c r="C738">
        <v>0</v>
      </c>
      <c r="D738" s="1">
        <v>18.2</v>
      </c>
      <c r="E738" s="1">
        <f>TabelaCompras[[#This Row],[Preço de compra]]/0.6</f>
        <v>30.333333333333332</v>
      </c>
      <c r="F738" s="6" t="s">
        <v>813</v>
      </c>
      <c r="H73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39" spans="1:8" x14ac:dyDescent="0.25">
      <c r="A739" s="4">
        <f>_xlfn.XLOOKUP(TabelaCompras[[#This Row],[Produto]],Cadastro!A:A,Cadastro!B:B,"VALOR NÃO ENCONTRADO",0,1)</f>
        <v>0</v>
      </c>
      <c r="B739" t="s">
        <v>814</v>
      </c>
      <c r="C739">
        <v>0</v>
      </c>
      <c r="D739" s="1">
        <v>23.099999999999998</v>
      </c>
      <c r="E739" s="1">
        <f>TabelaCompras[[#This Row],[Preço de compra]]/0.6</f>
        <v>38.5</v>
      </c>
      <c r="F739" s="6" t="s">
        <v>813</v>
      </c>
      <c r="H73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40" spans="1:8" x14ac:dyDescent="0.25">
      <c r="A740" s="4">
        <f>_xlfn.XLOOKUP(TabelaCompras[[#This Row],[Produto]],Cadastro!A:A,Cadastro!B:B,"VALOR NÃO ENCONTRADO",0,1)</f>
        <v>97563</v>
      </c>
      <c r="B740" t="s">
        <v>815</v>
      </c>
      <c r="C740">
        <v>0</v>
      </c>
      <c r="D740" s="1">
        <v>11.2</v>
      </c>
      <c r="E740" s="1">
        <f>TabelaCompras[[#This Row],[Preço de compra]]/0.6</f>
        <v>18.666666666666668</v>
      </c>
      <c r="F740" s="6" t="s">
        <v>813</v>
      </c>
      <c r="H74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41" spans="1:8" x14ac:dyDescent="0.25">
      <c r="A741" s="4">
        <f>_xlfn.XLOOKUP(TabelaCompras[[#This Row],[Produto]],Cadastro!A:A,Cadastro!B:B,"VALOR NÃO ENCONTRADO",0,1)</f>
        <v>4030</v>
      </c>
      <c r="B741" t="s">
        <v>816</v>
      </c>
      <c r="C741">
        <v>0</v>
      </c>
      <c r="D741" s="1">
        <v>58.099999999999994</v>
      </c>
      <c r="E741" s="1">
        <f>TabelaCompras[[#This Row],[Preço de compra]]/0.6</f>
        <v>96.833333333333329</v>
      </c>
      <c r="F741" s="6" t="s">
        <v>813</v>
      </c>
      <c r="H74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42" spans="1:8" x14ac:dyDescent="0.25">
      <c r="A742" s="4">
        <f>_xlfn.XLOOKUP(TabelaCompras[[#This Row],[Produto]],Cadastro!A:A,Cadastro!B:B,"VALOR NÃO ENCONTRADO",0,1)</f>
        <v>4019</v>
      </c>
      <c r="B742" t="s">
        <v>817</v>
      </c>
      <c r="C742">
        <v>0</v>
      </c>
      <c r="D742" s="1">
        <v>41.3</v>
      </c>
      <c r="E742" s="1">
        <f>TabelaCompras[[#This Row],[Preço de compra]]/0.6</f>
        <v>68.833333333333329</v>
      </c>
      <c r="F742" s="6" t="s">
        <v>813</v>
      </c>
      <c r="H74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43" spans="1:8" x14ac:dyDescent="0.25">
      <c r="A743" s="4" t="str">
        <f>_xlfn.XLOOKUP(TabelaCompras[[#This Row],[Produto]],Cadastro!A:A,Cadastro!B:B,"VALOR NÃO ENCONTRADO",0,1)</f>
        <v>M-807.84</v>
      </c>
      <c r="B743" t="s">
        <v>572</v>
      </c>
      <c r="C743">
        <v>0</v>
      </c>
      <c r="D743" s="1">
        <v>322</v>
      </c>
      <c r="E743" s="1">
        <f>TabelaCompras[[#This Row],[Preço de compra]]/0.6</f>
        <v>536.66666666666674</v>
      </c>
      <c r="F743" s="6" t="s">
        <v>573</v>
      </c>
      <c r="H74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44" spans="1:8" x14ac:dyDescent="0.25">
      <c r="A744" s="4" t="str">
        <f>_xlfn.XLOOKUP(TabelaCompras[[#This Row],[Produto]],Cadastro!A:A,Cadastro!B:B,"VALOR NÃO ENCONTRADO",0,1)</f>
        <v>M-808.37</v>
      </c>
      <c r="B744" t="s">
        <v>574</v>
      </c>
      <c r="C744">
        <v>0</v>
      </c>
      <c r="D744" s="1">
        <v>40.599999999999994</v>
      </c>
      <c r="E744" s="1">
        <f>TabelaCompras[[#This Row],[Preço de compra]]/0.6</f>
        <v>67.666666666666657</v>
      </c>
      <c r="F744" s="6" t="s">
        <v>573</v>
      </c>
      <c r="H74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45" spans="1:8" x14ac:dyDescent="0.25">
      <c r="A745" s="4" t="str">
        <f>_xlfn.XLOOKUP(TabelaCompras[[#This Row],[Produto]],Cadastro!A:A,Cadastro!B:B,"VALOR NÃO ENCONTRADO",0,1)</f>
        <v>M-1030</v>
      </c>
      <c r="B745" t="s">
        <v>575</v>
      </c>
      <c r="C745">
        <v>0</v>
      </c>
      <c r="D745" s="1">
        <v>39.199999999999996</v>
      </c>
      <c r="E745" s="1">
        <f>TabelaCompras[[#This Row],[Preço de compra]]/0.6</f>
        <v>65.333333333333329</v>
      </c>
      <c r="F745" s="6" t="s">
        <v>573</v>
      </c>
      <c r="H74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46" spans="1:8" x14ac:dyDescent="0.25">
      <c r="A746" s="4" t="str">
        <f>_xlfn.XLOOKUP(TabelaCompras[[#This Row],[Produto]],Cadastro!A:A,Cadastro!B:B,"VALOR NÃO ENCONTRADO",0,1)</f>
        <v>M-810.33</v>
      </c>
      <c r="B746" t="s">
        <v>576</v>
      </c>
      <c r="C746">
        <v>0</v>
      </c>
      <c r="D746" s="1">
        <v>39.199999999999996</v>
      </c>
      <c r="E746" s="1">
        <f>TabelaCompras[[#This Row],[Preço de compra]]/0.6</f>
        <v>65.333333333333329</v>
      </c>
      <c r="F746" s="6" t="s">
        <v>573</v>
      </c>
      <c r="H74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47" spans="1:8" x14ac:dyDescent="0.25">
      <c r="A747" s="4" t="str">
        <f>_xlfn.XLOOKUP(TabelaCompras[[#This Row],[Produto]],Cadastro!A:A,Cadastro!B:B,"VALOR NÃO ENCONTRADO",0,1)</f>
        <v>M-7118</v>
      </c>
      <c r="B747" t="s">
        <v>577</v>
      </c>
      <c r="C747">
        <v>0</v>
      </c>
      <c r="D747" s="1">
        <v>16.099999999999998</v>
      </c>
      <c r="E747" s="1">
        <f>TabelaCompras[[#This Row],[Preço de compra]]/0.6</f>
        <v>26.833333333333332</v>
      </c>
      <c r="F747" s="6" t="s">
        <v>573</v>
      </c>
      <c r="H74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48" spans="1:8" x14ac:dyDescent="0.25">
      <c r="A748" s="4" t="str">
        <f>_xlfn.XLOOKUP(TabelaCompras[[#This Row],[Produto]],Cadastro!A:A,Cadastro!B:B,"VALOR NÃO ENCONTRADO",0,1)</f>
        <v>M-1019</v>
      </c>
      <c r="B748" t="s">
        <v>578</v>
      </c>
      <c r="C748">
        <v>0</v>
      </c>
      <c r="D748" s="1">
        <v>62.3</v>
      </c>
      <c r="E748" s="1">
        <f>TabelaCompras[[#This Row],[Preço de compra]]/0.6</f>
        <v>103.83333333333333</v>
      </c>
      <c r="F748" s="6" t="s">
        <v>573</v>
      </c>
      <c r="H74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49" spans="1:8" x14ac:dyDescent="0.25">
      <c r="A749" s="4" t="str">
        <f>_xlfn.XLOOKUP(TabelaCompras[[#This Row],[Produto]],Cadastro!A:A,Cadastro!B:B,"VALOR NÃO ENCONTRADO",0,1)</f>
        <v>M-032650</v>
      </c>
      <c r="B749" t="s">
        <v>579</v>
      </c>
      <c r="C749">
        <v>0</v>
      </c>
      <c r="D749" s="1">
        <v>16.799999999999997</v>
      </c>
      <c r="E749" s="1">
        <f>TabelaCompras[[#This Row],[Preço de compra]]/0.6</f>
        <v>27.999999999999996</v>
      </c>
      <c r="F749" s="6" t="s">
        <v>573</v>
      </c>
      <c r="H74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50" spans="1:8" x14ac:dyDescent="0.25">
      <c r="A750" s="4" t="str">
        <f>_xlfn.XLOOKUP(TabelaCompras[[#This Row],[Produto]],Cadastro!A:A,Cadastro!B:B,"VALOR NÃO ENCONTRADO",0,1)</f>
        <v>M-2360</v>
      </c>
      <c r="B750" t="s">
        <v>580</v>
      </c>
      <c r="C750">
        <v>0</v>
      </c>
      <c r="D750" s="1">
        <v>18.2</v>
      </c>
      <c r="E750" s="1">
        <f>TabelaCompras[[#This Row],[Preço de compra]]/0.6</f>
        <v>30.333333333333332</v>
      </c>
      <c r="F750" s="6" t="s">
        <v>573</v>
      </c>
      <c r="H75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51" spans="1:8" x14ac:dyDescent="0.25">
      <c r="A751" s="4" t="str">
        <f>_xlfn.XLOOKUP(TabelaCompras[[#This Row],[Produto]],Cadastro!A:A,Cadastro!B:B,"VALOR NÃO ENCONTRADO",0,1)</f>
        <v>M-ECA-RBI814.57</v>
      </c>
      <c r="B751" t="s">
        <v>581</v>
      </c>
      <c r="C751">
        <v>0</v>
      </c>
      <c r="D751" s="1">
        <v>15.399999999999999</v>
      </c>
      <c r="E751" s="1">
        <f>TabelaCompras[[#This Row],[Preço de compra]]/0.6</f>
        <v>25.666666666666664</v>
      </c>
      <c r="F751" s="6" t="s">
        <v>573</v>
      </c>
      <c r="H75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52" spans="1:8" x14ac:dyDescent="0.25">
      <c r="A752" s="4" t="str">
        <f>_xlfn.XLOOKUP(TabelaCompras[[#This Row],[Produto]],Cadastro!A:A,Cadastro!B:B,"VALOR NÃO ENCONTRADO",0,1)</f>
        <v>M-ECA-RBI814.17</v>
      </c>
      <c r="B752" t="s">
        <v>582</v>
      </c>
      <c r="C752">
        <v>0</v>
      </c>
      <c r="D752" s="1">
        <v>27.299999999999997</v>
      </c>
      <c r="E752" s="1">
        <f>TabelaCompras[[#This Row],[Preço de compra]]/0.6</f>
        <v>45.5</v>
      </c>
      <c r="F752" s="6" t="s">
        <v>573</v>
      </c>
      <c r="H75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53" spans="1:8" x14ac:dyDescent="0.25">
      <c r="A753" s="4" t="str">
        <f>_xlfn.XLOOKUP(TabelaCompras[[#This Row],[Produto]],Cadastro!A:A,Cadastro!B:B,"VALOR NÃO ENCONTRADO",0,1)</f>
        <v>M-1024</v>
      </c>
      <c r="B753" t="s">
        <v>583</v>
      </c>
      <c r="C753">
        <v>0</v>
      </c>
      <c r="D753" s="1">
        <v>34.299999999999997</v>
      </c>
      <c r="E753" s="1">
        <f>TabelaCompras[[#This Row],[Preço de compra]]/0.6</f>
        <v>57.166666666666664</v>
      </c>
      <c r="F753" s="6" t="s">
        <v>573</v>
      </c>
      <c r="H75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54" spans="1:8" x14ac:dyDescent="0.25">
      <c r="A754" s="4" t="str">
        <f>_xlfn.XLOOKUP(TabelaCompras[[#This Row],[Produto]],Cadastro!A:A,Cadastro!B:B,"VALOR NÃO ENCONTRADO",0,1)</f>
        <v>M-ECA-RCA819.76</v>
      </c>
      <c r="B754" t="s">
        <v>584</v>
      </c>
      <c r="C754">
        <v>0</v>
      </c>
      <c r="D754" s="1">
        <v>10.5</v>
      </c>
      <c r="E754" s="1">
        <f>TabelaCompras[[#This Row],[Preço de compra]]/0.6</f>
        <v>17.5</v>
      </c>
      <c r="F754" s="6" t="s">
        <v>573</v>
      </c>
      <c r="H75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55" spans="1:8" x14ac:dyDescent="0.25">
      <c r="A755" s="4" t="str">
        <f>_xlfn.XLOOKUP(TabelaCompras[[#This Row],[Produto]],Cadastro!A:A,Cadastro!B:B,"VALOR NÃO ENCONTRADO",0,1)</f>
        <v>M-1020</v>
      </c>
      <c r="B755" t="s">
        <v>585</v>
      </c>
      <c r="C755">
        <v>0</v>
      </c>
      <c r="D755" s="1">
        <v>18.2</v>
      </c>
      <c r="E755" s="1">
        <f>TabelaCompras[[#This Row],[Preço de compra]]/0.6</f>
        <v>30.333333333333332</v>
      </c>
      <c r="F755" s="6" t="s">
        <v>573</v>
      </c>
      <c r="H75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56" spans="1:8" x14ac:dyDescent="0.25">
      <c r="A756" s="4" t="str">
        <f>_xlfn.XLOOKUP(TabelaCompras[[#This Row],[Produto]],Cadastro!A:A,Cadastro!B:B,"VALOR NÃO ENCONTRADO",0,1)</f>
        <v>M-20362</v>
      </c>
      <c r="B756" t="s">
        <v>586</v>
      </c>
      <c r="C756">
        <v>0</v>
      </c>
      <c r="D756" s="1">
        <v>12.6</v>
      </c>
      <c r="E756" s="1">
        <f>TabelaCompras[[#This Row],[Preço de compra]]/0.6</f>
        <v>21</v>
      </c>
      <c r="F756" s="6" t="s">
        <v>573</v>
      </c>
      <c r="H75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57" spans="1:8" x14ac:dyDescent="0.25">
      <c r="A757" s="4" t="str">
        <f>_xlfn.XLOOKUP(TabelaCompras[[#This Row],[Produto]],Cadastro!A:A,Cadastro!B:B,"VALOR NÃO ENCONTRADO",0,1)</f>
        <v>M-382.85</v>
      </c>
      <c r="B757" t="s">
        <v>587</v>
      </c>
      <c r="C757">
        <v>0</v>
      </c>
      <c r="D757" s="1">
        <v>46.199999999999996</v>
      </c>
      <c r="E757" s="1">
        <f>TabelaCompras[[#This Row],[Preço de compra]]/0.6</f>
        <v>77</v>
      </c>
      <c r="F757" s="6" t="s">
        <v>573</v>
      </c>
      <c r="H75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58" spans="1:8" x14ac:dyDescent="0.25">
      <c r="A758" s="4" t="str">
        <f>_xlfn.XLOOKUP(TabelaCompras[[#This Row],[Produto]],Cadastro!A:A,Cadastro!B:B,"VALOR NÃO ENCONTRADO",0,1)</f>
        <v>M-00303</v>
      </c>
      <c r="B758" t="s">
        <v>588</v>
      </c>
      <c r="C758">
        <v>0</v>
      </c>
      <c r="D758" s="1">
        <v>12.6</v>
      </c>
      <c r="E758" s="1">
        <f>TabelaCompras[[#This Row],[Preço de compra]]/0.6</f>
        <v>21</v>
      </c>
      <c r="F758" s="6" t="s">
        <v>573</v>
      </c>
      <c r="H75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59" spans="1:8" x14ac:dyDescent="0.25">
      <c r="A759" s="4" t="str">
        <f>_xlfn.XLOOKUP(TabelaCompras[[#This Row],[Produto]],Cadastro!A:A,Cadastro!B:B,"VALOR NÃO ENCONTRADO",0,1)</f>
        <v>M-1028</v>
      </c>
      <c r="B759" t="s">
        <v>589</v>
      </c>
      <c r="C759">
        <v>0</v>
      </c>
      <c r="D759" s="1">
        <v>123.19999999999999</v>
      </c>
      <c r="E759" s="1">
        <f>TabelaCompras[[#This Row],[Preço de compra]]/0.6</f>
        <v>205.33333333333331</v>
      </c>
      <c r="F759" s="6" t="s">
        <v>573</v>
      </c>
      <c r="H75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60" spans="1:8" x14ac:dyDescent="0.25">
      <c r="A760" s="4" t="str">
        <f>_xlfn.XLOOKUP(TabelaCompras[[#This Row],[Produto]],Cadastro!A:A,Cadastro!B:B,"VALOR NÃO ENCONTRADO",0,1)</f>
        <v>M-443.12</v>
      </c>
      <c r="B760" t="s">
        <v>590</v>
      </c>
      <c r="C760">
        <v>0</v>
      </c>
      <c r="D760" s="1">
        <v>8.3999999999999986</v>
      </c>
      <c r="E760" s="1">
        <f>TabelaCompras[[#This Row],[Preço de compra]]/0.6</f>
        <v>13.999999999999998</v>
      </c>
      <c r="F760" s="6" t="s">
        <v>573</v>
      </c>
      <c r="H76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61" spans="1:8" x14ac:dyDescent="0.25">
      <c r="A761" s="4" t="str">
        <f>_xlfn.XLOOKUP(TabelaCompras[[#This Row],[Produto]],Cadastro!A:A,Cadastro!B:B,"VALOR NÃO ENCONTRADO",0,1)</f>
        <v>M-2059</v>
      </c>
      <c r="B761" t="s">
        <v>591</v>
      </c>
      <c r="C761">
        <v>0</v>
      </c>
      <c r="D761" s="1">
        <v>2.0999999999999996</v>
      </c>
      <c r="E761" s="1">
        <f>TabelaCompras[[#This Row],[Preço de compra]]/0.6</f>
        <v>3.4999999999999996</v>
      </c>
      <c r="F761" s="6" t="s">
        <v>573</v>
      </c>
      <c r="H76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62" spans="1:8" x14ac:dyDescent="0.25">
      <c r="A762" s="4" t="str">
        <f>_xlfn.XLOOKUP(TabelaCompras[[#This Row],[Produto]],Cadastro!A:A,Cadastro!B:B,"VALOR NÃO ENCONTRADO",0,1)</f>
        <v>M-1021</v>
      </c>
      <c r="B762" t="s">
        <v>592</v>
      </c>
      <c r="C762">
        <v>0</v>
      </c>
      <c r="D762" s="1">
        <v>305.2</v>
      </c>
      <c r="E762" s="1">
        <f>TabelaCompras[[#This Row],[Preço de compra]]/0.6</f>
        <v>508.66666666666669</v>
      </c>
      <c r="F762" s="6" t="s">
        <v>573</v>
      </c>
      <c r="H76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63" spans="1:8" x14ac:dyDescent="0.25">
      <c r="A763" s="4" t="str">
        <f>_xlfn.XLOOKUP(TabelaCompras[[#This Row],[Produto]],Cadastro!A:A,Cadastro!B:B,"VALOR NÃO ENCONTRADO",0,1)</f>
        <v>M-1025</v>
      </c>
      <c r="B763" t="s">
        <v>593</v>
      </c>
      <c r="C763">
        <v>0</v>
      </c>
      <c r="D763" s="1">
        <v>102.19999999999999</v>
      </c>
      <c r="E763" s="1">
        <f>TabelaCompras[[#This Row],[Preço de compra]]/0.6</f>
        <v>170.33333333333331</v>
      </c>
      <c r="F763" s="6" t="s">
        <v>573</v>
      </c>
      <c r="H76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64" spans="1:8" x14ac:dyDescent="0.25">
      <c r="A764" s="4" t="str">
        <f>_xlfn.XLOOKUP(TabelaCompras[[#This Row],[Produto]],Cadastro!A:A,Cadastro!B:B,"VALOR NÃO ENCONTRADO",0,1)</f>
        <v>M-ECA-RHI838.93</v>
      </c>
      <c r="B764" t="s">
        <v>594</v>
      </c>
      <c r="C764">
        <v>0</v>
      </c>
      <c r="D764" s="1">
        <v>68.599999999999994</v>
      </c>
      <c r="E764" s="1">
        <f>TabelaCompras[[#This Row],[Preço de compra]]/0.6</f>
        <v>114.33333333333333</v>
      </c>
      <c r="F764" s="6" t="s">
        <v>573</v>
      </c>
      <c r="H76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65" spans="1:8" x14ac:dyDescent="0.25">
      <c r="A765" s="4" t="str">
        <f>_xlfn.XLOOKUP(TabelaCompras[[#This Row],[Produto]],Cadastro!A:A,Cadastro!B:B,"VALOR NÃO ENCONTRADO",0,1)</f>
        <v>M-7190</v>
      </c>
      <c r="B765" t="s">
        <v>595</v>
      </c>
      <c r="C765">
        <v>0</v>
      </c>
      <c r="D765" s="1">
        <v>68.599999999999994</v>
      </c>
      <c r="E765" s="1">
        <f>TabelaCompras[[#This Row],[Preço de compra]]/0.6</f>
        <v>114.33333333333333</v>
      </c>
      <c r="F765" s="6" t="s">
        <v>573</v>
      </c>
      <c r="H76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66" spans="1:8" x14ac:dyDescent="0.25">
      <c r="A766" s="4" t="str">
        <f>_xlfn.XLOOKUP(TabelaCompras[[#This Row],[Produto]],Cadastro!A:A,Cadastro!B:B,"VALOR NÃO ENCONTRADO",0,1)</f>
        <v>M-ECA-RHI839.09</v>
      </c>
      <c r="B766" t="s">
        <v>596</v>
      </c>
      <c r="C766">
        <v>0</v>
      </c>
      <c r="D766" s="1">
        <v>11.2</v>
      </c>
      <c r="E766" s="1">
        <f>TabelaCompras[[#This Row],[Preço de compra]]/0.6</f>
        <v>18.666666666666668</v>
      </c>
      <c r="F766" s="6" t="s">
        <v>573</v>
      </c>
      <c r="H76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67" spans="1:8" x14ac:dyDescent="0.25">
      <c r="A767" s="4" t="str">
        <f>_xlfn.XLOOKUP(TabelaCompras[[#This Row],[Produto]],Cadastro!A:A,Cadastro!B:B,"VALOR NÃO ENCONTRADO",0,1)</f>
        <v>M-20020235</v>
      </c>
      <c r="B767" t="s">
        <v>597</v>
      </c>
      <c r="C767">
        <v>0</v>
      </c>
      <c r="D767" s="1">
        <v>4974.2</v>
      </c>
      <c r="E767" s="1">
        <f>TabelaCompras[[#This Row],[Preço de compra]]/0.6</f>
        <v>8290.3333333333339</v>
      </c>
      <c r="F767" s="6" t="s">
        <v>573</v>
      </c>
      <c r="H76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68" spans="1:8" x14ac:dyDescent="0.25">
      <c r="A768" s="4" t="str">
        <f>_xlfn.XLOOKUP(TabelaCompras[[#This Row],[Produto]],Cadastro!A:A,Cadastro!B:B,"VALOR NÃO ENCONTRADO",0,1)</f>
        <v>M-ECA-LA487.07C</v>
      </c>
      <c r="B768" t="s">
        <v>598</v>
      </c>
      <c r="C768">
        <v>0</v>
      </c>
      <c r="D768" s="1">
        <v>8.3999999999999986</v>
      </c>
      <c r="E768" s="1">
        <f>TabelaCompras[[#This Row],[Preço de compra]]/0.6</f>
        <v>13.999999999999998</v>
      </c>
      <c r="F768" s="6" t="s">
        <v>573</v>
      </c>
      <c r="H76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69" spans="1:8" x14ac:dyDescent="0.25">
      <c r="A769" s="4" t="str">
        <f>_xlfn.XLOOKUP(TabelaCompras[[#This Row],[Produto]],Cadastro!A:A,Cadastro!B:B,"VALOR NÃO ENCONTRADO",0,1)</f>
        <v>M-19134</v>
      </c>
      <c r="B769" t="s">
        <v>599</v>
      </c>
      <c r="C769">
        <v>0</v>
      </c>
      <c r="D769" s="1">
        <v>75.599999999999994</v>
      </c>
      <c r="E769" s="1">
        <f>TabelaCompras[[#This Row],[Preço de compra]]/0.6</f>
        <v>126</v>
      </c>
      <c r="F769" s="6" t="s">
        <v>573</v>
      </c>
      <c r="H76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70" spans="1:8" x14ac:dyDescent="0.25">
      <c r="A770" s="4" t="str">
        <f>_xlfn.XLOOKUP(TabelaCompras[[#This Row],[Produto]],Cadastro!A:A,Cadastro!B:B,"VALOR NÃO ENCONTRADO",0,1)</f>
        <v>M-841.34</v>
      </c>
      <c r="B770" t="s">
        <v>600</v>
      </c>
      <c r="C770">
        <v>0</v>
      </c>
      <c r="D770" s="1">
        <v>438.2</v>
      </c>
      <c r="E770" s="1">
        <f>TabelaCompras[[#This Row],[Preço de compra]]/0.6</f>
        <v>730.33333333333337</v>
      </c>
      <c r="F770" s="6" t="s">
        <v>573</v>
      </c>
      <c r="H77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71" spans="1:8" x14ac:dyDescent="0.25">
      <c r="A771" s="4" t="str">
        <f>_xlfn.XLOOKUP(TabelaCompras[[#This Row],[Produto]],Cadastro!A:A,Cadastro!B:B,"VALOR NÃO ENCONTRADO",0,1)</f>
        <v>M-ECA-521</v>
      </c>
      <c r="B771" t="s">
        <v>601</v>
      </c>
      <c r="C771">
        <v>0</v>
      </c>
      <c r="D771" s="1">
        <v>43.4</v>
      </c>
      <c r="E771" s="1">
        <f>TabelaCompras[[#This Row],[Preço de compra]]/0.6</f>
        <v>72.333333333333329</v>
      </c>
      <c r="F771" s="6" t="s">
        <v>573</v>
      </c>
      <c r="H77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72" spans="1:8" x14ac:dyDescent="0.25">
      <c r="A772" s="4" t="str">
        <f>_xlfn.XLOOKUP(TabelaCompras[[#This Row],[Produto]],Cadastro!A:A,Cadastro!B:B,"VALOR NÃO ENCONTRADO",0,1)</f>
        <v>M-1023</v>
      </c>
      <c r="B772" t="s">
        <v>602</v>
      </c>
      <c r="C772">
        <v>0</v>
      </c>
      <c r="D772" s="1">
        <v>53.199999999999996</v>
      </c>
      <c r="E772" s="1">
        <f>TabelaCompras[[#This Row],[Preço de compra]]/0.6</f>
        <v>88.666666666666657</v>
      </c>
      <c r="F772" s="6" t="s">
        <v>573</v>
      </c>
      <c r="H77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73" spans="1:8" x14ac:dyDescent="0.25">
      <c r="A773" s="4" t="str">
        <f>_xlfn.XLOOKUP(TabelaCompras[[#This Row],[Produto]],Cadastro!A:A,Cadastro!B:B,"VALOR NÃO ENCONTRADO",0,1)</f>
        <v>M-7091</v>
      </c>
      <c r="B773" t="s">
        <v>603</v>
      </c>
      <c r="C773">
        <v>0</v>
      </c>
      <c r="D773" s="1">
        <v>29.4</v>
      </c>
      <c r="E773" s="1">
        <f>TabelaCompras[[#This Row],[Preço de compra]]/0.6</f>
        <v>49</v>
      </c>
      <c r="F773" s="6" t="s">
        <v>573</v>
      </c>
      <c r="H77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74" spans="1:8" x14ac:dyDescent="0.25">
      <c r="A774" s="4" t="str">
        <f>_xlfn.XLOOKUP(TabelaCompras[[#This Row],[Produto]],Cadastro!A:A,Cadastro!B:B,"VALOR NÃO ENCONTRADO",0,1)</f>
        <v>M-ECA-723</v>
      </c>
      <c r="B774" t="s">
        <v>604</v>
      </c>
      <c r="C774">
        <v>0</v>
      </c>
      <c r="D774" s="1">
        <v>43.4</v>
      </c>
      <c r="E774" s="1">
        <f>TabelaCompras[[#This Row],[Preço de compra]]/0.6</f>
        <v>72.333333333333329</v>
      </c>
      <c r="F774" s="6" t="s">
        <v>573</v>
      </c>
      <c r="H77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75" spans="1:8" x14ac:dyDescent="0.25">
      <c r="A775" s="4" t="str">
        <f>_xlfn.XLOOKUP(TabelaCompras[[#This Row],[Produto]],Cadastro!A:A,Cadastro!B:B,"VALOR NÃO ENCONTRADO",0,1)</f>
        <v>M-ECA-714</v>
      </c>
      <c r="B775" t="s">
        <v>605</v>
      </c>
      <c r="C775">
        <v>0</v>
      </c>
      <c r="D775" s="1">
        <v>43.4</v>
      </c>
      <c r="E775" s="1">
        <f>TabelaCompras[[#This Row],[Preço de compra]]/0.6</f>
        <v>72.333333333333329</v>
      </c>
      <c r="F775" s="6" t="s">
        <v>573</v>
      </c>
      <c r="H77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76" spans="1:8" x14ac:dyDescent="0.25">
      <c r="A776" s="4" t="str">
        <f>_xlfn.XLOOKUP(TabelaCompras[[#This Row],[Produto]],Cadastro!A:A,Cadastro!B:B,"VALOR NÃO ENCONTRADO",0,1)</f>
        <v>M-ECA-708</v>
      </c>
      <c r="B776" t="s">
        <v>606</v>
      </c>
      <c r="C776">
        <v>0</v>
      </c>
      <c r="D776" s="1">
        <v>43.4</v>
      </c>
      <c r="E776" s="1">
        <f>TabelaCompras[[#This Row],[Preço de compra]]/0.6</f>
        <v>72.333333333333329</v>
      </c>
      <c r="F776" s="6" t="s">
        <v>573</v>
      </c>
      <c r="H77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77" spans="1:8" x14ac:dyDescent="0.25">
      <c r="A777" s="4" t="str">
        <f>_xlfn.XLOOKUP(TabelaCompras[[#This Row],[Produto]],Cadastro!A:A,Cadastro!B:B,"VALOR NÃO ENCONTRADO",0,1)</f>
        <v>M-000303</v>
      </c>
      <c r="B777" t="s">
        <v>607</v>
      </c>
      <c r="C777">
        <v>0</v>
      </c>
      <c r="D777" s="1">
        <v>32.199999999999996</v>
      </c>
      <c r="E777" s="1">
        <f>TabelaCompras[[#This Row],[Preço de compra]]/0.6</f>
        <v>53.666666666666664</v>
      </c>
      <c r="F777" s="6" t="s">
        <v>573</v>
      </c>
      <c r="H77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78" spans="1:8" x14ac:dyDescent="0.25">
      <c r="A778" s="4" t="str">
        <f>_xlfn.XLOOKUP(TabelaCompras[[#This Row],[Produto]],Cadastro!A:A,Cadastro!B:B,"VALOR NÃO ENCONTRADO",0,1)</f>
        <v>M-860.68</v>
      </c>
      <c r="B778" t="s">
        <v>608</v>
      </c>
      <c r="C778">
        <v>0</v>
      </c>
      <c r="D778" s="1">
        <v>6.3</v>
      </c>
      <c r="E778" s="1">
        <f>TabelaCompras[[#This Row],[Preço de compra]]/0.6</f>
        <v>10.5</v>
      </c>
      <c r="F778" s="6" t="s">
        <v>573</v>
      </c>
      <c r="H77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79" spans="1:8" x14ac:dyDescent="0.25">
      <c r="A779" s="4" t="str">
        <f>_xlfn.XLOOKUP(TabelaCompras[[#This Row],[Produto]],Cadastro!A:A,Cadastro!B:B,"VALOR NÃO ENCONTRADO",0,1)</f>
        <v>M-000200</v>
      </c>
      <c r="B779" t="s">
        <v>609</v>
      </c>
      <c r="C779">
        <v>0</v>
      </c>
      <c r="D779" s="1">
        <v>2.8</v>
      </c>
      <c r="E779" s="1">
        <f>TabelaCompras[[#This Row],[Preço de compra]]/0.6</f>
        <v>4.666666666666667</v>
      </c>
      <c r="F779" s="6" t="s">
        <v>573</v>
      </c>
      <c r="H77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80" spans="1:8" x14ac:dyDescent="0.25">
      <c r="A780" s="4" t="str">
        <f>_xlfn.XLOOKUP(TabelaCompras[[#This Row],[Produto]],Cadastro!A:A,Cadastro!B:B,"VALOR NÃO ENCONTRADO",0,1)</f>
        <v>M-7101</v>
      </c>
      <c r="B780" t="s">
        <v>610</v>
      </c>
      <c r="C780">
        <v>0</v>
      </c>
      <c r="D780" s="1">
        <v>17.5</v>
      </c>
      <c r="E780" s="1">
        <f>TabelaCompras[[#This Row],[Preço de compra]]/0.6</f>
        <v>29.166666666666668</v>
      </c>
      <c r="F780" s="6" t="s">
        <v>573</v>
      </c>
      <c r="H78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81" spans="1:8" x14ac:dyDescent="0.25">
      <c r="A781" s="4" t="str">
        <f>_xlfn.XLOOKUP(TabelaCompras[[#This Row],[Produto]],Cadastro!A:A,Cadastro!B:B,"VALOR NÃO ENCONTRADO",0,1)</f>
        <v>M-27359</v>
      </c>
      <c r="B781" t="s">
        <v>373</v>
      </c>
      <c r="C781">
        <v>0</v>
      </c>
      <c r="D781" s="1">
        <v>9.7999999999999989</v>
      </c>
      <c r="E781" s="1">
        <f>TabelaCompras[[#This Row],[Preço de compra]]/0.6</f>
        <v>16.333333333333332</v>
      </c>
      <c r="F781" s="6" t="s">
        <v>374</v>
      </c>
      <c r="H78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82" spans="1:8" x14ac:dyDescent="0.25">
      <c r="A782" s="4" t="str">
        <f>_xlfn.XLOOKUP(TabelaCompras[[#This Row],[Produto]],Cadastro!A:A,Cadastro!B:B,"VALOR NÃO ENCONTRADO",0,1)</f>
        <v>M-525400</v>
      </c>
      <c r="B782" t="s">
        <v>375</v>
      </c>
      <c r="C782">
        <v>0</v>
      </c>
      <c r="D782" s="1">
        <v>15.399999999999999</v>
      </c>
      <c r="E782" s="1">
        <f>TabelaCompras[[#This Row],[Preço de compra]]/0.6</f>
        <v>25.666666666666664</v>
      </c>
      <c r="F782" s="6" t="s">
        <v>374</v>
      </c>
      <c r="H78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83" spans="1:8" x14ac:dyDescent="0.25">
      <c r="A783" s="4" t="str">
        <f>_xlfn.XLOOKUP(TabelaCompras[[#This Row],[Produto]],Cadastro!A:A,Cadastro!B:B,"VALOR NÃO ENCONTRADO",0,1)</f>
        <v>M-09159</v>
      </c>
      <c r="B783" t="s">
        <v>376</v>
      </c>
      <c r="C783">
        <v>0</v>
      </c>
      <c r="D783" s="1">
        <v>16.799999999999997</v>
      </c>
      <c r="E783" s="1">
        <f>TabelaCompras[[#This Row],[Preço de compra]]/0.6</f>
        <v>27.999999999999996</v>
      </c>
      <c r="F783" s="6" t="s">
        <v>374</v>
      </c>
      <c r="H78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84" spans="1:8" x14ac:dyDescent="0.25">
      <c r="A784" s="4" t="str">
        <f>_xlfn.XLOOKUP(TabelaCompras[[#This Row],[Produto]],Cadastro!A:A,Cadastro!B:B,"VALOR NÃO ENCONTRADO",0,1)</f>
        <v>M-10.1000.0017</v>
      </c>
      <c r="B784" t="s">
        <v>377</v>
      </c>
      <c r="C784">
        <v>0</v>
      </c>
      <c r="D784" s="1">
        <v>16.799999999999997</v>
      </c>
      <c r="E784" s="1">
        <f>TabelaCompras[[#This Row],[Preço de compra]]/0.6</f>
        <v>27.999999999999996</v>
      </c>
      <c r="F784" s="6" t="s">
        <v>374</v>
      </c>
      <c r="H78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85" spans="1:8" x14ac:dyDescent="0.25">
      <c r="A785" s="4" t="str">
        <f>_xlfn.XLOOKUP(TabelaCompras[[#This Row],[Produto]],Cadastro!A:A,Cadastro!B:B,"VALOR NÃO ENCONTRADO",0,1)</f>
        <v>M-3615</v>
      </c>
      <c r="B785" t="s">
        <v>378</v>
      </c>
      <c r="C785">
        <v>0</v>
      </c>
      <c r="D785" s="1">
        <v>21.7</v>
      </c>
      <c r="E785" s="1">
        <f>TabelaCompras[[#This Row],[Preço de compra]]/0.6</f>
        <v>36.166666666666664</v>
      </c>
      <c r="F785" s="6" t="s">
        <v>374</v>
      </c>
      <c r="H78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86" spans="1:8" x14ac:dyDescent="0.25">
      <c r="A786" s="4" t="str">
        <f>_xlfn.XLOOKUP(TabelaCompras[[#This Row],[Produto]],Cadastro!A:A,Cadastro!B:B,"VALOR NÃO ENCONTRADO",0,1)</f>
        <v>M-26</v>
      </c>
      <c r="B786" t="s">
        <v>379</v>
      </c>
      <c r="C786">
        <v>0</v>
      </c>
      <c r="D786" s="1">
        <v>20.299999999999997</v>
      </c>
      <c r="E786" s="1">
        <f>TabelaCompras[[#This Row],[Preço de compra]]/0.6</f>
        <v>33.833333333333329</v>
      </c>
      <c r="F786" s="6" t="s">
        <v>374</v>
      </c>
      <c r="H78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87" spans="1:8" x14ac:dyDescent="0.25">
      <c r="A787" s="4" t="str">
        <f>_xlfn.XLOOKUP(TabelaCompras[[#This Row],[Produto]],Cadastro!A:A,Cadastro!B:B,"VALOR NÃO ENCONTRADO",0,1)</f>
        <v>M-9829118</v>
      </c>
      <c r="B787" t="s">
        <v>380</v>
      </c>
      <c r="C787">
        <v>0</v>
      </c>
      <c r="D787" s="1">
        <v>16.099999999999998</v>
      </c>
      <c r="E787" s="1">
        <f>TabelaCompras[[#This Row],[Preço de compra]]/0.6</f>
        <v>26.833333333333332</v>
      </c>
      <c r="F787" s="6" t="s">
        <v>374</v>
      </c>
      <c r="H78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88" spans="1:8" x14ac:dyDescent="0.25">
      <c r="A788" s="4" t="str">
        <f>_xlfn.XLOOKUP(TabelaCompras[[#This Row],[Produto]],Cadastro!A:A,Cadastro!B:B,"VALOR NÃO ENCONTRADO",0,1)</f>
        <v>M-9828</v>
      </c>
      <c r="B788" t="s">
        <v>381</v>
      </c>
      <c r="C788">
        <v>0</v>
      </c>
      <c r="D788" s="1">
        <v>6.93</v>
      </c>
      <c r="E788" s="1">
        <f>TabelaCompras[[#This Row],[Preço de compra]]/0.6</f>
        <v>11.55</v>
      </c>
      <c r="F788" s="6" t="s">
        <v>374</v>
      </c>
      <c r="H78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89" spans="1:8" x14ac:dyDescent="0.25">
      <c r="A789" s="4">
        <f>_xlfn.XLOOKUP(TabelaCompras[[#This Row],[Produto]],Cadastro!A:A,Cadastro!B:B,"VALOR NÃO ENCONTRADO",0,1)</f>
        <v>0</v>
      </c>
      <c r="B789" t="s">
        <v>382</v>
      </c>
      <c r="C789">
        <v>0</v>
      </c>
      <c r="D789" s="1">
        <v>12.6</v>
      </c>
      <c r="E789" s="1">
        <f>TabelaCompras[[#This Row],[Preço de compra]]/0.6</f>
        <v>21</v>
      </c>
      <c r="F789" s="6" t="s">
        <v>374</v>
      </c>
      <c r="H78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90" spans="1:8" x14ac:dyDescent="0.25">
      <c r="A790" s="4" t="str">
        <f>_xlfn.XLOOKUP(TabelaCompras[[#This Row],[Produto]],Cadastro!A:A,Cadastro!B:B,"VALOR NÃO ENCONTRADO",0,1)</f>
        <v>M-9211</v>
      </c>
      <c r="B790" t="s">
        <v>383</v>
      </c>
      <c r="C790">
        <v>0</v>
      </c>
      <c r="D790" s="1">
        <v>13.299999999999999</v>
      </c>
      <c r="E790" s="1">
        <f>TabelaCompras[[#This Row],[Preço de compra]]/0.6</f>
        <v>22.166666666666664</v>
      </c>
      <c r="F790" s="6" t="s">
        <v>374</v>
      </c>
      <c r="H79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91" spans="1:8" x14ac:dyDescent="0.25">
      <c r="A791" s="4" t="str">
        <f>_xlfn.XLOOKUP(TabelaCompras[[#This Row],[Produto]],Cadastro!A:A,Cadastro!B:B,"VALOR NÃO ENCONTRADO",0,1)</f>
        <v>M-9602</v>
      </c>
      <c r="B791" t="s">
        <v>384</v>
      </c>
      <c r="C791">
        <v>0</v>
      </c>
      <c r="D791" s="1">
        <v>17.5</v>
      </c>
      <c r="E791" s="1">
        <f>TabelaCompras[[#This Row],[Preço de compra]]/0.6</f>
        <v>29.166666666666668</v>
      </c>
      <c r="F791" s="6" t="s">
        <v>374</v>
      </c>
      <c r="H79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92" spans="1:8" x14ac:dyDescent="0.25">
      <c r="A792" s="4" t="str">
        <f>_xlfn.XLOOKUP(TabelaCompras[[#This Row],[Produto]],Cadastro!A:A,Cadastro!B:B,"VALOR NÃO ENCONTRADO",0,1)</f>
        <v>M-39656</v>
      </c>
      <c r="B792" t="s">
        <v>385</v>
      </c>
      <c r="C792">
        <v>0</v>
      </c>
      <c r="D792" s="1">
        <v>25.9</v>
      </c>
      <c r="E792" s="1">
        <f>TabelaCompras[[#This Row],[Preço de compra]]/0.6</f>
        <v>43.166666666666664</v>
      </c>
      <c r="F792" s="6" t="s">
        <v>374</v>
      </c>
      <c r="H79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93" spans="1:8" x14ac:dyDescent="0.25">
      <c r="A793" s="4">
        <f>_xlfn.XLOOKUP(TabelaCompras[[#This Row],[Produto]],Cadastro!A:A,Cadastro!B:B,"VALOR NÃO ENCONTRADO",0,1)</f>
        <v>31525</v>
      </c>
      <c r="B793" t="s">
        <v>386</v>
      </c>
      <c r="C793">
        <v>0</v>
      </c>
      <c r="D793" s="1">
        <v>640.5</v>
      </c>
      <c r="E793" s="1">
        <f>TabelaCompras[[#This Row],[Preço de compra]]/0.6</f>
        <v>1067.5</v>
      </c>
      <c r="F793" s="6" t="s">
        <v>374</v>
      </c>
      <c r="H79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94" spans="1:8" x14ac:dyDescent="0.25">
      <c r="A794" s="4">
        <f>_xlfn.XLOOKUP(TabelaCompras[[#This Row],[Produto]],Cadastro!A:A,Cadastro!B:B,"VALOR NÃO ENCONTRADO",0,1)</f>
        <v>37210</v>
      </c>
      <c r="B794" t="s">
        <v>387</v>
      </c>
      <c r="C794">
        <v>0</v>
      </c>
      <c r="D794" s="1">
        <v>3.5</v>
      </c>
      <c r="E794" s="1">
        <f>TabelaCompras[[#This Row],[Preço de compra]]/0.6</f>
        <v>5.8333333333333339</v>
      </c>
      <c r="F794" s="6" t="s">
        <v>374</v>
      </c>
      <c r="H79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95" spans="1:8" x14ac:dyDescent="0.25">
      <c r="A795" s="4" t="str">
        <f>_xlfn.XLOOKUP(TabelaCompras[[#This Row],[Produto]],Cadastro!A:A,Cadastro!B:B,"VALOR NÃO ENCONTRADO",0,1)</f>
        <v>M-000012</v>
      </c>
      <c r="B795" t="s">
        <v>388</v>
      </c>
      <c r="C795">
        <v>0</v>
      </c>
      <c r="D795" s="1">
        <v>21.7</v>
      </c>
      <c r="E795" s="1">
        <f>TabelaCompras[[#This Row],[Preço de compra]]/0.6</f>
        <v>36.166666666666664</v>
      </c>
      <c r="F795" s="6" t="s">
        <v>374</v>
      </c>
      <c r="H79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96" spans="1:8" x14ac:dyDescent="0.25">
      <c r="A796" s="4" t="str">
        <f>_xlfn.XLOOKUP(TabelaCompras[[#This Row],[Produto]],Cadastro!A:A,Cadastro!B:B,"VALOR NÃO ENCONTRADO",0,1)</f>
        <v>M-000014</v>
      </c>
      <c r="B796" t="s">
        <v>389</v>
      </c>
      <c r="C796">
        <v>0</v>
      </c>
      <c r="D796" s="1">
        <v>21.7</v>
      </c>
      <c r="E796" s="1">
        <f>TabelaCompras[[#This Row],[Preço de compra]]/0.6</f>
        <v>36.166666666666664</v>
      </c>
      <c r="F796" s="6" t="s">
        <v>374</v>
      </c>
      <c r="H79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97" spans="1:8" x14ac:dyDescent="0.25">
      <c r="A797" s="4" t="str">
        <f>_xlfn.XLOOKUP(TabelaCompras[[#This Row],[Produto]],Cadastro!A:A,Cadastro!B:B,"VALOR NÃO ENCONTRADO",0,1)</f>
        <v>M-82390</v>
      </c>
      <c r="B797" t="s">
        <v>390</v>
      </c>
      <c r="C797">
        <v>0</v>
      </c>
      <c r="D797" s="1">
        <v>28.7</v>
      </c>
      <c r="E797" s="1">
        <f>TabelaCompras[[#This Row],[Preço de compra]]/0.6</f>
        <v>47.833333333333336</v>
      </c>
      <c r="F797" s="6" t="s">
        <v>374</v>
      </c>
      <c r="H79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98" spans="1:8" x14ac:dyDescent="0.25">
      <c r="A798" s="4" t="str">
        <f>_xlfn.XLOOKUP(TabelaCompras[[#This Row],[Produto]],Cadastro!A:A,Cadastro!B:B,"VALOR NÃO ENCONTRADO",0,1)</f>
        <v>M-96302</v>
      </c>
      <c r="B798" t="s">
        <v>391</v>
      </c>
      <c r="C798">
        <v>0</v>
      </c>
      <c r="D798" s="1">
        <v>34.299999999999997</v>
      </c>
      <c r="E798" s="1">
        <f>TabelaCompras[[#This Row],[Preço de compra]]/0.6</f>
        <v>57.166666666666664</v>
      </c>
      <c r="F798" s="6" t="s">
        <v>374</v>
      </c>
      <c r="H79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799" spans="1:8" x14ac:dyDescent="0.25">
      <c r="A799" s="4">
        <f>_xlfn.XLOOKUP(TabelaCompras[[#This Row],[Produto]],Cadastro!A:A,Cadastro!B:B,"VALOR NÃO ENCONTRADO",0,1)</f>
        <v>45039</v>
      </c>
      <c r="B799" t="s">
        <v>392</v>
      </c>
      <c r="C799">
        <v>0</v>
      </c>
      <c r="D799" s="1">
        <v>27.299999999999997</v>
      </c>
      <c r="E799" s="1">
        <f>TabelaCompras[[#This Row],[Preço de compra]]/0.6</f>
        <v>45.5</v>
      </c>
      <c r="F799" s="6" t="s">
        <v>374</v>
      </c>
      <c r="H79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00" spans="1:8" x14ac:dyDescent="0.25">
      <c r="A800" s="4" t="str">
        <f>_xlfn.XLOOKUP(TabelaCompras[[#This Row],[Produto]],Cadastro!A:A,Cadastro!B:B,"VALOR NÃO ENCONTRADO",0,1)</f>
        <v>M-001-004827503</v>
      </c>
      <c r="B800" t="s">
        <v>393</v>
      </c>
      <c r="C800">
        <v>0</v>
      </c>
      <c r="D800" s="1">
        <v>4315.5</v>
      </c>
      <c r="E800" s="1">
        <f>TabelaCompras[[#This Row],[Preço de compra]]/0.6</f>
        <v>7192.5</v>
      </c>
      <c r="F800" s="6" t="s">
        <v>374</v>
      </c>
      <c r="H80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01" spans="1:8" x14ac:dyDescent="0.25">
      <c r="A801" s="4" t="str">
        <f>_xlfn.XLOOKUP(TabelaCompras[[#This Row],[Produto]],Cadastro!A:A,Cadastro!B:B,"VALOR NÃO ENCONTRADO",0,1)</f>
        <v>M-41600</v>
      </c>
      <c r="B801" t="s">
        <v>394</v>
      </c>
      <c r="C801">
        <v>0</v>
      </c>
      <c r="D801" s="1">
        <v>9.7999999999999989</v>
      </c>
      <c r="E801" s="1">
        <f>TabelaCompras[[#This Row],[Preço de compra]]/0.6</f>
        <v>16.333333333333332</v>
      </c>
      <c r="F801" s="6" t="s">
        <v>374</v>
      </c>
      <c r="H80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02" spans="1:8" x14ac:dyDescent="0.25">
      <c r="A802" s="4" t="str">
        <f>_xlfn.XLOOKUP(TabelaCompras[[#This Row],[Produto]],Cadastro!A:A,Cadastro!B:B,"VALOR NÃO ENCONTRADO",0,1)</f>
        <v>M-1305</v>
      </c>
      <c r="B802" t="s">
        <v>395</v>
      </c>
      <c r="C802">
        <v>0</v>
      </c>
      <c r="D802" s="1">
        <v>4.8999999999999995</v>
      </c>
      <c r="E802" s="1">
        <f>TabelaCompras[[#This Row],[Preço de compra]]/0.6</f>
        <v>8.1666666666666661</v>
      </c>
      <c r="F802" s="6" t="s">
        <v>374</v>
      </c>
      <c r="H80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03" spans="1:8" x14ac:dyDescent="0.25">
      <c r="A803" s="4" t="str">
        <f>_xlfn.XLOOKUP(TabelaCompras[[#This Row],[Produto]],Cadastro!A:A,Cadastro!B:B,"VALOR NÃO ENCONTRADO",0,1)</f>
        <v>M-03254</v>
      </c>
      <c r="B803" t="s">
        <v>396</v>
      </c>
      <c r="C803">
        <v>0</v>
      </c>
      <c r="D803" s="1">
        <v>51.8</v>
      </c>
      <c r="E803" s="1">
        <f>TabelaCompras[[#This Row],[Preço de compra]]/0.6</f>
        <v>86.333333333333329</v>
      </c>
      <c r="F803" s="6" t="s">
        <v>374</v>
      </c>
      <c r="H80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04" spans="1:8" x14ac:dyDescent="0.25">
      <c r="A804" s="4" t="str">
        <f>_xlfn.XLOOKUP(TabelaCompras[[#This Row],[Produto]],Cadastro!A:A,Cadastro!B:B,"VALOR NÃO ENCONTRADO",0,1)</f>
        <v>M-9655</v>
      </c>
      <c r="B804" t="s">
        <v>397</v>
      </c>
      <c r="C804">
        <v>0</v>
      </c>
      <c r="D804" s="1">
        <v>2.0999999999999996</v>
      </c>
      <c r="E804" s="1">
        <f>TabelaCompras[[#This Row],[Preço de compra]]/0.6</f>
        <v>3.4999999999999996</v>
      </c>
      <c r="F804" s="6" t="s">
        <v>374</v>
      </c>
      <c r="H80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05" spans="1:8" x14ac:dyDescent="0.25">
      <c r="A805" s="4" t="str">
        <f>_xlfn.XLOOKUP(TabelaCompras[[#This Row],[Produto]],Cadastro!A:A,Cadastro!B:B,"VALOR NÃO ENCONTRADO",0,1)</f>
        <v>M-879654</v>
      </c>
      <c r="B805" t="s">
        <v>398</v>
      </c>
      <c r="C805">
        <v>0</v>
      </c>
      <c r="D805" s="1">
        <v>11.899999999999999</v>
      </c>
      <c r="E805" s="1">
        <f>TabelaCompras[[#This Row],[Preço de compra]]/0.6</f>
        <v>19.833333333333332</v>
      </c>
      <c r="F805" s="6" t="s">
        <v>374</v>
      </c>
      <c r="H80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06" spans="1:8" x14ac:dyDescent="0.25">
      <c r="A806" s="4">
        <f>_xlfn.XLOOKUP(TabelaCompras[[#This Row],[Produto]],Cadastro!A:A,Cadastro!B:B,"VALOR NÃO ENCONTRADO",0,1)</f>
        <v>421412312</v>
      </c>
      <c r="B806" t="s">
        <v>399</v>
      </c>
      <c r="C806">
        <v>0</v>
      </c>
      <c r="D806" s="1">
        <v>27.299999999999997</v>
      </c>
      <c r="E806" s="1">
        <f>TabelaCompras[[#This Row],[Preço de compra]]/0.6</f>
        <v>45.5</v>
      </c>
      <c r="F806" s="6" t="s">
        <v>374</v>
      </c>
      <c r="H80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07" spans="1:8" x14ac:dyDescent="0.25">
      <c r="A807" s="4" t="str">
        <f>_xlfn.XLOOKUP(TabelaCompras[[#This Row],[Produto]],Cadastro!A:A,Cadastro!B:B,"VALOR NÃO ENCONTRADO",0,1)</f>
        <v>M-89792</v>
      </c>
      <c r="B807" t="s">
        <v>400</v>
      </c>
      <c r="C807">
        <v>0</v>
      </c>
      <c r="D807" s="1">
        <v>157.5</v>
      </c>
      <c r="E807" s="1">
        <f>TabelaCompras[[#This Row],[Preço de compra]]/0.6</f>
        <v>262.5</v>
      </c>
      <c r="F807" s="6" t="s">
        <v>374</v>
      </c>
      <c r="H80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08" spans="1:8" x14ac:dyDescent="0.25">
      <c r="A808" s="4" t="str">
        <f>_xlfn.XLOOKUP(TabelaCompras[[#This Row],[Produto]],Cadastro!A:A,Cadastro!B:B,"VALOR NÃO ENCONTRADO",0,1)</f>
        <v>M-</v>
      </c>
      <c r="B808" t="s">
        <v>401</v>
      </c>
      <c r="C808">
        <v>0</v>
      </c>
      <c r="D808" s="1">
        <v>1910.3</v>
      </c>
      <c r="E808" s="1">
        <f>TabelaCompras[[#This Row],[Preço de compra]]/0.6</f>
        <v>3183.8333333333335</v>
      </c>
      <c r="F808" s="6" t="s">
        <v>374</v>
      </c>
      <c r="H80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09" spans="1:8" x14ac:dyDescent="0.25">
      <c r="A809" s="4">
        <f>_xlfn.XLOOKUP(TabelaCompras[[#This Row],[Produto]],Cadastro!A:A,Cadastro!B:B,"VALOR NÃO ENCONTRADO",0,1)</f>
        <v>0</v>
      </c>
      <c r="B809" t="s">
        <v>290</v>
      </c>
      <c r="C809">
        <v>0</v>
      </c>
      <c r="D809" s="1">
        <v>454.99999999999994</v>
      </c>
      <c r="E809" s="1">
        <f>TabelaCompras[[#This Row],[Preço de compra]]/0.6</f>
        <v>758.33333333333326</v>
      </c>
      <c r="F809" s="6" t="s">
        <v>291</v>
      </c>
      <c r="H80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10" spans="1:8" x14ac:dyDescent="0.25">
      <c r="A810" s="4" t="str">
        <f>_xlfn.XLOOKUP(TabelaCompras[[#This Row],[Produto]],Cadastro!A:A,Cadastro!B:B,"VALOR NÃO ENCONTRADO",0,1)</f>
        <v>M-76949</v>
      </c>
      <c r="B810" t="s">
        <v>292</v>
      </c>
      <c r="C810">
        <v>0</v>
      </c>
      <c r="D810" s="1">
        <v>698.59999999999991</v>
      </c>
      <c r="E810" s="1">
        <f>TabelaCompras[[#This Row],[Preço de compra]]/0.6</f>
        <v>1164.3333333333333</v>
      </c>
      <c r="F810" s="6" t="s">
        <v>291</v>
      </c>
      <c r="H81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11" spans="1:8" x14ac:dyDescent="0.25">
      <c r="A811" s="4">
        <f>_xlfn.XLOOKUP(TabelaCompras[[#This Row],[Produto]],Cadastro!A:A,Cadastro!B:B,"VALOR NÃO ENCONTRADO",0,1)</f>
        <v>34212</v>
      </c>
      <c r="B811" t="s">
        <v>293</v>
      </c>
      <c r="C811">
        <v>0</v>
      </c>
      <c r="D811" s="1">
        <v>203</v>
      </c>
      <c r="E811" s="1">
        <f>TabelaCompras[[#This Row],[Preço de compra]]/0.6</f>
        <v>338.33333333333337</v>
      </c>
      <c r="F811" s="6" t="s">
        <v>291</v>
      </c>
      <c r="H81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12" spans="1:8" x14ac:dyDescent="0.25">
      <c r="A812" s="4">
        <f>_xlfn.XLOOKUP(TabelaCompras[[#This Row],[Produto]],Cadastro!A:A,Cadastro!B:B,"VALOR NÃO ENCONTRADO",0,1)</f>
        <v>0</v>
      </c>
      <c r="B812" t="s">
        <v>294</v>
      </c>
      <c r="C812">
        <v>0</v>
      </c>
      <c r="D812" s="1">
        <v>97.929999999999993</v>
      </c>
      <c r="E812" s="1">
        <f>TabelaCompras[[#This Row],[Preço de compra]]/0.6</f>
        <v>163.21666666666667</v>
      </c>
      <c r="F812" s="6" t="s">
        <v>291</v>
      </c>
      <c r="H81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13" spans="1:8" x14ac:dyDescent="0.25">
      <c r="A813" s="4" t="str">
        <f>_xlfn.XLOOKUP(TabelaCompras[[#This Row],[Produto]],Cadastro!A:A,Cadastro!B:B,"VALOR NÃO ENCONTRADO",0,1)</f>
        <v>516-33</v>
      </c>
      <c r="B813" t="s">
        <v>295</v>
      </c>
      <c r="C813">
        <v>0</v>
      </c>
      <c r="D813" s="1">
        <v>106.39999999999999</v>
      </c>
      <c r="E813" s="1">
        <f>TabelaCompras[[#This Row],[Preço de compra]]/0.6</f>
        <v>177.33333333333331</v>
      </c>
      <c r="F813" s="6" t="s">
        <v>291</v>
      </c>
      <c r="H81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14" spans="1:8" x14ac:dyDescent="0.25">
      <c r="A814" s="4">
        <f>_xlfn.XLOOKUP(TabelaCompras[[#This Row],[Produto]],Cadastro!A:A,Cadastro!B:B,"VALOR NÃO ENCONTRADO",0,1)</f>
        <v>9653</v>
      </c>
      <c r="B814" t="s">
        <v>296</v>
      </c>
      <c r="C814">
        <v>0</v>
      </c>
      <c r="D814" s="1">
        <v>74.899999999999991</v>
      </c>
      <c r="E814" s="1">
        <f>TabelaCompras[[#This Row],[Preço de compra]]/0.6</f>
        <v>124.83333333333333</v>
      </c>
      <c r="F814" s="6" t="s">
        <v>291</v>
      </c>
      <c r="H81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15" spans="1:8" x14ac:dyDescent="0.25">
      <c r="A815" s="4" t="str">
        <f>_xlfn.XLOOKUP(TabelaCompras[[#This Row],[Produto]],Cadastro!A:A,Cadastro!B:B,"VALOR NÃO ENCONTRADO",0,1)</f>
        <v>M-413518</v>
      </c>
      <c r="B815" t="s">
        <v>793</v>
      </c>
      <c r="C815">
        <v>0</v>
      </c>
      <c r="D815" s="1">
        <v>23.799999999999997</v>
      </c>
      <c r="E815" s="1">
        <f>TabelaCompras[[#This Row],[Preço de compra]]/0.6</f>
        <v>39.666666666666664</v>
      </c>
      <c r="F815" s="6" t="s">
        <v>794</v>
      </c>
      <c r="H81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16" spans="1:8" x14ac:dyDescent="0.25">
      <c r="A816" s="4" t="str">
        <f>_xlfn.XLOOKUP(TabelaCompras[[#This Row],[Produto]],Cadastro!A:A,Cadastro!B:B,"VALOR NÃO ENCONTRADO",0,1)</f>
        <v>M-474673</v>
      </c>
      <c r="B816" t="s">
        <v>801</v>
      </c>
      <c r="C816">
        <v>0</v>
      </c>
      <c r="D816" s="1">
        <v>20.299999999999997</v>
      </c>
      <c r="E816" s="1">
        <f>TabelaCompras[[#This Row],[Preço de compra]]/0.6</f>
        <v>33.833333333333329</v>
      </c>
      <c r="F816" s="6" t="s">
        <v>794</v>
      </c>
      <c r="H81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17" spans="1:8" x14ac:dyDescent="0.25">
      <c r="A817" s="4">
        <f>_xlfn.XLOOKUP(TabelaCompras[[#This Row],[Produto]],Cadastro!A:A,Cadastro!B:B,"VALOR NÃO ENCONTRADO",0,1)</f>
        <v>659889</v>
      </c>
      <c r="B817" t="s">
        <v>802</v>
      </c>
      <c r="C817">
        <v>0</v>
      </c>
      <c r="D817" s="1">
        <v>11.2</v>
      </c>
      <c r="E817" s="1">
        <f>TabelaCompras[[#This Row],[Preço de compra]]/0.6</f>
        <v>18.666666666666668</v>
      </c>
      <c r="F817" s="6" t="s">
        <v>794</v>
      </c>
      <c r="H81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18" spans="1:8" x14ac:dyDescent="0.25">
      <c r="A818" s="4">
        <f>_xlfn.XLOOKUP(TabelaCompras[[#This Row],[Produto]],Cadastro!A:A,Cadastro!B:B,"VALOR NÃO ENCONTRADO",0,1)</f>
        <v>216280</v>
      </c>
      <c r="B818" t="s">
        <v>805</v>
      </c>
      <c r="C818">
        <v>0</v>
      </c>
      <c r="D818" s="1">
        <v>57.4</v>
      </c>
      <c r="E818" s="1">
        <f>TabelaCompras[[#This Row],[Preço de compra]]/0.6</f>
        <v>95.666666666666671</v>
      </c>
      <c r="F818" s="6" t="s">
        <v>794</v>
      </c>
      <c r="H81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19" spans="1:8" x14ac:dyDescent="0.25">
      <c r="A819" s="4" t="str">
        <f>_xlfn.XLOOKUP(TabelaCompras[[#This Row],[Produto]],Cadastro!A:A,Cadastro!B:B,"VALOR NÃO ENCONTRADO",0,1)</f>
        <v>M-7199</v>
      </c>
      <c r="B819" t="s">
        <v>806</v>
      </c>
      <c r="C819">
        <v>0</v>
      </c>
      <c r="D819" s="1">
        <v>22.4</v>
      </c>
      <c r="E819" s="1">
        <f>TabelaCompras[[#This Row],[Preço de compra]]/0.6</f>
        <v>37.333333333333336</v>
      </c>
      <c r="F819" s="6" t="s">
        <v>794</v>
      </c>
      <c r="H81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20" spans="1:8" x14ac:dyDescent="0.25">
      <c r="A820" s="4">
        <f>_xlfn.XLOOKUP(TabelaCompras[[#This Row],[Produto]],Cadastro!A:A,Cadastro!B:B,"VALOR NÃO ENCONTRADO",0,1)</f>
        <v>774011</v>
      </c>
      <c r="B820" t="s">
        <v>807</v>
      </c>
      <c r="C820">
        <v>0</v>
      </c>
      <c r="D820" s="1">
        <v>39.199999999999996</v>
      </c>
      <c r="E820" s="1">
        <f>TabelaCompras[[#This Row],[Preço de compra]]/0.6</f>
        <v>65.333333333333329</v>
      </c>
      <c r="F820" s="6" t="s">
        <v>794</v>
      </c>
      <c r="H82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21" spans="1:8" x14ac:dyDescent="0.25">
      <c r="A821" s="4">
        <f>_xlfn.XLOOKUP(TabelaCompras[[#This Row],[Produto]],Cadastro!A:A,Cadastro!B:B,"VALOR NÃO ENCONTRADO",0,1)</f>
        <v>30</v>
      </c>
      <c r="B821" t="s">
        <v>810</v>
      </c>
      <c r="C821">
        <v>0</v>
      </c>
      <c r="D821" s="1">
        <v>15.399999999999999</v>
      </c>
      <c r="E821" s="1">
        <f>TabelaCompras[[#This Row],[Preço de compra]]/0.6</f>
        <v>25.666666666666664</v>
      </c>
      <c r="F821" s="6" t="s">
        <v>794</v>
      </c>
      <c r="H82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22" spans="1:8" x14ac:dyDescent="0.25">
      <c r="A822" s="4">
        <f>_xlfn.XLOOKUP(TabelaCompras[[#This Row],[Produto]],Cadastro!A:A,Cadastro!B:B,"VALOR NÃO ENCONTRADO",0,1)</f>
        <v>460205</v>
      </c>
      <c r="B822" t="s">
        <v>93</v>
      </c>
      <c r="C822">
        <v>0</v>
      </c>
      <c r="D822" s="1">
        <v>8.3999999999999986</v>
      </c>
      <c r="E822" s="1">
        <f>TabelaCompras[[#This Row],[Preço de compra]]/0.6</f>
        <v>13.999999999999998</v>
      </c>
      <c r="F822" s="6" t="s">
        <v>94</v>
      </c>
      <c r="H82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23" spans="1:8" x14ac:dyDescent="0.25">
      <c r="A823" s="4">
        <f>_xlfn.XLOOKUP(TabelaCompras[[#This Row],[Produto]],Cadastro!A:A,Cadastro!B:B,"VALOR NÃO ENCONTRADO",0,1)</f>
        <v>8478</v>
      </c>
      <c r="B823" t="s">
        <v>95</v>
      </c>
      <c r="C823">
        <v>0</v>
      </c>
      <c r="D823" s="1">
        <v>2450</v>
      </c>
      <c r="E823" s="1">
        <f>TabelaCompras[[#This Row],[Preço de compra]]/0.6</f>
        <v>4083.3333333333335</v>
      </c>
      <c r="F823" s="6" t="s">
        <v>94</v>
      </c>
      <c r="H82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24" spans="1:8" x14ac:dyDescent="0.25">
      <c r="A824" s="4" t="str">
        <f>_xlfn.XLOOKUP(TabelaCompras[[#This Row],[Produto]],Cadastro!A:A,Cadastro!B:B,"VALOR NÃO ENCONTRADO",0,1)</f>
        <v>MM-21231</v>
      </c>
      <c r="B824" t="s">
        <v>1215</v>
      </c>
      <c r="C824">
        <v>0</v>
      </c>
      <c r="D824" s="1">
        <v>146.29999999999998</v>
      </c>
      <c r="E824" s="1">
        <f>TabelaCompras[[#This Row],[Preço de compra]]/0.6</f>
        <v>243.83333333333331</v>
      </c>
      <c r="F824" s="6" t="s">
        <v>1216</v>
      </c>
      <c r="H82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25" spans="1:8" x14ac:dyDescent="0.25">
      <c r="A825" s="4" t="str">
        <f>_xlfn.XLOOKUP(TabelaCompras[[#This Row],[Produto]],Cadastro!A:A,Cadastro!B:B,"VALOR NÃO ENCONTRADO",0,1)</f>
        <v>MM- 28977</v>
      </c>
      <c r="B825" t="s">
        <v>1217</v>
      </c>
      <c r="C825">
        <v>0</v>
      </c>
      <c r="D825" s="1">
        <v>48.3</v>
      </c>
      <c r="E825" s="1">
        <f>TabelaCompras[[#This Row],[Preço de compra]]/0.6</f>
        <v>80.5</v>
      </c>
      <c r="F825" s="6" t="s">
        <v>1216</v>
      </c>
      <c r="H82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26" spans="1:8" x14ac:dyDescent="0.25">
      <c r="A826" s="4" t="str">
        <f>_xlfn.XLOOKUP(TabelaCompras[[#This Row],[Produto]],Cadastro!A:A,Cadastro!B:B,"VALOR NÃO ENCONTRADO",0,1)</f>
        <v>M-953631</v>
      </c>
      <c r="B826" t="s">
        <v>777</v>
      </c>
      <c r="C826">
        <v>0</v>
      </c>
      <c r="D826" s="1">
        <v>25.2</v>
      </c>
      <c r="E826" s="1">
        <f>TabelaCompras[[#This Row],[Preço de compra]]/0.6</f>
        <v>42</v>
      </c>
      <c r="F826" s="6" t="s">
        <v>778</v>
      </c>
      <c r="H82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27" spans="1:8" x14ac:dyDescent="0.25">
      <c r="A827" s="4" t="str">
        <f>_xlfn.XLOOKUP(TabelaCompras[[#This Row],[Produto]],Cadastro!A:A,Cadastro!B:B,"VALOR NÃO ENCONTRADO",0,1)</f>
        <v>M-0003</v>
      </c>
      <c r="B827" t="s">
        <v>779</v>
      </c>
      <c r="C827">
        <v>0</v>
      </c>
      <c r="D827" s="1">
        <v>15.399999999999999</v>
      </c>
      <c r="E827" s="1">
        <f>TabelaCompras[[#This Row],[Preço de compra]]/0.6</f>
        <v>25.666666666666664</v>
      </c>
      <c r="F827" s="6" t="s">
        <v>778</v>
      </c>
      <c r="H82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28" spans="1:8" x14ac:dyDescent="0.25">
      <c r="A828" s="4" t="str">
        <f>_xlfn.XLOOKUP(TabelaCompras[[#This Row],[Produto]],Cadastro!A:A,Cadastro!B:B,"VALOR NÃO ENCONTRADO",0,1)</f>
        <v>M-00072</v>
      </c>
      <c r="B828" t="s">
        <v>780</v>
      </c>
      <c r="C828">
        <v>0</v>
      </c>
      <c r="D828" s="1">
        <v>144.19999999999999</v>
      </c>
      <c r="E828" s="1">
        <f>TabelaCompras[[#This Row],[Preço de compra]]/0.6</f>
        <v>240.33333333333331</v>
      </c>
      <c r="F828" s="6" t="s">
        <v>778</v>
      </c>
      <c r="H82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29" spans="1:8" x14ac:dyDescent="0.25">
      <c r="A829" s="4" t="str">
        <f>_xlfn.XLOOKUP(TabelaCompras[[#This Row],[Produto]],Cadastro!A:A,Cadastro!B:B,"VALOR NÃO ENCONTRADO",0,1)</f>
        <v>M-00073</v>
      </c>
      <c r="B829" t="s">
        <v>781</v>
      </c>
      <c r="C829">
        <v>0</v>
      </c>
      <c r="D829" s="1">
        <v>215.6</v>
      </c>
      <c r="E829" s="1">
        <f>TabelaCompras[[#This Row],[Preço de compra]]/0.6</f>
        <v>359.33333333333331</v>
      </c>
      <c r="F829" s="6" t="s">
        <v>778</v>
      </c>
      <c r="H82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30" spans="1:8" x14ac:dyDescent="0.25">
      <c r="A830" s="4" t="str">
        <f>_xlfn.XLOOKUP(TabelaCompras[[#This Row],[Produto]],Cadastro!A:A,Cadastro!B:B,"VALOR NÃO ENCONTRADO",0,1)</f>
        <v>M-00068</v>
      </c>
      <c r="B830" t="s">
        <v>782</v>
      </c>
      <c r="C830">
        <v>0</v>
      </c>
      <c r="D830" s="1">
        <v>29.4</v>
      </c>
      <c r="E830" s="1">
        <f>TabelaCompras[[#This Row],[Preço de compra]]/0.6</f>
        <v>49</v>
      </c>
      <c r="F830" s="6" t="s">
        <v>778</v>
      </c>
      <c r="H83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31" spans="1:8" x14ac:dyDescent="0.25">
      <c r="A831" s="4" t="str">
        <f>_xlfn.XLOOKUP(TabelaCompras[[#This Row],[Produto]],Cadastro!A:A,Cadastro!B:B,"VALOR NÃO ENCONTRADO",0,1)</f>
        <v>M-00070</v>
      </c>
      <c r="B831" t="s">
        <v>783</v>
      </c>
      <c r="C831">
        <v>0</v>
      </c>
      <c r="D831" s="1">
        <v>60.199999999999996</v>
      </c>
      <c r="E831" s="1">
        <f>TabelaCompras[[#This Row],[Preço de compra]]/0.6</f>
        <v>100.33333333333333</v>
      </c>
      <c r="F831" s="6" t="s">
        <v>778</v>
      </c>
      <c r="H83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32" spans="1:8" x14ac:dyDescent="0.25">
      <c r="A832" s="4" t="str">
        <f>_xlfn.XLOOKUP(TabelaCompras[[#This Row],[Produto]],Cadastro!A:A,Cadastro!B:B,"VALOR NÃO ENCONTRADO",0,1)</f>
        <v>M-00071</v>
      </c>
      <c r="B832" t="s">
        <v>784</v>
      </c>
      <c r="C832">
        <v>0</v>
      </c>
      <c r="D832" s="1">
        <v>74.199999999999989</v>
      </c>
      <c r="E832" s="1">
        <f>TabelaCompras[[#This Row],[Preço de compra]]/0.6</f>
        <v>123.66666666666666</v>
      </c>
      <c r="F832" s="6" t="s">
        <v>778</v>
      </c>
      <c r="H83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33" spans="1:8" x14ac:dyDescent="0.25">
      <c r="A833" s="4">
        <f>_xlfn.XLOOKUP(TabelaCompras[[#This Row],[Produto]],Cadastro!A:A,Cadastro!B:B,"VALOR NÃO ENCONTRADO",0,1)</f>
        <v>95051</v>
      </c>
      <c r="B833" t="s">
        <v>785</v>
      </c>
      <c r="C833">
        <v>0</v>
      </c>
      <c r="D833" s="1">
        <v>16.799999999999997</v>
      </c>
      <c r="E833" s="1">
        <f>TabelaCompras[[#This Row],[Preço de compra]]/0.6</f>
        <v>27.999999999999996</v>
      </c>
      <c r="F833" s="6" t="s">
        <v>778</v>
      </c>
      <c r="H83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34" spans="1:8" x14ac:dyDescent="0.25">
      <c r="A834" s="4" t="str">
        <f>_xlfn.XLOOKUP(TabelaCompras[[#This Row],[Produto]],Cadastro!A:A,Cadastro!B:B,"VALOR NÃO ENCONTRADO",0,1)</f>
        <v>M-8595</v>
      </c>
      <c r="B834" t="s">
        <v>786</v>
      </c>
      <c r="C834">
        <v>0</v>
      </c>
      <c r="D834" s="1">
        <v>16.799999999999997</v>
      </c>
      <c r="E834" s="1">
        <f>TabelaCompras[[#This Row],[Preço de compra]]/0.6</f>
        <v>27.999999999999996</v>
      </c>
      <c r="F834" s="6" t="s">
        <v>778</v>
      </c>
      <c r="H83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35" spans="1:8" x14ac:dyDescent="0.25">
      <c r="A835" s="4" t="str">
        <f>_xlfn.XLOOKUP(TabelaCompras[[#This Row],[Produto]],Cadastro!A:A,Cadastro!B:B,"VALOR NÃO ENCONTRADO",0,1)</f>
        <v>M-667071</v>
      </c>
      <c r="B835" t="s">
        <v>787</v>
      </c>
      <c r="C835">
        <v>0</v>
      </c>
      <c r="D835" s="1">
        <v>96.6</v>
      </c>
      <c r="E835" s="1">
        <f>TabelaCompras[[#This Row],[Preço de compra]]/0.6</f>
        <v>161</v>
      </c>
      <c r="F835" s="6" t="s">
        <v>778</v>
      </c>
      <c r="H83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36" spans="1:8" x14ac:dyDescent="0.25">
      <c r="A836" s="4">
        <f>_xlfn.XLOOKUP(TabelaCompras[[#This Row],[Produto]],Cadastro!A:A,Cadastro!B:B,"VALOR NÃO ENCONTRADO",0,1)</f>
        <v>7100</v>
      </c>
      <c r="B836" t="s">
        <v>788</v>
      </c>
      <c r="C836">
        <v>0</v>
      </c>
      <c r="D836" s="1">
        <v>19.11</v>
      </c>
      <c r="E836" s="1">
        <f>TabelaCompras[[#This Row],[Preço de compra]]/0.6</f>
        <v>31.85</v>
      </c>
      <c r="F836" s="6" t="s">
        <v>778</v>
      </c>
      <c r="H83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37" spans="1:8" x14ac:dyDescent="0.25">
      <c r="A837" s="4" t="str">
        <f>_xlfn.XLOOKUP(TabelaCompras[[#This Row],[Produto]],Cadastro!A:A,Cadastro!B:B,"VALOR NÃO ENCONTRADO",0,1)</f>
        <v>M-1504</v>
      </c>
      <c r="B837" t="s">
        <v>789</v>
      </c>
      <c r="C837">
        <v>0</v>
      </c>
      <c r="D837" s="1">
        <v>5.6</v>
      </c>
      <c r="E837" s="1">
        <f>TabelaCompras[[#This Row],[Preço de compra]]/0.6</f>
        <v>9.3333333333333339</v>
      </c>
      <c r="F837" s="6" t="s">
        <v>778</v>
      </c>
      <c r="H83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38" spans="1:8" x14ac:dyDescent="0.25">
      <c r="A838" s="4">
        <f>_xlfn.XLOOKUP(TabelaCompras[[#This Row],[Produto]],Cadastro!A:A,Cadastro!B:B,"VALOR NÃO ENCONTRADO",0,1)</f>
        <v>67250</v>
      </c>
      <c r="B838" t="s">
        <v>790</v>
      </c>
      <c r="C838">
        <v>0</v>
      </c>
      <c r="D838" s="1">
        <v>11.899999999999999</v>
      </c>
      <c r="E838" s="1">
        <f>TabelaCompras[[#This Row],[Preço de compra]]/0.6</f>
        <v>19.833333333333332</v>
      </c>
      <c r="F838" s="6" t="s">
        <v>778</v>
      </c>
      <c r="H83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39" spans="1:8" x14ac:dyDescent="0.25">
      <c r="A839" s="4" t="str">
        <f>_xlfn.XLOOKUP(TabelaCompras[[#This Row],[Produto]],Cadastro!A:A,Cadastro!B:B,"VALOR NÃO ENCONTRADO",0,1)</f>
        <v>M-23124</v>
      </c>
      <c r="B839" t="s">
        <v>791</v>
      </c>
      <c r="C839">
        <v>0</v>
      </c>
      <c r="D839" s="1">
        <v>29.4</v>
      </c>
      <c r="E839" s="1">
        <f>TabelaCompras[[#This Row],[Preço de compra]]/0.6</f>
        <v>49</v>
      </c>
      <c r="F839" s="6" t="s">
        <v>778</v>
      </c>
      <c r="H83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40" spans="1:8" x14ac:dyDescent="0.25">
      <c r="A840" s="4">
        <f>_xlfn.XLOOKUP(TabelaCompras[[#This Row],[Produto]],Cadastro!A:A,Cadastro!B:B,"VALOR NÃO ENCONTRADO",0,1)</f>
        <v>760781</v>
      </c>
      <c r="B840" t="s">
        <v>792</v>
      </c>
      <c r="C840">
        <v>0</v>
      </c>
      <c r="D840" s="1">
        <v>36.4</v>
      </c>
      <c r="E840" s="1">
        <f>TabelaCompras[[#This Row],[Preço de compra]]/0.6</f>
        <v>60.666666666666664</v>
      </c>
      <c r="F840" s="6" t="s">
        <v>778</v>
      </c>
      <c r="H84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41" spans="1:8" x14ac:dyDescent="0.25">
      <c r="A841" s="4" t="str">
        <f>_xlfn.XLOOKUP(TabelaCompras[[#This Row],[Produto]],Cadastro!A:A,Cadastro!B:B,"VALOR NÃO ENCONTRADO",0,1)</f>
        <v>M-11001</v>
      </c>
      <c r="B841" t="s">
        <v>795</v>
      </c>
      <c r="C841">
        <v>0</v>
      </c>
      <c r="D841" s="1">
        <v>29.4</v>
      </c>
      <c r="E841" s="1">
        <f>TabelaCompras[[#This Row],[Preço de compra]]/0.6</f>
        <v>49</v>
      </c>
      <c r="F841" s="6" t="s">
        <v>778</v>
      </c>
      <c r="H84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42" spans="1:8" x14ac:dyDescent="0.25">
      <c r="A842" s="4" t="str">
        <f>_xlfn.XLOOKUP(TabelaCompras[[#This Row],[Produto]],Cadastro!A:A,Cadastro!B:B,"VALOR NÃO ENCONTRADO",0,1)</f>
        <v>M-8331210</v>
      </c>
      <c r="B842" t="s">
        <v>796</v>
      </c>
      <c r="C842">
        <v>0</v>
      </c>
      <c r="D842" s="1">
        <v>25.2</v>
      </c>
      <c r="E842" s="1">
        <f>TabelaCompras[[#This Row],[Preço de compra]]/0.6</f>
        <v>42</v>
      </c>
      <c r="F842" s="6" t="s">
        <v>778</v>
      </c>
      <c r="H84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43" spans="1:8" x14ac:dyDescent="0.25">
      <c r="A843" s="4" t="str">
        <f>_xlfn.XLOOKUP(TabelaCompras[[#This Row],[Produto]],Cadastro!A:A,Cadastro!B:B,"VALOR NÃO ENCONTRADO",0,1)</f>
        <v>M-0003216</v>
      </c>
      <c r="B843" t="s">
        <v>797</v>
      </c>
      <c r="C843">
        <v>0</v>
      </c>
      <c r="D843" s="1">
        <v>11.2</v>
      </c>
      <c r="E843" s="1">
        <f>TabelaCompras[[#This Row],[Preço de compra]]/0.6</f>
        <v>18.666666666666668</v>
      </c>
      <c r="F843" s="6" t="s">
        <v>778</v>
      </c>
      <c r="H84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44" spans="1:8" x14ac:dyDescent="0.25">
      <c r="A844" s="4" t="str">
        <f>_xlfn.XLOOKUP(TabelaCompras[[#This Row],[Produto]],Cadastro!A:A,Cadastro!B:B,"VALOR NÃO ENCONTRADO",0,1)</f>
        <v>M-K0831684</v>
      </c>
      <c r="B844" t="s">
        <v>798</v>
      </c>
      <c r="C844">
        <v>0</v>
      </c>
      <c r="D844" s="1">
        <v>87.5</v>
      </c>
      <c r="E844" s="1">
        <f>TabelaCompras[[#This Row],[Preço de compra]]/0.6</f>
        <v>145.83333333333334</v>
      </c>
      <c r="F844" s="6" t="s">
        <v>778</v>
      </c>
      <c r="H84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45" spans="1:8" x14ac:dyDescent="0.25">
      <c r="A845" s="4" t="str">
        <f>_xlfn.XLOOKUP(TabelaCompras[[#This Row],[Produto]],Cadastro!A:A,Cadastro!B:B,"VALOR NÃO ENCONTRADO",0,1)</f>
        <v>M-78963</v>
      </c>
      <c r="B845" t="s">
        <v>799</v>
      </c>
      <c r="C845">
        <v>0</v>
      </c>
      <c r="D845" s="1">
        <v>11.2</v>
      </c>
      <c r="E845" s="1">
        <f>TabelaCompras[[#This Row],[Preço de compra]]/0.6</f>
        <v>18.666666666666668</v>
      </c>
      <c r="F845" s="6" t="s">
        <v>778</v>
      </c>
      <c r="H84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46" spans="1:8" x14ac:dyDescent="0.25">
      <c r="A846" s="4" t="str">
        <f>_xlfn.XLOOKUP(TabelaCompras[[#This Row],[Produto]],Cadastro!A:A,Cadastro!B:B,"VALOR NÃO ENCONTRADO",0,1)</f>
        <v>M-7896</v>
      </c>
      <c r="B846" t="s">
        <v>800</v>
      </c>
      <c r="C846">
        <v>0</v>
      </c>
      <c r="D846" s="1">
        <v>12.6</v>
      </c>
      <c r="E846" s="1">
        <f>TabelaCompras[[#This Row],[Preço de compra]]/0.6</f>
        <v>21</v>
      </c>
      <c r="F846" s="6" t="s">
        <v>778</v>
      </c>
      <c r="H84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47" spans="1:8" x14ac:dyDescent="0.25">
      <c r="A847" s="4" t="str">
        <f>_xlfn.XLOOKUP(TabelaCompras[[#This Row],[Produto]],Cadastro!A:A,Cadastro!B:B,"VALOR NÃO ENCONTRADO",0,1)</f>
        <v>M-49209</v>
      </c>
      <c r="B847" t="s">
        <v>803</v>
      </c>
      <c r="C847">
        <v>0</v>
      </c>
      <c r="D847" s="1">
        <v>9.7999999999999989</v>
      </c>
      <c r="E847" s="1">
        <f>TabelaCompras[[#This Row],[Preço de compra]]/0.6</f>
        <v>16.333333333333332</v>
      </c>
      <c r="F847" s="6" t="s">
        <v>778</v>
      </c>
      <c r="H84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48" spans="1:8" x14ac:dyDescent="0.25">
      <c r="A848" s="4" t="str">
        <f>_xlfn.XLOOKUP(TabelaCompras[[#This Row],[Produto]],Cadastro!A:A,Cadastro!B:B,"VALOR NÃO ENCONTRADO",0,1)</f>
        <v>M-30017</v>
      </c>
      <c r="B848" t="s">
        <v>804</v>
      </c>
      <c r="C848">
        <v>0</v>
      </c>
      <c r="D848" s="1">
        <v>20.299999999999997</v>
      </c>
      <c r="E848" s="1">
        <f>TabelaCompras[[#This Row],[Preço de compra]]/0.6</f>
        <v>33.833333333333329</v>
      </c>
      <c r="F848" s="6" t="s">
        <v>778</v>
      </c>
      <c r="H84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49" spans="1:8" x14ac:dyDescent="0.25">
      <c r="A849" s="4" t="str">
        <f>_xlfn.XLOOKUP(TabelaCompras[[#This Row],[Produto]],Cadastro!A:A,Cadastro!B:B,"VALOR NÃO ENCONTRADO",0,1)</f>
        <v>M-513848</v>
      </c>
      <c r="B849" t="s">
        <v>808</v>
      </c>
      <c r="C849">
        <v>0</v>
      </c>
      <c r="D849" s="1">
        <v>68.599999999999994</v>
      </c>
      <c r="E849" s="1">
        <f>TabelaCompras[[#This Row],[Preço de compra]]/0.6</f>
        <v>114.33333333333333</v>
      </c>
      <c r="F849" s="6" t="s">
        <v>778</v>
      </c>
      <c r="H84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50" spans="1:8" x14ac:dyDescent="0.25">
      <c r="A850" s="4" t="str">
        <f>_xlfn.XLOOKUP(TabelaCompras[[#This Row],[Produto]],Cadastro!A:A,Cadastro!B:B,"VALOR NÃO ENCONTRADO",0,1)</f>
        <v>M-005673</v>
      </c>
      <c r="B850" t="s">
        <v>809</v>
      </c>
      <c r="C850">
        <v>0</v>
      </c>
      <c r="D850" s="1">
        <v>175</v>
      </c>
      <c r="E850" s="1">
        <f>TabelaCompras[[#This Row],[Preço de compra]]/0.6</f>
        <v>291.66666666666669</v>
      </c>
      <c r="F850" s="6" t="s">
        <v>778</v>
      </c>
      <c r="H85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51" spans="1:8" x14ac:dyDescent="0.25">
      <c r="A851" s="4" t="str">
        <f>_xlfn.XLOOKUP(TabelaCompras[[#This Row],[Produto]],Cadastro!A:A,Cadastro!B:B,"VALOR NÃO ENCONTRADO",0,1)</f>
        <v>M-2563</v>
      </c>
      <c r="B851" t="s">
        <v>811</v>
      </c>
      <c r="C851">
        <v>0</v>
      </c>
      <c r="D851" s="1">
        <v>54.599999999999994</v>
      </c>
      <c r="E851" s="1">
        <f>TabelaCompras[[#This Row],[Preço de compra]]/0.6</f>
        <v>91</v>
      </c>
      <c r="F851" s="6" t="s">
        <v>778</v>
      </c>
      <c r="H85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52" spans="1:8" x14ac:dyDescent="0.25">
      <c r="A852" s="4">
        <f>_xlfn.XLOOKUP(TabelaCompras[[#This Row],[Produto]],Cadastro!A:A,Cadastro!B:B,"VALOR NÃO ENCONTRADO",0,1)</f>
        <v>75356</v>
      </c>
      <c r="B852" t="s">
        <v>88</v>
      </c>
      <c r="C852">
        <v>0</v>
      </c>
      <c r="D852" s="1">
        <v>87.5</v>
      </c>
      <c r="E852" s="1">
        <f>TabelaCompras[[#This Row],[Preço de compra]]/0.6</f>
        <v>145.83333333333334</v>
      </c>
      <c r="F852" s="6" t="s">
        <v>89</v>
      </c>
      <c r="H85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53" spans="1:8" x14ac:dyDescent="0.25">
      <c r="A853" s="4">
        <f>_xlfn.XLOOKUP(TabelaCompras[[#This Row],[Produto]],Cadastro!A:A,Cadastro!B:B,"VALOR NÃO ENCONTRADO",0,1)</f>
        <v>485793</v>
      </c>
      <c r="B853" t="s">
        <v>91</v>
      </c>
      <c r="C853">
        <v>0</v>
      </c>
      <c r="D853" s="1">
        <v>16.799999999999997</v>
      </c>
      <c r="E853" s="1">
        <f>TabelaCompras[[#This Row],[Preço de compra]]/0.6</f>
        <v>27.999999999999996</v>
      </c>
      <c r="F853" s="6" t="s">
        <v>89</v>
      </c>
      <c r="H85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54" spans="1:8" x14ac:dyDescent="0.25">
      <c r="A854" s="4">
        <f>_xlfn.XLOOKUP(TabelaCompras[[#This Row],[Produto]],Cadastro!A:A,Cadastro!B:B,"VALOR NÃO ENCONTRADO",0,1)</f>
        <v>0</v>
      </c>
      <c r="B854" t="s">
        <v>92</v>
      </c>
      <c r="C854">
        <v>0</v>
      </c>
      <c r="D854" s="1">
        <v>34.93</v>
      </c>
      <c r="E854" s="1">
        <f>TabelaCompras[[#This Row],[Preço de compra]]/0.6</f>
        <v>58.216666666666669</v>
      </c>
      <c r="F854" s="6" t="s">
        <v>89</v>
      </c>
      <c r="H85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55" spans="1:8" x14ac:dyDescent="0.25">
      <c r="A855" s="4">
        <f>_xlfn.XLOOKUP(TabelaCompras[[#This Row],[Produto]],Cadastro!A:A,Cadastro!B:B,"VALOR NÃO ENCONTRADO",0,1)</f>
        <v>7247</v>
      </c>
      <c r="B855" s="26" t="s">
        <v>90</v>
      </c>
      <c r="C855">
        <v>0</v>
      </c>
      <c r="D855" s="1">
        <v>2.0999999999999996</v>
      </c>
      <c r="E855" s="1">
        <f>TabelaCompras[[#This Row],[Preço de compra]]/0.6</f>
        <v>3.4999999999999996</v>
      </c>
      <c r="F855" s="6" t="s">
        <v>89</v>
      </c>
      <c r="H85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56" spans="1:8" x14ac:dyDescent="0.25">
      <c r="A856" s="4" t="str">
        <f>_xlfn.XLOOKUP(TabelaCompras[[#This Row],[Produto]],Cadastro!A:A,Cadastro!B:B,"VALOR NÃO ENCONTRADO",0,1)</f>
        <v>M-1010W</v>
      </c>
      <c r="B856" t="s">
        <v>774</v>
      </c>
      <c r="C856">
        <v>0</v>
      </c>
      <c r="D856" s="1">
        <v>4083.7999999999997</v>
      </c>
      <c r="E856" s="1">
        <f>TabelaCompras[[#This Row],[Preço de compra]]/0.6</f>
        <v>6806.333333333333</v>
      </c>
      <c r="F856" s="6" t="s">
        <v>775</v>
      </c>
      <c r="H85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57" spans="1:8" x14ac:dyDescent="0.25">
      <c r="A857" s="4" t="str">
        <f>_xlfn.XLOOKUP(TabelaCompras[[#This Row],[Produto]],Cadastro!A:A,Cadastro!B:B,"VALOR NÃO ENCONTRADO",0,1)</f>
        <v>M-TIM600</v>
      </c>
      <c r="B857" t="s">
        <v>776</v>
      </c>
      <c r="C857">
        <v>0</v>
      </c>
      <c r="D857" s="1">
        <v>1299.1999999999998</v>
      </c>
      <c r="E857" s="1">
        <f>TabelaCompras[[#This Row],[Preço de compra]]/0.6</f>
        <v>2165.333333333333</v>
      </c>
      <c r="F857" s="6" t="s">
        <v>775</v>
      </c>
      <c r="H85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58" spans="1:8" x14ac:dyDescent="0.25">
      <c r="A858" s="4">
        <f>_xlfn.XLOOKUP(TabelaCompras[[#This Row],[Produto]],Cadastro!A:A,Cadastro!B:B,"VALOR NÃO ENCONTRADO",0,1)</f>
        <v>0</v>
      </c>
      <c r="B858" t="s">
        <v>78</v>
      </c>
      <c r="C858">
        <v>0</v>
      </c>
      <c r="D858" s="1">
        <v>43.4</v>
      </c>
      <c r="E858" s="1">
        <f>TabelaCompras[[#This Row],[Preço de compra]]/0.6</f>
        <v>72.333333333333329</v>
      </c>
      <c r="F858" s="6" t="s">
        <v>79</v>
      </c>
      <c r="H85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59" spans="1:8" x14ac:dyDescent="0.25">
      <c r="A859" s="4">
        <f>_xlfn.XLOOKUP(TabelaCompras[[#This Row],[Produto]],Cadastro!A:A,Cadastro!B:B,"VALOR NÃO ENCONTRADO",0,1)</f>
        <v>0</v>
      </c>
      <c r="B859" t="s">
        <v>80</v>
      </c>
      <c r="C859">
        <v>0</v>
      </c>
      <c r="D859" s="1">
        <v>12.6</v>
      </c>
      <c r="E859" s="1">
        <f>TabelaCompras[[#This Row],[Preço de compra]]/0.6</f>
        <v>21</v>
      </c>
      <c r="F859" s="6" t="s">
        <v>79</v>
      </c>
      <c r="H85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60" spans="1:8" x14ac:dyDescent="0.25">
      <c r="A860" s="4">
        <f>_xlfn.XLOOKUP(TabelaCompras[[#This Row],[Produto]],Cadastro!A:A,Cadastro!B:B,"VALOR NÃO ENCONTRADO",0,1)</f>
        <v>0</v>
      </c>
      <c r="B860" t="s">
        <v>81</v>
      </c>
      <c r="C860">
        <v>0</v>
      </c>
      <c r="D860" s="1">
        <v>105</v>
      </c>
      <c r="E860" s="1">
        <f>TabelaCompras[[#This Row],[Preço de compra]]/0.6</f>
        <v>175</v>
      </c>
      <c r="F860" s="6" t="s">
        <v>79</v>
      </c>
      <c r="H86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61" spans="1:8" x14ac:dyDescent="0.25">
      <c r="A861" s="4">
        <f>_xlfn.XLOOKUP(TabelaCompras[[#This Row],[Produto]],Cadastro!A:A,Cadastro!B:B,"VALOR NÃO ENCONTRADO",0,1)</f>
        <v>0</v>
      </c>
      <c r="B861" t="s">
        <v>82</v>
      </c>
      <c r="C861">
        <v>0</v>
      </c>
      <c r="D861" s="1">
        <v>44.8</v>
      </c>
      <c r="E861" s="1">
        <f>TabelaCompras[[#This Row],[Preço de compra]]/0.6</f>
        <v>74.666666666666671</v>
      </c>
      <c r="F861" s="6" t="s">
        <v>79</v>
      </c>
      <c r="H86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62" spans="1:8" x14ac:dyDescent="0.25">
      <c r="A862" s="4">
        <f>_xlfn.XLOOKUP(TabelaCompras[[#This Row],[Produto]],Cadastro!A:A,Cadastro!B:B,"VALOR NÃO ENCONTRADO",0,1)</f>
        <v>8296</v>
      </c>
      <c r="B862" t="s">
        <v>83</v>
      </c>
      <c r="C862">
        <v>0</v>
      </c>
      <c r="D862" s="1">
        <v>2820.2999999999997</v>
      </c>
      <c r="E862" s="1">
        <f>TabelaCompras[[#This Row],[Preço de compra]]/0.6</f>
        <v>4700.5</v>
      </c>
      <c r="F862" s="6" t="s">
        <v>79</v>
      </c>
      <c r="H86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63" spans="1:8" x14ac:dyDescent="0.25">
      <c r="A863" s="4">
        <f>_xlfn.XLOOKUP(TabelaCompras[[#This Row],[Produto]],Cadastro!A:A,Cadastro!B:B,"VALOR NÃO ENCONTRADO",0,1)</f>
        <v>3202219</v>
      </c>
      <c r="B863" t="s">
        <v>84</v>
      </c>
      <c r="C863">
        <v>0</v>
      </c>
      <c r="D863" s="1">
        <v>29.4</v>
      </c>
      <c r="E863" s="1">
        <f>TabelaCompras[[#This Row],[Preço de compra]]/0.6</f>
        <v>49</v>
      </c>
      <c r="F863" s="6" t="s">
        <v>79</v>
      </c>
      <c r="H86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64" spans="1:8" x14ac:dyDescent="0.25">
      <c r="A864" s="4">
        <f>_xlfn.XLOOKUP(TabelaCompras[[#This Row],[Produto]],Cadastro!A:A,Cadastro!B:B,"VALOR NÃO ENCONTRADO",0,1)</f>
        <v>0</v>
      </c>
      <c r="B864" t="s">
        <v>85</v>
      </c>
      <c r="C864">
        <v>0</v>
      </c>
      <c r="D864" s="1">
        <v>67.199999999999989</v>
      </c>
      <c r="E864" s="1">
        <f>TabelaCompras[[#This Row],[Preço de compra]]/0.6</f>
        <v>111.99999999999999</v>
      </c>
      <c r="F864" s="6" t="s">
        <v>79</v>
      </c>
      <c r="H86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65" spans="1:8" x14ac:dyDescent="0.25">
      <c r="A865" s="4">
        <f>_xlfn.XLOOKUP(TabelaCompras[[#This Row],[Produto]],Cadastro!A:A,Cadastro!B:B,"VALOR NÃO ENCONTRADO",0,1)</f>
        <v>0</v>
      </c>
      <c r="B865" t="s">
        <v>86</v>
      </c>
      <c r="C865">
        <v>0</v>
      </c>
      <c r="D865" s="1">
        <v>23.099999999999998</v>
      </c>
      <c r="E865" s="1">
        <f>TabelaCompras[[#This Row],[Preço de compra]]/0.6</f>
        <v>38.5</v>
      </c>
      <c r="F865" s="6" t="s">
        <v>79</v>
      </c>
      <c r="H86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66" spans="1:8" x14ac:dyDescent="0.25">
      <c r="A866" s="4">
        <f>_xlfn.XLOOKUP(TabelaCompras[[#This Row],[Produto]],Cadastro!A:A,Cadastro!B:B,"VALOR NÃO ENCONTRADO",0,1)</f>
        <v>6081</v>
      </c>
      <c r="B866" t="s">
        <v>87</v>
      </c>
      <c r="C866">
        <v>0</v>
      </c>
      <c r="D866" s="1">
        <v>283.5</v>
      </c>
      <c r="E866" s="1">
        <f>TabelaCompras[[#This Row],[Preço de compra]]/0.6</f>
        <v>472.5</v>
      </c>
      <c r="F866" s="6" t="s">
        <v>79</v>
      </c>
      <c r="H86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67" spans="1:8" x14ac:dyDescent="0.25">
      <c r="A867" s="4" t="str">
        <f>_xlfn.XLOOKUP(TabelaCompras[[#This Row],[Produto]],Cadastro!A:A,Cadastro!B:B,"VALOR NÃO ENCONTRADO",0,1)</f>
        <v>MM-0101</v>
      </c>
      <c r="B867" t="s">
        <v>1209</v>
      </c>
      <c r="C867">
        <v>0</v>
      </c>
      <c r="D867" s="1">
        <v>2569</v>
      </c>
      <c r="E867" s="1">
        <f>TabelaCompras[[#This Row],[Preço de compra]]/0.6</f>
        <v>4281.666666666667</v>
      </c>
      <c r="F867" s="6" t="s">
        <v>1210</v>
      </c>
      <c r="H86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68" spans="1:8" x14ac:dyDescent="0.25">
      <c r="A868" s="4" t="str">
        <f>_xlfn.XLOOKUP(TabelaCompras[[#This Row],[Produto]],Cadastro!A:A,Cadastro!B:B,"VALOR NÃO ENCONTRADO",0,1)</f>
        <v>MM 1932</v>
      </c>
      <c r="B868" t="s">
        <v>1211</v>
      </c>
      <c r="C868">
        <v>0</v>
      </c>
      <c r="D868" s="1">
        <v>135.1</v>
      </c>
      <c r="E868" s="1">
        <f>TabelaCompras[[#This Row],[Preço de compra]]/0.6</f>
        <v>225.16666666666666</v>
      </c>
      <c r="F868" s="6" t="s">
        <v>1210</v>
      </c>
      <c r="H86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69" spans="1:8" x14ac:dyDescent="0.25">
      <c r="A869" s="4" t="str">
        <f>_xlfn.XLOOKUP(TabelaCompras[[#This Row],[Produto]],Cadastro!A:A,Cadastro!B:B,"VALOR NÃO ENCONTRADO",0,1)</f>
        <v>MM-017</v>
      </c>
      <c r="B869" t="s">
        <v>1212</v>
      </c>
      <c r="C869">
        <v>0</v>
      </c>
      <c r="D869" s="1">
        <v>76.929999999999993</v>
      </c>
      <c r="E869" s="1">
        <f>TabelaCompras[[#This Row],[Preço de compra]]/0.6</f>
        <v>128.21666666666667</v>
      </c>
      <c r="F869" s="6" t="s">
        <v>1210</v>
      </c>
      <c r="H86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70" spans="1:8" x14ac:dyDescent="0.25">
      <c r="A870" s="4" t="str">
        <f>_xlfn.XLOOKUP(TabelaCompras[[#This Row],[Produto]],Cadastro!A:A,Cadastro!B:B,"VALOR NÃO ENCONTRADO",0,1)</f>
        <v>MM-2020</v>
      </c>
      <c r="B870" t="s">
        <v>1213</v>
      </c>
      <c r="C870">
        <v>0</v>
      </c>
      <c r="D870" s="1">
        <v>34.93</v>
      </c>
      <c r="E870" s="1">
        <f>TabelaCompras[[#This Row],[Preço de compra]]/0.6</f>
        <v>58.216666666666669</v>
      </c>
      <c r="F870" s="6" t="s">
        <v>1210</v>
      </c>
      <c r="H87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71" spans="1:8" x14ac:dyDescent="0.25">
      <c r="A871" s="4" t="str">
        <f>_xlfn.XLOOKUP(TabelaCompras[[#This Row],[Produto]],Cadastro!A:A,Cadastro!B:B,"VALOR NÃO ENCONTRADO",0,1)</f>
        <v>M-18951</v>
      </c>
      <c r="B871" t="s">
        <v>1214</v>
      </c>
      <c r="C871">
        <v>0</v>
      </c>
      <c r="D871" s="1">
        <v>6.93</v>
      </c>
      <c r="E871" s="1">
        <f>TabelaCompras[[#This Row],[Preço de compra]]/0.6</f>
        <v>11.55</v>
      </c>
      <c r="F871" s="6" t="s">
        <v>1210</v>
      </c>
      <c r="H87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72" spans="1:8" x14ac:dyDescent="0.25">
      <c r="A872" s="4" t="str">
        <f>_xlfn.XLOOKUP(TabelaCompras[[#This Row],[Produto]],Cadastro!A:A,Cadastro!B:B,"VALOR NÃO ENCONTRADO",0,1)</f>
        <v>M-14541</v>
      </c>
      <c r="B872" t="s">
        <v>364</v>
      </c>
      <c r="C872">
        <v>0</v>
      </c>
      <c r="D872" s="1">
        <v>798</v>
      </c>
      <c r="E872" s="1">
        <f>TabelaCompras[[#This Row],[Preço de compra]]/0.6</f>
        <v>1330</v>
      </c>
      <c r="F872" s="6" t="s">
        <v>365</v>
      </c>
      <c r="H87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73" spans="1:8" x14ac:dyDescent="0.25">
      <c r="A873" s="4" t="str">
        <f>_xlfn.XLOOKUP(TabelaCompras[[#This Row],[Produto]],Cadastro!A:A,Cadastro!B:B,"VALOR NÃO ENCONTRADO",0,1)</f>
        <v>M-928796</v>
      </c>
      <c r="B873" t="s">
        <v>366</v>
      </c>
      <c r="C873">
        <v>0</v>
      </c>
      <c r="D873" s="1">
        <v>138.6</v>
      </c>
      <c r="E873" s="1">
        <f>TabelaCompras[[#This Row],[Preço de compra]]/0.6</f>
        <v>231</v>
      </c>
      <c r="F873" s="6" t="s">
        <v>365</v>
      </c>
      <c r="H87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74" spans="1:8" x14ac:dyDescent="0.25">
      <c r="A874" s="4">
        <f>_xlfn.XLOOKUP(TabelaCompras[[#This Row],[Produto]],Cadastro!A:A,Cadastro!B:B,"VALOR NÃO ENCONTRADO",0,1)</f>
        <v>9686</v>
      </c>
      <c r="B874" t="s">
        <v>367</v>
      </c>
      <c r="C874">
        <v>0</v>
      </c>
      <c r="D874" s="1">
        <v>23.099999999999998</v>
      </c>
      <c r="E874" s="1">
        <f>TabelaCompras[[#This Row],[Preço de compra]]/0.6</f>
        <v>38.5</v>
      </c>
      <c r="F874" s="6" t="s">
        <v>365</v>
      </c>
      <c r="H87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75" spans="1:8" x14ac:dyDescent="0.25">
      <c r="A875" s="4" t="str">
        <f>_xlfn.XLOOKUP(TabelaCompras[[#This Row],[Produto]],Cadastro!A:A,Cadastro!B:B,"VALOR NÃO ENCONTRADO",0,1)</f>
        <v>M-0941</v>
      </c>
      <c r="B875" t="s">
        <v>370</v>
      </c>
      <c r="C875">
        <v>0</v>
      </c>
      <c r="D875" s="1">
        <v>11.2</v>
      </c>
      <c r="E875" s="1">
        <f>TabelaCompras[[#This Row],[Preço de compra]]/0.6</f>
        <v>18.666666666666668</v>
      </c>
      <c r="F875" s="6" t="s">
        <v>365</v>
      </c>
      <c r="H87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76" spans="1:8" x14ac:dyDescent="0.25">
      <c r="A876" s="4">
        <f>_xlfn.XLOOKUP(TabelaCompras[[#This Row],[Produto]],Cadastro!A:A,Cadastro!B:B,"VALOR NÃO ENCONTRADO",0,1)</f>
        <v>321412</v>
      </c>
      <c r="B876" t="s">
        <v>371</v>
      </c>
      <c r="C876">
        <v>0</v>
      </c>
      <c r="D876" s="1">
        <v>29.4</v>
      </c>
      <c r="E876" s="1">
        <f>TabelaCompras[[#This Row],[Preço de compra]]/0.6</f>
        <v>49</v>
      </c>
      <c r="F876" s="6" t="s">
        <v>365</v>
      </c>
      <c r="H87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77" spans="1:8" x14ac:dyDescent="0.25">
      <c r="A877" s="4" t="str">
        <f>_xlfn.XLOOKUP(TabelaCompras[[#This Row],[Produto]],Cadastro!A:A,Cadastro!B:B,"VALOR NÃO ENCONTRADO",0,1)</f>
        <v>M10591622</v>
      </c>
      <c r="B877" t="s">
        <v>372</v>
      </c>
      <c r="C877">
        <v>0</v>
      </c>
      <c r="D877" s="1">
        <v>33.599999999999994</v>
      </c>
      <c r="E877" s="1">
        <f>TabelaCompras[[#This Row],[Preço de compra]]/0.6</f>
        <v>55.999999999999993</v>
      </c>
      <c r="F877" s="6" t="s">
        <v>365</v>
      </c>
      <c r="H87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78" spans="1:8" x14ac:dyDescent="0.25">
      <c r="A878" s="4" t="str">
        <f>_xlfn.XLOOKUP(TabelaCompras[[#This Row],[Produto]],Cadastro!A:A,Cadastro!B:B,"VALOR NÃO ENCONTRADO",0,1)</f>
        <v>M-7009</v>
      </c>
      <c r="B878" t="s">
        <v>368</v>
      </c>
      <c r="C878">
        <v>0</v>
      </c>
      <c r="D878" s="1">
        <v>539</v>
      </c>
      <c r="E878" s="1">
        <f>TabelaCompras[[#This Row],[Preço de compra]]/0.6</f>
        <v>898.33333333333337</v>
      </c>
      <c r="F878" s="6" t="s">
        <v>365</v>
      </c>
      <c r="H87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79" spans="1:8" x14ac:dyDescent="0.25">
      <c r="A879" s="4" t="str">
        <f>_xlfn.XLOOKUP(TabelaCompras[[#This Row],[Produto]],Cadastro!A:A,Cadastro!B:B,"VALOR NÃO ENCONTRADO",0,1)</f>
        <v>M- ME2-C</v>
      </c>
      <c r="B879" t="s">
        <v>369</v>
      </c>
      <c r="C879">
        <v>0</v>
      </c>
      <c r="D879" s="1">
        <v>539</v>
      </c>
      <c r="E879" s="1">
        <f>TabelaCompras[[#This Row],[Preço de compra]]/0.6</f>
        <v>898.33333333333337</v>
      </c>
      <c r="F879" s="6" t="s">
        <v>365</v>
      </c>
      <c r="H87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80" spans="1:8" x14ac:dyDescent="0.25">
      <c r="A880" s="4">
        <f>_xlfn.XLOOKUP(TabelaCompras[[#This Row],[Produto]],Cadastro!A:A,Cadastro!B:B,"VALOR NÃO ENCONTRADO",0,1)</f>
        <v>701250</v>
      </c>
      <c r="B880" t="s">
        <v>74</v>
      </c>
      <c r="C880">
        <v>0</v>
      </c>
      <c r="D880" s="1">
        <v>57.4</v>
      </c>
      <c r="E880" s="1">
        <f>TabelaCompras[[#This Row],[Preço de compra]]/0.6</f>
        <v>95.666666666666671</v>
      </c>
      <c r="F880" s="6" t="s">
        <v>75</v>
      </c>
      <c r="H88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81" spans="1:8" x14ac:dyDescent="0.25">
      <c r="A881" s="4">
        <f>_xlfn.XLOOKUP(TabelaCompras[[#This Row],[Produto]],Cadastro!A:A,Cadastro!B:B,"VALOR NÃO ENCONTRADO",0,1)</f>
        <v>59848</v>
      </c>
      <c r="B881" t="s">
        <v>76</v>
      </c>
      <c r="C881">
        <v>0</v>
      </c>
      <c r="D881" s="1">
        <v>125.3</v>
      </c>
      <c r="E881" s="1">
        <f>TabelaCompras[[#This Row],[Preço de compra]]/0.6</f>
        <v>208.83333333333334</v>
      </c>
      <c r="F881" s="6" t="s">
        <v>75</v>
      </c>
      <c r="H88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82" spans="1:8" x14ac:dyDescent="0.25">
      <c r="A882" s="4">
        <f>_xlfn.XLOOKUP(TabelaCompras[[#This Row],[Produto]],Cadastro!A:A,Cadastro!B:B,"VALOR NÃO ENCONTRADO",0,1)</f>
        <v>7243</v>
      </c>
      <c r="B882" t="s">
        <v>77</v>
      </c>
      <c r="C882">
        <v>0</v>
      </c>
      <c r="D882" s="1">
        <v>2149</v>
      </c>
      <c r="E882" s="1">
        <f>TabelaCompras[[#This Row],[Preço de compra]]/0.6</f>
        <v>3581.666666666667</v>
      </c>
      <c r="F882" s="6" t="s">
        <v>75</v>
      </c>
      <c r="H88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83" spans="1:8" x14ac:dyDescent="0.25">
      <c r="A883" s="4" t="str">
        <f>_xlfn.XLOOKUP(TabelaCompras[[#This Row],[Produto]],Cadastro!A:A,Cadastro!B:B,"VALOR NÃO ENCONTRADO",0,1)</f>
        <v>M-98944</v>
      </c>
      <c r="B883" t="s">
        <v>1092</v>
      </c>
      <c r="C883">
        <v>0</v>
      </c>
      <c r="D883" s="1">
        <v>19.599999999999998</v>
      </c>
      <c r="E883" s="1">
        <f>TabelaCompras[[#This Row],[Preço de compra]]/0.6</f>
        <v>32.666666666666664</v>
      </c>
      <c r="F883" s="6" t="s">
        <v>1093</v>
      </c>
      <c r="H88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84" spans="1:8" x14ac:dyDescent="0.25">
      <c r="A884" s="4" t="str">
        <f>_xlfn.XLOOKUP(TabelaCompras[[#This Row],[Produto]],Cadastro!A:A,Cadastro!B:B,"VALOR NÃO ENCONTRADO",0,1)</f>
        <v>M-13523</v>
      </c>
      <c r="B884" t="s">
        <v>1094</v>
      </c>
      <c r="C884">
        <v>0</v>
      </c>
      <c r="D884" s="1">
        <v>571.19999999999993</v>
      </c>
      <c r="E884" s="1">
        <f>TabelaCompras[[#This Row],[Preço de compra]]/0.6</f>
        <v>951.99999999999989</v>
      </c>
      <c r="F884" s="6" t="s">
        <v>1093</v>
      </c>
      <c r="H88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85" spans="1:8" x14ac:dyDescent="0.25">
      <c r="A885" s="4" t="str">
        <f>_xlfn.XLOOKUP(TabelaCompras[[#This Row],[Produto]],Cadastro!A:A,Cadastro!B:B,"VALOR NÃO ENCONTRADO",0,1)</f>
        <v>M-15885</v>
      </c>
      <c r="B885" t="s">
        <v>1095</v>
      </c>
      <c r="C885">
        <v>0</v>
      </c>
      <c r="D885" s="1">
        <v>2516.5</v>
      </c>
      <c r="E885" s="1">
        <f>TabelaCompras[[#This Row],[Preço de compra]]/0.6</f>
        <v>4194.166666666667</v>
      </c>
      <c r="F885" s="6" t="s">
        <v>1093</v>
      </c>
      <c r="H88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86" spans="1:8" x14ac:dyDescent="0.25">
      <c r="A886" s="4">
        <f>_xlfn.XLOOKUP(TabelaCompras[[#This Row],[Produto]],Cadastro!A:A,Cadastro!B:B,"VALOR NÃO ENCONTRADO",0,1)</f>
        <v>0</v>
      </c>
      <c r="B886" t="s">
        <v>362</v>
      </c>
      <c r="C886">
        <v>0</v>
      </c>
      <c r="D886" s="1">
        <v>66.5</v>
      </c>
      <c r="E886" s="1">
        <f>TabelaCompras[[#This Row],[Preço de compra]]/0.6</f>
        <v>110.83333333333334</v>
      </c>
      <c r="F886" s="6" t="s">
        <v>363</v>
      </c>
      <c r="H88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87" spans="1:8" x14ac:dyDescent="0.25">
      <c r="A887" s="4">
        <f>_xlfn.XLOOKUP(TabelaCompras[[#This Row],[Produto]],Cadastro!A:A,Cadastro!B:B,"VALOR NÃO ENCONTRADO",0,1)</f>
        <v>0</v>
      </c>
      <c r="B887" t="s">
        <v>281</v>
      </c>
      <c r="C887">
        <v>0</v>
      </c>
      <c r="D887" s="1">
        <v>25.9</v>
      </c>
      <c r="E887" s="1">
        <f>TabelaCompras[[#This Row],[Preço de compra]]/0.6</f>
        <v>43.166666666666664</v>
      </c>
      <c r="F887" s="6" t="s">
        <v>282</v>
      </c>
      <c r="H88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88" spans="1:8" x14ac:dyDescent="0.25">
      <c r="A888" s="4">
        <f>_xlfn.XLOOKUP(TabelaCompras[[#This Row],[Produto]],Cadastro!A:A,Cadastro!B:B,"VALOR NÃO ENCONTRADO",0,1)</f>
        <v>9695</v>
      </c>
      <c r="B888" t="s">
        <v>283</v>
      </c>
      <c r="C888">
        <v>0</v>
      </c>
      <c r="D888" s="1">
        <v>19.599999999999998</v>
      </c>
      <c r="E888" s="1">
        <f>TabelaCompras[[#This Row],[Preço de compra]]/0.6</f>
        <v>32.666666666666664</v>
      </c>
      <c r="F888" s="6" t="s">
        <v>282</v>
      </c>
      <c r="H88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89" spans="1:8" x14ac:dyDescent="0.25">
      <c r="A889" s="4">
        <f>_xlfn.XLOOKUP(TabelaCompras[[#This Row],[Produto]],Cadastro!A:A,Cadastro!B:B,"VALOR NÃO ENCONTRADO",0,1)</f>
        <v>9511</v>
      </c>
      <c r="B889" t="s">
        <v>284</v>
      </c>
      <c r="C889">
        <v>0</v>
      </c>
      <c r="D889" s="1">
        <v>23.099999999999998</v>
      </c>
      <c r="E889" s="1">
        <f>TabelaCompras[[#This Row],[Preço de compra]]/0.6</f>
        <v>38.5</v>
      </c>
      <c r="F889" s="6" t="s">
        <v>282</v>
      </c>
      <c r="H88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90" spans="1:8" x14ac:dyDescent="0.25">
      <c r="A890" s="4">
        <f>_xlfn.XLOOKUP(TabelaCompras[[#This Row],[Produto]],Cadastro!A:A,Cadastro!B:B,"VALOR NÃO ENCONTRADO",0,1)</f>
        <v>95016</v>
      </c>
      <c r="B890" t="s">
        <v>285</v>
      </c>
      <c r="C890">
        <v>0</v>
      </c>
      <c r="D890" s="1">
        <v>131.6</v>
      </c>
      <c r="E890" s="1">
        <f>TabelaCompras[[#This Row],[Preço de compra]]/0.6</f>
        <v>219.33333333333334</v>
      </c>
      <c r="F890" s="6" t="s">
        <v>282</v>
      </c>
      <c r="H89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91" spans="1:8" x14ac:dyDescent="0.25">
      <c r="A891" s="4">
        <f>_xlfn.XLOOKUP(TabelaCompras[[#This Row],[Produto]],Cadastro!A:A,Cadastro!B:B,"VALOR NÃO ENCONTRADO",0,1)</f>
        <v>33</v>
      </c>
      <c r="B891" t="s">
        <v>286</v>
      </c>
      <c r="C891">
        <v>0</v>
      </c>
      <c r="D891" s="1">
        <v>200.89999999999998</v>
      </c>
      <c r="E891" s="1">
        <f>TabelaCompras[[#This Row],[Preço de compra]]/0.6</f>
        <v>334.83333333333331</v>
      </c>
      <c r="F891" s="6" t="s">
        <v>282</v>
      </c>
      <c r="H89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92" spans="1:8" x14ac:dyDescent="0.25">
      <c r="A892" s="4">
        <f>_xlfn.XLOOKUP(TabelaCompras[[#This Row],[Produto]],Cadastro!A:A,Cadastro!B:B,"VALOR NÃO ENCONTRADO",0,1)</f>
        <v>62318</v>
      </c>
      <c r="B892" t="s">
        <v>287</v>
      </c>
      <c r="C892">
        <v>0</v>
      </c>
      <c r="D892" s="1">
        <v>24.5</v>
      </c>
      <c r="E892" s="1">
        <f>TabelaCompras[[#This Row],[Preço de compra]]/0.6</f>
        <v>40.833333333333336</v>
      </c>
      <c r="F892" s="6" t="s">
        <v>282</v>
      </c>
      <c r="H89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93" spans="1:8" x14ac:dyDescent="0.25">
      <c r="A893" s="4">
        <f>_xlfn.XLOOKUP(TabelaCompras[[#This Row],[Produto]],Cadastro!A:A,Cadastro!B:B,"VALOR NÃO ENCONTRADO",0,1)</f>
        <v>0</v>
      </c>
      <c r="B893" t="s">
        <v>288</v>
      </c>
      <c r="C893">
        <v>0</v>
      </c>
      <c r="D893" s="1">
        <v>4.8999999999999995</v>
      </c>
      <c r="E893" s="1">
        <f>TabelaCompras[[#This Row],[Preço de compra]]/0.6</f>
        <v>8.1666666666666661</v>
      </c>
      <c r="F893" s="6" t="s">
        <v>282</v>
      </c>
      <c r="H89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94" spans="1:8" x14ac:dyDescent="0.25">
      <c r="A894" s="4">
        <f>_xlfn.XLOOKUP(TabelaCompras[[#This Row],[Produto]],Cadastro!A:A,Cadastro!B:B,"VALOR NÃO ENCONTRADO",0,1)</f>
        <v>51348</v>
      </c>
      <c r="B894" t="s">
        <v>289</v>
      </c>
      <c r="C894">
        <v>0</v>
      </c>
      <c r="D894" s="1">
        <v>4.1999999999999993</v>
      </c>
      <c r="E894" s="1">
        <f>TabelaCompras[[#This Row],[Preço de compra]]/0.6</f>
        <v>6.9999999999999991</v>
      </c>
      <c r="F894" s="6" t="s">
        <v>282</v>
      </c>
      <c r="H89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95" spans="1:8" x14ac:dyDescent="0.25">
      <c r="A895" s="4">
        <f>_xlfn.XLOOKUP(TabelaCompras[[#This Row],[Produto]],Cadastro!A:A,Cadastro!B:B,"VALOR NÃO ENCONTRADO",0,1)</f>
        <v>7240</v>
      </c>
      <c r="B895" t="s">
        <v>132</v>
      </c>
      <c r="C895">
        <v>0</v>
      </c>
      <c r="D895" s="1">
        <v>168.7</v>
      </c>
      <c r="E895" s="1">
        <f>TabelaCompras[[#This Row],[Preço de compra]]/0.6</f>
        <v>281.16666666666669</v>
      </c>
      <c r="F895" s="6" t="s">
        <v>133</v>
      </c>
      <c r="H89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96" spans="1:8" x14ac:dyDescent="0.25">
      <c r="A896" s="4">
        <f>_xlfn.XLOOKUP(TabelaCompras[[#This Row],[Produto]],Cadastro!A:A,Cadastro!B:B,"VALOR NÃO ENCONTRADO",0,1)</f>
        <v>312455</v>
      </c>
      <c r="B896" t="s">
        <v>134</v>
      </c>
      <c r="C896">
        <v>0</v>
      </c>
      <c r="D896" s="1">
        <v>32.9</v>
      </c>
      <c r="E896" s="1">
        <f>TabelaCompras[[#This Row],[Preço de compra]]/0.6</f>
        <v>54.833333333333336</v>
      </c>
      <c r="F896" s="6" t="s">
        <v>133</v>
      </c>
      <c r="H89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97" spans="1:8" x14ac:dyDescent="0.25">
      <c r="A897" s="4">
        <f>_xlfn.XLOOKUP(TabelaCompras[[#This Row],[Produto]],Cadastro!A:A,Cadastro!B:B,"VALOR NÃO ENCONTRADO",0,1)</f>
        <v>0</v>
      </c>
      <c r="B897" t="s">
        <v>136</v>
      </c>
      <c r="C897">
        <v>0</v>
      </c>
      <c r="D897" s="1">
        <v>192.5</v>
      </c>
      <c r="E897" s="1">
        <f>TabelaCompras[[#This Row],[Preço de compra]]/0.6</f>
        <v>320.83333333333337</v>
      </c>
      <c r="F897" s="6" t="s">
        <v>133</v>
      </c>
      <c r="H89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98" spans="1:8" x14ac:dyDescent="0.25">
      <c r="A898" s="4">
        <f>_xlfn.XLOOKUP(TabelaCompras[[#This Row],[Produto]],Cadastro!A:A,Cadastro!B:B,"VALOR NÃO ENCONTRADO",0,1)</f>
        <v>0</v>
      </c>
      <c r="B898" t="s">
        <v>137</v>
      </c>
      <c r="C898">
        <v>0</v>
      </c>
      <c r="D898" s="1">
        <v>263.2</v>
      </c>
      <c r="E898" s="1">
        <f>TabelaCompras[[#This Row],[Preço de compra]]/0.6</f>
        <v>438.66666666666669</v>
      </c>
      <c r="F898" s="6" t="s">
        <v>133</v>
      </c>
      <c r="H89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899" spans="1:8" x14ac:dyDescent="0.25">
      <c r="A899" s="4">
        <f>_xlfn.XLOOKUP(TabelaCompras[[#This Row],[Produto]],Cadastro!A:A,Cadastro!B:B,"VALOR NÃO ENCONTRADO",0,1)</f>
        <v>5889</v>
      </c>
      <c r="B899" t="s">
        <v>135</v>
      </c>
      <c r="C899">
        <v>0</v>
      </c>
      <c r="D899" s="1">
        <v>46.9</v>
      </c>
      <c r="E899" s="1">
        <f>TabelaCompras[[#This Row],[Preço de compra]]/0.6</f>
        <v>78.166666666666671</v>
      </c>
      <c r="F899" s="6" t="s">
        <v>133</v>
      </c>
      <c r="H89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00" spans="1:8" x14ac:dyDescent="0.25">
      <c r="A900" s="4">
        <f>_xlfn.XLOOKUP(TabelaCompras[[#This Row],[Produto]],Cadastro!A:A,Cadastro!B:B,"VALOR NÃO ENCONTRADO",0,1)</f>
        <v>0</v>
      </c>
      <c r="B900" t="s">
        <v>771</v>
      </c>
      <c r="C900">
        <v>0</v>
      </c>
      <c r="D900" s="1">
        <v>32.9</v>
      </c>
      <c r="E900" s="1">
        <f>TabelaCompras[[#This Row],[Preço de compra]]/0.6</f>
        <v>54.833333333333336</v>
      </c>
      <c r="F900" s="6" t="s">
        <v>772</v>
      </c>
      <c r="H90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01" spans="1:8" x14ac:dyDescent="0.25">
      <c r="A901" s="4">
        <f>_xlfn.XLOOKUP(TabelaCompras[[#This Row],[Produto]],Cadastro!A:A,Cadastro!B:B,"VALOR NÃO ENCONTRADO",0,1)</f>
        <v>8495</v>
      </c>
      <c r="B901" t="s">
        <v>773</v>
      </c>
      <c r="C901">
        <v>0</v>
      </c>
      <c r="D901" s="1">
        <v>840</v>
      </c>
      <c r="E901" s="1">
        <f>TabelaCompras[[#This Row],[Preço de compra]]/0.6</f>
        <v>1400</v>
      </c>
      <c r="F901" s="6" t="s">
        <v>772</v>
      </c>
      <c r="H90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02" spans="1:8" x14ac:dyDescent="0.25">
      <c r="A902" s="4" t="str">
        <f>_xlfn.XLOOKUP(TabelaCompras[[#This Row],[Produto]],Cadastro!A:A,Cadastro!B:B,"VALOR NÃO ENCONTRADO",0,1)</f>
        <v>CSC007</v>
      </c>
      <c r="B902" t="s">
        <v>563</v>
      </c>
      <c r="C902">
        <v>0</v>
      </c>
      <c r="D902" s="1">
        <v>33.599999999999994</v>
      </c>
      <c r="E902" s="1">
        <f>TabelaCompras[[#This Row],[Preço de compra]]/0.6</f>
        <v>55.999999999999993</v>
      </c>
      <c r="F902" s="6" t="s">
        <v>564</v>
      </c>
      <c r="H90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03" spans="1:8" x14ac:dyDescent="0.25">
      <c r="A903" s="4" t="str">
        <f>_xlfn.XLOOKUP(TabelaCompras[[#This Row],[Produto]],Cadastro!A:A,Cadastro!B:B,"VALOR NÃO ENCONTRADO",0,1)</f>
        <v>M-NX4AVS12</v>
      </c>
      <c r="B903" t="s">
        <v>565</v>
      </c>
      <c r="C903">
        <v>0</v>
      </c>
      <c r="D903" s="1">
        <v>4083.7999999999997</v>
      </c>
      <c r="E903" s="1">
        <f>TabelaCompras[[#This Row],[Preço de compra]]/0.6</f>
        <v>6806.333333333333</v>
      </c>
      <c r="F903" s="6" t="s">
        <v>564</v>
      </c>
      <c r="H90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04" spans="1:8" x14ac:dyDescent="0.25">
      <c r="A904" s="4" t="str">
        <f>_xlfn.XLOOKUP(TabelaCompras[[#This Row],[Produto]],Cadastro!A:A,Cadastro!B:B,"VALOR NÃO ENCONTRADO",0,1)</f>
        <v>M-00097</v>
      </c>
      <c r="B904" t="s">
        <v>566</v>
      </c>
      <c r="C904">
        <v>0</v>
      </c>
      <c r="D904" s="1">
        <v>60.199999999999996</v>
      </c>
      <c r="E904" s="1">
        <f>TabelaCompras[[#This Row],[Preço de compra]]/0.6</f>
        <v>100.33333333333333</v>
      </c>
      <c r="F904" s="6" t="s">
        <v>564</v>
      </c>
      <c r="H90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05" spans="1:8" x14ac:dyDescent="0.25">
      <c r="A905" s="4">
        <f>_xlfn.XLOOKUP(TabelaCompras[[#This Row],[Produto]],Cadastro!A:A,Cadastro!B:B,"VALOR NÃO ENCONTRADO",0,1)</f>
        <v>102</v>
      </c>
      <c r="B905" t="s">
        <v>567</v>
      </c>
      <c r="C905">
        <v>0</v>
      </c>
      <c r="D905" s="1">
        <v>68.599999999999994</v>
      </c>
      <c r="E905" s="1">
        <f>TabelaCompras[[#This Row],[Preço de compra]]/0.6</f>
        <v>114.33333333333333</v>
      </c>
      <c r="F905" s="6" t="s">
        <v>564</v>
      </c>
      <c r="H90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06" spans="1:8" x14ac:dyDescent="0.25">
      <c r="A906" s="4" t="str">
        <f>_xlfn.XLOOKUP(TabelaCompras[[#This Row],[Produto]],Cadastro!A:A,Cadastro!B:B,"VALOR NÃO ENCONTRADO",0,1)</f>
        <v>M-00104</v>
      </c>
      <c r="B906" t="s">
        <v>568</v>
      </c>
      <c r="C906">
        <v>0</v>
      </c>
      <c r="D906" s="1">
        <v>62.3</v>
      </c>
      <c r="E906" s="1">
        <f>TabelaCompras[[#This Row],[Preço de compra]]/0.6</f>
        <v>103.83333333333333</v>
      </c>
      <c r="F906" s="6" t="s">
        <v>564</v>
      </c>
      <c r="H90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07" spans="1:8" x14ac:dyDescent="0.25">
      <c r="A907" s="4" t="str">
        <f>_xlfn.XLOOKUP(TabelaCompras[[#This Row],[Produto]],Cadastro!A:A,Cadastro!B:B,"VALOR NÃO ENCONTRADO",0,1)</f>
        <v>M-00101</v>
      </c>
      <c r="B907" t="s">
        <v>569</v>
      </c>
      <c r="C907">
        <v>0</v>
      </c>
      <c r="D907" s="1">
        <v>89.6</v>
      </c>
      <c r="E907" s="1">
        <f>TabelaCompras[[#This Row],[Preço de compra]]/0.6</f>
        <v>149.33333333333334</v>
      </c>
      <c r="F907" s="6" t="s">
        <v>564</v>
      </c>
      <c r="H90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08" spans="1:8" x14ac:dyDescent="0.25">
      <c r="A908" s="4" t="str">
        <f>_xlfn.XLOOKUP(TabelaCompras[[#This Row],[Produto]],Cadastro!A:A,Cadastro!B:B,"VALOR NÃO ENCONTRADO",0,1)</f>
        <v>M-00098</v>
      </c>
      <c r="B908" t="s">
        <v>570</v>
      </c>
      <c r="C908">
        <v>0</v>
      </c>
      <c r="D908" s="1">
        <v>58.8</v>
      </c>
      <c r="E908" s="1">
        <f>TabelaCompras[[#This Row],[Preço de compra]]/0.6</f>
        <v>98</v>
      </c>
      <c r="F908" s="6" t="s">
        <v>564</v>
      </c>
      <c r="H90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09" spans="1:8" x14ac:dyDescent="0.25">
      <c r="A909" s="4" t="str">
        <f>_xlfn.XLOOKUP(TabelaCompras[[#This Row],[Produto]],Cadastro!A:A,Cadastro!B:B,"VALOR NÃO ENCONTRADO",0,1)</f>
        <v>M-00099</v>
      </c>
      <c r="B909" t="s">
        <v>571</v>
      </c>
      <c r="C909">
        <v>0</v>
      </c>
      <c r="D909" s="1">
        <v>81.199999999999989</v>
      </c>
      <c r="E909" s="1">
        <f>TabelaCompras[[#This Row],[Preço de compra]]/0.6</f>
        <v>135.33333333333331</v>
      </c>
      <c r="F909" s="6" t="s">
        <v>564</v>
      </c>
      <c r="H90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10" spans="1:8" x14ac:dyDescent="0.25">
      <c r="A910" s="4" t="str">
        <f>_xlfn.XLOOKUP(TabelaCompras[[#This Row],[Produto]],Cadastro!A:A,Cadastro!B:B,"VALOR NÃO ENCONTRADO",0,1)</f>
        <v>MM-K1048</v>
      </c>
      <c r="B910" t="s">
        <v>1415</v>
      </c>
      <c r="C910">
        <v>0</v>
      </c>
      <c r="D910" s="1">
        <v>4017.9999999999995</v>
      </c>
      <c r="E910" s="1">
        <f>TabelaCompras[[#This Row],[Preço de compra]]/0.6</f>
        <v>6696.6666666666661</v>
      </c>
      <c r="F910" s="6" t="s">
        <v>1407</v>
      </c>
      <c r="H91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11" spans="1:8" x14ac:dyDescent="0.25">
      <c r="A911" s="4" t="str">
        <f>_xlfn.XLOOKUP(TabelaCompras[[#This Row],[Produto]],Cadastro!A:A,Cadastro!B:B,"VALOR NÃO ENCONTRADO",0,1)</f>
        <v>MM-0948</v>
      </c>
      <c r="B911" t="s">
        <v>1416</v>
      </c>
      <c r="C911">
        <v>0</v>
      </c>
      <c r="D911" s="1">
        <v>327.59999999999997</v>
      </c>
      <c r="E911" s="1">
        <f>TabelaCompras[[#This Row],[Preço de compra]]/0.6</f>
        <v>546</v>
      </c>
      <c r="F911" s="6" t="s">
        <v>1407</v>
      </c>
      <c r="H91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12" spans="1:8" x14ac:dyDescent="0.25">
      <c r="A912" s="4" t="str">
        <f>_xlfn.XLOOKUP(TabelaCompras[[#This Row],[Produto]],Cadastro!A:A,Cadastro!B:B,"VALOR NÃO ENCONTRADO",0,1)</f>
        <v>MM-819177</v>
      </c>
      <c r="B912" t="s">
        <v>1406</v>
      </c>
      <c r="C912">
        <v>0</v>
      </c>
      <c r="D912" s="1">
        <v>6.3</v>
      </c>
      <c r="E912" s="1">
        <f>TabelaCompras[[#This Row],[Preço de compra]]/0.6</f>
        <v>10.5</v>
      </c>
      <c r="F912" s="6" t="s">
        <v>1407</v>
      </c>
      <c r="H91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13" spans="1:8" x14ac:dyDescent="0.25">
      <c r="A913" s="4" t="str">
        <f>_xlfn.XLOOKUP(TabelaCompras[[#This Row],[Produto]],Cadastro!A:A,Cadastro!B:B,"VALOR NÃO ENCONTRADO",0,1)</f>
        <v>MM-3214125</v>
      </c>
      <c r="B913" t="s">
        <v>1408</v>
      </c>
      <c r="C913">
        <v>0</v>
      </c>
      <c r="D913" s="1">
        <v>70</v>
      </c>
      <c r="E913" s="1">
        <f>TabelaCompras[[#This Row],[Preço de compra]]/0.6</f>
        <v>116.66666666666667</v>
      </c>
      <c r="F913" s="6" t="s">
        <v>1407</v>
      </c>
      <c r="H91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14" spans="1:8" x14ac:dyDescent="0.25">
      <c r="A914" s="4" t="str">
        <f>_xlfn.XLOOKUP(TabelaCompras[[#This Row],[Produto]],Cadastro!A:A,Cadastro!B:B,"VALOR NÃO ENCONTRADO",0,1)</f>
        <v>MM-7058</v>
      </c>
      <c r="B914" t="s">
        <v>1409</v>
      </c>
      <c r="C914">
        <v>0</v>
      </c>
      <c r="D914" s="1">
        <v>340.2</v>
      </c>
      <c r="E914" s="1">
        <f>TabelaCompras[[#This Row],[Preço de compra]]/0.6</f>
        <v>567</v>
      </c>
      <c r="F914" s="6" t="s">
        <v>1407</v>
      </c>
      <c r="H91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15" spans="1:8" x14ac:dyDescent="0.25">
      <c r="A915" s="4" t="str">
        <f>_xlfn.XLOOKUP(TabelaCompras[[#This Row],[Produto]],Cadastro!A:A,Cadastro!B:B,"VALOR NÃO ENCONTRADO",0,1)</f>
        <v>MM-843</v>
      </c>
      <c r="B915" t="s">
        <v>1410</v>
      </c>
      <c r="C915">
        <v>0</v>
      </c>
      <c r="D915" s="1">
        <v>6.3</v>
      </c>
      <c r="E915" s="1">
        <f>TabelaCompras[[#This Row],[Preço de compra]]/0.6</f>
        <v>10.5</v>
      </c>
      <c r="F915" s="6" t="s">
        <v>1407</v>
      </c>
      <c r="H91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16" spans="1:8" x14ac:dyDescent="0.25">
      <c r="A916" s="4" t="str">
        <f>_xlfn.XLOOKUP(TabelaCompras[[#This Row],[Produto]],Cadastro!A:A,Cadastro!B:B,"VALOR NÃO ENCONTRADO",0,1)</f>
        <v>MM-1451</v>
      </c>
      <c r="B916" t="s">
        <v>1411</v>
      </c>
      <c r="C916">
        <v>0</v>
      </c>
      <c r="D916" s="1">
        <v>20.299999999999997</v>
      </c>
      <c r="E916" s="1">
        <f>TabelaCompras[[#This Row],[Preço de compra]]/0.6</f>
        <v>33.833333333333329</v>
      </c>
      <c r="F916" s="6" t="s">
        <v>1407</v>
      </c>
      <c r="H91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17" spans="1:8" x14ac:dyDescent="0.25">
      <c r="A917" s="4" t="str">
        <f>_xlfn.XLOOKUP(TabelaCompras[[#This Row],[Produto]],Cadastro!A:A,Cadastro!B:B,"VALOR NÃO ENCONTRADO",0,1)</f>
        <v>MM-4869</v>
      </c>
      <c r="B917" t="s">
        <v>1412</v>
      </c>
      <c r="C917">
        <v>0</v>
      </c>
      <c r="D917" s="1">
        <v>11.2</v>
      </c>
      <c r="E917" s="1">
        <f>TabelaCompras[[#This Row],[Preço de compra]]/0.6</f>
        <v>18.666666666666668</v>
      </c>
      <c r="F917" s="6" t="s">
        <v>1407</v>
      </c>
      <c r="H91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18" spans="1:8" x14ac:dyDescent="0.25">
      <c r="A918" s="4">
        <f>_xlfn.XLOOKUP(TabelaCompras[[#This Row],[Produto]],Cadastro!A:A,Cadastro!B:B,"VALOR NÃO ENCONTRADO",0,1)</f>
        <v>5133846</v>
      </c>
      <c r="B918" t="s">
        <v>1413</v>
      </c>
      <c r="C918">
        <v>0</v>
      </c>
      <c r="D918" s="1">
        <v>94.5</v>
      </c>
      <c r="E918" s="1">
        <f>TabelaCompras[[#This Row],[Preço de compra]]/0.6</f>
        <v>157.5</v>
      </c>
      <c r="F918" s="6" t="s">
        <v>1407</v>
      </c>
      <c r="H91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19" spans="1:8" x14ac:dyDescent="0.25">
      <c r="A919" s="4" t="str">
        <f>_xlfn.XLOOKUP(TabelaCompras[[#This Row],[Produto]],Cadastro!A:A,Cadastro!B:B,"VALOR NÃO ENCONTRADO",0,1)</f>
        <v>MM-1361</v>
      </c>
      <c r="B919" t="s">
        <v>1414</v>
      </c>
      <c r="C919">
        <v>0</v>
      </c>
      <c r="D919" s="1">
        <v>23.099999999999998</v>
      </c>
      <c r="E919" s="1">
        <f>TabelaCompras[[#This Row],[Preço de compra]]/0.6</f>
        <v>38.5</v>
      </c>
      <c r="F919" s="6" t="s">
        <v>1407</v>
      </c>
      <c r="H91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20" spans="1:8" x14ac:dyDescent="0.25">
      <c r="A920" s="4" t="str">
        <f>_xlfn.XLOOKUP(TabelaCompras[[#This Row],[Produto]],Cadastro!A:A,Cadastro!B:B,"VALOR NÃO ENCONTRADO",0,1)</f>
        <v>M-0255</v>
      </c>
      <c r="B920" t="s">
        <v>1417</v>
      </c>
      <c r="C920">
        <v>0</v>
      </c>
      <c r="D920" s="1">
        <v>13.299999999999999</v>
      </c>
      <c r="E920" s="1">
        <f>TabelaCompras[[#This Row],[Preço de compra]]/0.6</f>
        <v>22.166666666666664</v>
      </c>
      <c r="F920" s="6" t="s">
        <v>1407</v>
      </c>
      <c r="H92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21" spans="1:8" x14ac:dyDescent="0.25">
      <c r="A921" s="4" t="str">
        <f>_xlfn.XLOOKUP(TabelaCompras[[#This Row],[Produto]],Cadastro!A:A,Cadastro!B:B,"VALOR NÃO ENCONTRADO",0,1)</f>
        <v>MM-12054</v>
      </c>
      <c r="B921" t="s">
        <v>1418</v>
      </c>
      <c r="C921">
        <v>0</v>
      </c>
      <c r="D921" s="1">
        <v>117.6</v>
      </c>
      <c r="E921" s="1">
        <f>TabelaCompras[[#This Row],[Preço de compra]]/0.6</f>
        <v>196</v>
      </c>
      <c r="F921" s="6" t="s">
        <v>1407</v>
      </c>
      <c r="H92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22" spans="1:8" x14ac:dyDescent="0.25">
      <c r="A922" s="4" t="str">
        <f>_xlfn.XLOOKUP(TabelaCompras[[#This Row],[Produto]],Cadastro!A:A,Cadastro!B:B,"VALOR NÃO ENCONTRADO",0,1)</f>
        <v>MM-9692</v>
      </c>
      <c r="B922" t="s">
        <v>1419</v>
      </c>
      <c r="C922">
        <v>0</v>
      </c>
      <c r="D922" s="1">
        <v>11.2</v>
      </c>
      <c r="E922" s="1">
        <f>TabelaCompras[[#This Row],[Preço de compra]]/0.6</f>
        <v>18.666666666666668</v>
      </c>
      <c r="F922" s="6" t="s">
        <v>1407</v>
      </c>
      <c r="H92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23" spans="1:8" x14ac:dyDescent="0.25">
      <c r="A923" s="4" t="str">
        <f>_xlfn.XLOOKUP(TabelaCompras[[#This Row],[Produto]],Cadastro!A:A,Cadastro!B:B,"VALOR NÃO ENCONTRADO",0,1)</f>
        <v>MM-1848</v>
      </c>
      <c r="B923" t="s">
        <v>1420</v>
      </c>
      <c r="C923">
        <v>0</v>
      </c>
      <c r="D923" s="1">
        <v>2001.9999999999998</v>
      </c>
      <c r="E923" s="1">
        <f>TabelaCompras[[#This Row],[Preço de compra]]/0.6</f>
        <v>3336.6666666666665</v>
      </c>
      <c r="F923" s="6" t="s">
        <v>1407</v>
      </c>
      <c r="H92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24" spans="1:8" x14ac:dyDescent="0.25">
      <c r="A924" s="4" t="str">
        <f>_xlfn.XLOOKUP(TabelaCompras[[#This Row],[Produto]],Cadastro!A:A,Cadastro!B:B,"VALOR NÃO ENCONTRADO",0,1)</f>
        <v>MM-2508</v>
      </c>
      <c r="B924" t="s">
        <v>1421</v>
      </c>
      <c r="C924">
        <v>0</v>
      </c>
      <c r="D924" s="1">
        <v>6.3</v>
      </c>
      <c r="E924" s="1">
        <f>TabelaCompras[[#This Row],[Preço de compra]]/0.6</f>
        <v>10.5</v>
      </c>
      <c r="F924" s="6" t="s">
        <v>1407</v>
      </c>
      <c r="H92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25" spans="1:8" x14ac:dyDescent="0.25">
      <c r="A925" s="4" t="str">
        <f>_xlfn.XLOOKUP(TabelaCompras[[#This Row],[Produto]],Cadastro!A:A,Cadastro!B:B,"VALOR NÃO ENCONTRADO",0,1)</f>
        <v>MM-8003</v>
      </c>
      <c r="B925" t="s">
        <v>1422</v>
      </c>
      <c r="C925">
        <v>0</v>
      </c>
      <c r="D925" s="1">
        <v>29.4</v>
      </c>
      <c r="E925" s="1">
        <f>TabelaCompras[[#This Row],[Preço de compra]]/0.6</f>
        <v>49</v>
      </c>
      <c r="F925" s="6" t="s">
        <v>1407</v>
      </c>
      <c r="H92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26" spans="1:8" x14ac:dyDescent="0.25">
      <c r="A926" s="4" t="str">
        <f>_xlfn.XLOOKUP(TabelaCompras[[#This Row],[Produto]],Cadastro!A:A,Cadastro!B:B,"VALOR NÃO ENCONTRADO",0,1)</f>
        <v>MM-TC193</v>
      </c>
      <c r="B926" t="s">
        <v>1423</v>
      </c>
      <c r="C926">
        <v>0</v>
      </c>
      <c r="D926" s="1">
        <v>32.199999999999996</v>
      </c>
      <c r="E926" s="1">
        <f>TabelaCompras[[#This Row],[Preço de compra]]/0.6</f>
        <v>53.666666666666664</v>
      </c>
      <c r="F926" s="6" t="s">
        <v>1407</v>
      </c>
      <c r="H92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27" spans="1:8" x14ac:dyDescent="0.25">
      <c r="A927" s="4" t="str">
        <f>_xlfn.XLOOKUP(TabelaCompras[[#This Row],[Produto]],Cadastro!A:A,Cadastro!B:B,"VALOR NÃO ENCONTRADO",0,1)</f>
        <v>MM-1313</v>
      </c>
      <c r="B927" t="s">
        <v>1207</v>
      </c>
      <c r="C927">
        <v>0</v>
      </c>
      <c r="D927" s="1">
        <v>315</v>
      </c>
      <c r="E927" s="1">
        <f>TabelaCompras[[#This Row],[Preço de compra]]/0.6</f>
        <v>525</v>
      </c>
      <c r="F927" s="6" t="s">
        <v>1208</v>
      </c>
      <c r="H92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28" spans="1:8" x14ac:dyDescent="0.25">
      <c r="A928" s="4">
        <f>_xlfn.XLOOKUP(TabelaCompras[[#This Row],[Produto]],Cadastro!A:A,Cadastro!B:B,"VALOR NÃO ENCONTRADO",0,1)</f>
        <v>80801</v>
      </c>
      <c r="B928" t="s">
        <v>738</v>
      </c>
      <c r="C928">
        <v>0</v>
      </c>
      <c r="D928" s="1">
        <v>18.899999999999999</v>
      </c>
      <c r="E928" s="1">
        <f>TabelaCompras[[#This Row],[Preço de compra]]/0.6</f>
        <v>31.5</v>
      </c>
      <c r="F928" s="6" t="s">
        <v>735</v>
      </c>
      <c r="H92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29" spans="1:8" x14ac:dyDescent="0.25">
      <c r="A929" s="4">
        <f>_xlfn.XLOOKUP(TabelaCompras[[#This Row],[Produto]],Cadastro!A:A,Cadastro!B:B,"VALOR NÃO ENCONTRADO",0,1)</f>
        <v>9861</v>
      </c>
      <c r="B929" t="s">
        <v>734</v>
      </c>
      <c r="C929">
        <v>0</v>
      </c>
      <c r="D929" s="1">
        <v>21</v>
      </c>
      <c r="E929" s="1">
        <f>TabelaCompras[[#This Row],[Preço de compra]]/0.6</f>
        <v>35</v>
      </c>
      <c r="F929" s="6" t="s">
        <v>735</v>
      </c>
      <c r="H92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30" spans="1:8" x14ac:dyDescent="0.25">
      <c r="A930" s="4" t="str">
        <f>_xlfn.XLOOKUP(TabelaCompras[[#This Row],[Produto]],Cadastro!A:A,Cadastro!B:B,"VALOR NÃO ENCONTRADO",0,1)</f>
        <v>M-9860</v>
      </c>
      <c r="B930" t="s">
        <v>736</v>
      </c>
      <c r="C930">
        <v>0</v>
      </c>
      <c r="D930" s="1">
        <v>15.399999999999999</v>
      </c>
      <c r="E930" s="1">
        <f>TabelaCompras[[#This Row],[Preço de compra]]/0.6</f>
        <v>25.666666666666664</v>
      </c>
      <c r="F930" s="6" t="s">
        <v>735</v>
      </c>
      <c r="H93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31" spans="1:8" x14ac:dyDescent="0.25">
      <c r="A931" s="4" t="str">
        <f>_xlfn.XLOOKUP(TabelaCompras[[#This Row],[Produto]],Cadastro!A:A,Cadastro!B:B,"VALOR NÃO ENCONTRADO",0,1)</f>
        <v>M-9862</v>
      </c>
      <c r="B931" t="s">
        <v>737</v>
      </c>
      <c r="C931">
        <v>0</v>
      </c>
      <c r="D931" s="1">
        <v>20.299999999999997</v>
      </c>
      <c r="E931" s="1">
        <f>TabelaCompras[[#This Row],[Preço de compra]]/0.6</f>
        <v>33.833333333333329</v>
      </c>
      <c r="F931" s="6" t="s">
        <v>735</v>
      </c>
      <c r="H93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32" spans="1:8" x14ac:dyDescent="0.25">
      <c r="A932" s="4" t="str">
        <f>_xlfn.XLOOKUP(TabelaCompras[[#This Row],[Produto]],Cadastro!A:A,Cadastro!B:B,"VALOR NÃO ENCONTRADO",0,1)</f>
        <v>M-118406</v>
      </c>
      <c r="B932" t="s">
        <v>739</v>
      </c>
      <c r="C932">
        <v>0</v>
      </c>
      <c r="D932" s="1">
        <v>37.099999999999994</v>
      </c>
      <c r="E932" s="1">
        <f>TabelaCompras[[#This Row],[Preço de compra]]/0.6</f>
        <v>61.833333333333329</v>
      </c>
      <c r="F932" s="6" t="s">
        <v>735</v>
      </c>
      <c r="H93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33" spans="1:8" x14ac:dyDescent="0.25">
      <c r="A933" s="4" t="str">
        <f>_xlfn.XLOOKUP(TabelaCompras[[#This Row],[Produto]],Cadastro!A:A,Cadastro!B:B,"VALOR NÃO ENCONTRADO",0,1)</f>
        <v>M-9608</v>
      </c>
      <c r="B933" t="s">
        <v>740</v>
      </c>
      <c r="C933">
        <v>0</v>
      </c>
      <c r="D933" s="1">
        <v>39.199999999999996</v>
      </c>
      <c r="E933" s="1">
        <f>TabelaCompras[[#This Row],[Preço de compra]]/0.6</f>
        <v>65.333333333333329</v>
      </c>
      <c r="F933" s="6" t="s">
        <v>735</v>
      </c>
      <c r="H93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34" spans="1:8" x14ac:dyDescent="0.25">
      <c r="A934" s="4">
        <f>_xlfn.XLOOKUP(TabelaCompras[[#This Row],[Produto]],Cadastro!A:A,Cadastro!B:B,"VALOR NÃO ENCONTRADO",0,1)</f>
        <v>5691</v>
      </c>
      <c r="B934" t="s">
        <v>741</v>
      </c>
      <c r="C934">
        <v>0</v>
      </c>
      <c r="D934" s="1">
        <v>12.6</v>
      </c>
      <c r="E934" s="1">
        <f>TabelaCompras[[#This Row],[Preço de compra]]/0.6</f>
        <v>21</v>
      </c>
      <c r="F934" s="6" t="s">
        <v>735</v>
      </c>
      <c r="H93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35" spans="1:8" x14ac:dyDescent="0.25">
      <c r="A935" s="4" t="str">
        <f>_xlfn.XLOOKUP(TabelaCompras[[#This Row],[Produto]],Cadastro!A:A,Cadastro!B:B,"VALOR NÃO ENCONTRADO",0,1)</f>
        <v>M-3859</v>
      </c>
      <c r="B935" t="s">
        <v>742</v>
      </c>
      <c r="C935">
        <v>0</v>
      </c>
      <c r="D935" s="1">
        <v>16.799999999999997</v>
      </c>
      <c r="E935" s="1">
        <f>TabelaCompras[[#This Row],[Preço de compra]]/0.6</f>
        <v>27.999999999999996</v>
      </c>
      <c r="F935" s="6" t="s">
        <v>735</v>
      </c>
      <c r="H93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36" spans="1:8" x14ac:dyDescent="0.25">
      <c r="A936" s="4" t="str">
        <f>_xlfn.XLOOKUP(TabelaCompras[[#This Row],[Produto]],Cadastro!A:A,Cadastro!B:B,"VALOR NÃO ENCONTRADO",0,1)</f>
        <v>M-3824</v>
      </c>
      <c r="B936" t="s">
        <v>743</v>
      </c>
      <c r="C936">
        <v>0</v>
      </c>
      <c r="D936" s="1">
        <v>15.399999999999999</v>
      </c>
      <c r="E936" s="1">
        <f>TabelaCompras[[#This Row],[Preço de compra]]/0.6</f>
        <v>25.666666666666664</v>
      </c>
      <c r="F936" s="6" t="s">
        <v>735</v>
      </c>
      <c r="H93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37" spans="1:8" x14ac:dyDescent="0.25">
      <c r="A937" s="4">
        <f>_xlfn.XLOOKUP(TabelaCompras[[#This Row],[Produto]],Cadastro!A:A,Cadastro!B:B,"VALOR NÃO ENCONTRADO",0,1)</f>
        <v>383459</v>
      </c>
      <c r="B937" t="s">
        <v>744</v>
      </c>
      <c r="C937">
        <v>0</v>
      </c>
      <c r="D937" s="1">
        <v>6.93</v>
      </c>
      <c r="E937" s="1">
        <f>TabelaCompras[[#This Row],[Preço de compra]]/0.6</f>
        <v>11.55</v>
      </c>
      <c r="F937" s="6" t="s">
        <v>735</v>
      </c>
      <c r="H93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38" spans="1:8" x14ac:dyDescent="0.25">
      <c r="A938" s="4" t="str">
        <f>_xlfn.XLOOKUP(TabelaCompras[[#This Row],[Produto]],Cadastro!A:A,Cadastro!B:B,"VALOR NÃO ENCONTRADO",0,1)</f>
        <v>M-23566</v>
      </c>
      <c r="B938" t="s">
        <v>745</v>
      </c>
      <c r="C938">
        <v>0</v>
      </c>
      <c r="D938" s="1">
        <v>32.9</v>
      </c>
      <c r="E938" s="1">
        <f>TabelaCompras[[#This Row],[Preço de compra]]/0.6</f>
        <v>54.833333333333336</v>
      </c>
      <c r="F938" s="6" t="s">
        <v>735</v>
      </c>
      <c r="H93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39" spans="1:8" x14ac:dyDescent="0.25">
      <c r="A939" s="4" t="str">
        <f>_xlfn.XLOOKUP(TabelaCompras[[#This Row],[Produto]],Cadastro!A:A,Cadastro!B:B,"VALOR NÃO ENCONTRADO",0,1)</f>
        <v>M-003180</v>
      </c>
      <c r="B939" t="s">
        <v>746</v>
      </c>
      <c r="C939">
        <v>0</v>
      </c>
      <c r="D939" s="1">
        <v>32.9</v>
      </c>
      <c r="E939" s="1">
        <f>TabelaCompras[[#This Row],[Preço de compra]]/0.6</f>
        <v>54.833333333333336</v>
      </c>
      <c r="F939" s="6" t="s">
        <v>735</v>
      </c>
      <c r="H93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40" spans="1:8" x14ac:dyDescent="0.25">
      <c r="A940" s="4" t="str">
        <f>_xlfn.XLOOKUP(TabelaCompras[[#This Row],[Produto]],Cadastro!A:A,Cadastro!B:B,"VALOR NÃO ENCONTRADO",0,1)</f>
        <v>M-2154</v>
      </c>
      <c r="B940" t="s">
        <v>747</v>
      </c>
      <c r="C940">
        <v>0</v>
      </c>
      <c r="D940" s="1">
        <v>43.4</v>
      </c>
      <c r="E940" s="1">
        <f>TabelaCompras[[#This Row],[Preço de compra]]/0.6</f>
        <v>72.333333333333329</v>
      </c>
      <c r="F940" s="6" t="s">
        <v>735</v>
      </c>
      <c r="H94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41" spans="1:8" x14ac:dyDescent="0.25">
      <c r="A941" s="4" t="str">
        <f>_xlfn.XLOOKUP(TabelaCompras[[#This Row],[Produto]],Cadastro!A:A,Cadastro!B:B,"VALOR NÃO ENCONTRADO",0,1)</f>
        <v>M-0009</v>
      </c>
      <c r="B941" t="s">
        <v>748</v>
      </c>
      <c r="C941">
        <v>0</v>
      </c>
      <c r="D941" s="1">
        <v>43.4</v>
      </c>
      <c r="E941" s="1">
        <f>TabelaCompras[[#This Row],[Preço de compra]]/0.6</f>
        <v>72.333333333333329</v>
      </c>
      <c r="F941" s="6" t="s">
        <v>735</v>
      </c>
      <c r="H94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42" spans="1:8" x14ac:dyDescent="0.25">
      <c r="A942" s="4">
        <f>_xlfn.XLOOKUP(TabelaCompras[[#This Row],[Produto]],Cadastro!A:A,Cadastro!B:B,"VALOR NÃO ENCONTRADO",0,1)</f>
        <v>9879585</v>
      </c>
      <c r="B942" t="s">
        <v>749</v>
      </c>
      <c r="C942">
        <v>0</v>
      </c>
      <c r="D942" s="1">
        <v>96.6</v>
      </c>
      <c r="E942" s="1">
        <f>TabelaCompras[[#This Row],[Preço de compra]]/0.6</f>
        <v>161</v>
      </c>
      <c r="F942" s="6" t="s">
        <v>735</v>
      </c>
      <c r="H94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43" spans="1:8" x14ac:dyDescent="0.25">
      <c r="A943" s="4" t="str">
        <f>_xlfn.XLOOKUP(TabelaCompras[[#This Row],[Produto]],Cadastro!A:A,Cadastro!B:B,"VALOR NÃO ENCONTRADO",0,1)</f>
        <v>M-20154</v>
      </c>
      <c r="B943" t="s">
        <v>750</v>
      </c>
      <c r="C943">
        <v>0</v>
      </c>
      <c r="D943" s="1">
        <v>60.199999999999996</v>
      </c>
      <c r="E943" s="1">
        <f>TabelaCompras[[#This Row],[Preço de compra]]/0.6</f>
        <v>100.33333333333333</v>
      </c>
      <c r="F943" s="6" t="s">
        <v>735</v>
      </c>
      <c r="H94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44" spans="1:8" x14ac:dyDescent="0.25">
      <c r="A944" s="4" t="str">
        <f>_xlfn.XLOOKUP(TabelaCompras[[#This Row],[Produto]],Cadastro!A:A,Cadastro!B:B,"VALOR NÃO ENCONTRADO",0,1)</f>
        <v>M-969614</v>
      </c>
      <c r="B944" t="s">
        <v>751</v>
      </c>
      <c r="C944">
        <v>0</v>
      </c>
      <c r="D944" s="1">
        <v>18.2</v>
      </c>
      <c r="E944" s="1">
        <f>TabelaCompras[[#This Row],[Preço de compra]]/0.6</f>
        <v>30.333333333333332</v>
      </c>
      <c r="F944" s="6" t="s">
        <v>735</v>
      </c>
      <c r="H94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45" spans="1:8" x14ac:dyDescent="0.25">
      <c r="A945" s="4" t="str">
        <f>_xlfn.XLOOKUP(TabelaCompras[[#This Row],[Produto]],Cadastro!A:A,Cadastro!B:B,"VALOR NÃO ENCONTRADO",0,1)</f>
        <v>M-969620</v>
      </c>
      <c r="B945" t="s">
        <v>752</v>
      </c>
      <c r="C945">
        <v>0</v>
      </c>
      <c r="D945" s="1">
        <v>23.799999999999997</v>
      </c>
      <c r="E945" s="1">
        <f>TabelaCompras[[#This Row],[Preço de compra]]/0.6</f>
        <v>39.666666666666664</v>
      </c>
      <c r="F945" s="6" t="s">
        <v>735</v>
      </c>
      <c r="H94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46" spans="1:8" x14ac:dyDescent="0.25">
      <c r="A946" s="4">
        <f>_xlfn.XLOOKUP(TabelaCompras[[#This Row],[Produto]],Cadastro!A:A,Cadastro!B:B,"VALOR NÃO ENCONTRADO",0,1)</f>
        <v>904217</v>
      </c>
      <c r="B946" t="s">
        <v>753</v>
      </c>
      <c r="C946">
        <v>0</v>
      </c>
      <c r="D946" s="1">
        <v>34.299999999999997</v>
      </c>
      <c r="E946" s="1">
        <f>TabelaCompras[[#This Row],[Preço de compra]]/0.6</f>
        <v>57.166666666666664</v>
      </c>
      <c r="F946" s="6" t="s">
        <v>735</v>
      </c>
      <c r="H94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47" spans="1:8" x14ac:dyDescent="0.25">
      <c r="A947" s="4">
        <f>_xlfn.XLOOKUP(TabelaCompras[[#This Row],[Produto]],Cadastro!A:A,Cadastro!B:B,"VALOR NÃO ENCONTRADO",0,1)</f>
        <v>7200</v>
      </c>
      <c r="B947" t="s">
        <v>754</v>
      </c>
      <c r="C947">
        <v>0</v>
      </c>
      <c r="D947" s="1">
        <v>22.4</v>
      </c>
      <c r="E947" s="1">
        <f>TabelaCompras[[#This Row],[Preço de compra]]/0.6</f>
        <v>37.333333333333336</v>
      </c>
      <c r="F947" s="6" t="s">
        <v>735</v>
      </c>
      <c r="H94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48" spans="1:8" x14ac:dyDescent="0.25">
      <c r="A948" s="4">
        <f>_xlfn.XLOOKUP(TabelaCompras[[#This Row],[Produto]],Cadastro!A:A,Cadastro!B:B,"VALOR NÃO ENCONTRADO",0,1)</f>
        <v>7084</v>
      </c>
      <c r="B948" t="s">
        <v>755</v>
      </c>
      <c r="C948">
        <v>0</v>
      </c>
      <c r="D948" s="1">
        <v>27.299999999999997</v>
      </c>
      <c r="E948" s="1">
        <f>TabelaCompras[[#This Row],[Preço de compra]]/0.6</f>
        <v>45.5</v>
      </c>
      <c r="F948" s="6" t="s">
        <v>735</v>
      </c>
      <c r="H94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49" spans="1:8" x14ac:dyDescent="0.25">
      <c r="A949" s="4" t="str">
        <f>_xlfn.XLOOKUP(TabelaCompras[[#This Row],[Produto]],Cadastro!A:A,Cadastro!B:B,"VALOR NÃO ENCONTRADO",0,1)</f>
        <v>M-8230</v>
      </c>
      <c r="B949" t="s">
        <v>756</v>
      </c>
      <c r="C949">
        <v>0</v>
      </c>
      <c r="D949" s="1">
        <v>29.4</v>
      </c>
      <c r="E949" s="1">
        <f>TabelaCompras[[#This Row],[Preço de compra]]/0.6</f>
        <v>49</v>
      </c>
      <c r="F949" s="6" t="s">
        <v>735</v>
      </c>
      <c r="H94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50" spans="1:8" x14ac:dyDescent="0.25">
      <c r="A950" s="4" t="str">
        <f>_xlfn.XLOOKUP(TabelaCompras[[#This Row],[Produto]],Cadastro!A:A,Cadastro!B:B,"VALOR NÃO ENCONTRADO",0,1)</f>
        <v>M-713</v>
      </c>
      <c r="B950" t="s">
        <v>757</v>
      </c>
      <c r="C950">
        <v>0</v>
      </c>
      <c r="D950" s="1">
        <v>43.4</v>
      </c>
      <c r="E950" s="1">
        <f>TabelaCompras[[#This Row],[Preço de compra]]/0.6</f>
        <v>72.333333333333329</v>
      </c>
      <c r="F950" s="6" t="s">
        <v>735</v>
      </c>
      <c r="H95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51" spans="1:8" x14ac:dyDescent="0.25">
      <c r="A951" s="4" t="str">
        <f>_xlfn.XLOOKUP(TabelaCompras[[#This Row],[Produto]],Cadastro!A:A,Cadastro!B:B,"VALOR NÃO ENCONTRADO",0,1)</f>
        <v>M-5487</v>
      </c>
      <c r="B951" t="s">
        <v>758</v>
      </c>
      <c r="C951">
        <v>0</v>
      </c>
      <c r="D951" s="1">
        <v>43.4</v>
      </c>
      <c r="E951" s="1">
        <f>TabelaCompras[[#This Row],[Preço de compra]]/0.6</f>
        <v>72.333333333333329</v>
      </c>
      <c r="F951" s="6" t="s">
        <v>735</v>
      </c>
      <c r="H95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52" spans="1:8" x14ac:dyDescent="0.25">
      <c r="A952" s="4" t="str">
        <f>_xlfn.XLOOKUP(TabelaCompras[[#This Row],[Produto]],Cadastro!A:A,Cadastro!B:B,"VALOR NÃO ENCONTRADO",0,1)</f>
        <v>M-704</v>
      </c>
      <c r="B952" t="s">
        <v>759</v>
      </c>
      <c r="C952">
        <v>0</v>
      </c>
      <c r="D952" s="1">
        <v>43.4</v>
      </c>
      <c r="E952" s="1">
        <f>TabelaCompras[[#This Row],[Preço de compra]]/0.6</f>
        <v>72.333333333333329</v>
      </c>
      <c r="F952" s="6" t="s">
        <v>735</v>
      </c>
      <c r="H95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53" spans="1:8" x14ac:dyDescent="0.25">
      <c r="A953" s="4" t="str">
        <f>_xlfn.XLOOKUP(TabelaCompras[[#This Row],[Produto]],Cadastro!A:A,Cadastro!B:B,"VALOR NÃO ENCONTRADO",0,1)</f>
        <v>M-8970</v>
      </c>
      <c r="B953" t="s">
        <v>760</v>
      </c>
      <c r="C953">
        <v>0</v>
      </c>
      <c r="D953" s="1">
        <v>43.4</v>
      </c>
      <c r="E953" s="1">
        <f>TabelaCompras[[#This Row],[Preço de compra]]/0.6</f>
        <v>72.333333333333329</v>
      </c>
      <c r="F953" s="6" t="s">
        <v>735</v>
      </c>
      <c r="H95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54" spans="1:8" x14ac:dyDescent="0.25">
      <c r="A954" s="4" t="str">
        <f>_xlfn.XLOOKUP(TabelaCompras[[#This Row],[Produto]],Cadastro!A:A,Cadastro!B:B,"VALOR NÃO ENCONTRADO",0,1)</f>
        <v>M-7047</v>
      </c>
      <c r="B954" t="s">
        <v>761</v>
      </c>
      <c r="C954">
        <v>0</v>
      </c>
      <c r="D954" s="1">
        <v>43.4</v>
      </c>
      <c r="E954" s="1">
        <f>TabelaCompras[[#This Row],[Preço de compra]]/0.6</f>
        <v>72.333333333333329</v>
      </c>
      <c r="F954" s="6" t="s">
        <v>735</v>
      </c>
      <c r="H95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55" spans="1:8" x14ac:dyDescent="0.25">
      <c r="A955" s="4" t="str">
        <f>_xlfn.XLOOKUP(TabelaCompras[[#This Row],[Produto]],Cadastro!A:A,Cadastro!B:B,"VALOR NÃO ENCONTRADO",0,1)</f>
        <v>M-904</v>
      </c>
      <c r="B955" t="s">
        <v>762</v>
      </c>
      <c r="C955">
        <v>0</v>
      </c>
      <c r="D955" s="1">
        <v>43.4</v>
      </c>
      <c r="E955" s="1">
        <f>TabelaCompras[[#This Row],[Preço de compra]]/0.6</f>
        <v>72.333333333333329</v>
      </c>
      <c r="F955" s="6" t="s">
        <v>735</v>
      </c>
      <c r="H95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56" spans="1:8" x14ac:dyDescent="0.25">
      <c r="A956" s="4" t="str">
        <f>_xlfn.XLOOKUP(TabelaCompras[[#This Row],[Produto]],Cadastro!A:A,Cadastro!B:B,"VALOR NÃO ENCONTRADO",0,1)</f>
        <v>M-902</v>
      </c>
      <c r="B956" t="s">
        <v>763</v>
      </c>
      <c r="C956">
        <v>0</v>
      </c>
      <c r="D956" s="1">
        <v>43.4</v>
      </c>
      <c r="E956" s="1">
        <f>TabelaCompras[[#This Row],[Preço de compra]]/0.6</f>
        <v>72.333333333333329</v>
      </c>
      <c r="F956" s="6" t="s">
        <v>735</v>
      </c>
      <c r="H95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57" spans="1:8" x14ac:dyDescent="0.25">
      <c r="A957" s="4" t="str">
        <f>_xlfn.XLOOKUP(TabelaCompras[[#This Row],[Produto]],Cadastro!A:A,Cadastro!B:B,"VALOR NÃO ENCONTRADO",0,1)</f>
        <v>M-2153</v>
      </c>
      <c r="B957" t="s">
        <v>764</v>
      </c>
      <c r="C957">
        <v>0</v>
      </c>
      <c r="D957" s="1">
        <v>20.299999999999997</v>
      </c>
      <c r="E957" s="1">
        <f>TabelaCompras[[#This Row],[Preço de compra]]/0.6</f>
        <v>33.833333333333329</v>
      </c>
      <c r="F957" s="6" t="s">
        <v>735</v>
      </c>
      <c r="H95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58" spans="1:8" x14ac:dyDescent="0.25">
      <c r="A958" s="4">
        <f>_xlfn.XLOOKUP(TabelaCompras[[#This Row],[Produto]],Cadastro!A:A,Cadastro!B:B,"VALOR NÃO ENCONTRADO",0,1)</f>
        <v>9852</v>
      </c>
      <c r="B958" t="s">
        <v>765</v>
      </c>
      <c r="C958">
        <v>0</v>
      </c>
      <c r="D958" s="1">
        <v>1215.1999999999998</v>
      </c>
      <c r="E958" s="1">
        <f>TabelaCompras[[#This Row],[Preço de compra]]/0.6</f>
        <v>2025.333333333333</v>
      </c>
      <c r="F958" s="6" t="s">
        <v>735</v>
      </c>
      <c r="H95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59" spans="1:8" x14ac:dyDescent="0.25">
      <c r="A959" s="4">
        <f>_xlfn.XLOOKUP(TabelaCompras[[#This Row],[Produto]],Cadastro!A:A,Cadastro!B:B,"VALOR NÃO ENCONTRADO",0,1)</f>
        <v>10592030</v>
      </c>
      <c r="B959" t="s">
        <v>766</v>
      </c>
      <c r="C959">
        <v>0</v>
      </c>
      <c r="D959" s="1">
        <v>65.8</v>
      </c>
      <c r="E959" s="1">
        <f>TabelaCompras[[#This Row],[Preço de compra]]/0.6</f>
        <v>109.66666666666667</v>
      </c>
      <c r="F959" s="6" t="s">
        <v>735</v>
      </c>
      <c r="H95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60" spans="1:8" x14ac:dyDescent="0.25">
      <c r="A960" s="4">
        <f>_xlfn.XLOOKUP(TabelaCompras[[#This Row],[Produto]],Cadastro!A:A,Cadastro!B:B,"VALOR NÃO ENCONTRADO",0,1)</f>
        <v>10593040</v>
      </c>
      <c r="B960" t="s">
        <v>767</v>
      </c>
      <c r="C960">
        <v>0</v>
      </c>
      <c r="D960" s="1">
        <v>112</v>
      </c>
      <c r="E960" s="1">
        <f>TabelaCompras[[#This Row],[Preço de compra]]/0.6</f>
        <v>186.66666666666669</v>
      </c>
      <c r="F960" s="6" t="s">
        <v>735</v>
      </c>
      <c r="H96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61" spans="1:8" x14ac:dyDescent="0.25">
      <c r="A961" s="4" t="str">
        <f>_xlfn.XLOOKUP(TabelaCompras[[#This Row],[Produto]],Cadastro!A:A,Cadastro!B:B,"VALOR NÃO ENCONTRADO",0,1)</f>
        <v>M-756423</v>
      </c>
      <c r="B961" t="s">
        <v>768</v>
      </c>
      <c r="C961">
        <v>0</v>
      </c>
      <c r="D961" s="1">
        <v>95.199999999999989</v>
      </c>
      <c r="E961" s="1">
        <f>TabelaCompras[[#This Row],[Preço de compra]]/0.6</f>
        <v>158.66666666666666</v>
      </c>
      <c r="F961" s="6" t="s">
        <v>735</v>
      </c>
      <c r="H96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62" spans="1:8" x14ac:dyDescent="0.25">
      <c r="A962" s="4" t="str">
        <f>_xlfn.XLOOKUP(TabelaCompras[[#This Row],[Produto]],Cadastro!A:A,Cadastro!B:B,"VALOR NÃO ENCONTRADO",0,1)</f>
        <v>M-7685</v>
      </c>
      <c r="B962" t="s">
        <v>769</v>
      </c>
      <c r="C962">
        <v>0</v>
      </c>
      <c r="D962" s="1">
        <v>13.299999999999999</v>
      </c>
      <c r="E962" s="1">
        <f>TabelaCompras[[#This Row],[Preço de compra]]/0.6</f>
        <v>22.166666666666664</v>
      </c>
      <c r="F962" s="6" t="s">
        <v>735</v>
      </c>
      <c r="H96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63" spans="1:8" x14ac:dyDescent="0.25">
      <c r="A963" s="4" t="str">
        <f>_xlfn.XLOOKUP(TabelaCompras[[#This Row],[Produto]],Cadastro!A:A,Cadastro!B:B,"VALOR NÃO ENCONTRADO",0,1)</f>
        <v>M-9667</v>
      </c>
      <c r="B963" t="s">
        <v>770</v>
      </c>
      <c r="C963">
        <v>0</v>
      </c>
      <c r="D963" s="1">
        <v>17.71</v>
      </c>
      <c r="E963" s="1">
        <f>TabelaCompras[[#This Row],[Preço de compra]]/0.6</f>
        <v>29.516666666666669</v>
      </c>
      <c r="F963" s="6" t="s">
        <v>735</v>
      </c>
      <c r="H96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64" spans="1:8" x14ac:dyDescent="0.25">
      <c r="A964" s="4">
        <f>_xlfn.XLOOKUP(TabelaCompras[[#This Row],[Produto]],Cadastro!A:A,Cadastro!B:B,"VALOR NÃO ENCONTRADO",0,1)</f>
        <v>2131231</v>
      </c>
      <c r="B964" s="26" t="s">
        <v>2809</v>
      </c>
      <c r="C964">
        <v>0</v>
      </c>
      <c r="D964" s="1">
        <v>1280.3</v>
      </c>
      <c r="E964" s="1">
        <f>TabelaCompras[[#This Row],[Preço de compra]]/0.6</f>
        <v>2133.8333333333335</v>
      </c>
      <c r="F964" s="6" t="s">
        <v>554</v>
      </c>
      <c r="H96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65" spans="1:8" x14ac:dyDescent="0.25">
      <c r="A965" s="4">
        <f>_xlfn.XLOOKUP(TabelaCompras[[#This Row],[Produto]],Cadastro!A:A,Cadastro!B:B,"VALOR NÃO ENCONTRADO",0,1)</f>
        <v>9665</v>
      </c>
      <c r="B965" s="27" t="s">
        <v>2810</v>
      </c>
      <c r="C965">
        <v>0</v>
      </c>
      <c r="D965" s="1">
        <v>1280.3</v>
      </c>
      <c r="E965" s="1">
        <f>TabelaCompras[[#This Row],[Preço de compra]]/0.6</f>
        <v>2133.8333333333335</v>
      </c>
      <c r="F965" s="6" t="s">
        <v>554</v>
      </c>
      <c r="H96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66" spans="1:8" x14ac:dyDescent="0.25">
      <c r="A966" s="4">
        <f>_xlfn.XLOOKUP(TabelaCompras[[#This Row],[Produto]],Cadastro!A:A,Cadastro!B:B,"VALOR NÃO ENCONTRADO",0,1)</f>
        <v>9629</v>
      </c>
      <c r="B966" t="s">
        <v>556</v>
      </c>
      <c r="C966">
        <v>0</v>
      </c>
      <c r="D966" s="1">
        <v>224</v>
      </c>
      <c r="E966" s="1">
        <f>TabelaCompras[[#This Row],[Preço de compra]]/0.6</f>
        <v>373.33333333333337</v>
      </c>
      <c r="F966" s="6" t="s">
        <v>554</v>
      </c>
      <c r="H96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67" spans="1:8" x14ac:dyDescent="0.25">
      <c r="A967" s="4">
        <f>_xlfn.XLOOKUP(TabelaCompras[[#This Row],[Produto]],Cadastro!A:A,Cadastro!B:B,"VALOR NÃO ENCONTRADO",0,1)</f>
        <v>925789</v>
      </c>
      <c r="B967" t="s">
        <v>557</v>
      </c>
      <c r="C967">
        <v>0</v>
      </c>
      <c r="D967" s="1">
        <v>18.2</v>
      </c>
      <c r="E967" s="1">
        <f>TabelaCompras[[#This Row],[Preço de compra]]/0.6</f>
        <v>30.333333333333332</v>
      </c>
      <c r="F967" s="6" t="s">
        <v>554</v>
      </c>
      <c r="H96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68" spans="1:8" x14ac:dyDescent="0.25">
      <c r="A968" s="4">
        <f>_xlfn.XLOOKUP(TabelaCompras[[#This Row],[Produto]],Cadastro!A:A,Cadastro!B:B,"VALOR NÃO ENCONTRADO",0,1)</f>
        <v>460842</v>
      </c>
      <c r="B968" t="s">
        <v>558</v>
      </c>
      <c r="C968">
        <v>0</v>
      </c>
      <c r="D968" s="1">
        <v>102.19999999999999</v>
      </c>
      <c r="E968" s="1">
        <f>TabelaCompras[[#This Row],[Preço de compra]]/0.6</f>
        <v>170.33333333333331</v>
      </c>
      <c r="F968" s="6" t="s">
        <v>554</v>
      </c>
      <c r="H96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69" spans="1:8" x14ac:dyDescent="0.25">
      <c r="A969" s="4" t="str">
        <f>_xlfn.XLOOKUP(TabelaCompras[[#This Row],[Produto]],Cadastro!A:A,Cadastro!B:B,"VALOR NÃO ENCONTRADO",0,1)</f>
        <v>M-736948</v>
      </c>
      <c r="B969" t="s">
        <v>559</v>
      </c>
      <c r="C969">
        <v>0</v>
      </c>
      <c r="D969" s="1">
        <v>4173.3999999999996</v>
      </c>
      <c r="E969" s="1">
        <f>TabelaCompras[[#This Row],[Preço de compra]]/0.6</f>
        <v>6955.6666666666661</v>
      </c>
      <c r="F969" s="6" t="s">
        <v>554</v>
      </c>
      <c r="H96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70" spans="1:8" x14ac:dyDescent="0.25">
      <c r="A970" s="4" t="str">
        <f>_xlfn.XLOOKUP(TabelaCompras[[#This Row],[Produto]],Cadastro!A:A,Cadastro!B:B,"VALOR NÃO ENCONTRADO",0,1)</f>
        <v>M-735048</v>
      </c>
      <c r="B970" t="s">
        <v>560</v>
      </c>
      <c r="C970">
        <v>0</v>
      </c>
      <c r="D970" s="1">
        <v>4173.3999999999996</v>
      </c>
      <c r="E970" s="1">
        <f>TabelaCompras[[#This Row],[Preço de compra]]/0.6</f>
        <v>6955.6666666666661</v>
      </c>
      <c r="F970" s="6" t="s">
        <v>554</v>
      </c>
      <c r="H97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71" spans="1:8" x14ac:dyDescent="0.25">
      <c r="A971" s="4" t="str">
        <f>_xlfn.XLOOKUP(TabelaCompras[[#This Row],[Produto]],Cadastro!A:A,Cadastro!B:B,"VALOR NÃO ENCONTRADO",0,1)</f>
        <v>M-55717</v>
      </c>
      <c r="B971" t="s">
        <v>561</v>
      </c>
      <c r="C971">
        <v>0</v>
      </c>
      <c r="D971" s="1">
        <v>187.6</v>
      </c>
      <c r="E971" s="1">
        <f>TabelaCompras[[#This Row],[Preço de compra]]/0.6</f>
        <v>312.66666666666669</v>
      </c>
      <c r="F971" s="6" t="s">
        <v>554</v>
      </c>
      <c r="H97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72" spans="1:8" x14ac:dyDescent="0.25">
      <c r="A972" s="4" t="str">
        <f>_xlfn.XLOOKUP(TabelaCompras[[#This Row],[Produto]],Cadastro!A:A,Cadastro!B:B,"VALOR NÃO ENCONTRADO",0,1)</f>
        <v>M-6840030</v>
      </c>
      <c r="B972" t="s">
        <v>562</v>
      </c>
      <c r="C972">
        <v>0</v>
      </c>
      <c r="D972" s="1">
        <v>4455.5</v>
      </c>
      <c r="E972" s="1">
        <f>TabelaCompras[[#This Row],[Preço de compra]]/0.6</f>
        <v>7425.8333333333339</v>
      </c>
      <c r="F972" s="6" t="s">
        <v>554</v>
      </c>
      <c r="H97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73" spans="1:8" x14ac:dyDescent="0.25">
      <c r="A973" s="4">
        <f>_xlfn.XLOOKUP(TabelaCompras[[#This Row],[Produto]],Cadastro!A:A,Cadastro!B:B,"VALOR NÃO ENCONTRADO",0,1)</f>
        <v>0</v>
      </c>
      <c r="B973" t="s">
        <v>279</v>
      </c>
      <c r="C973">
        <v>0</v>
      </c>
      <c r="D973" s="1">
        <v>253.39999999999998</v>
      </c>
      <c r="E973" s="1">
        <f>TabelaCompras[[#This Row],[Preço de compra]]/0.6</f>
        <v>422.33333333333331</v>
      </c>
      <c r="F973" s="6" t="s">
        <v>280</v>
      </c>
      <c r="H97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74" spans="1:8" x14ac:dyDescent="0.25">
      <c r="A974" s="4">
        <f>_xlfn.XLOOKUP(TabelaCompras[[#This Row],[Produto]],Cadastro!A:A,Cadastro!B:B,"VALOR NÃO ENCONTRADO",0,1)</f>
        <v>7542</v>
      </c>
      <c r="B974" t="s">
        <v>120</v>
      </c>
      <c r="C974">
        <v>0</v>
      </c>
      <c r="D974" s="1">
        <v>1924.9999999999998</v>
      </c>
      <c r="E974" s="1">
        <f>TabelaCompras[[#This Row],[Preço de compra]]/0.6</f>
        <v>3208.333333333333</v>
      </c>
      <c r="F974" s="6" t="s">
        <v>121</v>
      </c>
      <c r="H97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75" spans="1:8" x14ac:dyDescent="0.25">
      <c r="A975" s="4" t="str">
        <f>_xlfn.XLOOKUP(TabelaCompras[[#This Row],[Produto]],Cadastro!A:A,Cadastro!B:B,"VALOR NÃO ENCONTRADO",0,1)</f>
        <v>A021</v>
      </c>
      <c r="B975" t="s">
        <v>122</v>
      </c>
      <c r="C975">
        <v>0</v>
      </c>
      <c r="D975" s="1">
        <v>30.099999999999998</v>
      </c>
      <c r="E975" s="1">
        <f>TabelaCompras[[#This Row],[Preço de compra]]/0.6</f>
        <v>50.166666666666664</v>
      </c>
      <c r="F975" s="6" t="s">
        <v>121</v>
      </c>
      <c r="H97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76" spans="1:8" x14ac:dyDescent="0.25">
      <c r="A976" s="4">
        <f>_xlfn.XLOOKUP(TabelaCompras[[#This Row],[Produto]],Cadastro!A:A,Cadastro!B:B,"VALOR NÃO ENCONTRADO",0,1)</f>
        <v>25</v>
      </c>
      <c r="B976" t="s">
        <v>125</v>
      </c>
      <c r="C976">
        <v>0</v>
      </c>
      <c r="D976" s="1">
        <v>227.49999999999997</v>
      </c>
      <c r="E976" s="1">
        <f>TabelaCompras[[#This Row],[Preço de compra]]/0.6</f>
        <v>379.16666666666663</v>
      </c>
      <c r="F976" s="6" t="s">
        <v>121</v>
      </c>
      <c r="H97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77" spans="1:8" x14ac:dyDescent="0.25">
      <c r="A977" s="4">
        <f>_xlfn.XLOOKUP(TabelaCompras[[#This Row],[Produto]],Cadastro!A:A,Cadastro!B:B,"VALOR NÃO ENCONTRADO",0,1)</f>
        <v>161751</v>
      </c>
      <c r="B977" t="s">
        <v>127</v>
      </c>
      <c r="C977">
        <v>0</v>
      </c>
      <c r="D977" s="1">
        <v>3378.8999999999996</v>
      </c>
      <c r="E977" s="1">
        <f>TabelaCompras[[#This Row],[Preço de compra]]/0.6</f>
        <v>5631.5</v>
      </c>
      <c r="F977" s="6" t="s">
        <v>121</v>
      </c>
      <c r="H97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78" spans="1:8" x14ac:dyDescent="0.25">
      <c r="A978" s="4">
        <f>_xlfn.XLOOKUP(TabelaCompras[[#This Row],[Produto]],Cadastro!A:A,Cadastro!B:B,"VALOR NÃO ENCONTRADO",0,1)</f>
        <v>0</v>
      </c>
      <c r="B978" t="s">
        <v>128</v>
      </c>
      <c r="C978">
        <v>0</v>
      </c>
      <c r="D978" s="1">
        <v>522.9</v>
      </c>
      <c r="E978" s="1">
        <f>TabelaCompras[[#This Row],[Preço de compra]]/0.6</f>
        <v>871.5</v>
      </c>
      <c r="F978" s="6" t="s">
        <v>121</v>
      </c>
      <c r="H97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79" spans="1:8" x14ac:dyDescent="0.25">
      <c r="A979" s="4">
        <f>_xlfn.XLOOKUP(TabelaCompras[[#This Row],[Produto]],Cadastro!A:A,Cadastro!B:B,"VALOR NÃO ENCONTRADO",0,1)</f>
        <v>189358</v>
      </c>
      <c r="B979" t="s">
        <v>129</v>
      </c>
      <c r="C979">
        <v>0</v>
      </c>
      <c r="D979" s="1">
        <v>40.599999999999994</v>
      </c>
      <c r="E979" s="1">
        <f>TabelaCompras[[#This Row],[Preço de compra]]/0.6</f>
        <v>67.666666666666657</v>
      </c>
      <c r="F979" s="6" t="s">
        <v>121</v>
      </c>
      <c r="H97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80" spans="1:8" x14ac:dyDescent="0.25">
      <c r="A980" s="4">
        <f>_xlfn.XLOOKUP(TabelaCompras[[#This Row],[Produto]],Cadastro!A:A,Cadastro!B:B,"VALOR NÃO ENCONTRADO",0,1)</f>
        <v>8650</v>
      </c>
      <c r="B980" t="s">
        <v>130</v>
      </c>
      <c r="C980">
        <v>0</v>
      </c>
      <c r="D980" s="1">
        <v>72.8</v>
      </c>
      <c r="E980" s="1">
        <f>TabelaCompras[[#This Row],[Preço de compra]]/0.6</f>
        <v>121.33333333333333</v>
      </c>
      <c r="F980" s="6" t="s">
        <v>121</v>
      </c>
      <c r="H98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81" spans="1:8" x14ac:dyDescent="0.25">
      <c r="A981" s="4">
        <f>_xlfn.XLOOKUP(TabelaCompras[[#This Row],[Produto]],Cadastro!A:A,Cadastro!B:B,"VALOR NÃO ENCONTRADO",0,1)</f>
        <v>500</v>
      </c>
      <c r="B981" t="s">
        <v>131</v>
      </c>
      <c r="C981">
        <v>0</v>
      </c>
      <c r="D981" s="1">
        <v>121.1</v>
      </c>
      <c r="E981" s="1">
        <f>TabelaCompras[[#This Row],[Preço de compra]]/0.6</f>
        <v>201.83333333333334</v>
      </c>
      <c r="F981" s="6" t="s">
        <v>121</v>
      </c>
      <c r="H98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82" spans="1:8" x14ac:dyDescent="0.25">
      <c r="A982" s="4" t="str">
        <f>_xlfn.XLOOKUP(TabelaCompras[[#This Row],[Produto]],Cadastro!A:A,Cadastro!B:B,"VALOR NÃO ENCONTRADO",0,1)</f>
        <v>MC1</v>
      </c>
      <c r="B982" t="s">
        <v>126</v>
      </c>
      <c r="C982">
        <v>0</v>
      </c>
      <c r="D982" s="1">
        <v>875</v>
      </c>
      <c r="E982" s="1">
        <f>TabelaCompras[[#This Row],[Preço de compra]]/0.6</f>
        <v>1458.3333333333335</v>
      </c>
      <c r="F982" s="6" t="s">
        <v>121</v>
      </c>
      <c r="H98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83" spans="1:8" x14ac:dyDescent="0.25">
      <c r="A983" s="4" t="str">
        <f>_xlfn.XLOOKUP(TabelaCompras[[#This Row],[Produto]],Cadastro!A:A,Cadastro!B:B,"VALOR NÃO ENCONTRADO",0,1)</f>
        <v>M-3061</v>
      </c>
      <c r="B983" t="s">
        <v>730</v>
      </c>
      <c r="C983">
        <v>0</v>
      </c>
      <c r="D983" s="1">
        <v>375.2</v>
      </c>
      <c r="E983" s="1">
        <f>TabelaCompras[[#This Row],[Preço de compra]]/0.6</f>
        <v>625.33333333333337</v>
      </c>
      <c r="F983" s="6" t="s">
        <v>731</v>
      </c>
      <c r="H98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84" spans="1:8" x14ac:dyDescent="0.25">
      <c r="A984" s="4" t="str">
        <f>_xlfn.XLOOKUP(TabelaCompras[[#This Row],[Produto]],Cadastro!A:A,Cadastro!B:B,"VALOR NÃO ENCONTRADO",0,1)</f>
        <v>M-134.102</v>
      </c>
      <c r="B984" t="s">
        <v>732</v>
      </c>
      <c r="C984">
        <v>0</v>
      </c>
      <c r="D984" s="1">
        <v>54.599999999999994</v>
      </c>
      <c r="E984" s="1">
        <f>TabelaCompras[[#This Row],[Preço de compra]]/0.6</f>
        <v>91</v>
      </c>
      <c r="F984" s="6" t="s">
        <v>731</v>
      </c>
      <c r="H98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85" spans="1:8" x14ac:dyDescent="0.25">
      <c r="A985" s="4" t="str">
        <f>_xlfn.XLOOKUP(TabelaCompras[[#This Row],[Produto]],Cadastro!A:A,Cadastro!B:B,"VALOR NÃO ENCONTRADO",0,1)</f>
        <v>M-317.23</v>
      </c>
      <c r="B985" t="s">
        <v>733</v>
      </c>
      <c r="C985">
        <v>0</v>
      </c>
      <c r="D985" s="1">
        <v>20.299999999999997</v>
      </c>
      <c r="E985" s="1">
        <f>TabelaCompras[[#This Row],[Preço de compra]]/0.6</f>
        <v>33.833333333333329</v>
      </c>
      <c r="F985" s="6" t="s">
        <v>731</v>
      </c>
      <c r="H98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86" spans="1:8" x14ac:dyDescent="0.25">
      <c r="A986" s="4">
        <f>_xlfn.XLOOKUP(TabelaCompras[[#This Row],[Produto]],Cadastro!A:A,Cadastro!B:B,"VALOR NÃO ENCONTRADO",0,1)</f>
        <v>11815001</v>
      </c>
      <c r="B986" t="s">
        <v>342</v>
      </c>
      <c r="C986">
        <v>0</v>
      </c>
      <c r="D986" s="1">
        <v>3379.6</v>
      </c>
      <c r="E986" s="1">
        <f>TabelaCompras[[#This Row],[Preço de compra]]/0.6</f>
        <v>5632.666666666667</v>
      </c>
      <c r="F986" s="6" t="s">
        <v>343</v>
      </c>
      <c r="H98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87" spans="1:8" x14ac:dyDescent="0.25">
      <c r="A987" s="4">
        <f>_xlfn.XLOOKUP(TabelaCompras[[#This Row],[Produto]],Cadastro!A:A,Cadastro!B:B,"VALOR NÃO ENCONTRADO",0,1)</f>
        <v>161001</v>
      </c>
      <c r="B987" t="s">
        <v>344</v>
      </c>
      <c r="C987">
        <v>0</v>
      </c>
      <c r="D987" s="1">
        <v>2594.1999999999998</v>
      </c>
      <c r="E987" s="1">
        <f>TabelaCompras[[#This Row],[Preço de compra]]/0.6</f>
        <v>4323.666666666667</v>
      </c>
      <c r="F987" s="6" t="s">
        <v>343</v>
      </c>
      <c r="H98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88" spans="1:8" x14ac:dyDescent="0.25">
      <c r="A988" s="4">
        <f>_xlfn.XLOOKUP(TabelaCompras[[#This Row],[Produto]],Cadastro!A:A,Cadastro!B:B,"VALOR NÃO ENCONTRADO",0,1)</f>
        <v>2540</v>
      </c>
      <c r="B988" t="s">
        <v>345</v>
      </c>
      <c r="C988">
        <v>0</v>
      </c>
      <c r="D988" s="1">
        <v>163.1</v>
      </c>
      <c r="E988" s="1">
        <f>TabelaCompras[[#This Row],[Preço de compra]]/0.6</f>
        <v>271.83333333333331</v>
      </c>
      <c r="F988" s="6" t="s">
        <v>343</v>
      </c>
      <c r="H98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89" spans="1:8" x14ac:dyDescent="0.25">
      <c r="A989" s="4">
        <f>_xlfn.XLOOKUP(TabelaCompras[[#This Row],[Produto]],Cadastro!A:A,Cadastro!B:B,"VALOR NÃO ENCONTRADO",0,1)</f>
        <v>7218</v>
      </c>
      <c r="B989" t="s">
        <v>346</v>
      </c>
      <c r="C989">
        <v>0</v>
      </c>
      <c r="D989" s="1">
        <v>79.8</v>
      </c>
      <c r="E989" s="1">
        <f>TabelaCompras[[#This Row],[Preço de compra]]/0.6</f>
        <v>133</v>
      </c>
      <c r="F989" s="6" t="s">
        <v>343</v>
      </c>
      <c r="H98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90" spans="1:8" x14ac:dyDescent="0.25">
      <c r="A990" s="4">
        <f>_xlfn.XLOOKUP(TabelaCompras[[#This Row],[Produto]],Cadastro!A:A,Cadastro!B:B,"VALOR NÃO ENCONTRADO",0,1)</f>
        <v>265105</v>
      </c>
      <c r="B990" t="s">
        <v>347</v>
      </c>
      <c r="C990">
        <v>0</v>
      </c>
      <c r="D990" s="1">
        <v>1364.3</v>
      </c>
      <c r="E990" s="1">
        <f>TabelaCompras[[#This Row],[Preço de compra]]/0.6</f>
        <v>2273.8333333333335</v>
      </c>
      <c r="F990" s="6" t="s">
        <v>343</v>
      </c>
      <c r="H99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91" spans="1:8" x14ac:dyDescent="0.25">
      <c r="A991" s="4">
        <f>_xlfn.XLOOKUP(TabelaCompras[[#This Row],[Produto]],Cadastro!A:A,Cadastro!B:B,"VALOR NÃO ENCONTRADO",0,1)</f>
        <v>5071917</v>
      </c>
      <c r="B991" t="s">
        <v>348</v>
      </c>
      <c r="C991">
        <v>0</v>
      </c>
      <c r="D991" s="1">
        <v>55.93</v>
      </c>
      <c r="E991" s="1">
        <f>TabelaCompras[[#This Row],[Preço de compra]]/0.6</f>
        <v>93.216666666666669</v>
      </c>
      <c r="F991" s="6" t="s">
        <v>343</v>
      </c>
      <c r="H99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92" spans="1:8" x14ac:dyDescent="0.25">
      <c r="A992" s="4" t="str">
        <f>_xlfn.XLOOKUP(TabelaCompras[[#This Row],[Produto]],Cadastro!A:A,Cadastro!B:B,"VALOR NÃO ENCONTRADO",0,1)</f>
        <v>ECA-LA240-17</v>
      </c>
      <c r="B992" t="s">
        <v>349</v>
      </c>
      <c r="C992">
        <v>0</v>
      </c>
      <c r="D992" s="1">
        <v>7.6999999999999993</v>
      </c>
      <c r="E992" s="1">
        <f>TabelaCompras[[#This Row],[Preço de compra]]/0.6</f>
        <v>12.833333333333332</v>
      </c>
      <c r="F992" s="6" t="s">
        <v>343</v>
      </c>
      <c r="H99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93" spans="1:8" x14ac:dyDescent="0.25">
      <c r="A993" s="4">
        <f>_xlfn.XLOOKUP(TabelaCompras[[#This Row],[Produto]],Cadastro!A:A,Cadastro!B:B,"VALOR NÃO ENCONTRADO",0,1)</f>
        <v>6586</v>
      </c>
      <c r="B993" t="s">
        <v>350</v>
      </c>
      <c r="C993">
        <v>0</v>
      </c>
      <c r="D993" s="1">
        <v>9.1</v>
      </c>
      <c r="E993" s="1">
        <f>TabelaCompras[[#This Row],[Preço de compra]]/0.6</f>
        <v>15.166666666666666</v>
      </c>
      <c r="F993" s="6" t="s">
        <v>343</v>
      </c>
      <c r="H99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94" spans="1:8" x14ac:dyDescent="0.25">
      <c r="A994" s="4" t="str">
        <f>_xlfn.XLOOKUP(TabelaCompras[[#This Row],[Produto]],Cadastro!A:A,Cadastro!B:B,"VALOR NÃO ENCONTRADO",0,1)</f>
        <v>MM-9661</v>
      </c>
      <c r="B994" t="s">
        <v>351</v>
      </c>
      <c r="C994">
        <v>0</v>
      </c>
      <c r="D994" s="1">
        <v>34.299999999999997</v>
      </c>
      <c r="E994" s="1">
        <f>TabelaCompras[[#This Row],[Preço de compra]]/0.6</f>
        <v>57.166666666666664</v>
      </c>
      <c r="F994" s="6" t="s">
        <v>343</v>
      </c>
      <c r="H99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95" spans="1:8" x14ac:dyDescent="0.25">
      <c r="A995" s="4" t="str">
        <f>_xlfn.XLOOKUP(TabelaCompras[[#This Row],[Produto]],Cadastro!A:A,Cadastro!B:B,"VALOR NÃO ENCONTRADO",0,1)</f>
        <v>ECA-608</v>
      </c>
      <c r="B995" t="s">
        <v>352</v>
      </c>
      <c r="C995">
        <v>0</v>
      </c>
      <c r="D995" s="1">
        <v>43.4</v>
      </c>
      <c r="E995" s="1">
        <f>TabelaCompras[[#This Row],[Preço de compra]]/0.6</f>
        <v>72.333333333333329</v>
      </c>
      <c r="F995" s="6" t="s">
        <v>343</v>
      </c>
      <c r="H99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96" spans="1:8" x14ac:dyDescent="0.25">
      <c r="A996" s="4">
        <f>_xlfn.XLOOKUP(TabelaCompras[[#This Row],[Produto]],Cadastro!A:A,Cadastro!B:B,"VALOR NÃO ENCONTRADO",0,1)</f>
        <v>543</v>
      </c>
      <c r="B996" t="s">
        <v>353</v>
      </c>
      <c r="C996">
        <v>0</v>
      </c>
      <c r="D996" s="1">
        <v>43.4</v>
      </c>
      <c r="E996" s="1">
        <f>TabelaCompras[[#This Row],[Preço de compra]]/0.6</f>
        <v>72.333333333333329</v>
      </c>
      <c r="F996" s="6" t="s">
        <v>343</v>
      </c>
      <c r="H99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97" spans="1:8" x14ac:dyDescent="0.25">
      <c r="A997" s="4">
        <f>_xlfn.XLOOKUP(TabelaCompras[[#This Row],[Produto]],Cadastro!A:A,Cadastro!B:B,"VALOR NÃO ENCONTRADO",0,1)</f>
        <v>542</v>
      </c>
      <c r="B997" t="s">
        <v>354</v>
      </c>
      <c r="C997">
        <v>0</v>
      </c>
      <c r="D997" s="1">
        <v>43.4</v>
      </c>
      <c r="E997" s="1">
        <f>TabelaCompras[[#This Row],[Preço de compra]]/0.6</f>
        <v>72.333333333333329</v>
      </c>
      <c r="F997" s="6" t="s">
        <v>343</v>
      </c>
      <c r="H99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98" spans="1:8" x14ac:dyDescent="0.25">
      <c r="A998" s="4" t="str">
        <f>_xlfn.XLOOKUP(TabelaCompras[[#This Row],[Produto]],Cadastro!A:A,Cadastro!B:B,"VALOR NÃO ENCONTRADO",0,1)</f>
        <v>ECA-537</v>
      </c>
      <c r="B998" t="s">
        <v>355</v>
      </c>
      <c r="C998">
        <v>0</v>
      </c>
      <c r="D998" s="1">
        <v>43.4</v>
      </c>
      <c r="E998" s="1">
        <f>TabelaCompras[[#This Row],[Preço de compra]]/0.6</f>
        <v>72.333333333333329</v>
      </c>
      <c r="F998" s="6" t="s">
        <v>343</v>
      </c>
      <c r="H99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999" spans="1:8" x14ac:dyDescent="0.25">
      <c r="A999" s="4">
        <f>_xlfn.XLOOKUP(TabelaCompras[[#This Row],[Produto]],Cadastro!A:A,Cadastro!B:B,"VALOR NÃO ENCONTRADO",0,1)</f>
        <v>5</v>
      </c>
      <c r="B999" t="s">
        <v>356</v>
      </c>
      <c r="C999">
        <v>0</v>
      </c>
      <c r="D999" s="1">
        <v>43.4</v>
      </c>
      <c r="E999" s="1">
        <f>TabelaCompras[[#This Row],[Preço de compra]]/0.6</f>
        <v>72.333333333333329</v>
      </c>
      <c r="F999" s="6" t="s">
        <v>343</v>
      </c>
      <c r="H99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00" spans="1:8" x14ac:dyDescent="0.25">
      <c r="A1000" s="4">
        <f>_xlfn.XLOOKUP(TabelaCompras[[#This Row],[Produto]],Cadastro!A:A,Cadastro!B:B,"VALOR NÃO ENCONTRADO",0,1)</f>
        <v>551</v>
      </c>
      <c r="B1000" t="s">
        <v>357</v>
      </c>
      <c r="C1000">
        <v>0</v>
      </c>
      <c r="D1000" s="1">
        <v>43.4</v>
      </c>
      <c r="E1000" s="1">
        <f>TabelaCompras[[#This Row],[Preço de compra]]/0.6</f>
        <v>72.333333333333329</v>
      </c>
      <c r="F1000" s="6" t="s">
        <v>343</v>
      </c>
      <c r="H100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01" spans="1:8" x14ac:dyDescent="0.25">
      <c r="A1001" s="4">
        <f>_xlfn.XLOOKUP(TabelaCompras[[#This Row],[Produto]],Cadastro!A:A,Cadastro!B:B,"VALOR NÃO ENCONTRADO",0,1)</f>
        <v>541</v>
      </c>
      <c r="B1001" t="s">
        <v>358</v>
      </c>
      <c r="C1001">
        <v>0</v>
      </c>
      <c r="D1001" s="1">
        <v>43.4</v>
      </c>
      <c r="E1001" s="1">
        <f>TabelaCompras[[#This Row],[Preço de compra]]/0.6</f>
        <v>72.333333333333329</v>
      </c>
      <c r="F1001" s="6" t="s">
        <v>343</v>
      </c>
      <c r="H100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02" spans="1:8" x14ac:dyDescent="0.25">
      <c r="A1002" s="4">
        <f>_xlfn.XLOOKUP(TabelaCompras[[#This Row],[Produto]],Cadastro!A:A,Cadastro!B:B,"VALOR NÃO ENCONTRADO",0,1)</f>
        <v>540</v>
      </c>
      <c r="B1002" t="s">
        <v>359</v>
      </c>
      <c r="C1002">
        <v>0</v>
      </c>
      <c r="D1002" s="1">
        <v>43.4</v>
      </c>
      <c r="E1002" s="1">
        <f>TabelaCompras[[#This Row],[Preço de compra]]/0.6</f>
        <v>72.333333333333329</v>
      </c>
      <c r="F1002" s="6" t="s">
        <v>343</v>
      </c>
      <c r="H100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03" spans="1:8" x14ac:dyDescent="0.25">
      <c r="A1003" s="4">
        <f>_xlfn.XLOOKUP(TabelaCompras[[#This Row],[Produto]],Cadastro!A:A,Cadastro!B:B,"VALOR NÃO ENCONTRADO",0,1)</f>
        <v>550</v>
      </c>
      <c r="B1003" t="s">
        <v>360</v>
      </c>
      <c r="C1003">
        <v>0</v>
      </c>
      <c r="D1003" s="1">
        <v>43.4</v>
      </c>
      <c r="E1003" s="1">
        <f>TabelaCompras[[#This Row],[Preço de compra]]/0.6</f>
        <v>72.333333333333329</v>
      </c>
      <c r="F1003" s="6" t="s">
        <v>343</v>
      </c>
      <c r="H100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04" spans="1:8" x14ac:dyDescent="0.25">
      <c r="A1004" s="4">
        <f>_xlfn.XLOOKUP(TabelaCompras[[#This Row],[Produto]],Cadastro!A:A,Cadastro!B:B,"VALOR NÃO ENCONTRADO",0,1)</f>
        <v>0</v>
      </c>
      <c r="B1004" t="s">
        <v>361</v>
      </c>
      <c r="C1004">
        <v>0</v>
      </c>
      <c r="D1004" s="1">
        <v>757.4</v>
      </c>
      <c r="E1004" s="1">
        <f>TabelaCompras[[#This Row],[Preço de compra]]/0.6</f>
        <v>1262.3333333333333</v>
      </c>
      <c r="F1004" s="6" t="s">
        <v>343</v>
      </c>
      <c r="H100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05" spans="1:8" x14ac:dyDescent="0.25">
      <c r="A1005" s="4">
        <f>_xlfn.XLOOKUP(TabelaCompras[[#This Row],[Produto]],Cadastro!A:A,Cadastro!B:B,"VALOR NÃO ENCONTRADO",0,1)</f>
        <v>24</v>
      </c>
      <c r="B1005" t="s">
        <v>123</v>
      </c>
      <c r="C1005">
        <v>0</v>
      </c>
      <c r="D1005" s="1">
        <v>6470.0999999999995</v>
      </c>
      <c r="E1005" s="1">
        <f>TabelaCompras[[#This Row],[Preço de compra]]/0.6</f>
        <v>10783.5</v>
      </c>
      <c r="F1005" s="6" t="s">
        <v>124</v>
      </c>
      <c r="H100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06" spans="1:8" x14ac:dyDescent="0.25">
      <c r="A1006" s="4">
        <f>_xlfn.XLOOKUP(TabelaCompras[[#This Row],[Produto]],Cadastro!A:A,Cadastro!B:B,"VALOR NÃO ENCONTRADO",0,1)</f>
        <v>8480</v>
      </c>
      <c r="B1006" t="s">
        <v>72</v>
      </c>
      <c r="C1006">
        <v>0</v>
      </c>
      <c r="D1006" s="1">
        <v>291.89999999999998</v>
      </c>
      <c r="E1006" s="1">
        <f>TabelaCompras[[#This Row],[Preço de compra]]/0.6</f>
        <v>486.5</v>
      </c>
      <c r="F1006" s="6" t="s">
        <v>73</v>
      </c>
      <c r="H100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07" spans="1:8" x14ac:dyDescent="0.25">
      <c r="A1007" s="4" t="str">
        <f>_xlfn.XLOOKUP(TabelaCompras[[#This Row],[Produto]],Cadastro!A:A,Cadastro!B:B,"VALOR NÃO ENCONTRADO",0,1)</f>
        <v>M-SS13-8</v>
      </c>
      <c r="B1007" t="s">
        <v>1088</v>
      </c>
      <c r="C1007">
        <v>0</v>
      </c>
      <c r="D1007" s="1">
        <v>524.29999999999995</v>
      </c>
      <c r="E1007" s="1">
        <f>TabelaCompras[[#This Row],[Preço de compra]]/0.6</f>
        <v>873.83333333333326</v>
      </c>
      <c r="F1007" s="6" t="s">
        <v>1087</v>
      </c>
      <c r="H100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08" spans="1:8" x14ac:dyDescent="0.25">
      <c r="A1008" s="4" t="str">
        <f>_xlfn.XLOOKUP(TabelaCompras[[#This Row],[Produto]],Cadastro!A:A,Cadastro!B:B,"VALOR NÃO ENCONTRADO",0,1)</f>
        <v>M-MD-D</v>
      </c>
      <c r="B1008" t="s">
        <v>1089</v>
      </c>
      <c r="C1008">
        <v>0</v>
      </c>
      <c r="D1008" s="1">
        <v>532</v>
      </c>
      <c r="E1008" s="1">
        <f>TabelaCompras[[#This Row],[Preço de compra]]/0.6</f>
        <v>886.66666666666674</v>
      </c>
      <c r="F1008" s="6" t="s">
        <v>1087</v>
      </c>
      <c r="H100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09" spans="1:8" x14ac:dyDescent="0.25">
      <c r="A1009" s="4" t="str">
        <f>_xlfn.XLOOKUP(TabelaCompras[[#This Row],[Produto]],Cadastro!A:A,Cadastro!B:B,"VALOR NÃO ENCONTRADO",0,1)</f>
        <v>M-SS13-B</v>
      </c>
      <c r="B1009" t="s">
        <v>1086</v>
      </c>
      <c r="C1009">
        <v>0</v>
      </c>
      <c r="D1009" s="1">
        <v>1532.3</v>
      </c>
      <c r="E1009" s="1">
        <f>TabelaCompras[[#This Row],[Preço de compra]]/0.6</f>
        <v>2553.8333333333335</v>
      </c>
      <c r="F1009" s="6" t="s">
        <v>1087</v>
      </c>
      <c r="H100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10" spans="1:8" x14ac:dyDescent="0.25">
      <c r="A1010" s="4" t="str">
        <f>_xlfn.XLOOKUP(TabelaCompras[[#This Row],[Produto]],Cadastro!A:A,Cadastro!B:B,"VALOR NÃO ENCONTRADO",0,1)</f>
        <v>M 94553</v>
      </c>
      <c r="B1010" t="s">
        <v>1090</v>
      </c>
      <c r="C1010">
        <v>0</v>
      </c>
      <c r="D1010" s="1">
        <v>50.4</v>
      </c>
      <c r="E1010" s="1">
        <f>TabelaCompras[[#This Row],[Preço de compra]]/0.6</f>
        <v>84</v>
      </c>
      <c r="F1010" s="6" t="s">
        <v>1087</v>
      </c>
      <c r="H101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11" spans="1:8" x14ac:dyDescent="0.25">
      <c r="A1011" s="4" t="str">
        <f>_xlfn.XLOOKUP(TabelaCompras[[#This Row],[Produto]],Cadastro!A:A,Cadastro!B:B,"VALOR NÃO ENCONTRADO",0,1)</f>
        <v>M-483649</v>
      </c>
      <c r="B1011" t="s">
        <v>1091</v>
      </c>
      <c r="C1011">
        <v>0</v>
      </c>
      <c r="D1011" s="1">
        <v>92.399999999999991</v>
      </c>
      <c r="E1011" s="1">
        <f>TabelaCompras[[#This Row],[Preço de compra]]/0.6</f>
        <v>154</v>
      </c>
      <c r="F1011" s="6" t="s">
        <v>1087</v>
      </c>
      <c r="H101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12" spans="1:8" x14ac:dyDescent="0.25">
      <c r="A1012" s="4">
        <f>_xlfn.XLOOKUP(TabelaCompras[[#This Row],[Produto]],Cadastro!A:A,Cadastro!B:B,"VALOR NÃO ENCONTRADO",0,1)</f>
        <v>0</v>
      </c>
      <c r="B1012" t="s">
        <v>262</v>
      </c>
      <c r="C1012">
        <v>0</v>
      </c>
      <c r="D1012" s="1">
        <v>5.7610000000000001</v>
      </c>
      <c r="E1012" s="1">
        <f>TabelaCompras[[#This Row],[Preço de compra]]/0.6</f>
        <v>9.6016666666666666</v>
      </c>
      <c r="F1012" s="6" t="s">
        <v>263</v>
      </c>
      <c r="H101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13" spans="1:8" x14ac:dyDescent="0.25">
      <c r="A1013" s="4">
        <f>_xlfn.XLOOKUP(TabelaCompras[[#This Row],[Produto]],Cadastro!A:A,Cadastro!B:B,"VALOR NÃO ENCONTRADO",0,1)</f>
        <v>600909</v>
      </c>
      <c r="B1013" t="s">
        <v>264</v>
      </c>
      <c r="C1013">
        <v>0</v>
      </c>
      <c r="D1013" s="1">
        <v>22.4</v>
      </c>
      <c r="E1013" s="1">
        <f>TabelaCompras[[#This Row],[Preço de compra]]/0.6</f>
        <v>37.333333333333336</v>
      </c>
      <c r="F1013" s="6" t="s">
        <v>263</v>
      </c>
      <c r="H101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14" spans="1:8" x14ac:dyDescent="0.25">
      <c r="A1014" s="4">
        <f>_xlfn.XLOOKUP(TabelaCompras[[#This Row],[Produto]],Cadastro!A:A,Cadastro!B:B,"VALOR NÃO ENCONTRADO",0,1)</f>
        <v>67162</v>
      </c>
      <c r="B1014" t="s">
        <v>265</v>
      </c>
      <c r="C1014">
        <v>0</v>
      </c>
      <c r="D1014" s="1">
        <v>11.899999999999999</v>
      </c>
      <c r="E1014" s="1">
        <f>TabelaCompras[[#This Row],[Preço de compra]]/0.6</f>
        <v>19.833333333333332</v>
      </c>
      <c r="F1014" s="6" t="s">
        <v>263</v>
      </c>
      <c r="H101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15" spans="1:8" x14ac:dyDescent="0.25">
      <c r="A1015" s="4">
        <f>_xlfn.XLOOKUP(TabelaCompras[[#This Row],[Produto]],Cadastro!A:A,Cadastro!B:B,"VALOR NÃO ENCONTRADO",0,1)</f>
        <v>7155</v>
      </c>
      <c r="B1015" t="s">
        <v>266</v>
      </c>
      <c r="C1015">
        <v>0</v>
      </c>
      <c r="D1015" s="1">
        <v>41.93</v>
      </c>
      <c r="E1015" s="1">
        <f>TabelaCompras[[#This Row],[Preço de compra]]/0.6</f>
        <v>69.88333333333334</v>
      </c>
      <c r="F1015" s="6" t="s">
        <v>263</v>
      </c>
      <c r="H101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16" spans="1:8" x14ac:dyDescent="0.25">
      <c r="A1016" s="4">
        <f>_xlfn.XLOOKUP(TabelaCompras[[#This Row],[Produto]],Cadastro!A:A,Cadastro!B:B,"VALOR NÃO ENCONTRADO",0,1)</f>
        <v>83</v>
      </c>
      <c r="B1016" t="s">
        <v>267</v>
      </c>
      <c r="C1016">
        <v>0</v>
      </c>
      <c r="D1016" s="1">
        <v>41.93</v>
      </c>
      <c r="E1016" s="1">
        <f>TabelaCompras[[#This Row],[Preço de compra]]/0.6</f>
        <v>69.88333333333334</v>
      </c>
      <c r="F1016" s="6" t="s">
        <v>263</v>
      </c>
      <c r="H101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17" spans="1:8" x14ac:dyDescent="0.25">
      <c r="A1017" s="4">
        <f>_xlfn.XLOOKUP(TabelaCompras[[#This Row],[Produto]],Cadastro!A:A,Cadastro!B:B,"VALOR NÃO ENCONTRADO",0,1)</f>
        <v>0</v>
      </c>
      <c r="B1017" t="s">
        <v>268</v>
      </c>
      <c r="C1017">
        <v>0</v>
      </c>
      <c r="D1017" s="1">
        <v>70</v>
      </c>
      <c r="E1017" s="1">
        <f>TabelaCompras[[#This Row],[Preço de compra]]/0.6</f>
        <v>116.66666666666667</v>
      </c>
      <c r="F1017" s="6" t="s">
        <v>263</v>
      </c>
      <c r="H101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18" spans="1:8" x14ac:dyDescent="0.25">
      <c r="A1018" s="4">
        <f>_xlfn.XLOOKUP(TabelaCompras[[#This Row],[Produto]],Cadastro!A:A,Cadastro!B:B,"VALOR NÃO ENCONTRADO",0,1)</f>
        <v>0</v>
      </c>
      <c r="B1018" t="s">
        <v>269</v>
      </c>
      <c r="C1018">
        <v>0</v>
      </c>
      <c r="D1018" s="1">
        <v>43.4</v>
      </c>
      <c r="E1018" s="1">
        <f>TabelaCompras[[#This Row],[Preço de compra]]/0.6</f>
        <v>72.333333333333329</v>
      </c>
      <c r="F1018" s="6" t="s">
        <v>263</v>
      </c>
      <c r="H101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19" spans="1:8" x14ac:dyDescent="0.25">
      <c r="A1019" s="4">
        <f>_xlfn.XLOOKUP(TabelaCompras[[#This Row],[Produto]],Cadastro!A:A,Cadastro!B:B,"VALOR NÃO ENCONTRADO",0,1)</f>
        <v>1879</v>
      </c>
      <c r="B1019" t="s">
        <v>270</v>
      </c>
      <c r="C1019">
        <v>0</v>
      </c>
      <c r="D1019" s="1">
        <v>174.29999999999998</v>
      </c>
      <c r="E1019" s="1">
        <f>TabelaCompras[[#This Row],[Preço de compra]]/0.6</f>
        <v>290.5</v>
      </c>
      <c r="F1019" s="6" t="s">
        <v>263</v>
      </c>
      <c r="H101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20" spans="1:8" x14ac:dyDescent="0.25">
      <c r="A1020" s="4">
        <f>_xlfn.XLOOKUP(TabelaCompras[[#This Row],[Produto]],Cadastro!A:A,Cadastro!B:B,"VALOR NÃO ENCONTRADO",0,1)</f>
        <v>21365</v>
      </c>
      <c r="B1020" t="s">
        <v>271</v>
      </c>
      <c r="C1020">
        <v>0</v>
      </c>
      <c r="D1020" s="1">
        <v>62.93</v>
      </c>
      <c r="E1020" s="1">
        <f>TabelaCompras[[#This Row],[Preço de compra]]/0.6</f>
        <v>104.88333333333334</v>
      </c>
      <c r="F1020" s="6" t="s">
        <v>263</v>
      </c>
      <c r="H102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21" spans="1:8" x14ac:dyDescent="0.25">
      <c r="A1021" s="4">
        <f>_xlfn.XLOOKUP(TabelaCompras[[#This Row],[Produto]],Cadastro!A:A,Cadastro!B:B,"VALOR NÃO ENCONTRADO",0,1)</f>
        <v>0</v>
      </c>
      <c r="B1021" t="s">
        <v>272</v>
      </c>
      <c r="C1021">
        <v>0</v>
      </c>
      <c r="D1021" s="1">
        <v>58.099999999999994</v>
      </c>
      <c r="E1021" s="1">
        <f>TabelaCompras[[#This Row],[Preço de compra]]/0.6</f>
        <v>96.833333333333329</v>
      </c>
      <c r="F1021" s="6" t="s">
        <v>263</v>
      </c>
      <c r="H102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22" spans="1:8" x14ac:dyDescent="0.25">
      <c r="A1022" s="4">
        <f>_xlfn.XLOOKUP(TabelaCompras[[#This Row],[Produto]],Cadastro!A:A,Cadastro!B:B,"VALOR NÃO ENCONTRADO",0,1)</f>
        <v>784</v>
      </c>
      <c r="B1022" t="s">
        <v>273</v>
      </c>
      <c r="C1022">
        <v>0</v>
      </c>
      <c r="D1022" s="1">
        <v>23.799999999999997</v>
      </c>
      <c r="E1022" s="1">
        <f>TabelaCompras[[#This Row],[Preço de compra]]/0.6</f>
        <v>39.666666666666664</v>
      </c>
      <c r="F1022" s="6" t="s">
        <v>263</v>
      </c>
      <c r="H102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23" spans="1:8" x14ac:dyDescent="0.25">
      <c r="A1023" s="4">
        <f>_xlfn.XLOOKUP(TabelaCompras[[#This Row],[Produto]],Cadastro!A:A,Cadastro!B:B,"VALOR NÃO ENCONTRADO",0,1)</f>
        <v>0</v>
      </c>
      <c r="B1023" t="s">
        <v>274</v>
      </c>
      <c r="C1023">
        <v>0</v>
      </c>
      <c r="D1023" s="1">
        <v>104.3</v>
      </c>
      <c r="E1023" s="1">
        <f>TabelaCompras[[#This Row],[Preço de compra]]/0.6</f>
        <v>173.83333333333334</v>
      </c>
      <c r="F1023" s="6" t="s">
        <v>263</v>
      </c>
      <c r="H102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24" spans="1:8" x14ac:dyDescent="0.25">
      <c r="A1024" s="4">
        <f>_xlfn.XLOOKUP(TabelaCompras[[#This Row],[Produto]],Cadastro!A:A,Cadastro!B:B,"VALOR NÃO ENCONTRADO",0,1)</f>
        <v>0</v>
      </c>
      <c r="B1024" t="s">
        <v>275</v>
      </c>
      <c r="C1024">
        <v>0</v>
      </c>
      <c r="D1024" s="1">
        <v>17.5</v>
      </c>
      <c r="E1024" s="1">
        <f>TabelaCompras[[#This Row],[Preço de compra]]/0.6</f>
        <v>29.166666666666668</v>
      </c>
      <c r="F1024" s="6" t="s">
        <v>263</v>
      </c>
      <c r="H102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25" spans="1:8" x14ac:dyDescent="0.25">
      <c r="A1025" s="4">
        <f>_xlfn.XLOOKUP(TabelaCompras[[#This Row],[Produto]],Cadastro!A:A,Cadastro!B:B,"VALOR NÃO ENCONTRADO",0,1)</f>
        <v>0</v>
      </c>
      <c r="B1025" t="s">
        <v>276</v>
      </c>
      <c r="C1025">
        <v>0</v>
      </c>
      <c r="D1025" s="1">
        <v>7.6999999999999993</v>
      </c>
      <c r="E1025" s="1">
        <f>TabelaCompras[[#This Row],[Preço de compra]]/0.6</f>
        <v>12.833333333333332</v>
      </c>
      <c r="F1025" s="6" t="s">
        <v>263</v>
      </c>
      <c r="H102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26" spans="1:8" x14ac:dyDescent="0.25">
      <c r="A1026" s="4">
        <f>_xlfn.XLOOKUP(TabelaCompras[[#This Row],[Produto]],Cadastro!A:A,Cadastro!B:B,"VALOR NÃO ENCONTRADO",0,1)</f>
        <v>217381</v>
      </c>
      <c r="B1026" t="s">
        <v>277</v>
      </c>
      <c r="C1026">
        <v>0</v>
      </c>
      <c r="D1026" s="1">
        <v>18.2</v>
      </c>
      <c r="E1026" s="1">
        <f>TabelaCompras[[#This Row],[Preço de compra]]/0.6</f>
        <v>30.333333333333332</v>
      </c>
      <c r="F1026" s="6" t="s">
        <v>263</v>
      </c>
      <c r="H102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27" spans="1:8" x14ac:dyDescent="0.25">
      <c r="A1027" s="4">
        <f>_xlfn.XLOOKUP(TabelaCompras[[#This Row],[Produto]],Cadastro!A:A,Cadastro!B:B,"VALOR NÃO ENCONTRADO",0,1)</f>
        <v>98172</v>
      </c>
      <c r="B1027" t="s">
        <v>278</v>
      </c>
      <c r="C1027">
        <v>0</v>
      </c>
      <c r="D1027" s="1">
        <v>18.2</v>
      </c>
      <c r="E1027" s="1">
        <f>TabelaCompras[[#This Row],[Preço de compra]]/0.6</f>
        <v>30.333333333333332</v>
      </c>
      <c r="F1027" s="6" t="s">
        <v>263</v>
      </c>
      <c r="H102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28" spans="1:8" x14ac:dyDescent="0.25">
      <c r="A1028" s="4">
        <f>_xlfn.XLOOKUP(TabelaCompras[[#This Row],[Produto]],Cadastro!A:A,Cadastro!B:B,"VALOR NÃO ENCONTRADO",0,1)</f>
        <v>24318</v>
      </c>
      <c r="B1028" t="s">
        <v>61</v>
      </c>
      <c r="C1028">
        <v>0</v>
      </c>
      <c r="D1028" s="1">
        <v>60.199999999999996</v>
      </c>
      <c r="E1028" s="1">
        <f>TabelaCompras[[#This Row],[Preço de compra]]/0.6</f>
        <v>100.33333333333333</v>
      </c>
      <c r="F1028" s="6" t="s">
        <v>62</v>
      </c>
      <c r="H102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29" spans="1:8" x14ac:dyDescent="0.25">
      <c r="A1029" s="4">
        <f>_xlfn.XLOOKUP(TabelaCompras[[#This Row],[Produto]],Cadastro!A:A,Cadastro!B:B,"VALOR NÃO ENCONTRADO",0,1)</f>
        <v>7230</v>
      </c>
      <c r="B1029" t="s">
        <v>63</v>
      </c>
      <c r="C1029">
        <v>0</v>
      </c>
      <c r="D1029" s="1">
        <v>79.8</v>
      </c>
      <c r="E1029" s="1">
        <f>TabelaCompras[[#This Row],[Preço de compra]]/0.6</f>
        <v>133</v>
      </c>
      <c r="F1029" s="6" t="s">
        <v>62</v>
      </c>
      <c r="H102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30" spans="1:8" x14ac:dyDescent="0.25">
      <c r="A1030" s="4">
        <f>_xlfn.XLOOKUP(TabelaCompras[[#This Row],[Produto]],Cadastro!A:A,Cadastro!B:B,"VALOR NÃO ENCONTRADO",0,1)</f>
        <v>7231</v>
      </c>
      <c r="B1030" t="s">
        <v>64</v>
      </c>
      <c r="C1030">
        <v>0</v>
      </c>
      <c r="D1030" s="1">
        <v>98.699999999999989</v>
      </c>
      <c r="E1030" s="1">
        <f>TabelaCompras[[#This Row],[Preço de compra]]/0.6</f>
        <v>164.5</v>
      </c>
      <c r="F1030" s="6" t="s">
        <v>62</v>
      </c>
      <c r="H103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31" spans="1:8" x14ac:dyDescent="0.25">
      <c r="A1031" s="4">
        <f>_xlfn.XLOOKUP(TabelaCompras[[#This Row],[Produto]],Cadastro!A:A,Cadastro!B:B,"VALOR NÃO ENCONTRADO",0,1)</f>
        <v>7232</v>
      </c>
      <c r="B1031" t="s">
        <v>65</v>
      </c>
      <c r="C1031">
        <v>0</v>
      </c>
      <c r="D1031" s="1">
        <v>120.39999999999999</v>
      </c>
      <c r="E1031" s="1">
        <f>TabelaCompras[[#This Row],[Preço de compra]]/0.6</f>
        <v>200.66666666666666</v>
      </c>
      <c r="F1031" s="6" t="s">
        <v>62</v>
      </c>
      <c r="H103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32" spans="1:8" x14ac:dyDescent="0.25">
      <c r="A1032" s="4">
        <f>_xlfn.XLOOKUP(TabelaCompras[[#This Row],[Produto]],Cadastro!A:A,Cadastro!B:B,"VALOR NÃO ENCONTRADO",0,1)</f>
        <v>24311</v>
      </c>
      <c r="B1032" t="s">
        <v>66</v>
      </c>
      <c r="C1032">
        <v>0</v>
      </c>
      <c r="D1032" s="1">
        <v>91.699999999999989</v>
      </c>
      <c r="E1032" s="1">
        <f>TabelaCompras[[#This Row],[Preço de compra]]/0.6</f>
        <v>152.83333333333331</v>
      </c>
      <c r="F1032" s="6" t="s">
        <v>62</v>
      </c>
      <c r="H103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33" spans="1:8" x14ac:dyDescent="0.25">
      <c r="A1033" s="4">
        <f>_xlfn.XLOOKUP(TabelaCompras[[#This Row],[Produto]],Cadastro!A:A,Cadastro!B:B,"VALOR NÃO ENCONTRADO",0,1)</f>
        <v>7235</v>
      </c>
      <c r="B1033" t="s">
        <v>67</v>
      </c>
      <c r="C1033">
        <v>0</v>
      </c>
      <c r="D1033" s="1">
        <v>79.099999999999994</v>
      </c>
      <c r="E1033" s="1">
        <f>TabelaCompras[[#This Row],[Preço de compra]]/0.6</f>
        <v>131.83333333333334</v>
      </c>
      <c r="F1033" s="6" t="s">
        <v>62</v>
      </c>
      <c r="H103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34" spans="1:8" x14ac:dyDescent="0.25">
      <c r="A1034" s="4">
        <f>_xlfn.XLOOKUP(TabelaCompras[[#This Row],[Produto]],Cadastro!A:A,Cadastro!B:B,"VALOR NÃO ENCONTRADO",0,1)</f>
        <v>51889</v>
      </c>
      <c r="B1034" t="s">
        <v>68</v>
      </c>
      <c r="C1034">
        <v>0</v>
      </c>
      <c r="D1034" s="1">
        <v>18.2</v>
      </c>
      <c r="E1034" s="1">
        <f>TabelaCompras[[#This Row],[Preço de compra]]/0.6</f>
        <v>30.333333333333332</v>
      </c>
      <c r="F1034" s="6" t="s">
        <v>62</v>
      </c>
      <c r="H103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35" spans="1:8" x14ac:dyDescent="0.25">
      <c r="A1035" s="4">
        <f>_xlfn.XLOOKUP(TabelaCompras[[#This Row],[Produto]],Cadastro!A:A,Cadastro!B:B,"VALOR NÃO ENCONTRADO",0,1)</f>
        <v>0</v>
      </c>
      <c r="B1035" t="s">
        <v>69</v>
      </c>
      <c r="C1035">
        <v>0</v>
      </c>
      <c r="D1035" s="1">
        <v>605.5</v>
      </c>
      <c r="E1035" s="1">
        <f>TabelaCompras[[#This Row],[Preço de compra]]/0.6</f>
        <v>1009.1666666666667</v>
      </c>
      <c r="F1035" s="6" t="s">
        <v>62</v>
      </c>
      <c r="H103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36" spans="1:8" x14ac:dyDescent="0.25">
      <c r="A1036" s="4">
        <f>_xlfn.XLOOKUP(TabelaCompras[[#This Row],[Produto]],Cadastro!A:A,Cadastro!B:B,"VALOR NÃO ENCONTRADO",0,1)</f>
        <v>7233</v>
      </c>
      <c r="B1036" t="s">
        <v>70</v>
      </c>
      <c r="C1036">
        <v>0</v>
      </c>
      <c r="D1036" s="1">
        <v>234.49999999999997</v>
      </c>
      <c r="E1036" s="1">
        <f>TabelaCompras[[#This Row],[Preço de compra]]/0.6</f>
        <v>390.83333333333331</v>
      </c>
      <c r="F1036" s="6" t="s">
        <v>62</v>
      </c>
      <c r="H103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37" spans="1:8" x14ac:dyDescent="0.25">
      <c r="A1037" s="4">
        <f>_xlfn.XLOOKUP(TabelaCompras[[#This Row],[Produto]],Cadastro!A:A,Cadastro!B:B,"VALOR NÃO ENCONTRADO",0,1)</f>
        <v>0</v>
      </c>
      <c r="B1037" t="s">
        <v>71</v>
      </c>
      <c r="C1037">
        <v>0</v>
      </c>
      <c r="D1037" s="1">
        <v>29.4</v>
      </c>
      <c r="E1037" s="1">
        <f>TabelaCompras[[#This Row],[Preço de compra]]/0.6</f>
        <v>49</v>
      </c>
      <c r="F1037" s="6" t="s">
        <v>62</v>
      </c>
      <c r="H103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38" spans="1:8" x14ac:dyDescent="0.25">
      <c r="A1038" s="4" t="str">
        <f>_xlfn.XLOOKUP(TabelaCompras[[#This Row],[Produto]],Cadastro!A:A,Cadastro!B:B,"VALOR NÃO ENCONTRADO",0,1)</f>
        <v>M-3063</v>
      </c>
      <c r="B1038" t="s">
        <v>714</v>
      </c>
      <c r="C1038">
        <v>0</v>
      </c>
      <c r="D1038" s="1">
        <v>60.199999999999996</v>
      </c>
      <c r="E1038" s="1">
        <f>TabelaCompras[[#This Row],[Preço de compra]]/0.6</f>
        <v>100.33333333333333</v>
      </c>
      <c r="F1038" s="6" t="s">
        <v>715</v>
      </c>
      <c r="H103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39" spans="1:8" x14ac:dyDescent="0.25">
      <c r="A1039" s="4" t="str">
        <f>_xlfn.XLOOKUP(TabelaCompras[[#This Row],[Produto]],Cadastro!A:A,Cadastro!B:B,"VALOR NÃO ENCONTRADO",0,1)</f>
        <v>M-94451</v>
      </c>
      <c r="B1039" t="s">
        <v>716</v>
      </c>
      <c r="C1039">
        <v>0</v>
      </c>
      <c r="D1039" s="1">
        <v>69.3</v>
      </c>
      <c r="E1039" s="1">
        <f>TabelaCompras[[#This Row],[Preço de compra]]/0.6</f>
        <v>115.5</v>
      </c>
      <c r="F1039" s="6" t="s">
        <v>715</v>
      </c>
      <c r="H103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40" spans="1:8" x14ac:dyDescent="0.25">
      <c r="A1040" s="4" t="str">
        <f>_xlfn.XLOOKUP(TabelaCompras[[#This Row],[Produto]],Cadastro!A:A,Cadastro!B:B,"VALOR NÃO ENCONTRADO",0,1)</f>
        <v>M-52891</v>
      </c>
      <c r="B1040" t="s">
        <v>717</v>
      </c>
      <c r="C1040">
        <v>0</v>
      </c>
      <c r="D1040" s="1">
        <v>67.199999999999989</v>
      </c>
      <c r="E1040" s="1">
        <f>TabelaCompras[[#This Row],[Preço de compra]]/0.6</f>
        <v>111.99999999999999</v>
      </c>
      <c r="F1040" s="6" t="s">
        <v>715</v>
      </c>
      <c r="H104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41" spans="1:8" x14ac:dyDescent="0.25">
      <c r="A1041" s="4" t="str">
        <f>_xlfn.XLOOKUP(TabelaCompras[[#This Row],[Produto]],Cadastro!A:A,Cadastro!B:B,"VALOR NÃO ENCONTRADO",0,1)</f>
        <v>M-2003</v>
      </c>
      <c r="B1041" t="s">
        <v>718</v>
      </c>
      <c r="C1041">
        <v>0</v>
      </c>
      <c r="D1041" s="1">
        <v>61.599999999999994</v>
      </c>
      <c r="E1041" s="1">
        <f>TabelaCompras[[#This Row],[Preço de compra]]/0.6</f>
        <v>102.66666666666666</v>
      </c>
      <c r="F1041" s="6" t="s">
        <v>715</v>
      </c>
      <c r="H104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42" spans="1:8" x14ac:dyDescent="0.25">
      <c r="A1042" s="4" t="str">
        <f>_xlfn.XLOOKUP(TabelaCompras[[#This Row],[Produto]],Cadastro!A:A,Cadastro!B:B,"VALOR NÃO ENCONTRADO",0,1)</f>
        <v>M-2010</v>
      </c>
      <c r="B1042" t="s">
        <v>719</v>
      </c>
      <c r="C1042">
        <v>0</v>
      </c>
      <c r="D1042" s="1">
        <v>67.199999999999989</v>
      </c>
      <c r="E1042" s="1">
        <f>TabelaCompras[[#This Row],[Preço de compra]]/0.6</f>
        <v>111.99999999999999</v>
      </c>
      <c r="F1042" s="6" t="s">
        <v>715</v>
      </c>
      <c r="H104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43" spans="1:8" x14ac:dyDescent="0.25">
      <c r="A1043" s="4" t="str">
        <f>_xlfn.XLOOKUP(TabelaCompras[[#This Row],[Produto]],Cadastro!A:A,Cadastro!B:B,"VALOR NÃO ENCONTRADO",0,1)</f>
        <v>M-2006</v>
      </c>
      <c r="B1043" t="s">
        <v>720</v>
      </c>
      <c r="C1043">
        <v>0</v>
      </c>
      <c r="D1043" s="1">
        <v>99.399999999999991</v>
      </c>
      <c r="E1043" s="1">
        <f>TabelaCompras[[#This Row],[Preço de compra]]/0.6</f>
        <v>165.66666666666666</v>
      </c>
      <c r="F1043" s="6" t="s">
        <v>715</v>
      </c>
      <c r="H104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44" spans="1:8" x14ac:dyDescent="0.25">
      <c r="A1044" s="4" t="str">
        <f>_xlfn.XLOOKUP(TabelaCompras[[#This Row],[Produto]],Cadastro!A:A,Cadastro!B:B,"VALOR NÃO ENCONTRADO",0,1)</f>
        <v>M-2016</v>
      </c>
      <c r="B1044" t="s">
        <v>721</v>
      </c>
      <c r="C1044">
        <v>0</v>
      </c>
      <c r="D1044" s="1">
        <v>76.3</v>
      </c>
      <c r="E1044" s="1">
        <f>TabelaCompras[[#This Row],[Preço de compra]]/0.6</f>
        <v>127.16666666666667</v>
      </c>
      <c r="F1044" s="6" t="s">
        <v>715</v>
      </c>
      <c r="H104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45" spans="1:8" x14ac:dyDescent="0.25">
      <c r="A1045" s="4" t="str">
        <f>_xlfn.XLOOKUP(TabelaCompras[[#This Row],[Produto]],Cadastro!A:A,Cadastro!B:B,"VALOR NÃO ENCONTRADO",0,1)</f>
        <v>M-2002</v>
      </c>
      <c r="B1045" t="s">
        <v>722</v>
      </c>
      <c r="C1045">
        <v>0</v>
      </c>
      <c r="D1045" s="1">
        <v>60.199999999999996</v>
      </c>
      <c r="E1045" s="1">
        <f>TabelaCompras[[#This Row],[Preço de compra]]/0.6</f>
        <v>100.33333333333333</v>
      </c>
      <c r="F1045" s="6" t="s">
        <v>715</v>
      </c>
      <c r="H104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46" spans="1:8" x14ac:dyDescent="0.25">
      <c r="A1046" s="4" t="str">
        <f>_xlfn.XLOOKUP(TabelaCompras[[#This Row],[Produto]],Cadastro!A:A,Cadastro!B:B,"VALOR NÃO ENCONTRADO",0,1)</f>
        <v>M-1976</v>
      </c>
      <c r="B1046" t="s">
        <v>723</v>
      </c>
      <c r="C1046">
        <v>0</v>
      </c>
      <c r="D1046" s="1">
        <v>76.3</v>
      </c>
      <c r="E1046" s="1">
        <f>TabelaCompras[[#This Row],[Preço de compra]]/0.6</f>
        <v>127.16666666666667</v>
      </c>
      <c r="F1046" s="6" t="s">
        <v>715</v>
      </c>
      <c r="H104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47" spans="1:8" x14ac:dyDescent="0.25">
      <c r="A1047" s="4" t="str">
        <f>_xlfn.XLOOKUP(TabelaCompras[[#This Row],[Produto]],Cadastro!A:A,Cadastro!B:B,"VALOR NÃO ENCONTRADO",0,1)</f>
        <v>M-49148</v>
      </c>
      <c r="B1047" t="s">
        <v>724</v>
      </c>
      <c r="C1047">
        <v>0</v>
      </c>
      <c r="D1047" s="1">
        <v>29.4</v>
      </c>
      <c r="E1047" s="1">
        <f>TabelaCompras[[#This Row],[Preço de compra]]/0.6</f>
        <v>49</v>
      </c>
      <c r="F1047" s="6" t="s">
        <v>715</v>
      </c>
      <c r="H104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48" spans="1:8" x14ac:dyDescent="0.25">
      <c r="A1048" s="4" t="str">
        <f>_xlfn.XLOOKUP(TabelaCompras[[#This Row],[Produto]],Cadastro!A:A,Cadastro!B:B,"VALOR NÃO ENCONTRADO",0,1)</f>
        <v>M-2540321</v>
      </c>
      <c r="B1048" t="s">
        <v>725</v>
      </c>
      <c r="C1048">
        <v>0</v>
      </c>
      <c r="D1048" s="1">
        <v>45.5</v>
      </c>
      <c r="E1048" s="1">
        <f>TabelaCompras[[#This Row],[Preço de compra]]/0.6</f>
        <v>75.833333333333343</v>
      </c>
      <c r="F1048" s="6" t="s">
        <v>715</v>
      </c>
      <c r="H104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49" spans="1:8" x14ac:dyDescent="0.25">
      <c r="A1049" s="4" t="str">
        <f>_xlfn.XLOOKUP(TabelaCompras[[#This Row],[Produto]],Cadastro!A:A,Cadastro!B:B,"VALOR NÃO ENCONTRADO",0,1)</f>
        <v>M-40216</v>
      </c>
      <c r="B1049" t="s">
        <v>726</v>
      </c>
      <c r="C1049">
        <v>0</v>
      </c>
      <c r="D1049" s="1">
        <v>249.2</v>
      </c>
      <c r="E1049" s="1">
        <f>TabelaCompras[[#This Row],[Preço de compra]]/0.6</f>
        <v>415.33333333333331</v>
      </c>
      <c r="F1049" s="6" t="s">
        <v>715</v>
      </c>
      <c r="H104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50" spans="1:8" x14ac:dyDescent="0.25">
      <c r="A1050" s="4" t="str">
        <f>_xlfn.XLOOKUP(TabelaCompras[[#This Row],[Produto]],Cadastro!A:A,Cadastro!B:B,"VALOR NÃO ENCONTRADO",0,1)</f>
        <v>M-18440</v>
      </c>
      <c r="B1050" t="s">
        <v>727</v>
      </c>
      <c r="C1050">
        <v>0</v>
      </c>
      <c r="D1050" s="1">
        <v>312.2</v>
      </c>
      <c r="E1050" s="1">
        <f>TabelaCompras[[#This Row],[Preço de compra]]/0.6</f>
        <v>520.33333333333337</v>
      </c>
      <c r="F1050" s="6" t="s">
        <v>715</v>
      </c>
      <c r="H105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51" spans="1:8" x14ac:dyDescent="0.25">
      <c r="A1051" s="4" t="str">
        <f>_xlfn.XLOOKUP(TabelaCompras[[#This Row],[Produto]],Cadastro!A:A,Cadastro!B:B,"VALOR NÃO ENCONTRADO",0,1)</f>
        <v>M-552-8</v>
      </c>
      <c r="B1051" t="s">
        <v>728</v>
      </c>
      <c r="C1051">
        <v>0</v>
      </c>
      <c r="D1051" s="1">
        <v>20.754999999999999</v>
      </c>
      <c r="E1051" s="1">
        <f>TabelaCompras[[#This Row],[Preço de compra]]/0.6</f>
        <v>34.591666666666669</v>
      </c>
      <c r="F1051" s="6" t="s">
        <v>715</v>
      </c>
      <c r="H105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52" spans="1:8" x14ac:dyDescent="0.25">
      <c r="A1052" s="4" t="str">
        <f>_xlfn.XLOOKUP(TabelaCompras[[#This Row],[Produto]],Cadastro!A:A,Cadastro!B:B,"VALOR NÃO ENCONTRADO",0,1)</f>
        <v>M-95041</v>
      </c>
      <c r="B1052" t="s">
        <v>729</v>
      </c>
      <c r="C1052">
        <v>0</v>
      </c>
      <c r="D1052" s="1">
        <v>1476.3</v>
      </c>
      <c r="E1052" s="1">
        <f>TabelaCompras[[#This Row],[Preço de compra]]/0.6</f>
        <v>2460.5</v>
      </c>
      <c r="F1052" s="6" t="s">
        <v>715</v>
      </c>
      <c r="H105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53" spans="1:8" x14ac:dyDescent="0.25">
      <c r="A1053" s="4">
        <f>_xlfn.XLOOKUP(TabelaCompras[[#This Row],[Produto]],Cadastro!A:A,Cadastro!B:B,"VALOR NÃO ENCONTRADO",0,1)</f>
        <v>123989</v>
      </c>
      <c r="B1053" t="s">
        <v>340</v>
      </c>
      <c r="C1053">
        <v>0</v>
      </c>
      <c r="D1053" s="1">
        <v>23.099999999999998</v>
      </c>
      <c r="E1053" s="1">
        <f>TabelaCompras[[#This Row],[Preço de compra]]/0.6</f>
        <v>38.5</v>
      </c>
      <c r="F1053" s="6" t="s">
        <v>341</v>
      </c>
      <c r="H105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54" spans="1:8" x14ac:dyDescent="0.25">
      <c r="A1054" s="4">
        <f>_xlfn.XLOOKUP(TabelaCompras[[#This Row],[Produto]],Cadastro!A:A,Cadastro!B:B,"VALOR NÃO ENCONTRADO",0,1)</f>
        <v>0</v>
      </c>
      <c r="B1054" t="s">
        <v>257</v>
      </c>
      <c r="C1054">
        <v>0</v>
      </c>
      <c r="D1054" s="1">
        <v>1155</v>
      </c>
      <c r="E1054" s="1">
        <f>TabelaCompras[[#This Row],[Preço de compra]]/0.6</f>
        <v>1925</v>
      </c>
      <c r="F1054" s="6" t="s">
        <v>251</v>
      </c>
      <c r="H105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55" spans="1:8" x14ac:dyDescent="0.25">
      <c r="A1055" s="4">
        <f>_xlfn.XLOOKUP(TabelaCompras[[#This Row],[Produto]],Cadastro!A:A,Cadastro!B:B,"VALOR NÃO ENCONTRADO",0,1)</f>
        <v>0</v>
      </c>
      <c r="B1055" t="s">
        <v>258</v>
      </c>
      <c r="C1055">
        <v>0</v>
      </c>
      <c r="D1055" s="1">
        <v>454.99999999999994</v>
      </c>
      <c r="E1055" s="1">
        <f>TabelaCompras[[#This Row],[Preço de compra]]/0.6</f>
        <v>758.33333333333326</v>
      </c>
      <c r="F1055" s="6" t="s">
        <v>251</v>
      </c>
      <c r="H105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56" spans="1:8" x14ac:dyDescent="0.25">
      <c r="A1056" s="4" t="str">
        <f>_xlfn.XLOOKUP(TabelaCompras[[#This Row],[Produto]],Cadastro!A:A,Cadastro!B:B,"VALOR NÃO ENCONTRADO",0,1)</f>
        <v>003U</v>
      </c>
      <c r="B1056" t="s">
        <v>250</v>
      </c>
      <c r="C1056">
        <v>0</v>
      </c>
      <c r="D1056" s="1">
        <v>525</v>
      </c>
      <c r="E1056" s="1">
        <f>TabelaCompras[[#This Row],[Preço de compra]]/0.6</f>
        <v>875</v>
      </c>
      <c r="F1056" s="6" t="s">
        <v>251</v>
      </c>
      <c r="H105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57" spans="1:8" x14ac:dyDescent="0.25">
      <c r="A1057" s="4">
        <f>_xlfn.XLOOKUP(TabelaCompras[[#This Row],[Produto]],Cadastro!A:A,Cadastro!B:B,"VALOR NÃO ENCONTRADO",0,1)</f>
        <v>0</v>
      </c>
      <c r="B1057" t="s">
        <v>252</v>
      </c>
      <c r="C1057">
        <v>0</v>
      </c>
      <c r="D1057" s="1">
        <v>20.929999999999996</v>
      </c>
      <c r="E1057" s="1">
        <f>TabelaCompras[[#This Row],[Preço de compra]]/0.6</f>
        <v>34.883333333333326</v>
      </c>
      <c r="F1057" s="6" t="s">
        <v>251</v>
      </c>
      <c r="H105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58" spans="1:8" x14ac:dyDescent="0.25">
      <c r="A1058" s="4">
        <f>_xlfn.XLOOKUP(TabelaCompras[[#This Row],[Produto]],Cadastro!A:A,Cadastro!B:B,"VALOR NÃO ENCONTRADO",0,1)</f>
        <v>0</v>
      </c>
      <c r="B1058" t="s">
        <v>253</v>
      </c>
      <c r="C1058">
        <v>0</v>
      </c>
      <c r="D1058" s="1">
        <v>21.7</v>
      </c>
      <c r="E1058" s="1">
        <f>TabelaCompras[[#This Row],[Preço de compra]]/0.6</f>
        <v>36.166666666666664</v>
      </c>
      <c r="F1058" s="6" t="s">
        <v>251</v>
      </c>
      <c r="H105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59" spans="1:8" x14ac:dyDescent="0.25">
      <c r="A1059" s="4">
        <f>_xlfn.XLOOKUP(TabelaCompras[[#This Row],[Produto]],Cadastro!A:A,Cadastro!B:B,"VALOR NÃO ENCONTRADO",0,1)</f>
        <v>9641</v>
      </c>
      <c r="B1059" t="s">
        <v>254</v>
      </c>
      <c r="C1059">
        <v>0</v>
      </c>
      <c r="D1059" s="1">
        <v>221.89999999999998</v>
      </c>
      <c r="E1059" s="1">
        <f>TabelaCompras[[#This Row],[Preço de compra]]/0.6</f>
        <v>369.83333333333331</v>
      </c>
      <c r="F1059" s="6" t="s">
        <v>251</v>
      </c>
      <c r="H105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60" spans="1:8" x14ac:dyDescent="0.25">
      <c r="A1060" s="4">
        <f>_xlfn.XLOOKUP(TabelaCompras[[#This Row],[Produto]],Cadastro!A:A,Cadastro!B:B,"VALOR NÃO ENCONTRADO",0,1)</f>
        <v>0</v>
      </c>
      <c r="B1060" t="s">
        <v>255</v>
      </c>
      <c r="C1060">
        <v>0</v>
      </c>
      <c r="D1060" s="1">
        <v>350</v>
      </c>
      <c r="E1060" s="1">
        <f>TabelaCompras[[#This Row],[Preço de compra]]/0.6</f>
        <v>583.33333333333337</v>
      </c>
      <c r="F1060" s="6" t="s">
        <v>251</v>
      </c>
      <c r="H106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61" spans="1:8" x14ac:dyDescent="0.25">
      <c r="A1061" s="4">
        <f>_xlfn.XLOOKUP(TabelaCompras[[#This Row],[Produto]],Cadastro!A:A,Cadastro!B:B,"VALOR NÃO ENCONTRADO",0,1)</f>
        <v>0</v>
      </c>
      <c r="B1061" t="s">
        <v>256</v>
      </c>
      <c r="C1061">
        <v>0</v>
      </c>
      <c r="D1061" s="1">
        <v>23.099999999999998</v>
      </c>
      <c r="E1061" s="1">
        <f>TabelaCompras[[#This Row],[Preço de compra]]/0.6</f>
        <v>38.5</v>
      </c>
      <c r="F1061" s="6" t="s">
        <v>251</v>
      </c>
      <c r="H106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62" spans="1:8" x14ac:dyDescent="0.25">
      <c r="A1062" s="4">
        <f>_xlfn.XLOOKUP(TabelaCompras[[#This Row],[Produto]],Cadastro!A:A,Cadastro!B:B,"VALOR NÃO ENCONTRADO",0,1)</f>
        <v>0</v>
      </c>
      <c r="B1062" t="s">
        <v>259</v>
      </c>
      <c r="C1062">
        <v>0</v>
      </c>
      <c r="D1062" s="1">
        <v>25.9</v>
      </c>
      <c r="E1062" s="1">
        <f>TabelaCompras[[#This Row],[Preço de compra]]/0.6</f>
        <v>43.166666666666664</v>
      </c>
      <c r="F1062" s="6" t="s">
        <v>251</v>
      </c>
      <c r="H106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63" spans="1:8" x14ac:dyDescent="0.25">
      <c r="A1063" s="4" t="str">
        <f>_xlfn.XLOOKUP(TabelaCompras[[#This Row],[Produto]],Cadastro!A:A,Cadastro!B:B,"VALOR NÃO ENCONTRADO",0,1)</f>
        <v>4.01.10.001</v>
      </c>
      <c r="B1063" t="s">
        <v>260</v>
      </c>
      <c r="C1063">
        <v>0</v>
      </c>
      <c r="D1063" s="1">
        <v>25.2</v>
      </c>
      <c r="E1063" s="1">
        <f>TabelaCompras[[#This Row],[Preço de compra]]/0.6</f>
        <v>42</v>
      </c>
      <c r="F1063" s="6" t="s">
        <v>251</v>
      </c>
      <c r="H106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64" spans="1:8" x14ac:dyDescent="0.25">
      <c r="A1064" s="4">
        <f>_xlfn.XLOOKUP(TabelaCompras[[#This Row],[Produto]],Cadastro!A:A,Cadastro!B:B,"VALOR NÃO ENCONTRADO",0,1)</f>
        <v>31145</v>
      </c>
      <c r="B1064" t="s">
        <v>261</v>
      </c>
      <c r="C1064">
        <v>0</v>
      </c>
      <c r="D1064" s="1">
        <v>25.9</v>
      </c>
      <c r="E1064" s="1">
        <f>TabelaCompras[[#This Row],[Preço de compra]]/0.6</f>
        <v>43.166666666666664</v>
      </c>
      <c r="F1064" s="6" t="s">
        <v>251</v>
      </c>
      <c r="H106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65" spans="1:8" x14ac:dyDescent="0.25">
      <c r="A1065" s="4">
        <f>_xlfn.XLOOKUP(TabelaCompras[[#This Row],[Produto]],Cadastro!A:A,Cadastro!B:B,"VALOR NÃO ENCONTRADO",0,1)</f>
        <v>0</v>
      </c>
      <c r="B1065" t="s">
        <v>37</v>
      </c>
      <c r="C1065">
        <v>0</v>
      </c>
      <c r="D1065" s="1">
        <v>41.93</v>
      </c>
      <c r="E1065" s="1">
        <f>TabelaCompras[[#This Row],[Preço de compra]]/0.6</f>
        <v>69.88333333333334</v>
      </c>
      <c r="F1065" s="6" t="s">
        <v>38</v>
      </c>
      <c r="H106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66" spans="1:8" x14ac:dyDescent="0.25">
      <c r="A1066" s="4">
        <f>_xlfn.XLOOKUP(TabelaCompras[[#This Row],[Produto]],Cadastro!A:A,Cadastro!B:B,"VALOR NÃO ENCONTRADO",0,1)</f>
        <v>7154</v>
      </c>
      <c r="B1066" t="s">
        <v>40</v>
      </c>
      <c r="C1066">
        <v>0</v>
      </c>
      <c r="D1066" s="1">
        <v>43.4</v>
      </c>
      <c r="E1066" s="1">
        <f>TabelaCompras[[#This Row],[Preço de compra]]/0.6</f>
        <v>72.333333333333329</v>
      </c>
      <c r="F1066" s="6" t="s">
        <v>38</v>
      </c>
      <c r="H106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67" spans="1:8" x14ac:dyDescent="0.25">
      <c r="A1067" s="4">
        <f>_xlfn.XLOOKUP(TabelaCompras[[#This Row],[Produto]],Cadastro!A:A,Cadastro!B:B,"VALOR NÃO ENCONTRADO",0,1)</f>
        <v>0</v>
      </c>
      <c r="B1067" t="s">
        <v>41</v>
      </c>
      <c r="C1067">
        <v>0</v>
      </c>
      <c r="D1067" s="1">
        <v>86.1</v>
      </c>
      <c r="E1067" s="1">
        <f>TabelaCompras[[#This Row],[Preço de compra]]/0.6</f>
        <v>143.5</v>
      </c>
      <c r="F1067" s="6" t="s">
        <v>38</v>
      </c>
      <c r="H106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68" spans="1:8" x14ac:dyDescent="0.25">
      <c r="A1068" s="4">
        <f>_xlfn.XLOOKUP(TabelaCompras[[#This Row],[Produto]],Cadastro!A:A,Cadastro!B:B,"VALOR NÃO ENCONTRADO",0,1)</f>
        <v>923568</v>
      </c>
      <c r="B1068" t="s">
        <v>42</v>
      </c>
      <c r="C1068">
        <v>0</v>
      </c>
      <c r="D1068" s="1">
        <v>6.93</v>
      </c>
      <c r="E1068" s="1">
        <f>TabelaCompras[[#This Row],[Preço de compra]]/0.6</f>
        <v>11.55</v>
      </c>
      <c r="F1068" s="6" t="s">
        <v>38</v>
      </c>
      <c r="H106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69" spans="1:8" x14ac:dyDescent="0.25">
      <c r="A1069" s="4">
        <f>_xlfn.XLOOKUP(TabelaCompras[[#This Row],[Produto]],Cadastro!A:A,Cadastro!B:B,"VALOR NÃO ENCONTRADO",0,1)</f>
        <v>0</v>
      </c>
      <c r="B1069" t="s">
        <v>43</v>
      </c>
      <c r="C1069">
        <v>0</v>
      </c>
      <c r="D1069" s="1">
        <v>21.7</v>
      </c>
      <c r="E1069" s="1">
        <f>TabelaCompras[[#This Row],[Preço de compra]]/0.6</f>
        <v>36.166666666666664</v>
      </c>
      <c r="F1069" s="6" t="s">
        <v>38</v>
      </c>
      <c r="H106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70" spans="1:8" x14ac:dyDescent="0.25">
      <c r="A1070" s="4" t="str">
        <f>_xlfn.XLOOKUP(TabelaCompras[[#This Row],[Produto]],Cadastro!A:A,Cadastro!B:B,"VALOR NÃO ENCONTRADO",0,1)</f>
        <v>15E2554.08.CC</v>
      </c>
      <c r="B1070" t="s">
        <v>44</v>
      </c>
      <c r="C1070">
        <v>0</v>
      </c>
      <c r="D1070" s="1">
        <v>43.4</v>
      </c>
      <c r="E1070" s="1">
        <f>TabelaCompras[[#This Row],[Preço de compra]]/0.6</f>
        <v>72.333333333333329</v>
      </c>
      <c r="F1070" s="6" t="s">
        <v>38</v>
      </c>
      <c r="H107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71" spans="1:8" x14ac:dyDescent="0.25">
      <c r="A1071" s="4">
        <f>_xlfn.XLOOKUP(TabelaCompras[[#This Row],[Produto]],Cadastro!A:A,Cadastro!B:B,"VALOR NÃO ENCONTRADO",0,1)</f>
        <v>2846</v>
      </c>
      <c r="B1071" t="s">
        <v>45</v>
      </c>
      <c r="C1071">
        <v>0</v>
      </c>
      <c r="D1071" s="1">
        <v>4.8999999999999995</v>
      </c>
      <c r="E1071" s="1">
        <f>TabelaCompras[[#This Row],[Preço de compra]]/0.6</f>
        <v>8.1666666666666661</v>
      </c>
      <c r="F1071" s="6" t="s">
        <v>38</v>
      </c>
      <c r="H107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72" spans="1:8" x14ac:dyDescent="0.25">
      <c r="A1072" s="4">
        <f>_xlfn.XLOOKUP(TabelaCompras[[#This Row],[Produto]],Cadastro!A:A,Cadastro!B:B,"VALOR NÃO ENCONTRADO",0,1)</f>
        <v>9257</v>
      </c>
      <c r="B1072" t="s">
        <v>46</v>
      </c>
      <c r="C1072">
        <v>0</v>
      </c>
      <c r="D1072" s="1">
        <v>37.799999999999997</v>
      </c>
      <c r="E1072" s="1">
        <f>TabelaCompras[[#This Row],[Preço de compra]]/0.6</f>
        <v>63</v>
      </c>
      <c r="F1072" s="6" t="s">
        <v>38</v>
      </c>
      <c r="H107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73" spans="1:8" x14ac:dyDescent="0.25">
      <c r="A1073" s="4" t="str">
        <f>_xlfn.XLOOKUP(TabelaCompras[[#This Row],[Produto]],Cadastro!A:A,Cadastro!B:B,"VALOR NÃO ENCONTRADO",0,1)</f>
        <v>21G0004.08.CC</v>
      </c>
      <c r="B1073" t="s">
        <v>47</v>
      </c>
      <c r="C1073">
        <v>0</v>
      </c>
      <c r="D1073" s="1">
        <v>43.4</v>
      </c>
      <c r="E1073" s="1">
        <f>TabelaCompras[[#This Row],[Preço de compra]]/0.6</f>
        <v>72.333333333333329</v>
      </c>
      <c r="F1073" s="6" t="s">
        <v>38</v>
      </c>
      <c r="H107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74" spans="1:8" x14ac:dyDescent="0.25">
      <c r="A1074" s="4">
        <f>_xlfn.XLOOKUP(TabelaCompras[[#This Row],[Produto]],Cadastro!A:A,Cadastro!B:B,"VALOR NÃO ENCONTRADO",0,1)</f>
        <v>92761</v>
      </c>
      <c r="B1074" t="s">
        <v>48</v>
      </c>
      <c r="C1074">
        <v>0</v>
      </c>
      <c r="D1074" s="1">
        <v>8.3999999999999986</v>
      </c>
      <c r="E1074" s="1">
        <f>TabelaCompras[[#This Row],[Preço de compra]]/0.6</f>
        <v>13.999999999999998</v>
      </c>
      <c r="F1074" s="6" t="s">
        <v>38</v>
      </c>
      <c r="H107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75" spans="1:8" x14ac:dyDescent="0.25">
      <c r="A1075" s="4">
        <f>_xlfn.XLOOKUP(TabelaCompras[[#This Row],[Produto]],Cadastro!A:A,Cadastro!B:B,"VALOR NÃO ENCONTRADO",0,1)</f>
        <v>18955</v>
      </c>
      <c r="B1075" t="s">
        <v>49</v>
      </c>
      <c r="C1075">
        <v>0</v>
      </c>
      <c r="D1075" s="1">
        <v>22.4</v>
      </c>
      <c r="E1075" s="1">
        <f>TabelaCompras[[#This Row],[Preço de compra]]/0.6</f>
        <v>37.333333333333336</v>
      </c>
      <c r="F1075" s="6" t="s">
        <v>38</v>
      </c>
      <c r="H107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76" spans="1:8" x14ac:dyDescent="0.25">
      <c r="A1076" s="4">
        <f>_xlfn.XLOOKUP(TabelaCompras[[#This Row],[Produto]],Cadastro!A:A,Cadastro!B:B,"VALOR NÃO ENCONTRADO",0,1)</f>
        <v>759530</v>
      </c>
      <c r="B1076" t="s">
        <v>50</v>
      </c>
      <c r="C1076">
        <v>0</v>
      </c>
      <c r="D1076" s="1">
        <v>25.9</v>
      </c>
      <c r="E1076" s="1">
        <f>TabelaCompras[[#This Row],[Preço de compra]]/0.6</f>
        <v>43.166666666666664</v>
      </c>
      <c r="F1076" s="6" t="s">
        <v>38</v>
      </c>
      <c r="H107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77" spans="1:8" x14ac:dyDescent="0.25">
      <c r="A1077" s="4">
        <f>_xlfn.XLOOKUP(TabelaCompras[[#This Row],[Produto]],Cadastro!A:A,Cadastro!B:B,"VALOR NÃO ENCONTRADO",0,1)</f>
        <v>1868</v>
      </c>
      <c r="B1077" t="s">
        <v>51</v>
      </c>
      <c r="C1077">
        <v>0</v>
      </c>
      <c r="D1077" s="1">
        <v>1616.3</v>
      </c>
      <c r="E1077" s="1">
        <f>TabelaCompras[[#This Row],[Preço de compra]]/0.6</f>
        <v>2693.8333333333335</v>
      </c>
      <c r="F1077" s="6" t="s">
        <v>38</v>
      </c>
      <c r="H107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78" spans="1:8" x14ac:dyDescent="0.25">
      <c r="A1078" s="4">
        <f>_xlfn.XLOOKUP(TabelaCompras[[#This Row],[Produto]],Cadastro!A:A,Cadastro!B:B,"VALOR NÃO ENCONTRADO",0,1)</f>
        <v>9948</v>
      </c>
      <c r="B1078" t="s">
        <v>52</v>
      </c>
      <c r="C1078">
        <v>0</v>
      </c>
      <c r="D1078" s="1">
        <v>28.7</v>
      </c>
      <c r="E1078" s="1">
        <f>TabelaCompras[[#This Row],[Preço de compra]]/0.6</f>
        <v>47.833333333333336</v>
      </c>
      <c r="F1078" s="6" t="s">
        <v>38</v>
      </c>
      <c r="H107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79" spans="1:8" x14ac:dyDescent="0.25">
      <c r="A1079" s="4" t="str">
        <f>_xlfn.XLOOKUP(TabelaCompras[[#This Row],[Produto]],Cadastro!A:A,Cadastro!B:B,"VALOR NÃO ENCONTRADO",0,1)</f>
        <v>516-40</v>
      </c>
      <c r="B1079" t="s">
        <v>53</v>
      </c>
      <c r="C1079">
        <v>0</v>
      </c>
      <c r="D1079" s="1">
        <v>38.5</v>
      </c>
      <c r="E1079" s="1">
        <f>TabelaCompras[[#This Row],[Preço de compra]]/0.6</f>
        <v>64.166666666666671</v>
      </c>
      <c r="F1079" s="6" t="s">
        <v>38</v>
      </c>
      <c r="H107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80" spans="1:8" x14ac:dyDescent="0.25">
      <c r="A1080" s="4" t="str">
        <f>_xlfn.XLOOKUP(TabelaCompras[[#This Row],[Produto]],Cadastro!A:A,Cadastro!B:B,"VALOR NÃO ENCONTRADO",0,1)</f>
        <v>15P3273.08.CC</v>
      </c>
      <c r="B1080" t="s">
        <v>54</v>
      </c>
      <c r="C1080">
        <v>0</v>
      </c>
      <c r="D1080" s="1">
        <v>30.799999999999997</v>
      </c>
      <c r="E1080" s="1">
        <f>TabelaCompras[[#This Row],[Preço de compra]]/0.6</f>
        <v>51.333333333333329</v>
      </c>
      <c r="F1080" s="6" t="s">
        <v>38</v>
      </c>
      <c r="H108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81" spans="1:8" x14ac:dyDescent="0.25">
      <c r="A1081" s="4" t="str">
        <f>_xlfn.XLOOKUP(TabelaCompras[[#This Row],[Produto]],Cadastro!A:A,Cadastro!B:B,"VALOR NÃO ENCONTRADO",0,1)</f>
        <v>18P0047.08.CC</v>
      </c>
      <c r="B1081" t="s">
        <v>55</v>
      </c>
      <c r="C1081">
        <v>0</v>
      </c>
      <c r="D1081" s="1">
        <v>9.2749999999999986</v>
      </c>
      <c r="E1081" s="1">
        <f>TabelaCompras[[#This Row],[Preço de compra]]/0.6</f>
        <v>15.458333333333332</v>
      </c>
      <c r="F1081" s="6" t="s">
        <v>38</v>
      </c>
      <c r="H108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82" spans="1:8" x14ac:dyDescent="0.25">
      <c r="A1082" s="4" t="str">
        <f>_xlfn.XLOOKUP(TabelaCompras[[#This Row],[Produto]],Cadastro!A:A,Cadastro!B:B,"VALOR NÃO ENCONTRADO",0,1)</f>
        <v>526-67</v>
      </c>
      <c r="B1082" t="s">
        <v>56</v>
      </c>
      <c r="C1082">
        <v>0</v>
      </c>
      <c r="D1082" s="1">
        <v>76.3</v>
      </c>
      <c r="E1082" s="1">
        <f>TabelaCompras[[#This Row],[Preço de compra]]/0.6</f>
        <v>127.16666666666667</v>
      </c>
      <c r="F1082" s="6" t="s">
        <v>38</v>
      </c>
      <c r="H108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83" spans="1:8" x14ac:dyDescent="0.25">
      <c r="A1083" s="4">
        <f>_xlfn.XLOOKUP(TabelaCompras[[#This Row],[Produto]],Cadastro!A:A,Cadastro!B:B,"VALOR NÃO ENCONTRADO",0,1)</f>
        <v>18994</v>
      </c>
      <c r="B1083" t="s">
        <v>57</v>
      </c>
      <c r="C1083">
        <v>0</v>
      </c>
      <c r="D1083" s="1">
        <v>256.89999999999998</v>
      </c>
      <c r="E1083" s="1">
        <f>TabelaCompras[[#This Row],[Preço de compra]]/0.6</f>
        <v>428.16666666666663</v>
      </c>
      <c r="F1083" s="6" t="s">
        <v>38</v>
      </c>
      <c r="H108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84" spans="1:8" x14ac:dyDescent="0.25">
      <c r="A1084" s="4">
        <f>_xlfn.XLOOKUP(TabelaCompras[[#This Row],[Produto]],Cadastro!A:A,Cadastro!B:B,"VALOR NÃO ENCONTRADO",0,1)</f>
        <v>7245</v>
      </c>
      <c r="B1084" t="s">
        <v>58</v>
      </c>
      <c r="C1084">
        <v>0</v>
      </c>
      <c r="D1084" s="1">
        <v>466.9</v>
      </c>
      <c r="E1084" s="1">
        <f>TabelaCompras[[#This Row],[Preço de compra]]/0.6</f>
        <v>778.16666666666663</v>
      </c>
      <c r="F1084" s="6" t="s">
        <v>38</v>
      </c>
      <c r="H108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85" spans="1:8" x14ac:dyDescent="0.25">
      <c r="A1085" s="4">
        <f>_xlfn.XLOOKUP(TabelaCompras[[#This Row],[Produto]],Cadastro!A:A,Cadastro!B:B,"VALOR NÃO ENCONTRADO",0,1)</f>
        <v>51</v>
      </c>
      <c r="B1085" t="s">
        <v>59</v>
      </c>
      <c r="C1085">
        <v>0</v>
      </c>
      <c r="D1085" s="1">
        <v>220.5</v>
      </c>
      <c r="E1085" s="1">
        <f>TabelaCompras[[#This Row],[Preço de compra]]/0.6</f>
        <v>367.5</v>
      </c>
      <c r="F1085" s="6" t="s">
        <v>38</v>
      </c>
      <c r="H108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86" spans="1:8" x14ac:dyDescent="0.25">
      <c r="A1086" s="4">
        <f>_xlfn.XLOOKUP(TabelaCompras[[#This Row],[Produto]],Cadastro!A:A,Cadastro!B:B,"VALOR NÃO ENCONTRADO",0,1)</f>
        <v>5106</v>
      </c>
      <c r="B1086" t="s">
        <v>60</v>
      </c>
      <c r="C1086">
        <v>0</v>
      </c>
      <c r="D1086" s="1">
        <v>197.39999999999998</v>
      </c>
      <c r="E1086" s="1">
        <f>TabelaCompras[[#This Row],[Preço de compra]]/0.6</f>
        <v>329</v>
      </c>
      <c r="F1086" s="6" t="s">
        <v>38</v>
      </c>
      <c r="H108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87" spans="1:8" x14ac:dyDescent="0.25">
      <c r="A1087" s="4">
        <f>_xlfn.XLOOKUP(TabelaCompras[[#This Row],[Produto]],Cadastro!A:A,Cadastro!B:B,"VALOR NÃO ENCONTRADO",0,1)</f>
        <v>928567</v>
      </c>
      <c r="B1087" t="s">
        <v>39</v>
      </c>
      <c r="C1087">
        <v>0</v>
      </c>
      <c r="D1087" s="1">
        <v>22.4</v>
      </c>
      <c r="E1087" s="1">
        <f>TabelaCompras[[#This Row],[Preço de compra]]/0.6</f>
        <v>37.333333333333336</v>
      </c>
      <c r="F1087" s="6" t="s">
        <v>38</v>
      </c>
      <c r="H108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88" spans="1:8" x14ac:dyDescent="0.25">
      <c r="A1088" s="4">
        <f>_xlfn.XLOOKUP(TabelaCompras[[#This Row],[Produto]],Cadastro!A:A,Cadastro!B:B,"VALOR NÃO ENCONTRADO",0,1)</f>
        <v>9697</v>
      </c>
      <c r="B1088" t="s">
        <v>551</v>
      </c>
      <c r="C1088">
        <v>0</v>
      </c>
      <c r="D1088" s="1">
        <v>22.4</v>
      </c>
      <c r="E1088" s="1">
        <f>TabelaCompras[[#This Row],[Preço de compra]]/0.6</f>
        <v>37.333333333333336</v>
      </c>
      <c r="F1088" s="6" t="s">
        <v>548</v>
      </c>
      <c r="H108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89" spans="1:8" x14ac:dyDescent="0.25">
      <c r="A1089" s="4">
        <f>_xlfn.XLOOKUP(TabelaCompras[[#This Row],[Produto]],Cadastro!A:A,Cadastro!B:B,"VALOR NÃO ENCONTRADO",0,1)</f>
        <v>392619</v>
      </c>
      <c r="B1089" t="s">
        <v>547</v>
      </c>
      <c r="C1089">
        <v>0</v>
      </c>
      <c r="D1089" s="1">
        <v>11.2</v>
      </c>
      <c r="E1089" s="1">
        <f>TabelaCompras[[#This Row],[Preço de compra]]/0.6</f>
        <v>18.666666666666668</v>
      </c>
      <c r="F1089" s="6" t="s">
        <v>548</v>
      </c>
      <c r="H108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90" spans="1:8" x14ac:dyDescent="0.25">
      <c r="A1090" s="4" t="str">
        <f>_xlfn.XLOOKUP(TabelaCompras[[#This Row],[Produto]],Cadastro!A:A,Cadastro!B:B,"VALOR NÃO ENCONTRADO",0,1)</f>
        <v>VT609</v>
      </c>
      <c r="B1090" t="s">
        <v>549</v>
      </c>
      <c r="C1090">
        <v>0</v>
      </c>
      <c r="D1090" s="1">
        <v>81.199999999999989</v>
      </c>
      <c r="E1090" s="1">
        <f>TabelaCompras[[#This Row],[Preço de compra]]/0.6</f>
        <v>135.33333333333331</v>
      </c>
      <c r="F1090" s="6" t="s">
        <v>548</v>
      </c>
      <c r="H109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91" spans="1:8" x14ac:dyDescent="0.25">
      <c r="A1091" s="4" t="str">
        <f>_xlfn.XLOOKUP(TabelaCompras[[#This Row],[Produto]],Cadastro!A:A,Cadastro!B:B,"VALOR NÃO ENCONTRADO",0,1)</f>
        <v>VT608</v>
      </c>
      <c r="B1091" t="s">
        <v>550</v>
      </c>
      <c r="C1091">
        <v>0</v>
      </c>
      <c r="D1091" s="1">
        <v>89.6</v>
      </c>
      <c r="E1091" s="1">
        <f>TabelaCompras[[#This Row],[Preço de compra]]/0.6</f>
        <v>149.33333333333334</v>
      </c>
      <c r="F1091" s="6" t="s">
        <v>548</v>
      </c>
      <c r="H109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92" spans="1:8" x14ac:dyDescent="0.25">
      <c r="A1092" s="4" t="str">
        <f>_xlfn.XLOOKUP(TabelaCompras[[#This Row],[Produto]],Cadastro!A:A,Cadastro!B:B,"VALOR NÃO ENCONTRADO",0,1)</f>
        <v>TL041</v>
      </c>
      <c r="B1092" t="s">
        <v>552</v>
      </c>
      <c r="C1092">
        <v>0</v>
      </c>
      <c r="D1092" s="1">
        <v>1898.3999999999999</v>
      </c>
      <c r="E1092" s="1">
        <f>TabelaCompras[[#This Row],[Preço de compra]]/0.6</f>
        <v>3164</v>
      </c>
      <c r="F1092" s="6" t="s">
        <v>548</v>
      </c>
      <c r="H109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93" spans="1:8" x14ac:dyDescent="0.25">
      <c r="A1093" s="4">
        <f>_xlfn.XLOOKUP(TabelaCompras[[#This Row],[Produto]],Cadastro!A:A,Cadastro!B:B,"VALOR NÃO ENCONTRADO",0,1)</f>
        <v>0</v>
      </c>
      <c r="B1093" t="s">
        <v>34</v>
      </c>
      <c r="C1093">
        <v>0</v>
      </c>
      <c r="D1093" s="1">
        <v>6.93</v>
      </c>
      <c r="E1093" s="1">
        <f>TabelaCompras[[#This Row],[Preço de compra]]/0.6</f>
        <v>11.55</v>
      </c>
      <c r="F1093" s="6" t="s">
        <v>35</v>
      </c>
      <c r="H109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94" spans="1:8" x14ac:dyDescent="0.25">
      <c r="A1094" s="4" t="str">
        <f>_xlfn.XLOOKUP(TabelaCompras[[#This Row],[Produto]],Cadastro!A:A,Cadastro!B:B,"VALOR NÃO ENCONTRADO",0,1)</f>
        <v>M-5231</v>
      </c>
      <c r="B1094" t="s">
        <v>36</v>
      </c>
      <c r="C1094">
        <v>0</v>
      </c>
      <c r="D1094" s="1">
        <v>256.89999999999998</v>
      </c>
      <c r="E1094" s="1">
        <f>TabelaCompras[[#This Row],[Preço de compra]]/0.6</f>
        <v>428.16666666666663</v>
      </c>
      <c r="F1094" s="6" t="s">
        <v>35</v>
      </c>
      <c r="H109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95" spans="1:8" x14ac:dyDescent="0.25">
      <c r="A1095" s="4">
        <f>_xlfn.XLOOKUP(TabelaCompras[[#This Row],[Produto]],Cadastro!A:A,Cadastro!B:B,"VALOR NÃO ENCONTRADO",0,1)</f>
        <v>7962001</v>
      </c>
      <c r="B1095" t="s">
        <v>1193</v>
      </c>
      <c r="C1095">
        <v>0</v>
      </c>
      <c r="D1095" s="1">
        <v>2283.3999999999996</v>
      </c>
      <c r="E1095" s="1">
        <f>TabelaCompras[[#This Row],[Preço de compra]]/0.6</f>
        <v>3805.6666666666661</v>
      </c>
      <c r="F1095" s="6" t="s">
        <v>1194</v>
      </c>
      <c r="H109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96" spans="1:8" x14ac:dyDescent="0.25">
      <c r="A1096" s="4" t="str">
        <f>_xlfn.XLOOKUP(TabelaCompras[[#This Row],[Produto]],Cadastro!A:A,Cadastro!B:B,"VALOR NÃO ENCONTRADO",0,1)</f>
        <v>MM-BI11087</v>
      </c>
      <c r="B1096" t="s">
        <v>1195</v>
      </c>
      <c r="C1096">
        <v>0</v>
      </c>
      <c r="D1096" s="1">
        <v>103.94999999999999</v>
      </c>
      <c r="E1096" s="1">
        <f>TabelaCompras[[#This Row],[Preço de compra]]/0.6</f>
        <v>173.25</v>
      </c>
      <c r="F1096" s="6" t="s">
        <v>1194</v>
      </c>
      <c r="H109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97" spans="1:8" x14ac:dyDescent="0.25">
      <c r="A1097" s="4" t="str">
        <f>_xlfn.XLOOKUP(TabelaCompras[[#This Row],[Produto]],Cadastro!A:A,Cadastro!B:B,"VALOR NÃO ENCONTRADO",0,1)</f>
        <v>MM-01730</v>
      </c>
      <c r="B1097" t="s">
        <v>1196</v>
      </c>
      <c r="C1097">
        <v>0</v>
      </c>
      <c r="D1097" s="1">
        <v>22.4</v>
      </c>
      <c r="E1097" s="1">
        <f>TabelaCompras[[#This Row],[Preço de compra]]/0.6</f>
        <v>37.333333333333336</v>
      </c>
      <c r="F1097" s="6" t="s">
        <v>1194</v>
      </c>
      <c r="H109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98" spans="1:8" x14ac:dyDescent="0.25">
      <c r="A1098" s="4" t="str">
        <f>_xlfn.XLOOKUP(TabelaCompras[[#This Row],[Produto]],Cadastro!A:A,Cadastro!B:B,"VALOR NÃO ENCONTRADO",0,1)</f>
        <v>MM-1526</v>
      </c>
      <c r="B1098" t="s">
        <v>1197</v>
      </c>
      <c r="C1098">
        <v>0</v>
      </c>
      <c r="D1098" s="1">
        <v>102.19999999999999</v>
      </c>
      <c r="E1098" s="1">
        <f>TabelaCompras[[#This Row],[Preço de compra]]/0.6</f>
        <v>170.33333333333331</v>
      </c>
      <c r="F1098" s="6" t="s">
        <v>1194</v>
      </c>
      <c r="H109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099" spans="1:8" x14ac:dyDescent="0.25">
      <c r="A1099" s="4" t="str">
        <f>_xlfn.XLOOKUP(TabelaCompras[[#This Row],[Produto]],Cadastro!A:A,Cadastro!B:B,"VALOR NÃO ENCONTRADO",0,1)</f>
        <v>MM-9001</v>
      </c>
      <c r="B1099" t="s">
        <v>1198</v>
      </c>
      <c r="C1099">
        <v>0</v>
      </c>
      <c r="D1099" s="1">
        <v>46.199999999999996</v>
      </c>
      <c r="E1099" s="1">
        <f>TabelaCompras[[#This Row],[Preço de compra]]/0.6</f>
        <v>77</v>
      </c>
      <c r="F1099" s="6" t="s">
        <v>1194</v>
      </c>
      <c r="H109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00" spans="1:8" x14ac:dyDescent="0.25">
      <c r="A1100" s="4" t="str">
        <f>_xlfn.XLOOKUP(TabelaCompras[[#This Row],[Produto]],Cadastro!A:A,Cadastro!B:B,"VALOR NÃO ENCONTRADO",0,1)</f>
        <v>MM-9003</v>
      </c>
      <c r="B1100" t="s">
        <v>1199</v>
      </c>
      <c r="C1100">
        <v>0</v>
      </c>
      <c r="D1100" s="1">
        <v>40.599999999999994</v>
      </c>
      <c r="E1100" s="1">
        <f>TabelaCompras[[#This Row],[Preço de compra]]/0.6</f>
        <v>67.666666666666657</v>
      </c>
      <c r="F1100" s="6" t="s">
        <v>1194</v>
      </c>
      <c r="H110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01" spans="1:8" x14ac:dyDescent="0.25">
      <c r="A1101" s="4" t="str">
        <f>_xlfn.XLOOKUP(TabelaCompras[[#This Row],[Produto]],Cadastro!A:A,Cadastro!B:B,"VALOR NÃO ENCONTRADO",0,1)</f>
        <v>MM-1980</v>
      </c>
      <c r="B1101" t="s">
        <v>1200</v>
      </c>
      <c r="C1101">
        <v>0</v>
      </c>
      <c r="D1101" s="1">
        <v>205.1</v>
      </c>
      <c r="E1101" s="1">
        <f>TabelaCompras[[#This Row],[Preço de compra]]/0.6</f>
        <v>341.83333333333331</v>
      </c>
      <c r="F1101" s="6" t="s">
        <v>1194</v>
      </c>
      <c r="H110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02" spans="1:8" x14ac:dyDescent="0.25">
      <c r="A1102" s="4" t="str">
        <f>_xlfn.XLOOKUP(TabelaCompras[[#This Row],[Produto]],Cadastro!A:A,Cadastro!B:B,"VALOR NÃO ENCONTRADO",0,1)</f>
        <v>MM-9015</v>
      </c>
      <c r="B1102" t="s">
        <v>1201</v>
      </c>
      <c r="C1102">
        <v>0</v>
      </c>
      <c r="D1102" s="1">
        <v>70</v>
      </c>
      <c r="E1102" s="1">
        <f>TabelaCompras[[#This Row],[Preço de compra]]/0.6</f>
        <v>116.66666666666667</v>
      </c>
      <c r="F1102" s="6" t="s">
        <v>1194</v>
      </c>
      <c r="H110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03" spans="1:8" x14ac:dyDescent="0.25">
      <c r="A1103" s="4" t="str">
        <f>_xlfn.XLOOKUP(TabelaCompras[[#This Row],[Produto]],Cadastro!A:A,Cadastro!B:B,"VALOR NÃO ENCONTRADO",0,1)</f>
        <v>MM-000365</v>
      </c>
      <c r="B1103" t="s">
        <v>1202</v>
      </c>
      <c r="C1103">
        <v>0</v>
      </c>
      <c r="D1103" s="1">
        <v>41.3</v>
      </c>
      <c r="E1103" s="1">
        <f>TabelaCompras[[#This Row],[Preço de compra]]/0.6</f>
        <v>68.833333333333329</v>
      </c>
      <c r="F1103" s="6" t="s">
        <v>1194</v>
      </c>
      <c r="H110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04" spans="1:8" x14ac:dyDescent="0.25">
      <c r="A1104" s="4" t="str">
        <f>_xlfn.XLOOKUP(TabelaCompras[[#This Row],[Produto]],Cadastro!A:A,Cadastro!B:B,"VALOR NÃO ENCONTRADO",0,1)</f>
        <v>MM-111</v>
      </c>
      <c r="B1104" t="s">
        <v>1203</v>
      </c>
      <c r="C1104">
        <v>0</v>
      </c>
      <c r="D1104" s="1">
        <v>16.799999999999997</v>
      </c>
      <c r="E1104" s="1">
        <f>TabelaCompras[[#This Row],[Preço de compra]]/0.6</f>
        <v>27.999999999999996</v>
      </c>
      <c r="F1104" s="6" t="s">
        <v>1194</v>
      </c>
      <c r="H110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05" spans="1:8" x14ac:dyDescent="0.25">
      <c r="A1105" s="4" t="str">
        <f>_xlfn.XLOOKUP(TabelaCompras[[#This Row],[Produto]],Cadastro!A:A,Cadastro!B:B,"VALOR NÃO ENCONTRADO",0,1)</f>
        <v>MM-1926</v>
      </c>
      <c r="B1105" t="s">
        <v>1204</v>
      </c>
      <c r="C1105">
        <v>0</v>
      </c>
      <c r="D1105" s="1">
        <v>70</v>
      </c>
      <c r="E1105" s="1">
        <f>TabelaCompras[[#This Row],[Preço de compra]]/0.6</f>
        <v>116.66666666666667</v>
      </c>
      <c r="F1105" s="6" t="s">
        <v>1194</v>
      </c>
      <c r="H110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06" spans="1:8" x14ac:dyDescent="0.25">
      <c r="A1106" s="4" t="str">
        <f>_xlfn.XLOOKUP(TabelaCompras[[#This Row],[Produto]],Cadastro!A:A,Cadastro!B:B,"VALOR NÃO ENCONTRADO",0,1)</f>
        <v>MM-0598</v>
      </c>
      <c r="B1106" t="s">
        <v>1205</v>
      </c>
      <c r="C1106">
        <v>0</v>
      </c>
      <c r="D1106" s="1">
        <v>29.4</v>
      </c>
      <c r="E1106" s="1">
        <f>TabelaCompras[[#This Row],[Preço de compra]]/0.6</f>
        <v>49</v>
      </c>
      <c r="F1106" s="6" t="s">
        <v>1194</v>
      </c>
      <c r="H110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07" spans="1:8" x14ac:dyDescent="0.25">
      <c r="A1107" s="4" t="str">
        <f>_xlfn.XLOOKUP(TabelaCompras[[#This Row],[Produto]],Cadastro!A:A,Cadastro!B:B,"VALOR NÃO ENCONTRADO",0,1)</f>
        <v>MM-9NES-019 A</v>
      </c>
      <c r="B1107" t="s">
        <v>1206</v>
      </c>
      <c r="C1107">
        <v>0</v>
      </c>
      <c r="D1107" s="1">
        <v>2922.5</v>
      </c>
      <c r="E1107" s="1">
        <f>TabelaCompras[[#This Row],[Preço de compra]]/0.6</f>
        <v>4870.8333333333339</v>
      </c>
      <c r="F1107" s="6" t="s">
        <v>1194</v>
      </c>
      <c r="H110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08" spans="1:8" x14ac:dyDescent="0.25">
      <c r="A1108" s="4" t="str">
        <f>_xlfn.XLOOKUP(TabelaCompras[[#This Row],[Produto]],Cadastro!A:A,Cadastro!B:B,"VALOR NÃO ENCONTRADO",0,1)</f>
        <v>M-614933</v>
      </c>
      <c r="B1108" t="s">
        <v>1084</v>
      </c>
      <c r="C1108">
        <v>0</v>
      </c>
      <c r="D1108" s="1">
        <v>8.3999999999999986</v>
      </c>
      <c r="E1108" s="1">
        <f>TabelaCompras[[#This Row],[Preço de compra]]/0.6</f>
        <v>13.999999999999998</v>
      </c>
      <c r="F1108" s="6" t="s">
        <v>1085</v>
      </c>
      <c r="H110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09" spans="1:8" x14ac:dyDescent="0.25">
      <c r="A1109" s="4">
        <f>_xlfn.XLOOKUP(TabelaCompras[[#This Row],[Produto]],Cadastro!A:A,Cadastro!B:B,"VALOR NÃO ENCONTRADO",0,1)</f>
        <v>98384</v>
      </c>
      <c r="B1109" t="s">
        <v>321</v>
      </c>
      <c r="C1109">
        <v>0</v>
      </c>
      <c r="D1109" s="1">
        <v>72.099999999999994</v>
      </c>
      <c r="E1109" s="1">
        <f>TabelaCompras[[#This Row],[Preço de compra]]/0.6</f>
        <v>120.16666666666666</v>
      </c>
      <c r="F1109" s="6" t="s">
        <v>322</v>
      </c>
      <c r="H110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10" spans="1:8" x14ac:dyDescent="0.25">
      <c r="A1110" s="4">
        <f>_xlfn.XLOOKUP(TabelaCompras[[#This Row],[Produto]],Cadastro!A:A,Cadastro!B:B,"VALOR NÃO ENCONTRADO",0,1)</f>
        <v>96756</v>
      </c>
      <c r="B1110" t="s">
        <v>323</v>
      </c>
      <c r="C1110">
        <v>0</v>
      </c>
      <c r="D1110" s="1">
        <v>35.699999999999996</v>
      </c>
      <c r="E1110" s="1">
        <f>TabelaCompras[[#This Row],[Preço de compra]]/0.6</f>
        <v>59.499999999999993</v>
      </c>
      <c r="F1110" s="6" t="s">
        <v>322</v>
      </c>
      <c r="H111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11" spans="1:8" x14ac:dyDescent="0.25">
      <c r="A1111" s="4">
        <f>_xlfn.XLOOKUP(TabelaCompras[[#This Row],[Produto]],Cadastro!A:A,Cadastro!B:B,"VALOR NÃO ENCONTRADO",0,1)</f>
        <v>0</v>
      </c>
      <c r="B1111" t="s">
        <v>324</v>
      </c>
      <c r="C1111">
        <v>0</v>
      </c>
      <c r="D1111" s="1">
        <v>37.799999999999997</v>
      </c>
      <c r="E1111" s="1">
        <f>TabelaCompras[[#This Row],[Preço de compra]]/0.6</f>
        <v>63</v>
      </c>
      <c r="F1111" s="6" t="s">
        <v>322</v>
      </c>
      <c r="H111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12" spans="1:8" x14ac:dyDescent="0.25">
      <c r="A1112" s="4">
        <f>_xlfn.XLOOKUP(TabelaCompras[[#This Row],[Produto]],Cadastro!A:A,Cadastro!B:B,"VALOR NÃO ENCONTRADO",0,1)</f>
        <v>18538</v>
      </c>
      <c r="B1112" t="s">
        <v>325</v>
      </c>
      <c r="C1112">
        <v>0</v>
      </c>
      <c r="D1112" s="1">
        <v>39.9</v>
      </c>
      <c r="E1112" s="1">
        <f>TabelaCompras[[#This Row],[Preço de compra]]/0.6</f>
        <v>66.5</v>
      </c>
      <c r="F1112" s="6" t="s">
        <v>322</v>
      </c>
      <c r="H111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13" spans="1:8" x14ac:dyDescent="0.25">
      <c r="A1113" s="4">
        <f>_xlfn.XLOOKUP(TabelaCompras[[#This Row],[Produto]],Cadastro!A:A,Cadastro!B:B,"VALOR NÃO ENCONTRADO",0,1)</f>
        <v>3218</v>
      </c>
      <c r="B1113" t="s">
        <v>326</v>
      </c>
      <c r="C1113">
        <v>0</v>
      </c>
      <c r="D1113" s="1">
        <v>5.6</v>
      </c>
      <c r="E1113" s="1">
        <f>TabelaCompras[[#This Row],[Preço de compra]]/0.6</f>
        <v>9.3333333333333339</v>
      </c>
      <c r="F1113" s="6" t="s">
        <v>322</v>
      </c>
      <c r="H111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14" spans="1:8" x14ac:dyDescent="0.25">
      <c r="A1114" s="4">
        <f>_xlfn.XLOOKUP(TabelaCompras[[#This Row],[Produto]],Cadastro!A:A,Cadastro!B:B,"VALOR NÃO ENCONTRADO",0,1)</f>
        <v>7236</v>
      </c>
      <c r="B1114" t="s">
        <v>327</v>
      </c>
      <c r="C1114">
        <v>0</v>
      </c>
      <c r="D1114" s="1">
        <v>62.93</v>
      </c>
      <c r="E1114" s="1">
        <f>TabelaCompras[[#This Row],[Preço de compra]]/0.6</f>
        <v>104.88333333333334</v>
      </c>
      <c r="F1114" s="6" t="s">
        <v>322</v>
      </c>
      <c r="H111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15" spans="1:8" x14ac:dyDescent="0.25">
      <c r="A1115" s="4">
        <f>_xlfn.XLOOKUP(TabelaCompras[[#This Row],[Produto]],Cadastro!A:A,Cadastro!B:B,"VALOR NÃO ENCONTRADO",0,1)</f>
        <v>203210</v>
      </c>
      <c r="B1115" t="s">
        <v>328</v>
      </c>
      <c r="C1115">
        <v>0</v>
      </c>
      <c r="D1115" s="1">
        <v>180.6</v>
      </c>
      <c r="E1115" s="1">
        <f>TabelaCompras[[#This Row],[Preço de compra]]/0.6</f>
        <v>301</v>
      </c>
      <c r="F1115" s="6" t="s">
        <v>322</v>
      </c>
      <c r="H111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16" spans="1:8" x14ac:dyDescent="0.25">
      <c r="A1116" s="4">
        <f>_xlfn.XLOOKUP(TabelaCompras[[#This Row],[Produto]],Cadastro!A:A,Cadastro!B:B,"VALOR NÃO ENCONTRADO",0,1)</f>
        <v>9714</v>
      </c>
      <c r="B1116" t="s">
        <v>329</v>
      </c>
      <c r="C1116">
        <v>0</v>
      </c>
      <c r="D1116" s="1">
        <v>6.3</v>
      </c>
      <c r="E1116" s="1">
        <f>TabelaCompras[[#This Row],[Preço de compra]]/0.6</f>
        <v>10.5</v>
      </c>
      <c r="F1116" s="6" t="s">
        <v>322</v>
      </c>
      <c r="H111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17" spans="1:8" x14ac:dyDescent="0.25">
      <c r="A1117" s="4">
        <f>_xlfn.XLOOKUP(TabelaCompras[[#This Row],[Produto]],Cadastro!A:A,Cadastro!B:B,"VALOR NÃO ENCONTRADO",0,1)</f>
        <v>761960</v>
      </c>
      <c r="B1117" t="s">
        <v>330</v>
      </c>
      <c r="C1117">
        <v>0</v>
      </c>
      <c r="D1117" s="1">
        <v>8.3999999999999986</v>
      </c>
      <c r="E1117" s="1">
        <f>TabelaCompras[[#This Row],[Preço de compra]]/0.6</f>
        <v>13.999999999999998</v>
      </c>
      <c r="F1117" s="6" t="s">
        <v>322</v>
      </c>
      <c r="H111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18" spans="1:8" x14ac:dyDescent="0.25">
      <c r="A1118" s="4">
        <f>_xlfn.XLOOKUP(TabelaCompras[[#This Row],[Produto]],Cadastro!A:A,Cadastro!B:B,"VALOR NÃO ENCONTRADO",0,1)</f>
        <v>24414</v>
      </c>
      <c r="B1118" t="s">
        <v>331</v>
      </c>
      <c r="C1118">
        <v>0</v>
      </c>
      <c r="D1118" s="1">
        <v>16.099999999999998</v>
      </c>
      <c r="E1118" s="1">
        <f>TabelaCompras[[#This Row],[Preço de compra]]/0.6</f>
        <v>26.833333333333332</v>
      </c>
      <c r="F1118" s="6" t="s">
        <v>322</v>
      </c>
      <c r="H111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19" spans="1:8" x14ac:dyDescent="0.25">
      <c r="A1119" s="4">
        <f>_xlfn.XLOOKUP(TabelaCompras[[#This Row],[Produto]],Cadastro!A:A,Cadastro!B:B,"VALOR NÃO ENCONTRADO",0,1)</f>
        <v>3068</v>
      </c>
      <c r="B1119" t="s">
        <v>332</v>
      </c>
      <c r="C1119">
        <v>0</v>
      </c>
      <c r="D1119" s="1">
        <v>113.39999999999999</v>
      </c>
      <c r="E1119" s="1">
        <f>TabelaCompras[[#This Row],[Preço de compra]]/0.6</f>
        <v>189</v>
      </c>
      <c r="F1119" s="6" t="s">
        <v>322</v>
      </c>
      <c r="H111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20" spans="1:8" x14ac:dyDescent="0.25">
      <c r="A1120" s="4">
        <f>_xlfn.XLOOKUP(TabelaCompras[[#This Row],[Produto]],Cadastro!A:A,Cadastro!B:B,"VALOR NÃO ENCONTRADO",0,1)</f>
        <v>586575</v>
      </c>
      <c r="B1120" t="s">
        <v>333</v>
      </c>
      <c r="C1120">
        <v>0</v>
      </c>
      <c r="D1120" s="1">
        <v>23.799999999999997</v>
      </c>
      <c r="E1120" s="1">
        <f>TabelaCompras[[#This Row],[Preço de compra]]/0.6</f>
        <v>39.666666666666664</v>
      </c>
      <c r="F1120" s="6" t="s">
        <v>322</v>
      </c>
      <c r="H112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21" spans="1:8" x14ac:dyDescent="0.25">
      <c r="A1121" s="4">
        <f>_xlfn.XLOOKUP(TabelaCompras[[#This Row],[Produto]],Cadastro!A:A,Cadastro!B:B,"VALOR NÃO ENCONTRADO",0,1)</f>
        <v>715741</v>
      </c>
      <c r="B1121" t="s">
        <v>334</v>
      </c>
      <c r="C1121">
        <v>0</v>
      </c>
      <c r="D1121" s="1">
        <v>26.599999999999998</v>
      </c>
      <c r="E1121" s="1">
        <f>TabelaCompras[[#This Row],[Preço de compra]]/0.6</f>
        <v>44.333333333333329</v>
      </c>
      <c r="F1121" s="6" t="s">
        <v>322</v>
      </c>
      <c r="H112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22" spans="1:8" x14ac:dyDescent="0.25">
      <c r="A1122" s="4">
        <f>_xlfn.XLOOKUP(TabelaCompras[[#This Row],[Produto]],Cadastro!A:A,Cadastro!B:B,"VALOR NÃO ENCONTRADO",0,1)</f>
        <v>0</v>
      </c>
      <c r="B1122" t="s">
        <v>335</v>
      </c>
      <c r="C1122">
        <v>0</v>
      </c>
      <c r="D1122" s="1">
        <v>20.929999999999996</v>
      </c>
      <c r="E1122" s="1">
        <f>TabelaCompras[[#This Row],[Preço de compra]]/0.6</f>
        <v>34.883333333333326</v>
      </c>
      <c r="F1122" s="6" t="s">
        <v>322</v>
      </c>
      <c r="H112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23" spans="1:8" x14ac:dyDescent="0.25">
      <c r="A1123" s="4">
        <f>_xlfn.XLOOKUP(TabelaCompras[[#This Row],[Produto]],Cadastro!A:A,Cadastro!B:B,"VALOR NÃO ENCONTRADO",0,1)</f>
        <v>7237</v>
      </c>
      <c r="B1123" t="s">
        <v>336</v>
      </c>
      <c r="C1123">
        <v>0</v>
      </c>
      <c r="D1123" s="1">
        <v>141.39999999999998</v>
      </c>
      <c r="E1123" s="1">
        <f>TabelaCompras[[#This Row],[Preço de compra]]/0.6</f>
        <v>235.66666666666663</v>
      </c>
      <c r="F1123" s="6" t="s">
        <v>322</v>
      </c>
      <c r="H112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24" spans="1:8" x14ac:dyDescent="0.25">
      <c r="A1124" s="4">
        <f>_xlfn.XLOOKUP(TabelaCompras[[#This Row],[Produto]],Cadastro!A:A,Cadastro!B:B,"VALOR NÃO ENCONTRADO",0,1)</f>
        <v>58745</v>
      </c>
      <c r="B1124" t="s">
        <v>337</v>
      </c>
      <c r="C1124">
        <v>0</v>
      </c>
      <c r="D1124" s="1">
        <v>141.39999999999998</v>
      </c>
      <c r="E1124" s="1">
        <f>TabelaCompras[[#This Row],[Preço de compra]]/0.6</f>
        <v>235.66666666666663</v>
      </c>
      <c r="F1124" s="6" t="s">
        <v>322</v>
      </c>
      <c r="H112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25" spans="1:8" x14ac:dyDescent="0.25">
      <c r="A1125" s="4">
        <f>_xlfn.XLOOKUP(TabelaCompras[[#This Row],[Produto]],Cadastro!A:A,Cadastro!B:B,"VALOR NÃO ENCONTRADO",0,1)</f>
        <v>0</v>
      </c>
      <c r="B1125" t="s">
        <v>338</v>
      </c>
      <c r="C1125">
        <v>0</v>
      </c>
      <c r="D1125" s="1">
        <v>24.5</v>
      </c>
      <c r="E1125" s="1">
        <f>TabelaCompras[[#This Row],[Preço de compra]]/0.6</f>
        <v>40.833333333333336</v>
      </c>
      <c r="F1125" s="6" t="s">
        <v>322</v>
      </c>
      <c r="H112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26" spans="1:8" x14ac:dyDescent="0.25">
      <c r="A1126" s="4">
        <f>_xlfn.XLOOKUP(TabelaCompras[[#This Row],[Produto]],Cadastro!A:A,Cadastro!B:B,"VALOR NÃO ENCONTRADO",0,1)</f>
        <v>4002</v>
      </c>
      <c r="B1126" t="s">
        <v>339</v>
      </c>
      <c r="C1126">
        <v>0</v>
      </c>
      <c r="D1126" s="1">
        <v>29.4</v>
      </c>
      <c r="E1126" s="1">
        <f>TabelaCompras[[#This Row],[Preço de compra]]/0.6</f>
        <v>49</v>
      </c>
      <c r="F1126" s="6" t="s">
        <v>322</v>
      </c>
      <c r="H112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27" spans="1:8" x14ac:dyDescent="0.25">
      <c r="A1127" s="4">
        <f>_xlfn.XLOOKUP(TabelaCompras[[#This Row],[Produto]],Cadastro!A:A,Cadastro!B:B,"VALOR NÃO ENCONTRADO",0,1)</f>
        <v>9584</v>
      </c>
      <c r="B1127" t="s">
        <v>248</v>
      </c>
      <c r="C1127">
        <v>0</v>
      </c>
      <c r="D1127" s="1">
        <v>329</v>
      </c>
      <c r="E1127" s="1">
        <f>TabelaCompras[[#This Row],[Preço de compra]]/0.6</f>
        <v>548.33333333333337</v>
      </c>
      <c r="F1127" s="6" t="s">
        <v>249</v>
      </c>
      <c r="H112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28" spans="1:8" x14ac:dyDescent="0.25">
      <c r="A1128" s="4" t="str">
        <f>_xlfn.XLOOKUP(TabelaCompras[[#This Row],[Produto]],Cadastro!A:A,Cadastro!B:B,"VALOR NÃO ENCONTRADO",0,1)</f>
        <v>M-5120</v>
      </c>
      <c r="B1128" t="s">
        <v>712</v>
      </c>
      <c r="C1128">
        <v>0</v>
      </c>
      <c r="D1128" s="1">
        <v>37.799999999999997</v>
      </c>
      <c r="E1128" s="1">
        <f>TabelaCompras[[#This Row],[Preço de compra]]/0.6</f>
        <v>63</v>
      </c>
      <c r="F1128" s="6" t="s">
        <v>713</v>
      </c>
      <c r="H112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29" spans="1:8" x14ac:dyDescent="0.25">
      <c r="A1129" s="4">
        <f>_xlfn.XLOOKUP(TabelaCompras[[#This Row],[Produto]],Cadastro!A:A,Cadastro!B:B,"VALOR NÃO ENCONTRADO",0,1)</f>
        <v>7948001</v>
      </c>
      <c r="B1129" t="s">
        <v>118</v>
      </c>
      <c r="C1129">
        <v>0</v>
      </c>
      <c r="D1129" s="1">
        <v>3273.2</v>
      </c>
      <c r="E1129" s="1">
        <f>TabelaCompras[[#This Row],[Preço de compra]]/0.6</f>
        <v>5455.333333333333</v>
      </c>
      <c r="F1129" s="6" t="s">
        <v>119</v>
      </c>
      <c r="H112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30" spans="1:8" x14ac:dyDescent="0.25">
      <c r="A1130" s="4">
        <f>_xlfn.XLOOKUP(TabelaCompras[[#This Row],[Produto]],Cadastro!A:A,Cadastro!B:B,"VALOR NÃO ENCONTRADO",0,1)</f>
        <v>52331</v>
      </c>
      <c r="B1130" t="s">
        <v>20</v>
      </c>
      <c r="C1130">
        <v>0</v>
      </c>
      <c r="D1130" s="1">
        <v>15.399999999999999</v>
      </c>
      <c r="E1130" s="1">
        <f>TabelaCompras[[#This Row],[Preço de compra]]/0.6</f>
        <v>25.666666666666664</v>
      </c>
      <c r="F1130" s="6" t="s">
        <v>21</v>
      </c>
      <c r="H113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31" spans="1:8" x14ac:dyDescent="0.25">
      <c r="A1131" s="4">
        <f>_xlfn.XLOOKUP(TabelaCompras[[#This Row],[Produto]],Cadastro!A:A,Cadastro!B:B,"VALOR NÃO ENCONTRADO",0,1)</f>
        <v>720011</v>
      </c>
      <c r="B1131" t="s">
        <v>22</v>
      </c>
      <c r="C1131">
        <v>0</v>
      </c>
      <c r="D1131" s="1">
        <v>166.6</v>
      </c>
      <c r="E1131" s="1">
        <f>TabelaCompras[[#This Row],[Preço de compra]]/0.6</f>
        <v>277.66666666666669</v>
      </c>
      <c r="F1131" s="6" t="s">
        <v>21</v>
      </c>
      <c r="H113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32" spans="1:8" x14ac:dyDescent="0.25">
      <c r="A1132" s="4">
        <f>_xlfn.XLOOKUP(TabelaCompras[[#This Row],[Produto]],Cadastro!A:A,Cadastro!B:B,"VALOR NÃO ENCONTRADO",0,1)</f>
        <v>46644</v>
      </c>
      <c r="B1132" t="s">
        <v>23</v>
      </c>
      <c r="C1132">
        <v>0</v>
      </c>
      <c r="D1132" s="1">
        <v>80.5</v>
      </c>
      <c r="E1132" s="1">
        <f>TabelaCompras[[#This Row],[Preço de compra]]/0.6</f>
        <v>134.16666666666669</v>
      </c>
      <c r="F1132" s="6" t="s">
        <v>21</v>
      </c>
      <c r="H113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33" spans="1:8" x14ac:dyDescent="0.25">
      <c r="A1133" s="4">
        <f>_xlfn.XLOOKUP(TabelaCompras[[#This Row],[Produto]],Cadastro!A:A,Cadastro!B:B,"VALOR NÃO ENCONTRADO",0,1)</f>
        <v>0</v>
      </c>
      <c r="B1133" t="s">
        <v>24</v>
      </c>
      <c r="C1133">
        <v>0</v>
      </c>
      <c r="D1133" s="1">
        <v>55.93</v>
      </c>
      <c r="E1133" s="1">
        <f>TabelaCompras[[#This Row],[Preço de compra]]/0.6</f>
        <v>93.216666666666669</v>
      </c>
      <c r="F1133" s="6" t="s">
        <v>21</v>
      </c>
      <c r="H113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34" spans="1:8" x14ac:dyDescent="0.25">
      <c r="A1134" s="4">
        <f>_xlfn.XLOOKUP(TabelaCompras[[#This Row],[Produto]],Cadastro!A:A,Cadastro!B:B,"VALOR NÃO ENCONTRADO",0,1)</f>
        <v>483136</v>
      </c>
      <c r="B1134" t="s">
        <v>25</v>
      </c>
      <c r="C1134">
        <v>0</v>
      </c>
      <c r="D1134" s="1">
        <v>9.1</v>
      </c>
      <c r="E1134" s="1">
        <f>TabelaCompras[[#This Row],[Preço de compra]]/0.6</f>
        <v>15.166666666666666</v>
      </c>
      <c r="F1134" s="6" t="s">
        <v>21</v>
      </c>
      <c r="H113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35" spans="1:8" x14ac:dyDescent="0.25">
      <c r="A1135" s="4">
        <f>_xlfn.XLOOKUP(TabelaCompras[[#This Row],[Produto]],Cadastro!A:A,Cadastro!B:B,"VALOR NÃO ENCONTRADO",0,1)</f>
        <v>414654</v>
      </c>
      <c r="B1135" t="s">
        <v>26</v>
      </c>
      <c r="C1135">
        <v>0</v>
      </c>
      <c r="D1135" s="1">
        <v>1.4</v>
      </c>
      <c r="E1135" s="1">
        <f>TabelaCompras[[#This Row],[Preço de compra]]/0.6</f>
        <v>2.3333333333333335</v>
      </c>
      <c r="F1135" s="6" t="s">
        <v>21</v>
      </c>
      <c r="H113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36" spans="1:8" x14ac:dyDescent="0.25">
      <c r="A1136" s="4">
        <f>_xlfn.XLOOKUP(TabelaCompras[[#This Row],[Produto]],Cadastro!A:A,Cadastro!B:B,"VALOR NÃO ENCONTRADO",0,1)</f>
        <v>1567</v>
      </c>
      <c r="B1136" t="s">
        <v>27</v>
      </c>
      <c r="C1136">
        <v>0</v>
      </c>
      <c r="D1136" s="1">
        <v>68.599999999999994</v>
      </c>
      <c r="E1136" s="1">
        <f>TabelaCompras[[#This Row],[Preço de compra]]/0.6</f>
        <v>114.33333333333333</v>
      </c>
      <c r="F1136" s="6" t="s">
        <v>21</v>
      </c>
      <c r="H113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37" spans="1:8" x14ac:dyDescent="0.25">
      <c r="A1137" s="4">
        <f>_xlfn.XLOOKUP(TabelaCompras[[#This Row],[Produto]],Cadastro!A:A,Cadastro!B:B,"VALOR NÃO ENCONTRADO",0,1)</f>
        <v>2456</v>
      </c>
      <c r="B1137" t="s">
        <v>28</v>
      </c>
      <c r="C1137">
        <v>0</v>
      </c>
      <c r="D1137" s="1">
        <v>13.929999999999998</v>
      </c>
      <c r="E1137" s="1">
        <f>TabelaCompras[[#This Row],[Preço de compra]]/0.6</f>
        <v>23.216666666666665</v>
      </c>
      <c r="F1137" s="6" t="s">
        <v>21</v>
      </c>
      <c r="H113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38" spans="1:8" x14ac:dyDescent="0.25">
      <c r="A1138" s="4">
        <f>_xlfn.XLOOKUP(TabelaCompras[[#This Row],[Produto]],Cadastro!A:A,Cadastro!B:B,"VALOR NÃO ENCONTRADO",0,1)</f>
        <v>778066</v>
      </c>
      <c r="B1138" t="s">
        <v>29</v>
      </c>
      <c r="C1138">
        <v>0</v>
      </c>
      <c r="D1138" s="1">
        <v>6.3</v>
      </c>
      <c r="E1138" s="1">
        <f>TabelaCompras[[#This Row],[Preço de compra]]/0.6</f>
        <v>10.5</v>
      </c>
      <c r="F1138" s="6" t="s">
        <v>21</v>
      </c>
      <c r="H113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39" spans="1:8" x14ac:dyDescent="0.25">
      <c r="A1139" s="4">
        <f>_xlfn.XLOOKUP(TabelaCompras[[#This Row],[Produto]],Cadastro!A:A,Cadastro!B:B,"VALOR NÃO ENCONTRADO",0,1)</f>
        <v>1301</v>
      </c>
      <c r="B1139" t="s">
        <v>30</v>
      </c>
      <c r="C1139">
        <v>0</v>
      </c>
      <c r="D1139" s="1">
        <v>46.199999999999996</v>
      </c>
      <c r="E1139" s="1">
        <f>TabelaCompras[[#This Row],[Preço de compra]]/0.6</f>
        <v>77</v>
      </c>
      <c r="F1139" s="6" t="s">
        <v>21</v>
      </c>
      <c r="H113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40" spans="1:8" x14ac:dyDescent="0.25">
      <c r="A1140" s="4">
        <f>_xlfn.XLOOKUP(TabelaCompras[[#This Row],[Produto]],Cadastro!A:A,Cadastro!B:B,"VALOR NÃO ENCONTRADO",0,1)</f>
        <v>37536</v>
      </c>
      <c r="B1140" t="s">
        <v>31</v>
      </c>
      <c r="C1140">
        <v>0</v>
      </c>
      <c r="D1140" s="1">
        <v>34.93</v>
      </c>
      <c r="E1140" s="1">
        <f>TabelaCompras[[#This Row],[Preço de compra]]/0.6</f>
        <v>58.216666666666669</v>
      </c>
      <c r="F1140" s="6" t="s">
        <v>21</v>
      </c>
      <c r="H114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41" spans="1:8" x14ac:dyDescent="0.25">
      <c r="A1141" s="4">
        <f>_xlfn.XLOOKUP(TabelaCompras[[#This Row],[Produto]],Cadastro!A:A,Cadastro!B:B,"VALOR NÃO ENCONTRADO",0,1)</f>
        <v>127357</v>
      </c>
      <c r="B1141" t="s">
        <v>32</v>
      </c>
      <c r="C1141">
        <v>0</v>
      </c>
      <c r="D1141" s="1">
        <v>14</v>
      </c>
      <c r="E1141" s="1">
        <f>TabelaCompras[[#This Row],[Preço de compra]]/0.6</f>
        <v>23.333333333333336</v>
      </c>
      <c r="F1141" s="6" t="s">
        <v>21</v>
      </c>
      <c r="H114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42" spans="1:8" x14ac:dyDescent="0.25">
      <c r="A1142" s="4">
        <f>_xlfn.XLOOKUP(TabelaCompras[[#This Row],[Produto]],Cadastro!A:A,Cadastro!B:B,"VALOR NÃO ENCONTRADO",0,1)</f>
        <v>0</v>
      </c>
      <c r="B1142" t="s">
        <v>33</v>
      </c>
      <c r="C1142">
        <v>0</v>
      </c>
      <c r="D1142" s="1">
        <v>14</v>
      </c>
      <c r="E1142" s="1">
        <f>TabelaCompras[[#This Row],[Preço de compra]]/0.6</f>
        <v>23.333333333333336</v>
      </c>
      <c r="F1142" s="6" t="s">
        <v>21</v>
      </c>
      <c r="H114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43" spans="1:8" x14ac:dyDescent="0.25">
      <c r="A1143" s="4" t="str">
        <f>_xlfn.XLOOKUP(TabelaCompras[[#This Row],[Produto]],Cadastro!A:A,Cadastro!B:B,"VALOR NÃO ENCONTRADO",0,1)</f>
        <v>M-91530</v>
      </c>
      <c r="B1143" t="s">
        <v>1392</v>
      </c>
      <c r="C1143">
        <v>0</v>
      </c>
      <c r="D1143" s="1">
        <v>13.299999999999999</v>
      </c>
      <c r="E1143" s="1">
        <f>TabelaCompras[[#This Row],[Preço de compra]]/0.6</f>
        <v>22.166666666666664</v>
      </c>
      <c r="F1143" s="6" t="s">
        <v>1393</v>
      </c>
      <c r="H114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44" spans="1:8" x14ac:dyDescent="0.25">
      <c r="A1144" s="4" t="str">
        <f>_xlfn.XLOOKUP(TabelaCompras[[#This Row],[Produto]],Cadastro!A:A,Cadastro!B:B,"VALOR NÃO ENCONTRADO",0,1)</f>
        <v>MM-466425</v>
      </c>
      <c r="B1144" t="s">
        <v>1394</v>
      </c>
      <c r="C1144">
        <v>0</v>
      </c>
      <c r="D1144" s="1">
        <v>15.399999999999999</v>
      </c>
      <c r="E1144" s="1">
        <f>TabelaCompras[[#This Row],[Preço de compra]]/0.6</f>
        <v>25.666666666666664</v>
      </c>
      <c r="F1144" s="6" t="s">
        <v>1393</v>
      </c>
      <c r="H114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45" spans="1:8" x14ac:dyDescent="0.25">
      <c r="A1145" s="4" t="str">
        <f>_xlfn.XLOOKUP(TabelaCompras[[#This Row],[Produto]],Cadastro!A:A,Cadastro!B:B,"VALOR NÃO ENCONTRADO",0,1)</f>
        <v>M-9903</v>
      </c>
      <c r="B1145" t="s">
        <v>1395</v>
      </c>
      <c r="C1145">
        <v>0</v>
      </c>
      <c r="D1145" s="1">
        <v>44.099999999999994</v>
      </c>
      <c r="E1145" s="1">
        <f>TabelaCompras[[#This Row],[Preço de compra]]/0.6</f>
        <v>73.5</v>
      </c>
      <c r="F1145" s="6" t="s">
        <v>1393</v>
      </c>
      <c r="H114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46" spans="1:8" x14ac:dyDescent="0.25">
      <c r="A1146" s="4" t="str">
        <f>_xlfn.XLOOKUP(TabelaCompras[[#This Row],[Produto]],Cadastro!A:A,Cadastro!B:B,"VALOR NÃO ENCONTRADO",0,1)</f>
        <v>MM-197815</v>
      </c>
      <c r="B1146" t="s">
        <v>1396</v>
      </c>
      <c r="C1146">
        <v>0</v>
      </c>
      <c r="D1146" s="1">
        <v>33.599999999999994</v>
      </c>
      <c r="E1146" s="1">
        <f>TabelaCompras[[#This Row],[Preço de compra]]/0.6</f>
        <v>55.999999999999993</v>
      </c>
      <c r="F1146" s="6" t="s">
        <v>1393</v>
      </c>
      <c r="H114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47" spans="1:8" x14ac:dyDescent="0.25">
      <c r="A1147" s="4" t="str">
        <f>_xlfn.XLOOKUP(TabelaCompras[[#This Row],[Produto]],Cadastro!A:A,Cadastro!B:B,"VALOR NÃO ENCONTRADO",0,1)</f>
        <v>MM-124</v>
      </c>
      <c r="B1147" t="s">
        <v>1397</v>
      </c>
      <c r="C1147">
        <v>0</v>
      </c>
      <c r="D1147" s="1">
        <v>53.199999999999996</v>
      </c>
      <c r="E1147" s="1">
        <f>TabelaCompras[[#This Row],[Preço de compra]]/0.6</f>
        <v>88.666666666666657</v>
      </c>
      <c r="F1147" s="6" t="s">
        <v>1393</v>
      </c>
      <c r="H114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48" spans="1:8" x14ac:dyDescent="0.25">
      <c r="A1148" s="4" t="str">
        <f>_xlfn.XLOOKUP(TabelaCompras[[#This Row],[Produto]],Cadastro!A:A,Cadastro!B:B,"VALOR NÃO ENCONTRADO",0,1)</f>
        <v>MM-1885</v>
      </c>
      <c r="B1148" t="s">
        <v>1398</v>
      </c>
      <c r="C1148">
        <v>0</v>
      </c>
      <c r="D1148" s="1">
        <v>2.8</v>
      </c>
      <c r="E1148" s="1">
        <f>TabelaCompras[[#This Row],[Preço de compra]]/0.6</f>
        <v>4.666666666666667</v>
      </c>
      <c r="F1148" s="6" t="s">
        <v>1393</v>
      </c>
      <c r="H114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49" spans="1:8" x14ac:dyDescent="0.25">
      <c r="A1149" s="4" t="str">
        <f>_xlfn.XLOOKUP(TabelaCompras[[#This Row],[Produto]],Cadastro!A:A,Cadastro!B:B,"VALOR NÃO ENCONTRADO",0,1)</f>
        <v>MM-72009</v>
      </c>
      <c r="B1149" t="s">
        <v>1399</v>
      </c>
      <c r="C1149">
        <v>0</v>
      </c>
      <c r="D1149" s="1">
        <v>28</v>
      </c>
      <c r="E1149" s="1">
        <f>TabelaCompras[[#This Row],[Preço de compra]]/0.6</f>
        <v>46.666666666666671</v>
      </c>
      <c r="F1149" s="6" t="s">
        <v>1393</v>
      </c>
      <c r="H114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50" spans="1:8" x14ac:dyDescent="0.25">
      <c r="A1150" s="4" t="str">
        <f>_xlfn.XLOOKUP(TabelaCompras[[#This Row],[Produto]],Cadastro!A:A,Cadastro!B:B,"VALOR NÃO ENCONTRADO",0,1)</f>
        <v>M-6534</v>
      </c>
      <c r="B1150" t="s">
        <v>1400</v>
      </c>
      <c r="C1150">
        <v>0</v>
      </c>
      <c r="D1150" s="1">
        <v>53.199999999999996</v>
      </c>
      <c r="E1150" s="1">
        <f>TabelaCompras[[#This Row],[Preço de compra]]/0.6</f>
        <v>88.666666666666657</v>
      </c>
      <c r="F1150" s="6" t="s">
        <v>1393</v>
      </c>
      <c r="H115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51" spans="1:8" x14ac:dyDescent="0.25">
      <c r="A1151" s="4" t="str">
        <f>_xlfn.XLOOKUP(TabelaCompras[[#This Row],[Produto]],Cadastro!A:A,Cadastro!B:B,"VALOR NÃO ENCONTRADO",0,1)</f>
        <v>MM-057</v>
      </c>
      <c r="B1151" t="s">
        <v>1401</v>
      </c>
      <c r="C1151">
        <v>0</v>
      </c>
      <c r="D1151" s="1">
        <v>41.3</v>
      </c>
      <c r="E1151" s="1">
        <f>TabelaCompras[[#This Row],[Preço de compra]]/0.6</f>
        <v>68.833333333333329</v>
      </c>
      <c r="F1151" s="6" t="s">
        <v>1393</v>
      </c>
      <c r="H115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52" spans="1:8" x14ac:dyDescent="0.25">
      <c r="A1152" s="4">
        <f>_xlfn.XLOOKUP(TabelaCompras[[#This Row],[Produto]],Cadastro!A:A,Cadastro!B:B,"VALOR NÃO ENCONTRADO",0,1)</f>
        <v>6130</v>
      </c>
      <c r="B1152" t="s">
        <v>1402</v>
      </c>
      <c r="C1152">
        <v>0</v>
      </c>
      <c r="D1152" s="1">
        <v>187.6</v>
      </c>
      <c r="E1152" s="1">
        <f>TabelaCompras[[#This Row],[Preço de compra]]/0.6</f>
        <v>312.66666666666669</v>
      </c>
      <c r="F1152" s="6" t="s">
        <v>1393</v>
      </c>
      <c r="H115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53" spans="1:8" x14ac:dyDescent="0.25">
      <c r="A1153" s="4" t="str">
        <f>_xlfn.XLOOKUP(TabelaCompras[[#This Row],[Produto]],Cadastro!A:A,Cadastro!B:B,"VALOR NÃO ENCONTRADO",0,1)</f>
        <v>MM-650881</v>
      </c>
      <c r="B1153" t="s">
        <v>1403</v>
      </c>
      <c r="C1153">
        <v>0</v>
      </c>
      <c r="D1153" s="1">
        <v>48.93</v>
      </c>
      <c r="E1153" s="1">
        <f>TabelaCompras[[#This Row],[Preço de compra]]/0.6</f>
        <v>81.55</v>
      </c>
      <c r="F1153" s="6" t="s">
        <v>1393</v>
      </c>
      <c r="H115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54" spans="1:8" x14ac:dyDescent="0.25">
      <c r="A1154" s="4" t="str">
        <f>_xlfn.XLOOKUP(TabelaCompras[[#This Row],[Produto]],Cadastro!A:A,Cadastro!B:B,"VALOR NÃO ENCONTRADO",0,1)</f>
        <v>MM- 9110</v>
      </c>
      <c r="B1154" t="s">
        <v>1404</v>
      </c>
      <c r="C1154">
        <v>0</v>
      </c>
      <c r="D1154" s="1">
        <v>599.19999999999993</v>
      </c>
      <c r="E1154" s="1">
        <f>TabelaCompras[[#This Row],[Preço de compra]]/0.6</f>
        <v>998.66666666666663</v>
      </c>
      <c r="F1154" s="6" t="s">
        <v>1393</v>
      </c>
      <c r="H115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55" spans="1:8" x14ac:dyDescent="0.25">
      <c r="A1155" s="4" t="str">
        <f>_xlfn.XLOOKUP(TabelaCompras[[#This Row],[Produto]],Cadastro!A:A,Cadastro!B:B,"VALOR NÃO ENCONTRADO",0,1)</f>
        <v>MM-9619</v>
      </c>
      <c r="B1155" t="s">
        <v>1405</v>
      </c>
      <c r="C1155">
        <v>0</v>
      </c>
      <c r="D1155" s="1">
        <v>76.929999999999993</v>
      </c>
      <c r="E1155" s="1">
        <f>TabelaCompras[[#This Row],[Preço de compra]]/0.6</f>
        <v>128.21666666666667</v>
      </c>
      <c r="F1155" s="6" t="s">
        <v>1393</v>
      </c>
      <c r="H115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56" spans="1:8" x14ac:dyDescent="0.25">
      <c r="A1156" s="4">
        <f>_xlfn.XLOOKUP(TabelaCompras[[#This Row],[Produto]],Cadastro!A:A,Cadastro!B:B,"VALOR NÃO ENCONTRADO",0,1)</f>
        <v>6071</v>
      </c>
      <c r="B1156" t="s">
        <v>113</v>
      </c>
      <c r="C1156">
        <v>0</v>
      </c>
      <c r="D1156" s="1">
        <v>9.1</v>
      </c>
      <c r="E1156" s="1">
        <f>TabelaCompras[[#This Row],[Preço de compra]]/0.6</f>
        <v>15.166666666666666</v>
      </c>
      <c r="F1156" s="6" t="s">
        <v>114</v>
      </c>
      <c r="H115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57" spans="1:8" x14ac:dyDescent="0.25">
      <c r="A1157" s="4">
        <f>_xlfn.XLOOKUP(TabelaCompras[[#This Row],[Produto]],Cadastro!A:A,Cadastro!B:B,"VALOR NÃO ENCONTRADO",0,1)</f>
        <v>81537</v>
      </c>
      <c r="B1157" t="s">
        <v>115</v>
      </c>
      <c r="C1157">
        <v>0</v>
      </c>
      <c r="D1157" s="1">
        <v>72.099999999999994</v>
      </c>
      <c r="E1157" s="1">
        <f>TabelaCompras[[#This Row],[Preço de compra]]/0.6</f>
        <v>120.16666666666666</v>
      </c>
      <c r="F1157" s="6" t="s">
        <v>114</v>
      </c>
      <c r="H115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58" spans="1:8" x14ac:dyDescent="0.25">
      <c r="A1158" s="4">
        <f>_xlfn.XLOOKUP(TabelaCompras[[#This Row],[Produto]],Cadastro!A:A,Cadastro!B:B,"VALOR NÃO ENCONTRADO",0,1)</f>
        <v>0</v>
      </c>
      <c r="B1158" t="s">
        <v>116</v>
      </c>
      <c r="C1158">
        <v>0</v>
      </c>
      <c r="D1158" s="1">
        <v>81.199999999999989</v>
      </c>
      <c r="E1158" s="1">
        <f>TabelaCompras[[#This Row],[Preço de compra]]/0.6</f>
        <v>135.33333333333331</v>
      </c>
      <c r="F1158" s="6" t="s">
        <v>114</v>
      </c>
      <c r="H115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59" spans="1:8" x14ac:dyDescent="0.25">
      <c r="A1159" s="4">
        <f>_xlfn.XLOOKUP(TabelaCompras[[#This Row],[Produto]],Cadastro!A:A,Cadastro!B:B,"VALOR NÃO ENCONTRADO",0,1)</f>
        <v>0</v>
      </c>
      <c r="B1159" t="s">
        <v>117</v>
      </c>
      <c r="C1159">
        <v>0</v>
      </c>
      <c r="D1159" s="1">
        <v>468.29999999999995</v>
      </c>
      <c r="E1159" s="1">
        <f>TabelaCompras[[#This Row],[Preço de compra]]/0.6</f>
        <v>780.5</v>
      </c>
      <c r="F1159" s="6" t="s">
        <v>114</v>
      </c>
      <c r="H115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60" spans="1:8" x14ac:dyDescent="0.25">
      <c r="A1160" s="4">
        <f>_xlfn.XLOOKUP(TabelaCompras[[#This Row],[Produto]],Cadastro!A:A,Cadastro!B:B,"VALOR NÃO ENCONTRADO",0,1)</f>
        <v>600509</v>
      </c>
      <c r="B1160" t="s">
        <v>658</v>
      </c>
      <c r="C1160">
        <v>0</v>
      </c>
      <c r="D1160" s="1">
        <v>22.4</v>
      </c>
      <c r="E1160" s="1">
        <f>TabelaCompras[[#This Row],[Preço de compra]]/0.6</f>
        <v>37.333333333333336</v>
      </c>
      <c r="F1160" s="6" t="s">
        <v>659</v>
      </c>
      <c r="H116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61" spans="1:8" x14ac:dyDescent="0.25">
      <c r="A1161" s="4" t="str">
        <f>_xlfn.XLOOKUP(TabelaCompras[[#This Row],[Produto]],Cadastro!A:A,Cadastro!B:B,"VALOR NÃO ENCONTRADO",0,1)</f>
        <v>M-1333</v>
      </c>
      <c r="B1161" t="s">
        <v>660</v>
      </c>
      <c r="C1161">
        <v>0</v>
      </c>
      <c r="D1161" s="1">
        <v>79.8</v>
      </c>
      <c r="E1161" s="1">
        <f>TabelaCompras[[#This Row],[Preço de compra]]/0.6</f>
        <v>133</v>
      </c>
      <c r="F1161" s="6" t="s">
        <v>659</v>
      </c>
      <c r="H116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62" spans="1:8" x14ac:dyDescent="0.25">
      <c r="A1162" s="4">
        <f>_xlfn.XLOOKUP(TabelaCompras[[#This Row],[Produto]],Cadastro!A:A,Cadastro!B:B,"VALOR NÃO ENCONTRADO",0,1)</f>
        <v>2032</v>
      </c>
      <c r="B1162" t="s">
        <v>661</v>
      </c>
      <c r="C1162">
        <v>0</v>
      </c>
      <c r="D1162" s="1">
        <v>89.6</v>
      </c>
      <c r="E1162" s="1">
        <f>TabelaCompras[[#This Row],[Preço de compra]]/0.6</f>
        <v>149.33333333333334</v>
      </c>
      <c r="F1162" s="6" t="s">
        <v>659</v>
      </c>
      <c r="H116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63" spans="1:8" x14ac:dyDescent="0.25">
      <c r="A1163" s="4" t="str">
        <f>_xlfn.XLOOKUP(TabelaCompras[[#This Row],[Produto]],Cadastro!A:A,Cadastro!B:B,"VALOR NÃO ENCONTRADO",0,1)</f>
        <v>M-18555</v>
      </c>
      <c r="B1163" t="s">
        <v>662</v>
      </c>
      <c r="C1163">
        <v>0</v>
      </c>
      <c r="D1163" s="1">
        <v>22.4</v>
      </c>
      <c r="E1163" s="1">
        <f>TabelaCompras[[#This Row],[Preço de compra]]/0.6</f>
        <v>37.333333333333336</v>
      </c>
      <c r="F1163" s="6" t="s">
        <v>659</v>
      </c>
      <c r="H116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64" spans="1:8" x14ac:dyDescent="0.25">
      <c r="A1164" s="4" t="str">
        <f>_xlfn.XLOOKUP(TabelaCompras[[#This Row],[Produto]],Cadastro!A:A,Cadastro!B:B,"VALOR NÃO ENCONTRADO",0,1)</f>
        <v>M-MYLAB3</v>
      </c>
      <c r="B1164" t="s">
        <v>669</v>
      </c>
      <c r="C1164">
        <v>0</v>
      </c>
      <c r="D1164" s="1">
        <v>137.19999999999999</v>
      </c>
      <c r="E1164" s="1">
        <f>TabelaCompras[[#This Row],[Preço de compra]]/0.6</f>
        <v>228.66666666666666</v>
      </c>
      <c r="F1164" s="6" t="s">
        <v>659</v>
      </c>
      <c r="H116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65" spans="1:8" x14ac:dyDescent="0.25">
      <c r="A1165" s="4" t="str">
        <f>_xlfn.XLOOKUP(TabelaCompras[[#This Row],[Produto]],Cadastro!A:A,Cadastro!B:B,"VALOR NÃO ENCONTRADO",0,1)</f>
        <v>M-MILAB2</v>
      </c>
      <c r="B1165" t="s">
        <v>670</v>
      </c>
      <c r="C1165">
        <v>0</v>
      </c>
      <c r="D1165" s="1">
        <v>343</v>
      </c>
      <c r="E1165" s="1">
        <f>TabelaCompras[[#This Row],[Preço de compra]]/0.6</f>
        <v>571.66666666666674</v>
      </c>
      <c r="F1165" s="6" t="s">
        <v>659</v>
      </c>
      <c r="H116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66" spans="1:8" x14ac:dyDescent="0.25">
      <c r="A1166" s="4" t="str">
        <f>_xlfn.XLOOKUP(TabelaCompras[[#This Row],[Produto]],Cadastro!A:A,Cadastro!B:B,"VALOR NÃO ENCONTRADO",0,1)</f>
        <v>M-13141</v>
      </c>
      <c r="B1166" t="s">
        <v>671</v>
      </c>
      <c r="C1166">
        <v>0</v>
      </c>
      <c r="D1166" s="1">
        <v>74.199999999999989</v>
      </c>
      <c r="E1166" s="1">
        <f>TabelaCompras[[#This Row],[Preço de compra]]/0.6</f>
        <v>123.66666666666666</v>
      </c>
      <c r="F1166" s="6" t="s">
        <v>659</v>
      </c>
      <c r="H116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67" spans="1:8" x14ac:dyDescent="0.25">
      <c r="A1167" s="4" t="str">
        <f>_xlfn.XLOOKUP(TabelaCompras[[#This Row],[Produto]],Cadastro!A:A,Cadastro!B:B,"VALOR NÃO ENCONTRADO",0,1)</f>
        <v>M-1999</v>
      </c>
      <c r="B1167" t="s">
        <v>672</v>
      </c>
      <c r="C1167">
        <v>0</v>
      </c>
      <c r="D1167" s="1">
        <v>102.89999999999999</v>
      </c>
      <c r="E1167" s="1">
        <f>TabelaCompras[[#This Row],[Preço de compra]]/0.6</f>
        <v>171.5</v>
      </c>
      <c r="F1167" s="6" t="s">
        <v>659</v>
      </c>
      <c r="H116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68" spans="1:8" x14ac:dyDescent="0.25">
      <c r="A1168" s="4" t="str">
        <f>_xlfn.XLOOKUP(TabelaCompras[[#This Row],[Produto]],Cadastro!A:A,Cadastro!B:B,"VALOR NÃO ENCONTRADO",0,1)</f>
        <v>M-00014</v>
      </c>
      <c r="B1168" t="s">
        <v>673</v>
      </c>
      <c r="C1168">
        <v>0</v>
      </c>
      <c r="D1168" s="1">
        <v>15.399999999999999</v>
      </c>
      <c r="E1168" s="1">
        <f>TabelaCompras[[#This Row],[Preço de compra]]/0.6</f>
        <v>25.666666666666664</v>
      </c>
      <c r="F1168" s="6" t="s">
        <v>659</v>
      </c>
      <c r="H116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69" spans="1:8" x14ac:dyDescent="0.25">
      <c r="A1169" s="4" t="str">
        <f>_xlfn.XLOOKUP(TabelaCompras[[#This Row],[Produto]],Cadastro!A:A,Cadastro!B:B,"VALOR NÃO ENCONTRADO",0,1)</f>
        <v>M-767345643</v>
      </c>
      <c r="B1169" t="s">
        <v>674</v>
      </c>
      <c r="C1169">
        <v>0</v>
      </c>
      <c r="D1169" s="1">
        <v>60.199999999999996</v>
      </c>
      <c r="E1169" s="1">
        <f>TabelaCompras[[#This Row],[Preço de compra]]/0.6</f>
        <v>100.33333333333333</v>
      </c>
      <c r="F1169" s="6" t="s">
        <v>659</v>
      </c>
      <c r="H116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70" spans="1:8" x14ac:dyDescent="0.25">
      <c r="A1170" s="4">
        <f>_xlfn.XLOOKUP(TabelaCompras[[#This Row],[Produto]],Cadastro!A:A,Cadastro!B:B,"VALOR NÃO ENCONTRADO",0,1)</f>
        <v>98416</v>
      </c>
      <c r="B1170" t="s">
        <v>675</v>
      </c>
      <c r="C1170">
        <v>0</v>
      </c>
      <c r="D1170" s="1">
        <v>15.399999999999999</v>
      </c>
      <c r="E1170" s="1">
        <f>TabelaCompras[[#This Row],[Preço de compra]]/0.6</f>
        <v>25.666666666666664</v>
      </c>
      <c r="F1170" s="6" t="s">
        <v>659</v>
      </c>
      <c r="H117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71" spans="1:8" x14ac:dyDescent="0.25">
      <c r="A1171" s="4" t="str">
        <f>_xlfn.XLOOKUP(TabelaCompras[[#This Row],[Produto]],Cadastro!A:A,Cadastro!B:B,"VALOR NÃO ENCONTRADO",0,1)</f>
        <v>M-2025</v>
      </c>
      <c r="B1171" t="s">
        <v>676</v>
      </c>
      <c r="C1171">
        <v>0</v>
      </c>
      <c r="D1171" s="1">
        <v>102.19999999999999</v>
      </c>
      <c r="E1171" s="1">
        <f>TabelaCompras[[#This Row],[Preço de compra]]/0.6</f>
        <v>170.33333333333331</v>
      </c>
      <c r="F1171" s="6" t="s">
        <v>659</v>
      </c>
      <c r="H117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72" spans="1:8" x14ac:dyDescent="0.25">
      <c r="A1172" s="4" t="str">
        <f>_xlfn.XLOOKUP(TabelaCompras[[#This Row],[Produto]],Cadastro!A:A,Cadastro!B:B,"VALOR NÃO ENCONTRADO",0,1)</f>
        <v>M-2015</v>
      </c>
      <c r="B1172" t="s">
        <v>677</v>
      </c>
      <c r="C1172">
        <v>0</v>
      </c>
      <c r="D1172" s="1">
        <v>67.199999999999989</v>
      </c>
      <c r="E1172" s="1">
        <f>TabelaCompras[[#This Row],[Preço de compra]]/0.6</f>
        <v>111.99999999999999</v>
      </c>
      <c r="F1172" s="6" t="s">
        <v>659</v>
      </c>
      <c r="H117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73" spans="1:8" x14ac:dyDescent="0.25">
      <c r="A1173" s="4" t="str">
        <f>_xlfn.XLOOKUP(TabelaCompras[[#This Row],[Produto]],Cadastro!A:A,Cadastro!B:B,"VALOR NÃO ENCONTRADO",0,1)</f>
        <v>M-2026</v>
      </c>
      <c r="B1173" t="s">
        <v>678</v>
      </c>
      <c r="C1173">
        <v>0</v>
      </c>
      <c r="D1173" s="1">
        <v>139.93</v>
      </c>
      <c r="E1173" s="1">
        <f>TabelaCompras[[#This Row],[Preço de compra]]/0.6</f>
        <v>233.2166666666667</v>
      </c>
      <c r="F1173" s="6" t="s">
        <v>659</v>
      </c>
      <c r="H117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74" spans="1:8" x14ac:dyDescent="0.25">
      <c r="A1174" s="4" t="str">
        <f>_xlfn.XLOOKUP(TabelaCompras[[#This Row],[Produto]],Cadastro!A:A,Cadastro!B:B,"VALOR NÃO ENCONTRADO",0,1)</f>
        <v>M-2007</v>
      </c>
      <c r="B1174" t="s">
        <v>679</v>
      </c>
      <c r="C1174">
        <v>0</v>
      </c>
      <c r="D1174" s="1">
        <v>69.3</v>
      </c>
      <c r="E1174" s="1">
        <f>TabelaCompras[[#This Row],[Preço de compra]]/0.6</f>
        <v>115.5</v>
      </c>
      <c r="F1174" s="6" t="s">
        <v>659</v>
      </c>
      <c r="H117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75" spans="1:8" x14ac:dyDescent="0.25">
      <c r="A1175" s="4" t="str">
        <f>_xlfn.XLOOKUP(TabelaCompras[[#This Row],[Produto]],Cadastro!A:A,Cadastro!B:B,"VALOR NÃO ENCONTRADO",0,1)</f>
        <v>M-1995</v>
      </c>
      <c r="B1175" t="s">
        <v>680</v>
      </c>
      <c r="C1175">
        <v>0</v>
      </c>
      <c r="D1175" s="1">
        <v>48.3</v>
      </c>
      <c r="E1175" s="1">
        <f>TabelaCompras[[#This Row],[Preço de compra]]/0.6</f>
        <v>80.5</v>
      </c>
      <c r="F1175" s="6" t="s">
        <v>659</v>
      </c>
      <c r="H117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76" spans="1:8" x14ac:dyDescent="0.25">
      <c r="A1176" s="4" t="str">
        <f>_xlfn.XLOOKUP(TabelaCompras[[#This Row],[Produto]],Cadastro!A:A,Cadastro!B:B,"VALOR NÃO ENCONTRADO",0,1)</f>
        <v>M-2020</v>
      </c>
      <c r="B1176" t="s">
        <v>681</v>
      </c>
      <c r="C1176">
        <v>0</v>
      </c>
      <c r="D1176" s="1">
        <v>48.3</v>
      </c>
      <c r="E1176" s="1">
        <f>TabelaCompras[[#This Row],[Preço de compra]]/0.6</f>
        <v>80.5</v>
      </c>
      <c r="F1176" s="6" t="s">
        <v>659</v>
      </c>
      <c r="H117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77" spans="1:8" x14ac:dyDescent="0.25">
      <c r="A1177" s="4" t="str">
        <f>_xlfn.XLOOKUP(TabelaCompras[[#This Row],[Produto]],Cadastro!A:A,Cadastro!B:B,"VALOR NÃO ENCONTRADO",0,1)</f>
        <v>M-2019</v>
      </c>
      <c r="B1177" t="s">
        <v>682</v>
      </c>
      <c r="C1177">
        <v>0</v>
      </c>
      <c r="D1177" s="1">
        <v>48.3</v>
      </c>
      <c r="E1177" s="1">
        <f>TabelaCompras[[#This Row],[Preço de compra]]/0.6</f>
        <v>80.5</v>
      </c>
      <c r="F1177" s="6" t="s">
        <v>659</v>
      </c>
      <c r="H117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78" spans="1:8" x14ac:dyDescent="0.25">
      <c r="A1178" s="4" t="str">
        <f>_xlfn.XLOOKUP(TabelaCompras[[#This Row],[Produto]],Cadastro!A:A,Cadastro!B:B,"VALOR NÃO ENCONTRADO",0,1)</f>
        <v>M-2018</v>
      </c>
      <c r="B1178" t="s">
        <v>683</v>
      </c>
      <c r="C1178">
        <v>0</v>
      </c>
      <c r="D1178" s="1">
        <v>48.3</v>
      </c>
      <c r="E1178" s="1">
        <f>TabelaCompras[[#This Row],[Preço de compra]]/0.6</f>
        <v>80.5</v>
      </c>
      <c r="F1178" s="6" t="s">
        <v>659</v>
      </c>
      <c r="H117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79" spans="1:8" x14ac:dyDescent="0.25">
      <c r="A1179" s="4" t="str">
        <f>_xlfn.XLOOKUP(TabelaCompras[[#This Row],[Produto]],Cadastro!A:A,Cadastro!B:B,"VALOR NÃO ENCONTRADO",0,1)</f>
        <v>M-2017</v>
      </c>
      <c r="B1179" t="s">
        <v>684</v>
      </c>
      <c r="C1179">
        <v>0</v>
      </c>
      <c r="D1179" s="1">
        <v>48.3</v>
      </c>
      <c r="E1179" s="1">
        <f>TabelaCompras[[#This Row],[Preço de compra]]/0.6</f>
        <v>80.5</v>
      </c>
      <c r="F1179" s="6" t="s">
        <v>659</v>
      </c>
      <c r="H117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80" spans="1:8" x14ac:dyDescent="0.25">
      <c r="A1180" s="4" t="str">
        <f>_xlfn.XLOOKUP(TabelaCompras[[#This Row],[Produto]],Cadastro!A:A,Cadastro!B:B,"VALOR NÃO ENCONTRADO",0,1)</f>
        <v>M-2021</v>
      </c>
      <c r="B1180" t="s">
        <v>685</v>
      </c>
      <c r="C1180">
        <v>0</v>
      </c>
      <c r="D1180" s="1">
        <v>48.3</v>
      </c>
      <c r="E1180" s="1">
        <f>TabelaCompras[[#This Row],[Preço de compra]]/0.6</f>
        <v>80.5</v>
      </c>
      <c r="F1180" s="6" t="s">
        <v>659</v>
      </c>
      <c r="H118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81" spans="1:8" x14ac:dyDescent="0.25">
      <c r="A1181" s="4" t="str">
        <f>_xlfn.XLOOKUP(TabelaCompras[[#This Row],[Produto]],Cadastro!A:A,Cadastro!B:B,"VALOR NÃO ENCONTRADO",0,1)</f>
        <v>M-2022</v>
      </c>
      <c r="B1181" t="s">
        <v>686</v>
      </c>
      <c r="C1181">
        <v>0</v>
      </c>
      <c r="D1181" s="1">
        <v>48.3</v>
      </c>
      <c r="E1181" s="1">
        <f>TabelaCompras[[#This Row],[Preço de compra]]/0.6</f>
        <v>80.5</v>
      </c>
      <c r="F1181" s="6" t="s">
        <v>659</v>
      </c>
      <c r="H118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82" spans="1:8" x14ac:dyDescent="0.25">
      <c r="A1182" s="4" t="str">
        <f>_xlfn.XLOOKUP(TabelaCompras[[#This Row],[Produto]],Cadastro!A:A,Cadastro!B:B,"VALOR NÃO ENCONTRADO",0,1)</f>
        <v>M-2008</v>
      </c>
      <c r="B1182" t="s">
        <v>687</v>
      </c>
      <c r="C1182">
        <v>0</v>
      </c>
      <c r="D1182" s="1">
        <v>70.699999999999989</v>
      </c>
      <c r="E1182" s="1">
        <f>TabelaCompras[[#This Row],[Preço de compra]]/0.6</f>
        <v>117.83333333333331</v>
      </c>
      <c r="F1182" s="6" t="s">
        <v>659</v>
      </c>
      <c r="H118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83" spans="1:8" x14ac:dyDescent="0.25">
      <c r="A1183" s="4" t="str">
        <f>_xlfn.XLOOKUP(TabelaCompras[[#This Row],[Produto]],Cadastro!A:A,Cadastro!B:B,"VALOR NÃO ENCONTRADO",0,1)</f>
        <v>M-7312</v>
      </c>
      <c r="B1183" t="s">
        <v>689</v>
      </c>
      <c r="C1183">
        <v>0</v>
      </c>
      <c r="D1183" s="1">
        <v>60.9</v>
      </c>
      <c r="E1183" s="1">
        <f>TabelaCompras[[#This Row],[Preço de compra]]/0.6</f>
        <v>101.5</v>
      </c>
      <c r="F1183" s="6" t="s">
        <v>659</v>
      </c>
      <c r="H118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84" spans="1:8" x14ac:dyDescent="0.25">
      <c r="A1184" s="4" t="str">
        <f>_xlfn.XLOOKUP(TabelaCompras[[#This Row],[Produto]],Cadastro!A:A,Cadastro!B:B,"VALOR NÃO ENCONTRADO",0,1)</f>
        <v>M-1808</v>
      </c>
      <c r="B1184" t="s">
        <v>690</v>
      </c>
      <c r="C1184">
        <v>0</v>
      </c>
      <c r="D1184" s="1">
        <v>96.6</v>
      </c>
      <c r="E1184" s="1">
        <f>TabelaCompras[[#This Row],[Preço de compra]]/0.6</f>
        <v>161</v>
      </c>
      <c r="F1184" s="6" t="s">
        <v>659</v>
      </c>
      <c r="H118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85" spans="1:8" x14ac:dyDescent="0.25">
      <c r="A1185" s="4" t="str">
        <f>_xlfn.XLOOKUP(TabelaCompras[[#This Row],[Produto]],Cadastro!A:A,Cadastro!B:B,"VALOR NÃO ENCONTRADO",0,1)</f>
        <v>M-0898</v>
      </c>
      <c r="B1185" t="s">
        <v>691</v>
      </c>
      <c r="C1185">
        <v>0</v>
      </c>
      <c r="D1185" s="1">
        <v>18.2</v>
      </c>
      <c r="E1185" s="1">
        <f>TabelaCompras[[#This Row],[Preço de compra]]/0.6</f>
        <v>30.333333333333332</v>
      </c>
      <c r="F1185" s="6" t="s">
        <v>659</v>
      </c>
      <c r="H118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86" spans="1:8" x14ac:dyDescent="0.25">
      <c r="A1186" s="4">
        <f>_xlfn.XLOOKUP(TabelaCompras[[#This Row],[Produto]],Cadastro!A:A,Cadastro!B:B,"VALOR NÃO ENCONTRADO",0,1)</f>
        <v>98190</v>
      </c>
      <c r="B1186" t="s">
        <v>692</v>
      </c>
      <c r="C1186">
        <v>0</v>
      </c>
      <c r="D1186" s="1">
        <v>22.4</v>
      </c>
      <c r="E1186" s="1">
        <f>TabelaCompras[[#This Row],[Preço de compra]]/0.6</f>
        <v>37.333333333333336</v>
      </c>
      <c r="F1186" s="6" t="s">
        <v>659</v>
      </c>
      <c r="H118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87" spans="1:8" x14ac:dyDescent="0.25">
      <c r="A1187" s="4">
        <f>_xlfn.XLOOKUP(TabelaCompras[[#This Row],[Produto]],Cadastro!A:A,Cadastro!B:B,"VALOR NÃO ENCONTRADO",0,1)</f>
        <v>1793</v>
      </c>
      <c r="B1187" t="s">
        <v>693</v>
      </c>
      <c r="C1187">
        <v>0</v>
      </c>
      <c r="D1187" s="1">
        <v>29.4</v>
      </c>
      <c r="E1187" s="1">
        <f>TabelaCompras[[#This Row],[Preço de compra]]/0.6</f>
        <v>49</v>
      </c>
      <c r="F1187" s="6" t="s">
        <v>659</v>
      </c>
      <c r="H118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88" spans="1:8" x14ac:dyDescent="0.25">
      <c r="A1188" s="4">
        <f>_xlfn.XLOOKUP(TabelaCompras[[#This Row],[Produto]],Cadastro!A:A,Cadastro!B:B,"VALOR NÃO ENCONTRADO",0,1)</f>
        <v>332638</v>
      </c>
      <c r="B1188" t="s">
        <v>694</v>
      </c>
      <c r="C1188">
        <v>0</v>
      </c>
      <c r="D1188" s="1">
        <v>18.2</v>
      </c>
      <c r="E1188" s="1">
        <f>TabelaCompras[[#This Row],[Preço de compra]]/0.6</f>
        <v>30.333333333333332</v>
      </c>
      <c r="F1188" s="6" t="s">
        <v>659</v>
      </c>
      <c r="H118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89" spans="1:8" x14ac:dyDescent="0.25">
      <c r="A1189" s="4" t="str">
        <f>_xlfn.XLOOKUP(TabelaCompras[[#This Row],[Produto]],Cadastro!A:A,Cadastro!B:B,"VALOR NÃO ENCONTRADO",0,1)</f>
        <v>M-350144</v>
      </c>
      <c r="B1189" t="s">
        <v>695</v>
      </c>
      <c r="C1189">
        <v>0</v>
      </c>
      <c r="D1189" s="1">
        <v>18.2</v>
      </c>
      <c r="E1189" s="1">
        <f>TabelaCompras[[#This Row],[Preço de compra]]/0.6</f>
        <v>30.333333333333332</v>
      </c>
      <c r="F1189" s="6" t="s">
        <v>659</v>
      </c>
      <c r="H118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90" spans="1:8" x14ac:dyDescent="0.25">
      <c r="A1190" s="4" t="str">
        <f>_xlfn.XLOOKUP(TabelaCompras[[#This Row],[Produto]],Cadastro!A:A,Cadastro!B:B,"VALOR NÃO ENCONTRADO",0,1)</f>
        <v>M-9248</v>
      </c>
      <c r="B1190" t="s">
        <v>696</v>
      </c>
      <c r="C1190">
        <v>0</v>
      </c>
      <c r="D1190" s="1">
        <v>96.6</v>
      </c>
      <c r="E1190" s="1">
        <f>TabelaCompras[[#This Row],[Preço de compra]]/0.6</f>
        <v>161</v>
      </c>
      <c r="F1190" s="6" t="s">
        <v>659</v>
      </c>
      <c r="H119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91" spans="1:8" x14ac:dyDescent="0.25">
      <c r="A1191" s="4" t="str">
        <f>_xlfn.XLOOKUP(TabelaCompras[[#This Row],[Produto]],Cadastro!A:A,Cadastro!B:B,"VALOR NÃO ENCONTRADO",0,1)</f>
        <v>M-0023166</v>
      </c>
      <c r="B1191" t="s">
        <v>697</v>
      </c>
      <c r="C1191">
        <v>0</v>
      </c>
      <c r="D1191" s="1">
        <v>29.4</v>
      </c>
      <c r="E1191" s="1">
        <f>TabelaCompras[[#This Row],[Preço de compra]]/0.6</f>
        <v>49</v>
      </c>
      <c r="F1191" s="6" t="s">
        <v>659</v>
      </c>
      <c r="H119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92" spans="1:8" x14ac:dyDescent="0.25">
      <c r="A1192" s="4" t="str">
        <f>_xlfn.XLOOKUP(TabelaCompras[[#This Row],[Produto]],Cadastro!A:A,Cadastro!B:B,"VALOR NÃO ENCONTRADO",0,1)</f>
        <v>M-9857</v>
      </c>
      <c r="B1192" t="s">
        <v>698</v>
      </c>
      <c r="C1192">
        <v>0</v>
      </c>
      <c r="D1192" s="1">
        <v>25.2</v>
      </c>
      <c r="E1192" s="1">
        <f>TabelaCompras[[#This Row],[Preço de compra]]/0.6</f>
        <v>42</v>
      </c>
      <c r="F1192" s="6" t="s">
        <v>659</v>
      </c>
      <c r="H119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93" spans="1:8" x14ac:dyDescent="0.25">
      <c r="A1193" s="4" t="str">
        <f>_xlfn.XLOOKUP(TabelaCompras[[#This Row],[Produto]],Cadastro!A:A,Cadastro!B:B,"VALOR NÃO ENCONTRADO",0,1)</f>
        <v>M-969502</v>
      </c>
      <c r="B1193" t="s">
        <v>699</v>
      </c>
      <c r="C1193">
        <v>0</v>
      </c>
      <c r="D1193" s="1">
        <v>19.599999999999998</v>
      </c>
      <c r="E1193" s="1">
        <f>TabelaCompras[[#This Row],[Preço de compra]]/0.6</f>
        <v>32.666666666666664</v>
      </c>
      <c r="F1193" s="6" t="s">
        <v>659</v>
      </c>
      <c r="H119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94" spans="1:8" x14ac:dyDescent="0.25">
      <c r="A1194" s="4" t="str">
        <f>_xlfn.XLOOKUP(TabelaCompras[[#This Row],[Produto]],Cadastro!A:A,Cadastro!B:B,"VALOR NÃO ENCONTRADO",0,1)</f>
        <v>M-969506</v>
      </c>
      <c r="B1194" t="s">
        <v>700</v>
      </c>
      <c r="C1194">
        <v>0</v>
      </c>
      <c r="D1194" s="1">
        <v>23.799999999999997</v>
      </c>
      <c r="E1194" s="1">
        <f>TabelaCompras[[#This Row],[Preço de compra]]/0.6</f>
        <v>39.666666666666664</v>
      </c>
      <c r="F1194" s="6" t="s">
        <v>659</v>
      </c>
      <c r="H119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95" spans="1:8" x14ac:dyDescent="0.25">
      <c r="A1195" s="4" t="str">
        <f>_xlfn.XLOOKUP(TabelaCompras[[#This Row],[Produto]],Cadastro!A:A,Cadastro!B:B,"VALOR NÃO ENCONTRADO",0,1)</f>
        <v>M-969612</v>
      </c>
      <c r="B1195" t="s">
        <v>701</v>
      </c>
      <c r="C1195">
        <v>0</v>
      </c>
      <c r="D1195" s="1">
        <v>33.599999999999994</v>
      </c>
      <c r="E1195" s="1">
        <f>TabelaCompras[[#This Row],[Preço de compra]]/0.6</f>
        <v>55.999999999999993</v>
      </c>
      <c r="F1195" s="6" t="s">
        <v>659</v>
      </c>
      <c r="H119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96" spans="1:8" x14ac:dyDescent="0.25">
      <c r="A1196" s="4" t="str">
        <f>_xlfn.XLOOKUP(TabelaCompras[[#This Row],[Produto]],Cadastro!A:A,Cadastro!B:B,"VALOR NÃO ENCONTRADO",0,1)</f>
        <v>M-7083</v>
      </c>
      <c r="B1196" t="s">
        <v>704</v>
      </c>
      <c r="C1196">
        <v>0</v>
      </c>
      <c r="D1196" s="1">
        <v>23.799999999999997</v>
      </c>
      <c r="E1196" s="1">
        <f>TabelaCompras[[#This Row],[Preço de compra]]/0.6</f>
        <v>39.666666666666664</v>
      </c>
      <c r="F1196" s="6" t="s">
        <v>659</v>
      </c>
      <c r="H119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97" spans="1:8" x14ac:dyDescent="0.25">
      <c r="A1197" s="4">
        <f>_xlfn.XLOOKUP(TabelaCompras[[#This Row],[Produto]],Cadastro!A:A,Cadastro!B:B,"VALOR NÃO ENCONTRADO",0,1)</f>
        <v>1545</v>
      </c>
      <c r="B1197" t="s">
        <v>705</v>
      </c>
      <c r="C1197">
        <v>0</v>
      </c>
      <c r="D1197" s="1">
        <v>26.599999999999998</v>
      </c>
      <c r="E1197" s="1">
        <f>TabelaCompras[[#This Row],[Preço de compra]]/0.6</f>
        <v>44.333333333333329</v>
      </c>
      <c r="F1197" s="6" t="s">
        <v>659</v>
      </c>
      <c r="H119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98" spans="1:8" x14ac:dyDescent="0.25">
      <c r="A1198" s="4">
        <f>_xlfn.XLOOKUP(TabelaCompras[[#This Row],[Produto]],Cadastro!A:A,Cadastro!B:B,"VALOR NÃO ENCONTRADO",0,1)</f>
        <v>9259</v>
      </c>
      <c r="B1198" t="s">
        <v>707</v>
      </c>
      <c r="C1198">
        <v>0</v>
      </c>
      <c r="D1198" s="1">
        <v>47.599999999999994</v>
      </c>
      <c r="E1198" s="1">
        <f>TabelaCompras[[#This Row],[Preço de compra]]/0.6</f>
        <v>79.333333333333329</v>
      </c>
      <c r="F1198" s="6" t="s">
        <v>659</v>
      </c>
      <c r="H119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199" spans="1:8" x14ac:dyDescent="0.25">
      <c r="A1199" s="4" t="str">
        <f>_xlfn.XLOOKUP(TabelaCompras[[#This Row],[Produto]],Cadastro!A:A,Cadastro!B:B,"VALOR NÃO ENCONTRADO",0,1)</f>
        <v>MM-97863</v>
      </c>
      <c r="B1199" t="s">
        <v>1384</v>
      </c>
      <c r="C1199">
        <v>0</v>
      </c>
      <c r="D1199" s="1">
        <v>3.4929999999999999</v>
      </c>
      <c r="E1199" s="1">
        <f>TabelaCompras[[#This Row],[Preço de compra]]/0.6</f>
        <v>5.8216666666666663</v>
      </c>
      <c r="F1199" s="6" t="s">
        <v>1385</v>
      </c>
      <c r="H119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00" spans="1:8" x14ac:dyDescent="0.25">
      <c r="A1200" s="4" t="str">
        <f>_xlfn.XLOOKUP(TabelaCompras[[#This Row],[Produto]],Cadastro!A:A,Cadastro!B:B,"VALOR NÃO ENCONTRADO",0,1)</f>
        <v>MM-86573</v>
      </c>
      <c r="B1200" t="s">
        <v>1386</v>
      </c>
      <c r="C1200">
        <v>0</v>
      </c>
      <c r="D1200" s="1">
        <v>20.929999999999996</v>
      </c>
      <c r="E1200" s="1">
        <f>TabelaCompras[[#This Row],[Preço de compra]]/0.6</f>
        <v>34.883333333333326</v>
      </c>
      <c r="F1200" s="6" t="s">
        <v>1385</v>
      </c>
      <c r="H120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01" spans="1:8" x14ac:dyDescent="0.25">
      <c r="A1201" s="4" t="str">
        <f>_xlfn.XLOOKUP(TabelaCompras[[#This Row],[Produto]],Cadastro!A:A,Cadastro!B:B,"VALOR NÃO ENCONTRADO",0,1)</f>
        <v>MM-7922</v>
      </c>
      <c r="B1201" t="s">
        <v>1387</v>
      </c>
      <c r="C1201">
        <v>0</v>
      </c>
      <c r="D1201" s="1">
        <v>130.19999999999999</v>
      </c>
      <c r="E1201" s="1">
        <f>TabelaCompras[[#This Row],[Preço de compra]]/0.6</f>
        <v>217</v>
      </c>
      <c r="F1201" s="6" t="s">
        <v>1385</v>
      </c>
      <c r="H120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02" spans="1:8" x14ac:dyDescent="0.25">
      <c r="A1202" s="4" t="str">
        <f>_xlfn.XLOOKUP(TabelaCompras[[#This Row],[Produto]],Cadastro!A:A,Cadastro!B:B,"VALOR NÃO ENCONTRADO",0,1)</f>
        <v>MM-1038</v>
      </c>
      <c r="B1202" t="s">
        <v>1388</v>
      </c>
      <c r="C1202">
        <v>0</v>
      </c>
      <c r="D1202" s="1">
        <v>122.49999999999999</v>
      </c>
      <c r="E1202" s="1">
        <f>TabelaCompras[[#This Row],[Preço de compra]]/0.6</f>
        <v>204.16666666666666</v>
      </c>
      <c r="F1202" s="6" t="s">
        <v>1385</v>
      </c>
      <c r="H120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03" spans="1:8" x14ac:dyDescent="0.25">
      <c r="A1203" s="4" t="str">
        <f>_xlfn.XLOOKUP(TabelaCompras[[#This Row],[Produto]],Cadastro!A:A,Cadastro!B:B,"VALOR NÃO ENCONTRADO",0,1)</f>
        <v>M-6598000</v>
      </c>
      <c r="B1203" t="s">
        <v>1389</v>
      </c>
      <c r="C1203">
        <v>0</v>
      </c>
      <c r="D1203" s="1">
        <v>76.3</v>
      </c>
      <c r="E1203" s="1">
        <f>TabelaCompras[[#This Row],[Preço de compra]]/0.6</f>
        <v>127.16666666666667</v>
      </c>
      <c r="F1203" s="6" t="s">
        <v>1385</v>
      </c>
      <c r="H120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04" spans="1:8" x14ac:dyDescent="0.25">
      <c r="A1204" s="4" t="str">
        <f>_xlfn.XLOOKUP(TabelaCompras[[#This Row],[Produto]],Cadastro!A:A,Cadastro!B:B,"VALOR NÃO ENCONTRADO",0,1)</f>
        <v>MM-53005</v>
      </c>
      <c r="B1204" t="s">
        <v>1390</v>
      </c>
      <c r="C1204">
        <v>0</v>
      </c>
      <c r="D1204" s="1">
        <v>24.5</v>
      </c>
      <c r="E1204" s="1">
        <f>TabelaCompras[[#This Row],[Preço de compra]]/0.6</f>
        <v>40.833333333333336</v>
      </c>
      <c r="F1204" s="6" t="s">
        <v>1385</v>
      </c>
      <c r="H120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05" spans="1:8" x14ac:dyDescent="0.25">
      <c r="A1205" s="4">
        <f>_xlfn.XLOOKUP(TabelaCompras[[#This Row],[Produto]],Cadastro!A:A,Cadastro!B:B,"VALOR NÃO ENCONTRADO",0,1)</f>
        <v>7099</v>
      </c>
      <c r="B1205" t="s">
        <v>1391</v>
      </c>
      <c r="C1205">
        <v>0</v>
      </c>
      <c r="D1205" s="1">
        <v>54.599999999999994</v>
      </c>
      <c r="E1205" s="1">
        <f>TabelaCompras[[#This Row],[Preço de compra]]/0.6</f>
        <v>91</v>
      </c>
      <c r="F1205" s="6" t="s">
        <v>1385</v>
      </c>
      <c r="H120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06" spans="1:8" x14ac:dyDescent="0.25">
      <c r="A1206" s="4" t="str">
        <f>_xlfn.XLOOKUP(TabelaCompras[[#This Row],[Produto]],Cadastro!A:A,Cadastro!B:B,"VALOR NÃO ENCONTRADO",0,1)</f>
        <v>M-475185</v>
      </c>
      <c r="B1206" t="s">
        <v>656</v>
      </c>
      <c r="C1206">
        <v>0</v>
      </c>
      <c r="D1206" s="1">
        <v>9.7999999999999989</v>
      </c>
      <c r="E1206" s="1">
        <f>TabelaCompras[[#This Row],[Preço de compra]]/0.6</f>
        <v>16.333333333333332</v>
      </c>
      <c r="F1206" s="6" t="s">
        <v>657</v>
      </c>
      <c r="H120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07" spans="1:8" x14ac:dyDescent="0.25">
      <c r="A1207" s="4" t="str">
        <f>_xlfn.XLOOKUP(TabelaCompras[[#This Row],[Produto]],Cadastro!A:A,Cadastro!B:B,"VALOR NÃO ENCONTRADO",0,1)</f>
        <v>M-000213</v>
      </c>
      <c r="B1207" t="s">
        <v>663</v>
      </c>
      <c r="C1207">
        <v>0</v>
      </c>
      <c r="D1207" s="1">
        <v>10.5</v>
      </c>
      <c r="E1207" s="1">
        <f>TabelaCompras[[#This Row],[Preço de compra]]/0.6</f>
        <v>17.5</v>
      </c>
      <c r="F1207" s="6" t="s">
        <v>657</v>
      </c>
      <c r="H120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08" spans="1:8" x14ac:dyDescent="0.25">
      <c r="A1208" s="4" t="str">
        <f>_xlfn.XLOOKUP(TabelaCompras[[#This Row],[Produto]],Cadastro!A:A,Cadastro!B:B,"VALOR NÃO ENCONTRADO",0,1)</f>
        <v>M-165921</v>
      </c>
      <c r="B1208" t="s">
        <v>664</v>
      </c>
      <c r="C1208">
        <v>0</v>
      </c>
      <c r="D1208" s="1">
        <v>10.5</v>
      </c>
      <c r="E1208" s="1">
        <f>TabelaCompras[[#This Row],[Preço de compra]]/0.6</f>
        <v>17.5</v>
      </c>
      <c r="F1208" s="6" t="s">
        <v>657</v>
      </c>
      <c r="H120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09" spans="1:8" x14ac:dyDescent="0.25">
      <c r="A1209" s="4">
        <f>_xlfn.XLOOKUP(TabelaCompras[[#This Row],[Produto]],Cadastro!A:A,Cadastro!B:B,"VALOR NÃO ENCONTRADO",0,1)</f>
        <v>1058</v>
      </c>
      <c r="B1209" t="s">
        <v>665</v>
      </c>
      <c r="C1209">
        <v>0</v>
      </c>
      <c r="D1209" s="1">
        <v>11.2</v>
      </c>
      <c r="E1209" s="1">
        <f>TabelaCompras[[#This Row],[Preço de compra]]/0.6</f>
        <v>18.666666666666668</v>
      </c>
      <c r="F1209" s="6" t="s">
        <v>657</v>
      </c>
      <c r="H120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10" spans="1:8" x14ac:dyDescent="0.25">
      <c r="A1210" s="4" t="str">
        <f>_xlfn.XLOOKUP(TabelaCompras[[#This Row],[Produto]],Cadastro!A:A,Cadastro!B:B,"VALOR NÃO ENCONTRADO",0,1)</f>
        <v>M-42200</v>
      </c>
      <c r="B1210" t="s">
        <v>666</v>
      </c>
      <c r="C1210">
        <v>0</v>
      </c>
      <c r="D1210" s="1">
        <v>9.7999999999999989</v>
      </c>
      <c r="E1210" s="1">
        <f>TabelaCompras[[#This Row],[Preço de compra]]/0.6</f>
        <v>16.333333333333332</v>
      </c>
      <c r="F1210" s="6" t="s">
        <v>657</v>
      </c>
      <c r="H121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11" spans="1:8" x14ac:dyDescent="0.25">
      <c r="A1211" s="4" t="str">
        <f>_xlfn.XLOOKUP(TabelaCompras[[#This Row],[Produto]],Cadastro!A:A,Cadastro!B:B,"VALOR NÃO ENCONTRADO",0,1)</f>
        <v>M-15316</v>
      </c>
      <c r="B1211" t="s">
        <v>667</v>
      </c>
      <c r="C1211">
        <v>0</v>
      </c>
      <c r="D1211" s="1">
        <v>9.7999999999999989</v>
      </c>
      <c r="E1211" s="1">
        <f>TabelaCompras[[#This Row],[Preço de compra]]/0.6</f>
        <v>16.333333333333332</v>
      </c>
      <c r="F1211" s="6" t="s">
        <v>657</v>
      </c>
      <c r="H121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12" spans="1:8" x14ac:dyDescent="0.25">
      <c r="A1212" s="4" t="str">
        <f>_xlfn.XLOOKUP(TabelaCompras[[#This Row],[Produto]],Cadastro!A:A,Cadastro!B:B,"VALOR NÃO ENCONTRADO",0,1)</f>
        <v>M-422001</v>
      </c>
      <c r="B1212" t="s">
        <v>668</v>
      </c>
      <c r="C1212">
        <v>0</v>
      </c>
      <c r="D1212" s="1">
        <v>9.7999999999999989</v>
      </c>
      <c r="E1212" s="1">
        <f>TabelaCompras[[#This Row],[Preço de compra]]/0.6</f>
        <v>16.333333333333332</v>
      </c>
      <c r="F1212" s="6" t="s">
        <v>657</v>
      </c>
      <c r="H121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13" spans="1:8" x14ac:dyDescent="0.25">
      <c r="A1213" s="4" t="str">
        <f>_xlfn.XLOOKUP(TabelaCompras[[#This Row],[Produto]],Cadastro!A:A,Cadastro!B:B,"VALOR NÃO ENCONTRADO",0,1)</f>
        <v>M-343196</v>
      </c>
      <c r="B1213" t="s">
        <v>688</v>
      </c>
      <c r="C1213">
        <v>0</v>
      </c>
      <c r="D1213" s="1">
        <v>44.099999999999994</v>
      </c>
      <c r="E1213" s="1">
        <f>TabelaCompras[[#This Row],[Preço de compra]]/0.6</f>
        <v>73.5</v>
      </c>
      <c r="F1213" s="6" t="s">
        <v>657</v>
      </c>
      <c r="H121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14" spans="1:8" x14ac:dyDescent="0.25">
      <c r="A1214" s="4" t="str">
        <f>_xlfn.XLOOKUP(TabelaCompras[[#This Row],[Produto]],Cadastro!A:A,Cadastro!B:B,"VALOR NÃO ENCONTRADO",0,1)</f>
        <v>M-441821</v>
      </c>
      <c r="B1214" t="s">
        <v>702</v>
      </c>
      <c r="C1214">
        <v>0</v>
      </c>
      <c r="D1214" s="1">
        <v>75.599999999999994</v>
      </c>
      <c r="E1214" s="1">
        <f>TabelaCompras[[#This Row],[Preço de compra]]/0.6</f>
        <v>126</v>
      </c>
      <c r="F1214" s="6" t="s">
        <v>657</v>
      </c>
      <c r="H121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15" spans="1:8" x14ac:dyDescent="0.25">
      <c r="A1215" s="4" t="str">
        <f>_xlfn.XLOOKUP(TabelaCompras[[#This Row],[Produto]],Cadastro!A:A,Cadastro!B:B,"VALOR NÃO ENCONTRADO",0,1)</f>
        <v>M-141771</v>
      </c>
      <c r="B1215" t="s">
        <v>703</v>
      </c>
      <c r="C1215">
        <v>0</v>
      </c>
      <c r="D1215" s="1">
        <v>74.199999999999989</v>
      </c>
      <c r="E1215" s="1">
        <f>TabelaCompras[[#This Row],[Preço de compra]]/0.6</f>
        <v>123.66666666666666</v>
      </c>
      <c r="F1215" s="6" t="s">
        <v>657</v>
      </c>
      <c r="H121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16" spans="1:8" x14ac:dyDescent="0.25">
      <c r="A1216" s="4">
        <f>_xlfn.XLOOKUP(TabelaCompras[[#This Row],[Produto]],Cadastro!A:A,Cadastro!B:B,"VALOR NÃO ENCONTRADO",0,1)</f>
        <v>7197</v>
      </c>
      <c r="B1216" t="s">
        <v>706</v>
      </c>
      <c r="C1216">
        <v>0</v>
      </c>
      <c r="D1216" s="1">
        <v>54.599999999999994</v>
      </c>
      <c r="E1216" s="1">
        <f>TabelaCompras[[#This Row],[Preço de compra]]/0.6</f>
        <v>91</v>
      </c>
      <c r="F1216" s="6" t="s">
        <v>657</v>
      </c>
      <c r="H121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17" spans="1:8" x14ac:dyDescent="0.25">
      <c r="A1217" s="4" t="str">
        <f>_xlfn.XLOOKUP(TabelaCompras[[#This Row],[Produto]],Cadastro!A:A,Cadastro!B:B,"VALOR NÃO ENCONTRADO",0,1)</f>
        <v>M-76849</v>
      </c>
      <c r="B1217" t="s">
        <v>708</v>
      </c>
      <c r="C1217">
        <v>0</v>
      </c>
      <c r="D1217" s="1">
        <v>4.1999999999999993</v>
      </c>
      <c r="E1217" s="1">
        <f>TabelaCompras[[#This Row],[Preço de compra]]/0.6</f>
        <v>6.9999999999999991</v>
      </c>
      <c r="F1217" s="6" t="s">
        <v>657</v>
      </c>
      <c r="H121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18" spans="1:8" x14ac:dyDescent="0.25">
      <c r="A1218" s="4" t="str">
        <f>_xlfn.XLOOKUP(TabelaCompras[[#This Row],[Produto]],Cadastro!A:A,Cadastro!B:B,"VALOR NÃO ENCONTRADO",0,1)</f>
        <v>M-478516</v>
      </c>
      <c r="B1218" t="s">
        <v>709</v>
      </c>
      <c r="C1218">
        <v>0</v>
      </c>
      <c r="D1218" s="1">
        <v>13.299999999999999</v>
      </c>
      <c r="E1218" s="1">
        <f>TabelaCompras[[#This Row],[Preço de compra]]/0.6</f>
        <v>22.166666666666664</v>
      </c>
      <c r="F1218" s="6" t="s">
        <v>657</v>
      </c>
      <c r="H121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19" spans="1:8" x14ac:dyDescent="0.25">
      <c r="A1219" s="4" t="str">
        <f>_xlfn.XLOOKUP(TabelaCompras[[#This Row],[Produto]],Cadastro!A:A,Cadastro!B:B,"VALOR NÃO ENCONTRADO",0,1)</f>
        <v>M-26140</v>
      </c>
      <c r="B1219" t="s">
        <v>710</v>
      </c>
      <c r="C1219">
        <v>0</v>
      </c>
      <c r="D1219" s="1">
        <v>55.3</v>
      </c>
      <c r="E1219" s="1">
        <f>TabelaCompras[[#This Row],[Preço de compra]]/0.6</f>
        <v>92.166666666666671</v>
      </c>
      <c r="F1219" s="6" t="s">
        <v>657</v>
      </c>
      <c r="H121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20" spans="1:8" x14ac:dyDescent="0.25">
      <c r="A1220" s="4" t="str">
        <f>_xlfn.XLOOKUP(TabelaCompras[[#This Row],[Produto]],Cadastro!A:A,Cadastro!B:B,"VALOR NÃO ENCONTRADO",0,1)</f>
        <v>M-26141</v>
      </c>
      <c r="B1220" t="s">
        <v>711</v>
      </c>
      <c r="C1220">
        <v>0</v>
      </c>
      <c r="D1220" s="1">
        <v>55.3</v>
      </c>
      <c r="E1220" s="1">
        <f>TabelaCompras[[#This Row],[Preço de compra]]/0.6</f>
        <v>92.166666666666671</v>
      </c>
      <c r="F1220" s="6" t="s">
        <v>657</v>
      </c>
      <c r="H122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21" spans="1:8" x14ac:dyDescent="0.25">
      <c r="A1221" s="4">
        <f>_xlfn.XLOOKUP(TabelaCompras[[#This Row],[Produto]],Cadastro!A:A,Cadastro!B:B,"VALOR NÃO ENCONTRADO",0,1)</f>
        <v>94012</v>
      </c>
      <c r="B1221" t="s">
        <v>316</v>
      </c>
      <c r="C1221">
        <v>0</v>
      </c>
      <c r="D1221" s="1">
        <v>121.8</v>
      </c>
      <c r="E1221" s="1">
        <f>TabelaCompras[[#This Row],[Preço de compra]]/0.6</f>
        <v>203</v>
      </c>
      <c r="F1221" s="6" t="s">
        <v>317</v>
      </c>
      <c r="H122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22" spans="1:8" x14ac:dyDescent="0.25">
      <c r="A1222" s="4">
        <f>_xlfn.XLOOKUP(TabelaCompras[[#This Row],[Produto]],Cadastro!A:A,Cadastro!B:B,"VALOR NÃO ENCONTRADO",0,1)</f>
        <v>42194</v>
      </c>
      <c r="B1222" t="s">
        <v>318</v>
      </c>
      <c r="C1222">
        <v>0</v>
      </c>
      <c r="D1222" s="1">
        <v>246.39999999999998</v>
      </c>
      <c r="E1222" s="1">
        <f>TabelaCompras[[#This Row],[Preço de compra]]/0.6</f>
        <v>410.66666666666663</v>
      </c>
      <c r="F1222" s="6" t="s">
        <v>317</v>
      </c>
      <c r="H122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23" spans="1:8" x14ac:dyDescent="0.25">
      <c r="A1223" s="4">
        <f>_xlfn.XLOOKUP(TabelaCompras[[#This Row],[Produto]],Cadastro!A:A,Cadastro!B:B,"VALOR NÃO ENCONTRADO",0,1)</f>
        <v>4123</v>
      </c>
      <c r="B1223" t="s">
        <v>319</v>
      </c>
      <c r="C1223">
        <v>0</v>
      </c>
      <c r="D1223" s="1">
        <v>324.09999999999997</v>
      </c>
      <c r="E1223" s="1">
        <f>TabelaCompras[[#This Row],[Preço de compra]]/0.6</f>
        <v>540.16666666666663</v>
      </c>
      <c r="F1223" s="6" t="s">
        <v>317</v>
      </c>
      <c r="H122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24" spans="1:8" x14ac:dyDescent="0.25">
      <c r="A1224" s="4">
        <f>_xlfn.XLOOKUP(TabelaCompras[[#This Row],[Produto]],Cadastro!A:A,Cadastro!B:B,"VALOR NÃO ENCONTRADO",0,1)</f>
        <v>1456</v>
      </c>
      <c r="B1224" t="s">
        <v>320</v>
      </c>
      <c r="C1224">
        <v>0</v>
      </c>
      <c r="D1224" s="1">
        <v>433.29999999999995</v>
      </c>
      <c r="E1224" s="1">
        <f>TabelaCompras[[#This Row],[Preço de compra]]/0.6</f>
        <v>722.16666666666663</v>
      </c>
      <c r="F1224" s="6" t="s">
        <v>317</v>
      </c>
      <c r="H122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25" spans="1:8" x14ac:dyDescent="0.25">
      <c r="A1225" s="4">
        <f>_xlfn.XLOOKUP(TabelaCompras[[#This Row],[Produto]],Cadastro!A:A,Cadastro!B:B,"VALOR NÃO ENCONTRADO",0,1)</f>
        <v>0</v>
      </c>
      <c r="B1225" t="s">
        <v>107</v>
      </c>
      <c r="C1225">
        <v>0</v>
      </c>
      <c r="D1225" s="1">
        <v>1836.8</v>
      </c>
      <c r="E1225" s="1">
        <f>TabelaCompras[[#This Row],[Preço de compra]]/0.6</f>
        <v>3061.3333333333335</v>
      </c>
      <c r="F1225" s="6" t="s">
        <v>108</v>
      </c>
      <c r="H122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26" spans="1:8" x14ac:dyDescent="0.25">
      <c r="A1226" s="4">
        <f>_xlfn.XLOOKUP(TabelaCompras[[#This Row],[Produto]],Cadastro!A:A,Cadastro!B:B,"VALOR NÃO ENCONTRADO",0,1)</f>
        <v>0</v>
      </c>
      <c r="B1226" t="s">
        <v>109</v>
      </c>
      <c r="C1226">
        <v>0</v>
      </c>
      <c r="D1226" s="1">
        <v>2823.7999999999997</v>
      </c>
      <c r="E1226" s="1">
        <f>TabelaCompras[[#This Row],[Preço de compra]]/0.6</f>
        <v>4706.333333333333</v>
      </c>
      <c r="F1226" s="6" t="s">
        <v>108</v>
      </c>
      <c r="H122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27" spans="1:8" x14ac:dyDescent="0.25">
      <c r="A1227" s="4">
        <f>_xlfn.XLOOKUP(TabelaCompras[[#This Row],[Produto]],Cadastro!A:A,Cadastro!B:B,"VALOR NÃO ENCONTRADO",0,1)</f>
        <v>9260</v>
      </c>
      <c r="B1227" t="s">
        <v>110</v>
      </c>
      <c r="C1227">
        <v>0</v>
      </c>
      <c r="D1227" s="1">
        <v>81.899999999999991</v>
      </c>
      <c r="E1227" s="1">
        <f>TabelaCompras[[#This Row],[Preço de compra]]/0.6</f>
        <v>136.5</v>
      </c>
      <c r="F1227" s="6" t="s">
        <v>108</v>
      </c>
      <c r="H122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28" spans="1:8" x14ac:dyDescent="0.25">
      <c r="A1228" s="4">
        <f>_xlfn.XLOOKUP(TabelaCompras[[#This Row],[Produto]],Cadastro!A:A,Cadastro!B:B,"VALOR NÃO ENCONTRADO",0,1)</f>
        <v>0</v>
      </c>
      <c r="B1228" t="s">
        <v>111</v>
      </c>
      <c r="C1228">
        <v>0</v>
      </c>
      <c r="D1228" s="1">
        <v>3254.2999999999997</v>
      </c>
      <c r="E1228" s="1">
        <f>TabelaCompras[[#This Row],[Preço de compra]]/0.6</f>
        <v>5423.833333333333</v>
      </c>
      <c r="F1228" s="6" t="s">
        <v>108</v>
      </c>
      <c r="H122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29" spans="1:8" x14ac:dyDescent="0.25">
      <c r="A1229" s="4">
        <f>_xlfn.XLOOKUP(TabelaCompras[[#This Row],[Produto]],Cadastro!A:A,Cadastro!B:B,"VALOR NÃO ENCONTRADO",0,1)</f>
        <v>7077</v>
      </c>
      <c r="B1229" t="s">
        <v>112</v>
      </c>
      <c r="C1229">
        <v>0</v>
      </c>
      <c r="D1229" s="1">
        <v>0.48999999999999994</v>
      </c>
      <c r="E1229" s="1">
        <f>TabelaCompras[[#This Row],[Preço de compra]]/0.6</f>
        <v>0.81666666666666654</v>
      </c>
      <c r="F1229" s="6" t="s">
        <v>108</v>
      </c>
      <c r="H122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30" spans="1:8" x14ac:dyDescent="0.25">
      <c r="A1230" s="4" t="str">
        <f>_xlfn.XLOOKUP(TabelaCompras[[#This Row],[Produto]],Cadastro!A:A,Cadastro!B:B,"VALOR NÃO ENCONTRADO",0,1)</f>
        <v>M-7001</v>
      </c>
      <c r="B1230" t="s">
        <v>651</v>
      </c>
      <c r="C1230">
        <v>0</v>
      </c>
      <c r="D1230" s="1">
        <v>802.19999999999993</v>
      </c>
      <c r="E1230" s="1">
        <f>TabelaCompras[[#This Row],[Preço de compra]]/0.6</f>
        <v>1337</v>
      </c>
      <c r="F1230" s="6" t="s">
        <v>652</v>
      </c>
      <c r="H123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31" spans="1:8" x14ac:dyDescent="0.25">
      <c r="A1231" s="4" t="str">
        <f>_xlfn.XLOOKUP(TabelaCompras[[#This Row],[Produto]],Cadastro!A:A,Cadastro!B:B,"VALOR NÃO ENCONTRADO",0,1)</f>
        <v>M-ME8-A</v>
      </c>
      <c r="B1231" t="s">
        <v>653</v>
      </c>
      <c r="C1231">
        <v>0</v>
      </c>
      <c r="D1231" s="1">
        <v>725.19999999999993</v>
      </c>
      <c r="E1231" s="1">
        <f>TabelaCompras[[#This Row],[Preço de compra]]/0.6</f>
        <v>1208.6666666666665</v>
      </c>
      <c r="F1231" s="6" t="s">
        <v>652</v>
      </c>
      <c r="H123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32" spans="1:8" x14ac:dyDescent="0.25">
      <c r="A1232" s="4">
        <f>_xlfn.XLOOKUP(TabelaCompras[[#This Row],[Produto]],Cadastro!A:A,Cadastro!B:B,"VALOR NÃO ENCONTRADO",0,1)</f>
        <v>769560</v>
      </c>
      <c r="B1232" t="s">
        <v>654</v>
      </c>
      <c r="C1232">
        <v>0</v>
      </c>
      <c r="D1232" s="1">
        <v>11.2</v>
      </c>
      <c r="E1232" s="1">
        <f>TabelaCompras[[#This Row],[Preço de compra]]/0.6</f>
        <v>18.666666666666668</v>
      </c>
      <c r="F1232" s="6" t="s">
        <v>652</v>
      </c>
      <c r="H123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33" spans="1:8" x14ac:dyDescent="0.25">
      <c r="A1233" s="4" t="str">
        <f>_xlfn.XLOOKUP(TabelaCompras[[#This Row],[Produto]],Cadastro!A:A,Cadastro!B:B,"VALOR NÃO ENCONTRADO",0,1)</f>
        <v>M-6859411</v>
      </c>
      <c r="B1233" t="s">
        <v>655</v>
      </c>
      <c r="C1233">
        <v>0</v>
      </c>
      <c r="D1233" s="1">
        <v>1048.5999999999999</v>
      </c>
      <c r="E1233" s="1">
        <f>TabelaCompras[[#This Row],[Preço de compra]]/0.6</f>
        <v>1747.6666666666665</v>
      </c>
      <c r="F1233" s="6" t="s">
        <v>652</v>
      </c>
      <c r="H123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34" spans="1:8" x14ac:dyDescent="0.25">
      <c r="A1234" s="4">
        <f>_xlfn.XLOOKUP(TabelaCompras[[#This Row],[Produto]],Cadastro!A:A,Cadastro!B:B,"VALOR NÃO ENCONTRADO",0,1)</f>
        <v>0</v>
      </c>
      <c r="B1234" t="s">
        <v>14</v>
      </c>
      <c r="C1234">
        <v>0</v>
      </c>
      <c r="D1234" s="1">
        <v>290.5</v>
      </c>
      <c r="E1234" s="1">
        <f>TabelaCompras[[#This Row],[Preço de compra]]/0.6</f>
        <v>484.16666666666669</v>
      </c>
      <c r="F1234" s="6" t="s">
        <v>15</v>
      </c>
      <c r="H123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35" spans="1:8" x14ac:dyDescent="0.25">
      <c r="A1235" s="4">
        <f>_xlfn.XLOOKUP(TabelaCompras[[#This Row],[Produto]],Cadastro!A:A,Cadastro!B:B,"VALOR NÃO ENCONTRADO",0,1)</f>
        <v>24621</v>
      </c>
      <c r="B1235" t="s">
        <v>16</v>
      </c>
      <c r="C1235">
        <v>0</v>
      </c>
      <c r="D1235" s="1">
        <v>23.799999999999997</v>
      </c>
      <c r="E1235" s="1">
        <f>TabelaCompras[[#This Row],[Preço de compra]]/0.6</f>
        <v>39.666666666666664</v>
      </c>
      <c r="F1235" s="6" t="s">
        <v>15</v>
      </c>
      <c r="H123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36" spans="1:8" x14ac:dyDescent="0.25">
      <c r="A1236" s="4">
        <f>_xlfn.XLOOKUP(TabelaCompras[[#This Row],[Produto]],Cadastro!A:A,Cadastro!B:B,"VALOR NÃO ENCONTRADO",0,1)</f>
        <v>0</v>
      </c>
      <c r="B1236" t="s">
        <v>17</v>
      </c>
      <c r="C1236">
        <v>0</v>
      </c>
      <c r="D1236" s="1">
        <v>4.8999999999999995</v>
      </c>
      <c r="E1236" s="1">
        <f>TabelaCompras[[#This Row],[Preço de compra]]/0.6</f>
        <v>8.1666666666666661</v>
      </c>
      <c r="F1236" s="6" t="s">
        <v>15</v>
      </c>
      <c r="H123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37" spans="1:8" x14ac:dyDescent="0.25">
      <c r="A1237" s="4">
        <f>_xlfn.XLOOKUP(TabelaCompras[[#This Row],[Produto]],Cadastro!A:A,Cadastro!B:B,"VALOR NÃO ENCONTRADO",0,1)</f>
        <v>0</v>
      </c>
      <c r="B1237" t="s">
        <v>18</v>
      </c>
      <c r="C1237">
        <v>0</v>
      </c>
      <c r="D1237" s="1">
        <v>84</v>
      </c>
      <c r="E1237" s="1">
        <f>TabelaCompras[[#This Row],[Preço de compra]]/0.6</f>
        <v>140</v>
      </c>
      <c r="F1237" s="6" t="s">
        <v>15</v>
      </c>
      <c r="H123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38" spans="1:8" x14ac:dyDescent="0.25">
      <c r="A1238" s="4">
        <f>_xlfn.XLOOKUP(TabelaCompras[[#This Row],[Produto]],Cadastro!A:A,Cadastro!B:B,"VALOR NÃO ENCONTRADO",0,1)</f>
        <v>0</v>
      </c>
      <c r="B1238" t="s">
        <v>19</v>
      </c>
      <c r="C1238">
        <v>0</v>
      </c>
      <c r="D1238" s="1">
        <v>2.8</v>
      </c>
      <c r="E1238" s="1">
        <f>TabelaCompras[[#This Row],[Preço de compra]]/0.6</f>
        <v>4.666666666666667</v>
      </c>
      <c r="F1238" s="6" t="s">
        <v>15</v>
      </c>
      <c r="H123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39" spans="1:8" x14ac:dyDescent="0.25">
      <c r="A1239" s="4" t="str">
        <f>_xlfn.XLOOKUP(TabelaCompras[[#This Row],[Produto]],Cadastro!A:A,Cadastro!B:B,"VALOR NÃO ENCONTRADO",0,1)</f>
        <v>M-459-9</v>
      </c>
      <c r="B1239" t="s">
        <v>1382</v>
      </c>
      <c r="C1239">
        <v>0</v>
      </c>
      <c r="D1239" s="1">
        <v>29.4</v>
      </c>
      <c r="E1239" s="1">
        <f>TabelaCompras[[#This Row],[Preço de compra]]/0.6</f>
        <v>49</v>
      </c>
      <c r="F1239" s="6" t="s">
        <v>1383</v>
      </c>
      <c r="H123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40" spans="1:8" x14ac:dyDescent="0.25">
      <c r="A1240" s="4">
        <f>_xlfn.XLOOKUP(TabelaCompras[[#This Row],[Produto]],Cadastro!A:A,Cadastro!B:B,"VALOR NÃO ENCONTRADO",0,1)</f>
        <v>460262</v>
      </c>
      <c r="B1240" t="s">
        <v>1078</v>
      </c>
      <c r="C1240">
        <v>0</v>
      </c>
      <c r="D1240" s="1">
        <v>60.199999999999996</v>
      </c>
      <c r="E1240" s="1">
        <f>TabelaCompras[[#This Row],[Preço de compra]]/0.6</f>
        <v>100.33333333333333</v>
      </c>
      <c r="F1240" s="6" t="s">
        <v>1079</v>
      </c>
      <c r="H124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41" spans="1:8" x14ac:dyDescent="0.25">
      <c r="A1241" s="4" t="str">
        <f>_xlfn.XLOOKUP(TabelaCompras[[#This Row],[Produto]],Cadastro!A:A,Cadastro!B:B,"VALOR NÃO ENCONTRADO",0,1)</f>
        <v>M 6041</v>
      </c>
      <c r="B1241" t="s">
        <v>1080</v>
      </c>
      <c r="C1241">
        <v>0</v>
      </c>
      <c r="D1241" s="1">
        <v>60.199999999999996</v>
      </c>
      <c r="E1241" s="1">
        <f>TabelaCompras[[#This Row],[Preço de compra]]/0.6</f>
        <v>100.33333333333333</v>
      </c>
      <c r="F1241" s="6" t="s">
        <v>1079</v>
      </c>
      <c r="H124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42" spans="1:8" x14ac:dyDescent="0.25">
      <c r="A1242" s="4">
        <f>_xlfn.XLOOKUP(TabelaCompras[[#This Row],[Produto]],Cadastro!A:A,Cadastro!B:B,"VALOR NÃO ENCONTRADO",0,1)</f>
        <v>94981</v>
      </c>
      <c r="B1242" t="s">
        <v>1081</v>
      </c>
      <c r="C1242">
        <v>0</v>
      </c>
      <c r="D1242" s="1">
        <v>51.8</v>
      </c>
      <c r="E1242" s="1">
        <f>TabelaCompras[[#This Row],[Preço de compra]]/0.6</f>
        <v>86.333333333333329</v>
      </c>
      <c r="F1242" s="6" t="s">
        <v>1079</v>
      </c>
      <c r="H124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43" spans="1:8" x14ac:dyDescent="0.25">
      <c r="A1243" s="4">
        <f>_xlfn.XLOOKUP(TabelaCompras[[#This Row],[Produto]],Cadastro!A:A,Cadastro!B:B,"VALOR NÃO ENCONTRADO",0,1)</f>
        <v>9853</v>
      </c>
      <c r="B1243" t="s">
        <v>1082</v>
      </c>
      <c r="C1243">
        <v>0</v>
      </c>
      <c r="D1243" s="1">
        <v>223.29999999999998</v>
      </c>
      <c r="E1243" s="1">
        <f>TabelaCompras[[#This Row],[Preço de compra]]/0.6</f>
        <v>372.16666666666663</v>
      </c>
      <c r="F1243" s="6" t="s">
        <v>1079</v>
      </c>
      <c r="H124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44" spans="1:8" x14ac:dyDescent="0.25">
      <c r="A1244" s="4" t="str">
        <f>_xlfn.XLOOKUP(TabelaCompras[[#This Row],[Produto]],Cadastro!A:A,Cadastro!B:B,"VALOR NÃO ENCONTRADO",0,1)</f>
        <v>M 1818</v>
      </c>
      <c r="B1244" t="s">
        <v>1083</v>
      </c>
      <c r="C1244">
        <v>0</v>
      </c>
      <c r="D1244" s="1">
        <v>68.599999999999994</v>
      </c>
      <c r="E1244" s="1">
        <f>TabelaCompras[[#This Row],[Preço de compra]]/0.6</f>
        <v>114.33333333333333</v>
      </c>
      <c r="F1244" s="6" t="s">
        <v>1079</v>
      </c>
      <c r="H124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45" spans="1:8" x14ac:dyDescent="0.25">
      <c r="A1245" s="4">
        <f>_xlfn.XLOOKUP(TabelaCompras[[#This Row],[Produto]],Cadastro!A:A,Cadastro!B:B,"VALOR NÃO ENCONTRADO",0,1)</f>
        <v>2828</v>
      </c>
      <c r="B1245" t="s">
        <v>303</v>
      </c>
      <c r="C1245">
        <v>0</v>
      </c>
      <c r="D1245" s="1">
        <v>14.7</v>
      </c>
      <c r="E1245" s="1">
        <f>TabelaCompras[[#This Row],[Preço de compra]]/0.6</f>
        <v>24.5</v>
      </c>
      <c r="F1245" s="6" t="s">
        <v>304</v>
      </c>
      <c r="H124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46" spans="1:8" x14ac:dyDescent="0.25">
      <c r="A1246" s="4" t="str">
        <f>_xlfn.XLOOKUP(TabelaCompras[[#This Row],[Produto]],Cadastro!A:A,Cadastro!B:B,"VALOR NÃO ENCONTRADO",0,1)</f>
        <v>M 7119</v>
      </c>
      <c r="B1246" t="s">
        <v>305</v>
      </c>
      <c r="C1246">
        <v>0</v>
      </c>
      <c r="D1246" s="1">
        <v>11.2</v>
      </c>
      <c r="E1246" s="1">
        <f>TabelaCompras[[#This Row],[Preço de compra]]/0.6</f>
        <v>18.666666666666668</v>
      </c>
      <c r="F1246" s="6" t="s">
        <v>304</v>
      </c>
      <c r="H124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47" spans="1:8" x14ac:dyDescent="0.25">
      <c r="A1247" s="4">
        <f>_xlfn.XLOOKUP(TabelaCompras[[#This Row],[Produto]],Cadastro!A:A,Cadastro!B:B,"VALOR NÃO ENCONTRADO",0,1)</f>
        <v>9749</v>
      </c>
      <c r="B1247" t="s">
        <v>306</v>
      </c>
      <c r="C1247">
        <v>0</v>
      </c>
      <c r="D1247" s="1">
        <v>89.6</v>
      </c>
      <c r="E1247" s="1">
        <f>TabelaCompras[[#This Row],[Preço de compra]]/0.6</f>
        <v>149.33333333333334</v>
      </c>
      <c r="F1247" s="6" t="s">
        <v>304</v>
      </c>
      <c r="H124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48" spans="1:8" x14ac:dyDescent="0.25">
      <c r="A1248" s="4">
        <f>_xlfn.XLOOKUP(TabelaCompras[[#This Row],[Produto]],Cadastro!A:A,Cadastro!B:B,"VALOR NÃO ENCONTRADO",0,1)</f>
        <v>5227</v>
      </c>
      <c r="B1248" t="s">
        <v>307</v>
      </c>
      <c r="C1248">
        <v>0</v>
      </c>
      <c r="D1248" s="1">
        <v>55.3</v>
      </c>
      <c r="E1248" s="1">
        <f>TabelaCompras[[#This Row],[Preço de compra]]/0.6</f>
        <v>92.166666666666671</v>
      </c>
      <c r="F1248" s="6" t="s">
        <v>304</v>
      </c>
      <c r="H124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49" spans="1:8" x14ac:dyDescent="0.25">
      <c r="A1249" s="4">
        <f>_xlfn.XLOOKUP(TabelaCompras[[#This Row],[Produto]],Cadastro!A:A,Cadastro!B:B,"VALOR NÃO ENCONTRADO",0,1)</f>
        <v>531</v>
      </c>
      <c r="B1249" t="s">
        <v>308</v>
      </c>
      <c r="C1249">
        <v>0</v>
      </c>
      <c r="D1249" s="1">
        <v>102.89999999999999</v>
      </c>
      <c r="E1249" s="1">
        <f>TabelaCompras[[#This Row],[Preço de compra]]/0.6</f>
        <v>171.5</v>
      </c>
      <c r="F1249" s="6" t="s">
        <v>304</v>
      </c>
      <c r="H124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50" spans="1:8" x14ac:dyDescent="0.25">
      <c r="A1250" s="4">
        <f>_xlfn.XLOOKUP(TabelaCompras[[#This Row],[Produto]],Cadastro!A:A,Cadastro!B:B,"VALOR NÃO ENCONTRADO",0,1)</f>
        <v>0</v>
      </c>
      <c r="B1250" t="s">
        <v>309</v>
      </c>
      <c r="C1250">
        <v>0</v>
      </c>
      <c r="D1250" s="1">
        <v>10.5</v>
      </c>
      <c r="E1250" s="1">
        <f>TabelaCompras[[#This Row],[Preço de compra]]/0.6</f>
        <v>17.5</v>
      </c>
      <c r="F1250" s="6" t="s">
        <v>304</v>
      </c>
      <c r="H125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51" spans="1:8" x14ac:dyDescent="0.25">
      <c r="A1251" s="4">
        <f>_xlfn.XLOOKUP(TabelaCompras[[#This Row],[Produto]],Cadastro!A:A,Cadastro!B:B,"VALOR NÃO ENCONTRADO",0,1)</f>
        <v>0</v>
      </c>
      <c r="B1251" t="s">
        <v>310</v>
      </c>
      <c r="C1251">
        <v>0</v>
      </c>
      <c r="D1251" s="1">
        <v>32.9</v>
      </c>
      <c r="E1251" s="1">
        <f>TabelaCompras[[#This Row],[Preço de compra]]/0.6</f>
        <v>54.833333333333336</v>
      </c>
      <c r="F1251" s="6" t="s">
        <v>304</v>
      </c>
      <c r="H125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52" spans="1:8" x14ac:dyDescent="0.25">
      <c r="A1252" s="4">
        <f>_xlfn.XLOOKUP(TabelaCompras[[#This Row],[Produto]],Cadastro!A:A,Cadastro!B:B,"VALOR NÃO ENCONTRADO",0,1)</f>
        <v>9012</v>
      </c>
      <c r="B1252" t="s">
        <v>311</v>
      </c>
      <c r="C1252">
        <v>0</v>
      </c>
      <c r="D1252" s="1">
        <v>26.599999999999998</v>
      </c>
      <c r="E1252" s="1">
        <f>TabelaCompras[[#This Row],[Preço de compra]]/0.6</f>
        <v>44.333333333333329</v>
      </c>
      <c r="F1252" s="6" t="s">
        <v>304</v>
      </c>
      <c r="H125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53" spans="1:8" x14ac:dyDescent="0.25">
      <c r="A1253" s="4">
        <f>_xlfn.XLOOKUP(TabelaCompras[[#This Row],[Produto]],Cadastro!A:A,Cadastro!B:B,"VALOR NÃO ENCONTRADO",0,1)</f>
        <v>9878</v>
      </c>
      <c r="B1253" t="s">
        <v>312</v>
      </c>
      <c r="C1253">
        <v>0</v>
      </c>
      <c r="D1253" s="1">
        <v>109.89999999999999</v>
      </c>
      <c r="E1253" s="1">
        <f>TabelaCompras[[#This Row],[Preço de compra]]/0.6</f>
        <v>183.16666666666666</v>
      </c>
      <c r="F1253" s="6" t="s">
        <v>304</v>
      </c>
      <c r="H125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54" spans="1:8" x14ac:dyDescent="0.25">
      <c r="A1254" s="4" t="str">
        <f>_xlfn.XLOOKUP(TabelaCompras[[#This Row],[Produto]],Cadastro!A:A,Cadastro!B:B,"VALOR NÃO ENCONTRADO",0,1)</f>
        <v>M-ECA-RPA849.78</v>
      </c>
      <c r="B1254" t="s">
        <v>313</v>
      </c>
      <c r="C1254">
        <v>0</v>
      </c>
      <c r="D1254" s="1">
        <v>109.19999999999999</v>
      </c>
      <c r="E1254" s="1">
        <f>TabelaCompras[[#This Row],[Preço de compra]]/0.6</f>
        <v>182</v>
      </c>
      <c r="F1254" s="6" t="s">
        <v>304</v>
      </c>
      <c r="H125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55" spans="1:8" x14ac:dyDescent="0.25">
      <c r="A1255" s="4" t="str">
        <f>_xlfn.XLOOKUP(TabelaCompras[[#This Row],[Produto]],Cadastro!A:A,Cadastro!B:B,"VALOR NÃO ENCONTRADO",0,1)</f>
        <v>M 1337</v>
      </c>
      <c r="B1255" t="s">
        <v>314</v>
      </c>
      <c r="C1255">
        <v>0</v>
      </c>
      <c r="D1255" s="1">
        <v>62.3</v>
      </c>
      <c r="E1255" s="1">
        <f>TabelaCompras[[#This Row],[Preço de compra]]/0.6</f>
        <v>103.83333333333333</v>
      </c>
      <c r="F1255" s="6" t="s">
        <v>304</v>
      </c>
      <c r="H125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56" spans="1:8" x14ac:dyDescent="0.25">
      <c r="A1256" s="4" t="str">
        <f>_xlfn.XLOOKUP(TabelaCompras[[#This Row],[Produto]],Cadastro!A:A,Cadastro!B:B,"VALOR NÃO ENCONTRADO",0,1)</f>
        <v>M-7124</v>
      </c>
      <c r="B1256" t="s">
        <v>315</v>
      </c>
      <c r="C1256">
        <v>0</v>
      </c>
      <c r="D1256" s="1">
        <v>32.199999999999996</v>
      </c>
      <c r="E1256" s="1">
        <f>TabelaCompras[[#This Row],[Preço de compra]]/0.6</f>
        <v>53.666666666666664</v>
      </c>
      <c r="F1256" s="6" t="s">
        <v>304</v>
      </c>
      <c r="H125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57" spans="1:8" x14ac:dyDescent="0.25">
      <c r="A1257" s="4" t="str">
        <f>_xlfn.XLOOKUP(TabelaCompras[[#This Row],[Produto]],Cadastro!A:A,Cadastro!B:B,"VALOR NÃO ENCONTRADO",0,1)</f>
        <v>MM-1203</v>
      </c>
      <c r="B1257" t="s">
        <v>1376</v>
      </c>
      <c r="C1257">
        <v>0</v>
      </c>
      <c r="D1257" s="1">
        <v>1956.4999999999998</v>
      </c>
      <c r="E1257" s="1">
        <f>TabelaCompras[[#This Row],[Preço de compra]]/0.6</f>
        <v>3260.833333333333</v>
      </c>
      <c r="F1257" s="6" t="s">
        <v>1377</v>
      </c>
      <c r="H125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58" spans="1:8" x14ac:dyDescent="0.25">
      <c r="A1258" s="4" t="str">
        <f>_xlfn.XLOOKUP(TabelaCompras[[#This Row],[Produto]],Cadastro!A:A,Cadastro!B:B,"VALOR NÃO ENCONTRADO",0,1)</f>
        <v>MM-2658</v>
      </c>
      <c r="B1258" t="s">
        <v>1378</v>
      </c>
      <c r="C1258">
        <v>0</v>
      </c>
      <c r="D1258" s="1">
        <v>5642</v>
      </c>
      <c r="E1258" s="1">
        <f>TabelaCompras[[#This Row],[Preço de compra]]/0.6</f>
        <v>9403.3333333333339</v>
      </c>
      <c r="F1258" s="6" t="s">
        <v>1377</v>
      </c>
      <c r="H125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59" spans="1:8" x14ac:dyDescent="0.25">
      <c r="A1259" s="4" t="str">
        <f>_xlfn.XLOOKUP(TabelaCompras[[#This Row],[Produto]],Cadastro!A:A,Cadastro!B:B,"VALOR NÃO ENCONTRADO",0,1)</f>
        <v>M 81550</v>
      </c>
      <c r="B1259" t="s">
        <v>1069</v>
      </c>
      <c r="C1259">
        <v>0</v>
      </c>
      <c r="D1259" s="1">
        <v>22.4</v>
      </c>
      <c r="E1259" s="1">
        <f>TabelaCompras[[#This Row],[Preço de compra]]/0.6</f>
        <v>37.333333333333336</v>
      </c>
      <c r="F1259" s="6" t="s">
        <v>1070</v>
      </c>
      <c r="H125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60" spans="1:8" x14ac:dyDescent="0.25">
      <c r="A1260" s="4">
        <f>_xlfn.XLOOKUP(TabelaCompras[[#This Row],[Produto]],Cadastro!A:A,Cadastro!B:B,"VALOR NÃO ENCONTRADO",0,1)</f>
        <v>0</v>
      </c>
      <c r="B1260" t="s">
        <v>1071</v>
      </c>
      <c r="C1260">
        <v>0</v>
      </c>
      <c r="D1260" s="1">
        <v>46.199999999999996</v>
      </c>
      <c r="E1260" s="1">
        <f>TabelaCompras[[#This Row],[Preço de compra]]/0.6</f>
        <v>77</v>
      </c>
      <c r="F1260" s="6" t="s">
        <v>1070</v>
      </c>
      <c r="H126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61" spans="1:8" x14ac:dyDescent="0.25">
      <c r="A1261" s="4">
        <f>_xlfn.XLOOKUP(TabelaCompras[[#This Row],[Produto]],Cadastro!A:A,Cadastro!B:B,"VALOR NÃO ENCONTRADO",0,1)</f>
        <v>0</v>
      </c>
      <c r="B1261" t="s">
        <v>1072</v>
      </c>
      <c r="C1261">
        <v>0</v>
      </c>
      <c r="D1261" s="1">
        <v>55.3</v>
      </c>
      <c r="E1261" s="1">
        <f>TabelaCompras[[#This Row],[Preço de compra]]/0.6</f>
        <v>92.166666666666671</v>
      </c>
      <c r="F1261" s="6" t="s">
        <v>1070</v>
      </c>
      <c r="H126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62" spans="1:8" x14ac:dyDescent="0.25">
      <c r="A1262" s="4" t="str">
        <f>_xlfn.XLOOKUP(TabelaCompras[[#This Row],[Produto]],Cadastro!A:A,Cadastro!B:B,"VALOR NÃO ENCONTRADO",0,1)</f>
        <v>M 9633</v>
      </c>
      <c r="B1262" t="s">
        <v>1073</v>
      </c>
      <c r="C1262">
        <v>0</v>
      </c>
      <c r="D1262" s="1">
        <v>172.2</v>
      </c>
      <c r="E1262" s="1">
        <f>TabelaCompras[[#This Row],[Preço de compra]]/0.6</f>
        <v>287</v>
      </c>
      <c r="F1262" s="6" t="s">
        <v>1070</v>
      </c>
      <c r="H126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63" spans="1:8" x14ac:dyDescent="0.25">
      <c r="A1263" s="4" t="str">
        <f>_xlfn.XLOOKUP(TabelaCompras[[#This Row],[Produto]],Cadastro!A:A,Cadastro!B:B,"VALOR NÃO ENCONTRADO",0,1)</f>
        <v>M-336</v>
      </c>
      <c r="B1263" t="s">
        <v>1074</v>
      </c>
      <c r="C1263">
        <v>0</v>
      </c>
      <c r="D1263" s="1">
        <v>317.79999999999995</v>
      </c>
      <c r="E1263" s="1">
        <f>TabelaCompras[[#This Row],[Preço de compra]]/0.6</f>
        <v>529.66666666666663</v>
      </c>
      <c r="F1263" s="6" t="s">
        <v>1070</v>
      </c>
      <c r="H126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64" spans="1:8" x14ac:dyDescent="0.25">
      <c r="A1264" s="4" t="str">
        <f>_xlfn.XLOOKUP(TabelaCompras[[#This Row],[Produto]],Cadastro!A:A,Cadastro!B:B,"VALOR NÃO ENCONTRADO",0,1)</f>
        <v>M 18555</v>
      </c>
      <c r="B1264" t="s">
        <v>1075</v>
      </c>
      <c r="C1264">
        <v>0</v>
      </c>
      <c r="D1264" s="1">
        <v>18.2</v>
      </c>
      <c r="E1264" s="1">
        <f>TabelaCompras[[#This Row],[Preço de compra]]/0.6</f>
        <v>30.333333333333332</v>
      </c>
      <c r="F1264" s="6" t="s">
        <v>1070</v>
      </c>
      <c r="H126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65" spans="1:8" x14ac:dyDescent="0.25">
      <c r="A1265" s="4" t="str">
        <f>_xlfn.XLOOKUP(TabelaCompras[[#This Row],[Produto]],Cadastro!A:A,Cadastro!B:B,"VALOR NÃO ENCONTRADO",0,1)</f>
        <v>M 14878</v>
      </c>
      <c r="B1265" t="s">
        <v>1076</v>
      </c>
      <c r="C1265">
        <v>0</v>
      </c>
      <c r="D1265" s="1">
        <v>8.3999999999999986</v>
      </c>
      <c r="E1265" s="1">
        <f>TabelaCompras[[#This Row],[Preço de compra]]/0.6</f>
        <v>13.999999999999998</v>
      </c>
      <c r="F1265" s="6" t="s">
        <v>1070</v>
      </c>
      <c r="H126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66" spans="1:8" x14ac:dyDescent="0.25">
      <c r="A1266" s="4" t="str">
        <f>_xlfn.XLOOKUP(TabelaCompras[[#This Row],[Produto]],Cadastro!A:A,Cadastro!B:B,"VALOR NÃO ENCONTRADO",0,1)</f>
        <v>M 0451989</v>
      </c>
      <c r="B1266" t="s">
        <v>1077</v>
      </c>
      <c r="C1266">
        <v>0</v>
      </c>
      <c r="D1266" s="1">
        <v>18.899999999999999</v>
      </c>
      <c r="E1266" s="1">
        <f>TabelaCompras[[#This Row],[Preço de compra]]/0.6</f>
        <v>31.5</v>
      </c>
      <c r="F1266" s="6" t="s">
        <v>1070</v>
      </c>
      <c r="H126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67" spans="1:8" x14ac:dyDescent="0.25">
      <c r="A1267" s="4">
        <f>_xlfn.XLOOKUP(TabelaCompras[[#This Row],[Produto]],Cadastro!A:A,Cadastro!B:B,"VALOR NÃO ENCONTRADO",0,1)</f>
        <v>0</v>
      </c>
      <c r="B1267" t="s">
        <v>12</v>
      </c>
      <c r="C1267">
        <v>0</v>
      </c>
      <c r="D1267" s="1">
        <v>9.0299999999999994</v>
      </c>
      <c r="E1267" s="1">
        <f>TabelaCompras[[#This Row],[Preço de compra]]/0.6</f>
        <v>15.049999999999999</v>
      </c>
      <c r="F1267" s="6" t="s">
        <v>13</v>
      </c>
      <c r="H126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68" spans="1:8" x14ac:dyDescent="0.25">
      <c r="A1268" s="4">
        <f>_xlfn.XLOOKUP(TabelaCompras[[#This Row],[Produto]],Cadastro!A:A,Cadastro!B:B,"VALOR NÃO ENCONTRADO",0,1)</f>
        <v>7089</v>
      </c>
      <c r="B1268" t="s">
        <v>1379</v>
      </c>
      <c r="C1268">
        <v>0</v>
      </c>
      <c r="D1268" s="1">
        <v>5642</v>
      </c>
      <c r="E1268" s="1">
        <f>TabelaCompras[[#This Row],[Preço de compra]]/0.6</f>
        <v>9403.3333333333339</v>
      </c>
      <c r="F1268" s="6" t="s">
        <v>1380</v>
      </c>
      <c r="H126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69" spans="1:8" x14ac:dyDescent="0.25">
      <c r="A1269" s="4" t="str">
        <f>_xlfn.XLOOKUP(TabelaCompras[[#This Row],[Produto]],Cadastro!A:A,Cadastro!B:B,"VALOR NÃO ENCONTRADO",0,1)</f>
        <v>MM-6050</v>
      </c>
      <c r="B1269" t="s">
        <v>1381</v>
      </c>
      <c r="C1269">
        <v>0</v>
      </c>
      <c r="D1269" s="1">
        <v>2449.2999999999997</v>
      </c>
      <c r="E1269" s="1">
        <f>TabelaCompras[[#This Row],[Preço de compra]]/0.6</f>
        <v>4082.1666666666665</v>
      </c>
      <c r="F1269" s="6" t="s">
        <v>1380</v>
      </c>
      <c r="H126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70" spans="1:8" x14ac:dyDescent="0.25">
      <c r="A1270" s="4">
        <f>_xlfn.XLOOKUP(TabelaCompras[[#This Row],[Produto]],Cadastro!A:A,Cadastro!B:B,"VALOR NÃO ENCONTRADO",0,1)</f>
        <v>964534</v>
      </c>
      <c r="B1270" t="s">
        <v>234</v>
      </c>
      <c r="C1270">
        <v>0</v>
      </c>
      <c r="D1270" s="1">
        <v>13.299999999999999</v>
      </c>
      <c r="E1270" s="1">
        <f>TabelaCompras[[#This Row],[Preço de compra]]/0.6</f>
        <v>22.166666666666664</v>
      </c>
      <c r="F1270" s="6" t="s">
        <v>235</v>
      </c>
      <c r="H127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71" spans="1:8" x14ac:dyDescent="0.25">
      <c r="A1271" s="4">
        <f>_xlfn.XLOOKUP(TabelaCompras[[#This Row],[Produto]],Cadastro!A:A,Cadastro!B:B,"VALOR NÃO ENCONTRADO",0,1)</f>
        <v>7065</v>
      </c>
      <c r="B1271" t="s">
        <v>236</v>
      </c>
      <c r="C1271">
        <v>0</v>
      </c>
      <c r="D1271" s="1">
        <v>43.4</v>
      </c>
      <c r="E1271" s="1">
        <f>TabelaCompras[[#This Row],[Preço de compra]]/0.6</f>
        <v>72.333333333333329</v>
      </c>
      <c r="F1271" s="6" t="s">
        <v>235</v>
      </c>
      <c r="H127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72" spans="1:8" x14ac:dyDescent="0.25">
      <c r="A1272" s="4" t="str">
        <f>_xlfn.XLOOKUP(TabelaCompras[[#This Row],[Produto]],Cadastro!A:A,Cadastro!B:B,"VALOR NÃO ENCONTRADO",0,1)</f>
        <v>ECA-533</v>
      </c>
      <c r="B1272" t="s">
        <v>237</v>
      </c>
      <c r="C1272">
        <v>0</v>
      </c>
      <c r="D1272" s="1">
        <v>43.4</v>
      </c>
      <c r="E1272" s="1">
        <f>TabelaCompras[[#This Row],[Preço de compra]]/0.6</f>
        <v>72.333333333333329</v>
      </c>
      <c r="F1272" s="6" t="s">
        <v>235</v>
      </c>
      <c r="H127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73" spans="1:8" x14ac:dyDescent="0.25">
      <c r="A1273" s="4">
        <f>_xlfn.XLOOKUP(TabelaCompras[[#This Row],[Produto]],Cadastro!A:A,Cadastro!B:B,"VALOR NÃO ENCONTRADO",0,1)</f>
        <v>8</v>
      </c>
      <c r="B1273" t="s">
        <v>238</v>
      </c>
      <c r="C1273">
        <v>0</v>
      </c>
      <c r="D1273" s="1">
        <v>43.4</v>
      </c>
      <c r="E1273" s="1">
        <f>TabelaCompras[[#This Row],[Preço de compra]]/0.6</f>
        <v>72.333333333333329</v>
      </c>
      <c r="F1273" s="6" t="s">
        <v>235</v>
      </c>
      <c r="H127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74" spans="1:8" x14ac:dyDescent="0.25">
      <c r="A1274" s="4">
        <f>_xlfn.XLOOKUP(TabelaCompras[[#This Row],[Produto]],Cadastro!A:A,Cadastro!B:B,"VALOR NÃO ENCONTRADO",0,1)</f>
        <v>548</v>
      </c>
      <c r="B1274" t="s">
        <v>239</v>
      </c>
      <c r="C1274">
        <v>0</v>
      </c>
      <c r="D1274" s="1">
        <v>43.4</v>
      </c>
      <c r="E1274" s="1">
        <f>TabelaCompras[[#This Row],[Preço de compra]]/0.6</f>
        <v>72.333333333333329</v>
      </c>
      <c r="F1274" s="6" t="s">
        <v>235</v>
      </c>
      <c r="H127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75" spans="1:8" x14ac:dyDescent="0.25">
      <c r="A1275" s="4">
        <f>_xlfn.XLOOKUP(TabelaCompras[[#This Row],[Produto]],Cadastro!A:A,Cadastro!B:B,"VALOR NÃO ENCONTRADO",0,1)</f>
        <v>7</v>
      </c>
      <c r="B1275" t="s">
        <v>240</v>
      </c>
      <c r="C1275">
        <v>0</v>
      </c>
      <c r="D1275" s="1">
        <v>43.4</v>
      </c>
      <c r="E1275" s="1">
        <f>TabelaCompras[[#This Row],[Preço de compra]]/0.6</f>
        <v>72.333333333333329</v>
      </c>
      <c r="F1275" s="6" t="s">
        <v>235</v>
      </c>
      <c r="H127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76" spans="1:8" x14ac:dyDescent="0.25">
      <c r="A1276" s="4">
        <f>_xlfn.XLOOKUP(TabelaCompras[[#This Row],[Produto]],Cadastro!A:A,Cadastro!B:B,"VALOR NÃO ENCONTRADO",0,1)</f>
        <v>546</v>
      </c>
      <c r="B1276" t="s">
        <v>241</v>
      </c>
      <c r="C1276">
        <v>0</v>
      </c>
      <c r="D1276" s="1">
        <v>41.3</v>
      </c>
      <c r="E1276" s="1">
        <f>TabelaCompras[[#This Row],[Preço de compra]]/0.6</f>
        <v>68.833333333333329</v>
      </c>
      <c r="F1276" s="6" t="s">
        <v>235</v>
      </c>
      <c r="H127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77" spans="1:8" x14ac:dyDescent="0.25">
      <c r="A1277" s="4">
        <f>_xlfn.XLOOKUP(TabelaCompras[[#This Row],[Produto]],Cadastro!A:A,Cadastro!B:B,"VALOR NÃO ENCONTRADO",0,1)</f>
        <v>7073</v>
      </c>
      <c r="B1277" t="s">
        <v>242</v>
      </c>
      <c r="C1277">
        <v>0</v>
      </c>
      <c r="D1277" s="1">
        <v>43.4</v>
      </c>
      <c r="E1277" s="1">
        <f>TabelaCompras[[#This Row],[Preço de compra]]/0.6</f>
        <v>72.333333333333329</v>
      </c>
      <c r="F1277" s="6" t="s">
        <v>235</v>
      </c>
      <c r="H127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78" spans="1:8" x14ac:dyDescent="0.25">
      <c r="A1278" s="4">
        <f>_xlfn.XLOOKUP(TabelaCompras[[#This Row],[Produto]],Cadastro!A:A,Cadastro!B:B,"VALOR NÃO ENCONTRADO",0,1)</f>
        <v>4</v>
      </c>
      <c r="B1278" t="s">
        <v>243</v>
      </c>
      <c r="C1278">
        <v>0</v>
      </c>
      <c r="D1278" s="1">
        <v>43.4</v>
      </c>
      <c r="E1278" s="1">
        <f>TabelaCompras[[#This Row],[Preço de compra]]/0.6</f>
        <v>72.333333333333329</v>
      </c>
      <c r="F1278" s="6" t="s">
        <v>235</v>
      </c>
      <c r="H127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79" spans="1:8" x14ac:dyDescent="0.25">
      <c r="A1279" s="4">
        <f>_xlfn.XLOOKUP(TabelaCompras[[#This Row],[Produto]],Cadastro!A:A,Cadastro!B:B,"VALOR NÃO ENCONTRADO",0,1)</f>
        <v>6</v>
      </c>
      <c r="B1279" t="s">
        <v>244</v>
      </c>
      <c r="C1279">
        <v>0</v>
      </c>
      <c r="D1279" s="1">
        <v>43.4</v>
      </c>
      <c r="E1279" s="1">
        <f>TabelaCompras[[#This Row],[Preço de compra]]/0.6</f>
        <v>72.333333333333329</v>
      </c>
      <c r="F1279" s="6" t="s">
        <v>235</v>
      </c>
      <c r="H127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80" spans="1:8" x14ac:dyDescent="0.25">
      <c r="A1280" s="4">
        <f>_xlfn.XLOOKUP(TabelaCompras[[#This Row],[Produto]],Cadastro!A:A,Cadastro!B:B,"VALOR NÃO ENCONTRADO",0,1)</f>
        <v>741000</v>
      </c>
      <c r="B1280" t="s">
        <v>245</v>
      </c>
      <c r="C1280">
        <v>0</v>
      </c>
      <c r="D1280" s="1">
        <v>40.599999999999994</v>
      </c>
      <c r="E1280" s="1">
        <f>TabelaCompras[[#This Row],[Preço de compra]]/0.6</f>
        <v>67.666666666666657</v>
      </c>
      <c r="F1280" s="6" t="s">
        <v>235</v>
      </c>
      <c r="H128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81" spans="1:8" x14ac:dyDescent="0.25">
      <c r="A1281" s="4">
        <f>_xlfn.XLOOKUP(TabelaCompras[[#This Row],[Produto]],Cadastro!A:A,Cadastro!B:B,"VALOR NÃO ENCONTRADO",0,1)</f>
        <v>0</v>
      </c>
      <c r="B1281" t="s">
        <v>246</v>
      </c>
      <c r="C1281">
        <v>0</v>
      </c>
      <c r="D1281" s="1">
        <v>366.09999999999997</v>
      </c>
      <c r="E1281" s="1">
        <f>TabelaCompras[[#This Row],[Preço de compra]]/0.6</f>
        <v>610.16666666666663</v>
      </c>
      <c r="F1281" s="6" t="s">
        <v>235</v>
      </c>
      <c r="H128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82" spans="1:8" x14ac:dyDescent="0.25">
      <c r="A1282" s="4">
        <f>_xlfn.XLOOKUP(TabelaCompras[[#This Row],[Produto]],Cadastro!A:A,Cadastro!B:B,"VALOR NÃO ENCONTRADO",0,1)</f>
        <v>72</v>
      </c>
      <c r="B1282" t="s">
        <v>247</v>
      </c>
      <c r="C1282">
        <v>0</v>
      </c>
      <c r="D1282" s="1">
        <v>507.49999999999994</v>
      </c>
      <c r="E1282" s="1">
        <f>TabelaCompras[[#This Row],[Preço de compra]]/0.6</f>
        <v>845.83333333333326</v>
      </c>
      <c r="F1282" s="6" t="s">
        <v>235</v>
      </c>
      <c r="H128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83" spans="1:8" x14ac:dyDescent="0.25">
      <c r="A1283" s="4">
        <f>_xlfn.XLOOKUP(TabelaCompras[[#This Row],[Produto]],Cadastro!A:A,Cadastro!B:B,"VALOR NÃO ENCONTRADO",0,1)</f>
        <v>9204</v>
      </c>
      <c r="B1283" t="s">
        <v>10</v>
      </c>
      <c r="C1283">
        <v>0</v>
      </c>
      <c r="D1283" s="1">
        <v>37.799999999999997</v>
      </c>
      <c r="E1283" s="1">
        <f>TabelaCompras[[#This Row],[Preço de compra]]/0.6</f>
        <v>63</v>
      </c>
      <c r="F1283" s="6" t="s">
        <v>11</v>
      </c>
      <c r="H128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84" spans="1:8" x14ac:dyDescent="0.25">
      <c r="A1284" s="4" t="str">
        <f>_xlfn.XLOOKUP(TabelaCompras[[#This Row],[Produto]],Cadastro!A:A,Cadastro!B:B,"VALOR NÃO ENCONTRADO",0,1)</f>
        <v>M-31231</v>
      </c>
      <c r="B1284" t="s">
        <v>1357</v>
      </c>
      <c r="C1284">
        <v>0</v>
      </c>
      <c r="D1284" s="1">
        <v>50.4</v>
      </c>
      <c r="E1284" s="1">
        <f>TabelaCompras[[#This Row],[Preço de compra]]/0.6</f>
        <v>84</v>
      </c>
      <c r="F1284" s="6" t="s">
        <v>1358</v>
      </c>
      <c r="H128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85" spans="1:8" x14ac:dyDescent="0.25">
      <c r="A1285" s="4" t="str">
        <f>_xlfn.XLOOKUP(TabelaCompras[[#This Row],[Produto]],Cadastro!A:A,Cadastro!B:B,"VALOR NÃO ENCONTRADO",0,1)</f>
        <v>MM-7059</v>
      </c>
      <c r="B1285" t="s">
        <v>1359</v>
      </c>
      <c r="C1285">
        <v>0</v>
      </c>
      <c r="D1285" s="1">
        <v>305.2</v>
      </c>
      <c r="E1285" s="1">
        <f>TabelaCompras[[#This Row],[Preço de compra]]/0.6</f>
        <v>508.66666666666669</v>
      </c>
      <c r="F1285" s="6" t="s">
        <v>1358</v>
      </c>
      <c r="H128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86" spans="1:8" x14ac:dyDescent="0.25">
      <c r="A1286" s="4" t="str">
        <f>_xlfn.XLOOKUP(TabelaCompras[[#This Row],[Produto]],Cadastro!A:A,Cadastro!B:B,"VALOR NÃO ENCONTRADO",0,1)</f>
        <v>MM-2727</v>
      </c>
      <c r="B1286" t="s">
        <v>1360</v>
      </c>
      <c r="C1286">
        <v>0</v>
      </c>
      <c r="D1286" s="1">
        <v>189.7</v>
      </c>
      <c r="E1286" s="1">
        <f>TabelaCompras[[#This Row],[Preço de compra]]/0.6</f>
        <v>316.16666666666669</v>
      </c>
      <c r="F1286" s="6" t="s">
        <v>1358</v>
      </c>
      <c r="H128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87" spans="1:8" x14ac:dyDescent="0.25">
      <c r="A1287" s="4" t="str">
        <f>_xlfn.XLOOKUP(TabelaCompras[[#This Row],[Produto]],Cadastro!A:A,Cadastro!B:B,"VALOR NÃO ENCONTRADO",0,1)</f>
        <v>MM-286029</v>
      </c>
      <c r="B1287" t="s">
        <v>1361</v>
      </c>
      <c r="C1287">
        <v>0</v>
      </c>
      <c r="D1287" s="1">
        <v>445.05999999999995</v>
      </c>
      <c r="E1287" s="1">
        <f>TabelaCompras[[#This Row],[Preço de compra]]/0.6</f>
        <v>741.76666666666665</v>
      </c>
      <c r="F1287" s="6" t="s">
        <v>1358</v>
      </c>
      <c r="H128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88" spans="1:8" x14ac:dyDescent="0.25">
      <c r="A1288" s="4" t="str">
        <f>_xlfn.XLOOKUP(TabelaCompras[[#This Row],[Produto]],Cadastro!A:A,Cadastro!B:B,"VALOR NÃO ENCONTRADO",0,1)</f>
        <v>MM-2626</v>
      </c>
      <c r="B1288" t="s">
        <v>1362</v>
      </c>
      <c r="C1288">
        <v>0</v>
      </c>
      <c r="D1288" s="1">
        <v>74.199999999999989</v>
      </c>
      <c r="E1288" s="1">
        <f>TabelaCompras[[#This Row],[Preço de compra]]/0.6</f>
        <v>123.66666666666666</v>
      </c>
      <c r="F1288" s="6" t="s">
        <v>1358</v>
      </c>
      <c r="H128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89" spans="1:8" x14ac:dyDescent="0.25">
      <c r="A1289" s="4" t="str">
        <f>_xlfn.XLOOKUP(TabelaCompras[[#This Row],[Produto]],Cadastro!A:A,Cadastro!B:B,"VALOR NÃO ENCONTRADO",0,1)</f>
        <v>MM-6107</v>
      </c>
      <c r="B1289" t="s">
        <v>1363</v>
      </c>
      <c r="C1289">
        <v>0</v>
      </c>
      <c r="D1289" s="1">
        <v>673.4</v>
      </c>
      <c r="E1289" s="1">
        <f>TabelaCompras[[#This Row],[Preço de compra]]/0.6</f>
        <v>1122.3333333333333</v>
      </c>
      <c r="F1289" s="6" t="s">
        <v>1358</v>
      </c>
      <c r="H128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90" spans="1:8" x14ac:dyDescent="0.25">
      <c r="A1290" s="4" t="str">
        <f>_xlfn.XLOOKUP(TabelaCompras[[#This Row],[Produto]],Cadastro!A:A,Cadastro!B:B,"VALOR NÃO ENCONTRADO",0,1)</f>
        <v>MM-0918</v>
      </c>
      <c r="B1290" t="s">
        <v>1364</v>
      </c>
      <c r="C1290">
        <v>0</v>
      </c>
      <c r="D1290" s="1">
        <v>1264.1999999999998</v>
      </c>
      <c r="E1290" s="1">
        <f>TabelaCompras[[#This Row],[Preço de compra]]/0.6</f>
        <v>2107</v>
      </c>
      <c r="F1290" s="6" t="s">
        <v>1358</v>
      </c>
      <c r="H129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91" spans="1:8" x14ac:dyDescent="0.25">
      <c r="A1291" s="4" t="str">
        <f>_xlfn.XLOOKUP(TabelaCompras[[#This Row],[Produto]],Cadastro!A:A,Cadastro!B:B,"VALOR NÃO ENCONTRADO",0,1)</f>
        <v>MM-349.1</v>
      </c>
      <c r="B1291" t="s">
        <v>1365</v>
      </c>
      <c r="C1291">
        <v>0</v>
      </c>
      <c r="D1291" s="1">
        <v>20.299999999999997</v>
      </c>
      <c r="E1291" s="1">
        <f>TabelaCompras[[#This Row],[Preço de compra]]/0.6</f>
        <v>33.833333333333329</v>
      </c>
      <c r="F1291" s="6" t="s">
        <v>1358</v>
      </c>
      <c r="H129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92" spans="1:8" x14ac:dyDescent="0.25">
      <c r="A1292" s="4" t="str">
        <f>_xlfn.XLOOKUP(TabelaCompras[[#This Row],[Produto]],Cadastro!A:A,Cadastro!B:B,"VALOR NÃO ENCONTRADO",0,1)</f>
        <v>MM-591.76</v>
      </c>
      <c r="B1292" t="s">
        <v>1366</v>
      </c>
      <c r="C1292">
        <v>0</v>
      </c>
      <c r="D1292" s="1">
        <v>467.59999999999997</v>
      </c>
      <c r="E1292" s="1">
        <f>TabelaCompras[[#This Row],[Preço de compra]]/0.6</f>
        <v>779.33333333333326</v>
      </c>
      <c r="F1292" s="6" t="s">
        <v>1358</v>
      </c>
      <c r="H129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93" spans="1:8" x14ac:dyDescent="0.25">
      <c r="A1293" s="4" t="str">
        <f>_xlfn.XLOOKUP(TabelaCompras[[#This Row],[Produto]],Cadastro!A:A,Cadastro!B:B,"VALOR NÃO ENCONTRADO",0,1)</f>
        <v>MM-591.760</v>
      </c>
      <c r="B1293" t="s">
        <v>1367</v>
      </c>
      <c r="C1293">
        <v>0</v>
      </c>
      <c r="D1293" s="1">
        <v>1956.4999999999998</v>
      </c>
      <c r="E1293" s="1">
        <f>TabelaCompras[[#This Row],[Preço de compra]]/0.6</f>
        <v>3260.833333333333</v>
      </c>
      <c r="F1293" s="6" t="s">
        <v>1358</v>
      </c>
      <c r="H129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94" spans="1:8" x14ac:dyDescent="0.25">
      <c r="A1294" s="4" t="str">
        <f>_xlfn.XLOOKUP(TabelaCompras[[#This Row],[Produto]],Cadastro!A:A,Cadastro!B:B,"VALOR NÃO ENCONTRADO",0,1)</f>
        <v>MM-591.71</v>
      </c>
      <c r="B1294" t="s">
        <v>1368</v>
      </c>
      <c r="C1294">
        <v>0</v>
      </c>
      <c r="D1294" s="1">
        <v>2450</v>
      </c>
      <c r="E1294" s="1">
        <f>TabelaCompras[[#This Row],[Preço de compra]]/0.6</f>
        <v>4083.3333333333335</v>
      </c>
      <c r="F1294" s="6" t="s">
        <v>1358</v>
      </c>
      <c r="H129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95" spans="1:8" x14ac:dyDescent="0.25">
      <c r="A1295" s="4" t="str">
        <f>_xlfn.XLOOKUP(TabelaCompras[[#This Row],[Produto]],Cadastro!A:A,Cadastro!B:B,"VALOR NÃO ENCONTRADO",0,1)</f>
        <v>MM-2525</v>
      </c>
      <c r="B1295" t="s">
        <v>1369</v>
      </c>
      <c r="C1295">
        <v>0</v>
      </c>
      <c r="D1295" s="1">
        <v>12.6</v>
      </c>
      <c r="E1295" s="1">
        <f>TabelaCompras[[#This Row],[Preço de compra]]/0.6</f>
        <v>21</v>
      </c>
      <c r="F1295" s="6" t="s">
        <v>1358</v>
      </c>
      <c r="H129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96" spans="1:8" x14ac:dyDescent="0.25">
      <c r="A1296" s="4" t="str">
        <f>_xlfn.XLOOKUP(TabelaCompras[[#This Row],[Produto]],Cadastro!A:A,Cadastro!B:B,"VALOR NÃO ENCONTRADO",0,1)</f>
        <v>MM-9624</v>
      </c>
      <c r="B1296" t="s">
        <v>1370</v>
      </c>
      <c r="C1296">
        <v>0</v>
      </c>
      <c r="D1296" s="1">
        <v>20.929999999999996</v>
      </c>
      <c r="E1296" s="1">
        <f>TabelaCompras[[#This Row],[Preço de compra]]/0.6</f>
        <v>34.883333333333326</v>
      </c>
      <c r="F1296" s="6" t="s">
        <v>1358</v>
      </c>
      <c r="H129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97" spans="1:9" x14ac:dyDescent="0.25">
      <c r="A1297" s="4" t="str">
        <f>_xlfn.XLOOKUP(TabelaCompras[[#This Row],[Produto]],Cadastro!A:A,Cadastro!B:B,"VALOR NÃO ENCONTRADO",0,1)</f>
        <v>MM-013</v>
      </c>
      <c r="B1297" t="s">
        <v>1371</v>
      </c>
      <c r="C1297">
        <v>0</v>
      </c>
      <c r="D1297" s="1">
        <v>65.8</v>
      </c>
      <c r="E1297" s="1">
        <f>TabelaCompras[[#This Row],[Preço de compra]]/0.6</f>
        <v>109.66666666666667</v>
      </c>
      <c r="F1297" s="6" t="s">
        <v>1358</v>
      </c>
      <c r="H129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98" spans="1:9" x14ac:dyDescent="0.25">
      <c r="A1298" s="4" t="str">
        <f>_xlfn.XLOOKUP(TabelaCompras[[#This Row],[Produto]],Cadastro!A:A,Cadastro!B:B,"VALOR NÃO ENCONTRADO",0,1)</f>
        <v>MM-28984</v>
      </c>
      <c r="B1298" t="s">
        <v>1372</v>
      </c>
      <c r="C1298">
        <v>0</v>
      </c>
      <c r="D1298" s="1">
        <v>27.299999999999997</v>
      </c>
      <c r="E1298" s="1">
        <f>TabelaCompras[[#This Row],[Preço de compra]]/0.6</f>
        <v>45.5</v>
      </c>
      <c r="F1298" s="6" t="s">
        <v>1358</v>
      </c>
      <c r="H129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299" spans="1:9" x14ac:dyDescent="0.25">
      <c r="A1299" s="4" t="str">
        <f>_xlfn.XLOOKUP(TabelaCompras[[#This Row],[Produto]],Cadastro!A:A,Cadastro!B:B,"VALOR NÃO ENCONTRADO",0,1)</f>
        <v>M-9201</v>
      </c>
      <c r="B1299" t="s">
        <v>1373</v>
      </c>
      <c r="C1299">
        <v>0</v>
      </c>
      <c r="D1299" s="1">
        <v>27.299999999999997</v>
      </c>
      <c r="E1299" s="1">
        <f>TabelaCompras[[#This Row],[Preço de compra]]/0.6</f>
        <v>45.5</v>
      </c>
      <c r="F1299" s="6" t="s">
        <v>1358</v>
      </c>
      <c r="H129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300" spans="1:9" x14ac:dyDescent="0.25">
      <c r="A1300" s="4">
        <f>_xlfn.XLOOKUP(TabelaCompras[[#This Row],[Produto]],Cadastro!A:A,Cadastro!B:B,"VALOR NÃO ENCONTRADO",0,1)</f>
        <v>897</v>
      </c>
      <c r="B1300" t="s">
        <v>1374</v>
      </c>
      <c r="C1300">
        <v>0</v>
      </c>
      <c r="D1300" s="1">
        <v>27.299999999999997</v>
      </c>
      <c r="E1300" s="1">
        <f>TabelaCompras[[#This Row],[Preço de compra]]/0.6</f>
        <v>45.5</v>
      </c>
      <c r="F1300" s="6" t="s">
        <v>1358</v>
      </c>
      <c r="H130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301" spans="1:9" x14ac:dyDescent="0.25">
      <c r="A1301" s="4" t="str">
        <f>_xlfn.XLOOKUP(TabelaCompras[[#This Row],[Produto]],Cadastro!A:A,Cadastro!B:B,"VALOR NÃO ENCONTRADO",0,1)</f>
        <v>MM-21030</v>
      </c>
      <c r="B1301" t="s">
        <v>1375</v>
      </c>
      <c r="C1301">
        <v>0</v>
      </c>
      <c r="D1301" s="1">
        <v>62.999999999999993</v>
      </c>
      <c r="E1301" s="1">
        <f>TabelaCompras[[#This Row],[Preço de compra]]/0.6</f>
        <v>104.99999999999999</v>
      </c>
      <c r="F1301" s="6" t="s">
        <v>1358</v>
      </c>
      <c r="H130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302" spans="1:9" x14ac:dyDescent="0.25">
      <c r="A1302" s="4" t="str">
        <f>_xlfn.XLOOKUP(TabelaCompras[[#This Row],[Produto]],Cadastro!A:A,Cadastro!B:B,"VALOR NÃO ENCONTRADO",0,1)</f>
        <v>M 521-91</v>
      </c>
      <c r="B1302" t="s">
        <v>1067</v>
      </c>
      <c r="C1302">
        <v>0</v>
      </c>
      <c r="D1302" s="1">
        <v>151.89999999999998</v>
      </c>
      <c r="E1302" s="1">
        <f>TabelaCompras[[#This Row],[Preço de compra]]/0.6</f>
        <v>253.16666666666663</v>
      </c>
      <c r="F1302" s="6" t="s">
        <v>1068</v>
      </c>
      <c r="H130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303" spans="1:9" x14ac:dyDescent="0.25">
      <c r="A1303" s="4">
        <f>_xlfn.XLOOKUP(TabelaCompras[[#This Row],[Produto]],Cadastro!A:A,Cadastro!B:B,"VALOR NÃO ENCONTRADO",0,1)</f>
        <v>5169</v>
      </c>
      <c r="B1303" t="s">
        <v>232</v>
      </c>
      <c r="C1303">
        <v>0</v>
      </c>
      <c r="D1303" s="1">
        <v>50.4</v>
      </c>
      <c r="E1303" s="1">
        <f>TabelaCompras[[#This Row],[Preço de compra]]/0.6</f>
        <v>84</v>
      </c>
      <c r="F1303" s="6" t="s">
        <v>233</v>
      </c>
      <c r="H130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304" spans="1:9" x14ac:dyDescent="0.25">
      <c r="A1304" s="25">
        <f>_xlfn.XLOOKUP(TabelaCompras[[#This Row],[Produto]],Cadastro!A:A,Cadastro!B:B,"VALOR NÃO ENCONTRADO",0,1)</f>
        <v>49499</v>
      </c>
      <c r="B1304" t="s">
        <v>2811</v>
      </c>
      <c r="C1304">
        <v>10</v>
      </c>
      <c r="D1304" s="22">
        <v>50</v>
      </c>
      <c r="E1304" s="22">
        <v>59</v>
      </c>
      <c r="F1304" s="6">
        <v>44816</v>
      </c>
      <c r="G1304" s="2">
        <v>44819</v>
      </c>
      <c r="H1304" s="23" t="str">
        <f>IFERROR(_xlfn.XLOOKUP(TabelaCompras[[#This Row],[Produto]],Cadastro!#REF!,Cadastro!C:C,_xlfn.XLOOKUP(TabelaCompras[[#This Row],[Código]],Cadastro!B:B,Cadastro!C:C,,0,1),0,1)," ")</f>
        <v xml:space="preserve"> </v>
      </c>
      <c r="I1304" s="7" t="s">
        <v>1440</v>
      </c>
    </row>
    <row r="1305" spans="1:9" x14ac:dyDescent="0.25">
      <c r="A1305" s="4" t="str">
        <f>_xlfn.XLOOKUP(TabelaCompras[[#This Row],[Produto]],Cadastro!A:A,Cadastro!B:B,"VALOR NÃO ENCONTRADO",0,1)</f>
        <v>MM-000365</v>
      </c>
      <c r="B1305" s="27" t="s">
        <v>1202</v>
      </c>
      <c r="C1305">
        <v>21</v>
      </c>
      <c r="D1305" s="18">
        <v>29.17</v>
      </c>
      <c r="E1305" s="18">
        <f>TabelaCompras[[#This Row],[Preço de compra]]/0.6</f>
        <v>48.616666666666674</v>
      </c>
      <c r="F1305" s="6">
        <v>44812</v>
      </c>
      <c r="G1305" s="2" t="s">
        <v>1450</v>
      </c>
      <c r="H1305" s="7" t="str">
        <f>IFERROR(_xlfn.XLOOKUP(TabelaCompras[[#This Row],[Produto]],Cadastro!#REF!,Cadastro!C:C,_xlfn.XLOOKUP(TabelaCompras[[#This Row],[Código]],Cadastro!B:B,Cadastro!C:C,,0,1),0,1)," ")</f>
        <v xml:space="preserve"> </v>
      </c>
      <c r="I1305" s="7" t="s">
        <v>2808</v>
      </c>
    </row>
    <row r="1306" spans="1:9" x14ac:dyDescent="0.25">
      <c r="A1306" s="4" t="str">
        <f>_xlfn.XLOOKUP(TabelaCompras[[#This Row],[Produto]],Cadastro!A:A,Cadastro!B:B,"VALOR NÃO ENCONTRADO",0,1)</f>
        <v>MM- 28977</v>
      </c>
      <c r="B1306" s="27" t="s">
        <v>1217</v>
      </c>
      <c r="C1306">
        <v>22</v>
      </c>
      <c r="D1306" s="18">
        <v>44.72</v>
      </c>
      <c r="E1306" s="18">
        <f>TabelaCompras[[#This Row],[Preço de compra]]/0.6</f>
        <v>74.533333333333331</v>
      </c>
      <c r="F1306" s="6">
        <v>44812</v>
      </c>
      <c r="H1306" s="7" t="str">
        <f>IFERROR(_xlfn.XLOOKUP(TabelaCompras[[#This Row],[Produto]],Cadastro!#REF!,Cadastro!C:C,_xlfn.XLOOKUP(TabelaCompras[[#This Row],[Código]],Cadastro!B:B,Cadastro!C:C,,0,1),0,1)," ")</f>
        <v xml:space="preserve"> </v>
      </c>
      <c r="I1306" s="7" t="s">
        <v>2808</v>
      </c>
    </row>
    <row r="1307" spans="1:9" x14ac:dyDescent="0.25">
      <c r="A1307" s="4" t="str">
        <f>_xlfn.XLOOKUP(TabelaCompras[[#This Row],[Produto]],Cadastro!A:A,Cadastro!B:B,"VALOR NÃO ENCONTRADO",0,1)</f>
        <v>M-H02</v>
      </c>
      <c r="B1307" s="26" t="s">
        <v>1466</v>
      </c>
      <c r="C1307">
        <v>56</v>
      </c>
      <c r="D1307" s="1">
        <v>11.24</v>
      </c>
      <c r="E1307" s="1">
        <f>TabelaCompras[[#This Row],[Preço de compra]]/0.6</f>
        <v>18.733333333333334</v>
      </c>
      <c r="F1307" s="6">
        <v>44804</v>
      </c>
      <c r="H1307" s="7" t="str">
        <f>IFERROR(_xlfn.XLOOKUP(TabelaCompras[[#This Row],[Produto]],Cadastro!#REF!,Cadastro!C:C,_xlfn.XLOOKUP(TabelaCompras[[#This Row],[Código]],Cadastro!B:B,Cadastro!C:C,,0,1),0,1)," ")</f>
        <v xml:space="preserve"> </v>
      </c>
      <c r="I1307" s="7" t="s">
        <v>1445</v>
      </c>
    </row>
    <row r="1308" spans="1:9" x14ac:dyDescent="0.25">
      <c r="A1308" s="4" t="str">
        <f>_xlfn.XLOOKUP(TabelaCompras[[#This Row],[Produto]],Cadastro!A:A,Cadastro!B:B,"VALOR NÃO ENCONTRADO",0,1)</f>
        <v>MM-057</v>
      </c>
      <c r="B1308" s="26" t="s">
        <v>1401</v>
      </c>
      <c r="C1308">
        <v>1</v>
      </c>
      <c r="D1308" s="18">
        <v>31.43</v>
      </c>
      <c r="E1308" s="18">
        <f>TabelaCompras[[#This Row],[Preço de compra]]/0.6</f>
        <v>52.383333333333333</v>
      </c>
      <c r="F1308" s="6">
        <v>44804</v>
      </c>
      <c r="H1308" s="7" t="str">
        <f>IFERROR(_xlfn.XLOOKUP(TabelaCompras[[#This Row],[Produto]],Cadastro!#REF!,Cadastro!C:C,_xlfn.XLOOKUP(TabelaCompras[[#This Row],[Código]],Cadastro!B:B,Cadastro!C:C,,0,1),0,1)," ")</f>
        <v xml:space="preserve"> </v>
      </c>
      <c r="I1308" s="7" t="s">
        <v>1445</v>
      </c>
    </row>
    <row r="1309" spans="1:9" x14ac:dyDescent="0.25">
      <c r="A1309" s="4" t="str">
        <f>_xlfn.XLOOKUP(TabelaCompras[[#This Row],[Produto]],Cadastro!A:A,Cadastro!B:B,"VALOR NÃO ENCONTRADO",0,1)</f>
        <v>M-P06</v>
      </c>
      <c r="B1309" t="s">
        <v>1506</v>
      </c>
      <c r="C1309">
        <v>1</v>
      </c>
      <c r="D1309" s="1">
        <v>86</v>
      </c>
      <c r="E1309" s="1">
        <v>146</v>
      </c>
      <c r="F1309" s="6">
        <v>44802</v>
      </c>
      <c r="H1309" s="7" t="str">
        <f>IFERROR(_xlfn.XLOOKUP(TabelaCompras[[#This Row],[Produto]],Cadastro!#REF!,Cadastro!C:C,_xlfn.XLOOKUP(TabelaCompras[[#This Row],[Código]],Cadastro!B:B,Cadastro!C:C,,0,1),0,1)," ")</f>
        <v xml:space="preserve"> </v>
      </c>
      <c r="I1309" s="7" t="s">
        <v>1507</v>
      </c>
    </row>
    <row r="1310" spans="1:9" x14ac:dyDescent="0.25">
      <c r="A1310" s="4" t="str">
        <f>_xlfn.XLOOKUP(TabelaCompras[[#This Row],[Produto]],Cadastro!A:A,Cadastro!B:B,"VALOR NÃO ENCONTRADO",0,1)</f>
        <v>M-PP09</v>
      </c>
      <c r="B1310" t="s">
        <v>1497</v>
      </c>
      <c r="C1310">
        <v>1</v>
      </c>
      <c r="D1310" s="1">
        <v>26.5</v>
      </c>
      <c r="E1310" s="1">
        <v>46</v>
      </c>
      <c r="F1310" s="6">
        <v>44802</v>
      </c>
      <c r="H1310" s="7" t="str">
        <f>IFERROR(_xlfn.XLOOKUP(TabelaCompras[[#This Row],[Produto]],Cadastro!#REF!,Cadastro!C:C,_xlfn.XLOOKUP(TabelaCompras[[#This Row],[Código]],Cadastro!B:B,Cadastro!C:C,,0,1),0,1)," ")</f>
        <v xml:space="preserve"> </v>
      </c>
      <c r="I1310" s="7" t="s">
        <v>1498</v>
      </c>
    </row>
    <row r="1311" spans="1:9" x14ac:dyDescent="0.25">
      <c r="A1311" s="4" t="str">
        <f>_xlfn.XLOOKUP(TabelaCompras[[#This Row],[Produto]],Cadastro!A:A,Cadastro!B:B,"VALOR NÃO ENCONTRADO",0,1)</f>
        <v>M-P04</v>
      </c>
      <c r="B1311" t="s">
        <v>1499</v>
      </c>
      <c r="C1311">
        <v>1</v>
      </c>
      <c r="D1311" s="1">
        <v>7.18</v>
      </c>
      <c r="E1311" s="1">
        <v>14</v>
      </c>
      <c r="F1311" s="6">
        <v>44802</v>
      </c>
      <c r="H1311" s="7" t="str">
        <f>IFERROR(_xlfn.XLOOKUP(TabelaCompras[[#This Row],[Produto]],Cadastro!#REF!,Cadastro!C:C,_xlfn.XLOOKUP(TabelaCompras[[#This Row],[Código]],Cadastro!B:B,Cadastro!C:C,,0,1),0,1)," ")</f>
        <v xml:space="preserve"> </v>
      </c>
      <c r="I1311" s="7" t="s">
        <v>1500</v>
      </c>
    </row>
    <row r="1312" spans="1:9" x14ac:dyDescent="0.25">
      <c r="A1312" s="4" t="str">
        <f>_xlfn.XLOOKUP(TabelaCompras[[#This Row],[Produto]],Cadastro!A:A,Cadastro!B:B,"VALOR NÃO ENCONTRADO",0,1)</f>
        <v>M-ES07</v>
      </c>
      <c r="B1312" t="s">
        <v>1501</v>
      </c>
      <c r="C1312">
        <v>1</v>
      </c>
      <c r="D1312" s="1">
        <v>2190</v>
      </c>
      <c r="E1312" s="1">
        <f>TabelaCompras[[#This Row],[Preço de compra]]/0.6</f>
        <v>3650</v>
      </c>
      <c r="F1312" s="6">
        <v>44802</v>
      </c>
      <c r="H1312" s="7" t="str">
        <f>IFERROR(_xlfn.XLOOKUP(TabelaCompras[[#This Row],[Produto]],Cadastro!#REF!,Cadastro!C:C,_xlfn.XLOOKUP(TabelaCompras[[#This Row],[Código]],Cadastro!B:B,Cadastro!C:C,,0,1),0,1)," ")</f>
        <v xml:space="preserve"> </v>
      </c>
      <c r="I1312" s="7" t="s">
        <v>1502</v>
      </c>
    </row>
    <row r="1313" spans="1:9" x14ac:dyDescent="0.25">
      <c r="A1313" s="4" t="str">
        <f>_xlfn.XLOOKUP(TabelaCompras[[#This Row],[Produto]],Cadastro!A:A,Cadastro!B:B,"VALOR NÃO ENCONTRADO",0,1)</f>
        <v>4.01.10.001</v>
      </c>
      <c r="B1313" t="s">
        <v>260</v>
      </c>
      <c r="C1313">
        <v>1</v>
      </c>
      <c r="D1313" s="1">
        <v>24.33</v>
      </c>
      <c r="E1313" s="1">
        <v>46</v>
      </c>
      <c r="F1313" s="6">
        <v>44802</v>
      </c>
      <c r="H1313" s="7" t="str">
        <f>IFERROR(_xlfn.XLOOKUP(TabelaCompras[[#This Row],[Produto]],Cadastro!#REF!,Cadastro!C:C,_xlfn.XLOOKUP(TabelaCompras[[#This Row],[Código]],Cadastro!B:B,Cadastro!C:C,,0,1),0,1)," ")</f>
        <v xml:space="preserve"> </v>
      </c>
      <c r="I1313" s="7" t="s">
        <v>1503</v>
      </c>
    </row>
    <row r="1314" spans="1:9" x14ac:dyDescent="0.25">
      <c r="A1314" s="4">
        <f>_xlfn.XLOOKUP(TabelaCompras[[#This Row],[Produto]],Cadastro!A:A,Cadastro!B:B,"VALOR NÃO ENCONTRADO",0,1)</f>
        <v>4019</v>
      </c>
      <c r="B1314" t="s">
        <v>817</v>
      </c>
      <c r="C1314">
        <v>1</v>
      </c>
      <c r="D1314" s="1">
        <v>24.33</v>
      </c>
      <c r="E1314" s="1">
        <v>48</v>
      </c>
      <c r="F1314" s="6">
        <v>44802</v>
      </c>
      <c r="H1314" s="7" t="str">
        <f>IFERROR(_xlfn.XLOOKUP(TabelaCompras[[#This Row],[Produto]],Cadastro!#REF!,Cadastro!C:C,_xlfn.XLOOKUP(TabelaCompras[[#This Row],[Código]],Cadastro!B:B,Cadastro!C:C,,0,1),0,1)," ")</f>
        <v xml:space="preserve"> </v>
      </c>
      <c r="I1314" s="7" t="s">
        <v>1503</v>
      </c>
    </row>
    <row r="1315" spans="1:9" x14ac:dyDescent="0.25">
      <c r="A1315" s="4" t="str">
        <f>_xlfn.XLOOKUP(TabelaCompras[[#This Row],[Produto]],Cadastro!A:A,Cadastro!B:B,"VALOR NÃO ENCONTRADO",0,1)</f>
        <v>M-E21</v>
      </c>
      <c r="B1315" t="s">
        <v>1504</v>
      </c>
      <c r="C1315">
        <v>1</v>
      </c>
      <c r="D1315" s="1">
        <v>1899</v>
      </c>
      <c r="E1315" s="1">
        <v>3860</v>
      </c>
      <c r="F1315" s="6">
        <v>44802</v>
      </c>
      <c r="H1315" s="7" t="str">
        <f>IFERROR(_xlfn.XLOOKUP(TabelaCompras[[#This Row],[Produto]],Cadastro!#REF!,Cadastro!C:C,_xlfn.XLOOKUP(TabelaCompras[[#This Row],[Código]],Cadastro!B:B,Cadastro!C:C,,0,1),0,1)," ")</f>
        <v xml:space="preserve"> </v>
      </c>
      <c r="I1315" s="7" t="s">
        <v>1505</v>
      </c>
    </row>
    <row r="1316" spans="1:9" x14ac:dyDescent="0.25">
      <c r="A1316" s="4" t="str">
        <f>_xlfn.XLOOKUP(TabelaCompras[[#This Row],[Produto]],Cadastro!A:A,Cadastro!B:B,"VALOR NÃO ENCONTRADO",0,1)</f>
        <v>MM-9619</v>
      </c>
      <c r="B1316" t="s">
        <v>1405</v>
      </c>
      <c r="C1316">
        <v>1</v>
      </c>
      <c r="D1316" s="1">
        <v>58.3</v>
      </c>
      <c r="E1316" s="1">
        <v>109</v>
      </c>
      <c r="F1316" s="6">
        <v>44802</v>
      </c>
      <c r="H1316" s="7" t="str">
        <f>IFERROR(_xlfn.XLOOKUP(TabelaCompras[[#This Row],[Produto]],Cadastro!#REF!,Cadastro!C:C,_xlfn.XLOOKUP(TabelaCompras[[#This Row],[Código]],Cadastro!B:B,Cadastro!C:C,,0,1),0,1)," ")</f>
        <v xml:space="preserve"> </v>
      </c>
      <c r="I1316" s="7" t="s">
        <v>1427</v>
      </c>
    </row>
    <row r="1317" spans="1:9" x14ac:dyDescent="0.25">
      <c r="A1317" s="4" t="str">
        <f>_xlfn.XLOOKUP(TabelaCompras[[#This Row],[Produto]],Cadastro!A:A,Cadastro!B:B,"VALOR NÃO ENCONTRADO",0,1)</f>
        <v>M-ES08</v>
      </c>
      <c r="B1317" t="s">
        <v>1508</v>
      </c>
      <c r="C1317">
        <v>1</v>
      </c>
      <c r="D1317" s="1">
        <v>225</v>
      </c>
      <c r="E1317" s="1">
        <f>TabelaCompras[[#This Row],[Preço de compra]]/0.6</f>
        <v>375</v>
      </c>
      <c r="F1317" s="6">
        <v>44802</v>
      </c>
      <c r="H1317" s="7" t="str">
        <f>IFERROR(_xlfn.XLOOKUP(TabelaCompras[[#This Row],[Produto]],Cadastro!#REF!,Cadastro!C:C,_xlfn.XLOOKUP(TabelaCompras[[#This Row],[Código]],Cadastro!B:B,Cadastro!C:C,,0,1),0,1)," ")</f>
        <v xml:space="preserve"> </v>
      </c>
      <c r="I1317" s="7" t="s">
        <v>1427</v>
      </c>
    </row>
    <row r="1318" spans="1:9" x14ac:dyDescent="0.25">
      <c r="A1318" s="4" t="str">
        <f>_xlfn.XLOOKUP(TabelaCompras[[#This Row],[Produto]],Cadastro!A:A,Cadastro!B:B,"VALOR NÃO ENCONTRADO",0,1)</f>
        <v>M-PP10</v>
      </c>
      <c r="B1318" t="s">
        <v>1509</v>
      </c>
      <c r="C1318">
        <v>1</v>
      </c>
      <c r="D1318" s="1">
        <v>76</v>
      </c>
      <c r="E1318" s="1">
        <v>128</v>
      </c>
      <c r="F1318" s="6">
        <v>44802</v>
      </c>
      <c r="H1318" s="7" t="str">
        <f>IFERROR(_xlfn.XLOOKUP(TabelaCompras[[#This Row],[Produto]],Cadastro!#REF!,Cadastro!C:C,_xlfn.XLOOKUP(TabelaCompras[[#This Row],[Código]],Cadastro!B:B,Cadastro!C:C,,0,1),0,1)," ")</f>
        <v xml:space="preserve"> </v>
      </c>
      <c r="I1318" s="7" t="s">
        <v>1510</v>
      </c>
    </row>
    <row r="1319" spans="1:9" x14ac:dyDescent="0.25">
      <c r="A1319" s="4" t="str">
        <f>_xlfn.XLOOKUP(TabelaCompras[[#This Row],[Produto]],Cadastro!A:A,Cadastro!B:B,"VALOR NÃO ENCONTRADO",0,1)</f>
        <v>M-PP12</v>
      </c>
      <c r="B1319" t="s">
        <v>1511</v>
      </c>
      <c r="C1319">
        <v>1</v>
      </c>
      <c r="D1319" s="1">
        <v>45</v>
      </c>
      <c r="E1319" s="1">
        <v>120</v>
      </c>
      <c r="F1319" s="6">
        <v>44802</v>
      </c>
      <c r="H1319" s="7" t="str">
        <f>IFERROR(_xlfn.XLOOKUP(TabelaCompras[[#This Row],[Produto]],Cadastro!#REF!,Cadastro!C:C,_xlfn.XLOOKUP(TabelaCompras[[#This Row],[Código]],Cadastro!B:B,Cadastro!C:C,,0,1),0,1)," ")</f>
        <v xml:space="preserve"> </v>
      </c>
      <c r="I1319" s="7" t="s">
        <v>1510</v>
      </c>
    </row>
    <row r="1320" spans="1:9" x14ac:dyDescent="0.25">
      <c r="A1320" s="4" t="str">
        <f>_xlfn.XLOOKUP(TabelaCompras[[#This Row],[Produto]],Cadastro!A:A,Cadastro!B:B,"VALOR NÃO ENCONTRADO",0,1)</f>
        <v>M-P05</v>
      </c>
      <c r="B1320" t="s">
        <v>1512</v>
      </c>
      <c r="C1320">
        <v>1</v>
      </c>
      <c r="D1320" s="1">
        <v>1251.94</v>
      </c>
      <c r="E1320" s="1">
        <v>2086</v>
      </c>
      <c r="F1320" s="6">
        <v>44802</v>
      </c>
      <c r="H1320" s="7" t="str">
        <f>IFERROR(_xlfn.XLOOKUP(TabelaCompras[[#This Row],[Produto]],Cadastro!#REF!,Cadastro!C:C,_xlfn.XLOOKUP(TabelaCompras[[#This Row],[Código]],Cadastro!B:B,Cadastro!C:C,,0,1),0,1)," ")</f>
        <v xml:space="preserve"> </v>
      </c>
      <c r="I1320" s="7" t="s">
        <v>1500</v>
      </c>
    </row>
    <row r="1321" spans="1:9" x14ac:dyDescent="0.25">
      <c r="A1321" s="4" t="str">
        <f>_xlfn.XLOOKUP(TabelaCompras[[#This Row],[Produto]],Cadastro!A:A,Cadastro!B:B,"VALOR NÃO ENCONTRADO",0,1)</f>
        <v>M-E22</v>
      </c>
      <c r="B1321" t="s">
        <v>1513</v>
      </c>
      <c r="C1321">
        <v>1</v>
      </c>
      <c r="D1321" s="1">
        <v>79.599999999999994</v>
      </c>
      <c r="E1321" s="1">
        <v>146</v>
      </c>
      <c r="F1321" s="6">
        <v>44802</v>
      </c>
      <c r="H1321" s="7" t="str">
        <f>IFERROR(_xlfn.XLOOKUP(TabelaCompras[[#This Row],[Produto]],Cadastro!#REF!,Cadastro!C:C,_xlfn.XLOOKUP(TabelaCompras[[#This Row],[Código]],Cadastro!B:B,Cadastro!C:C,,0,1),0,1)," ")</f>
        <v xml:space="preserve"> </v>
      </c>
      <c r="I1321" s="7" t="s">
        <v>1514</v>
      </c>
    </row>
    <row r="1322" spans="1:9" x14ac:dyDescent="0.25">
      <c r="A1322" s="4" t="str">
        <f>_xlfn.XLOOKUP(TabelaCompras[[#This Row],[Produto]],Cadastro!A:A,Cadastro!B:B,"VALOR NÃO ENCONTRADO",0,1)</f>
        <v>M-PP11</v>
      </c>
      <c r="B1322" t="s">
        <v>1515</v>
      </c>
      <c r="C1322">
        <v>1</v>
      </c>
      <c r="D1322" s="1">
        <v>8.5</v>
      </c>
      <c r="E1322" s="1">
        <v>16</v>
      </c>
      <c r="F1322" s="6">
        <v>44802</v>
      </c>
      <c r="H1322" s="7" t="str">
        <f>IFERROR(_xlfn.XLOOKUP(TabelaCompras[[#This Row],[Produto]],Cadastro!#REF!,Cadastro!C:C,_xlfn.XLOOKUP(TabelaCompras[[#This Row],[Código]],Cadastro!B:B,Cadastro!C:C,,0,1),0,1)," ")</f>
        <v xml:space="preserve"> </v>
      </c>
      <c r="I1322" s="7" t="s">
        <v>1516</v>
      </c>
    </row>
    <row r="1323" spans="1:9" x14ac:dyDescent="0.25">
      <c r="A1323" s="4" t="str">
        <f>_xlfn.XLOOKUP(TabelaCompras[[#This Row],[Produto]],Cadastro!A:A,Cadastro!B:B,"VALOR NÃO ENCONTRADO",0,1)</f>
        <v>M-0003216</v>
      </c>
      <c r="B1323" t="s">
        <v>797</v>
      </c>
      <c r="C1323">
        <v>1</v>
      </c>
      <c r="D1323" s="1">
        <v>8.5</v>
      </c>
      <c r="E1323" s="1">
        <v>16</v>
      </c>
      <c r="F1323" s="6">
        <v>44802</v>
      </c>
      <c r="H1323" s="7" t="str">
        <f>IFERROR(_xlfn.XLOOKUP(TabelaCompras[[#This Row],[Produto]],Cadastro!#REF!,Cadastro!C:C,_xlfn.XLOOKUP(TabelaCompras[[#This Row],[Código]],Cadastro!B:B,Cadastro!C:C,,0,1),0,1)," ")</f>
        <v xml:space="preserve"> </v>
      </c>
      <c r="I1323" s="7" t="s">
        <v>1516</v>
      </c>
    </row>
    <row r="1324" spans="1:9" x14ac:dyDescent="0.25">
      <c r="A1324" s="4" t="str">
        <f>_xlfn.XLOOKUP(TabelaCompras[[#This Row],[Produto]],Cadastro!A:A,Cadastro!B:B,"VALOR NÃO ENCONTRADO",0,1)</f>
        <v>M-000213</v>
      </c>
      <c r="B1324" t="s">
        <v>663</v>
      </c>
      <c r="C1324">
        <v>1</v>
      </c>
      <c r="D1324" s="1">
        <v>8.67</v>
      </c>
      <c r="E1324" s="1">
        <v>16</v>
      </c>
      <c r="F1324" s="6">
        <v>44802</v>
      </c>
      <c r="H1324" s="7" t="str">
        <f>IFERROR(_xlfn.XLOOKUP(TabelaCompras[[#This Row],[Produto]],Cadastro!#REF!,Cadastro!C:C,_xlfn.XLOOKUP(TabelaCompras[[#This Row],[Código]],Cadastro!B:B,Cadastro!C:C,,0,1),0,1)," ")</f>
        <v xml:space="preserve"> </v>
      </c>
      <c r="I1324" s="7" t="s">
        <v>1516</v>
      </c>
    </row>
    <row r="1325" spans="1:9" x14ac:dyDescent="0.25">
      <c r="A1325" s="4" t="str">
        <f>_xlfn.XLOOKUP(TabelaCompras[[#This Row],[Produto]],Cadastro!A:A,Cadastro!B:B,"VALOR NÃO ENCONTRADO",0,1)</f>
        <v>M-0023166</v>
      </c>
      <c r="B1325" t="s">
        <v>697</v>
      </c>
      <c r="C1325">
        <v>1</v>
      </c>
      <c r="D1325" s="1">
        <v>27.84</v>
      </c>
      <c r="E1325" s="1">
        <v>48</v>
      </c>
      <c r="F1325" s="6">
        <v>44802</v>
      </c>
      <c r="H1325" s="7" t="str">
        <f>IFERROR(_xlfn.XLOOKUP(TabelaCompras[[#This Row],[Produto]],Cadastro!#REF!,Cadastro!C:C,_xlfn.XLOOKUP(TabelaCompras[[#This Row],[Código]],Cadastro!B:B,Cadastro!C:C,,0,1),0,1)," ")</f>
        <v xml:space="preserve"> </v>
      </c>
      <c r="I1325" s="7" t="s">
        <v>1516</v>
      </c>
    </row>
    <row r="1326" spans="1:9" x14ac:dyDescent="0.25">
      <c r="A1326" s="4">
        <f>_xlfn.XLOOKUP(TabelaCompras[[#This Row],[Produto]],Cadastro!A:A,Cadastro!B:B,"VALOR NÃO ENCONTRADO",0,1)</f>
        <v>774011</v>
      </c>
      <c r="B1326" t="s">
        <v>807</v>
      </c>
      <c r="C1326">
        <v>1</v>
      </c>
      <c r="D1326" s="1">
        <v>21.62</v>
      </c>
      <c r="E1326" s="1">
        <v>56</v>
      </c>
      <c r="F1326" s="6">
        <v>44802</v>
      </c>
      <c r="H1326" s="7" t="str">
        <f>IFERROR(_xlfn.XLOOKUP(TabelaCompras[[#This Row],[Produto]],Cadastro!#REF!,Cadastro!C:C,_xlfn.XLOOKUP(TabelaCompras[[#This Row],[Código]],Cadastro!B:B,Cadastro!C:C,,0,1),0,1)," ")</f>
        <v xml:space="preserve"> </v>
      </c>
      <c r="I1326" s="7" t="s">
        <v>1516</v>
      </c>
    </row>
    <row r="1327" spans="1:9" x14ac:dyDescent="0.25">
      <c r="A1327" s="4" t="str">
        <f>_xlfn.XLOOKUP(TabelaCompras[[#This Row],[Produto]],Cadastro!A:A,Cadastro!B:B,"VALOR NÃO ENCONTRADO",0,1)</f>
        <v>M-483649</v>
      </c>
      <c r="B1327" t="s">
        <v>1091</v>
      </c>
      <c r="C1327">
        <v>1</v>
      </c>
      <c r="D1327" s="1">
        <v>79</v>
      </c>
      <c r="E1327" s="1">
        <v>132</v>
      </c>
      <c r="F1327" s="6">
        <v>44802</v>
      </c>
      <c r="H1327" s="7" t="str">
        <f>IFERROR(_xlfn.XLOOKUP(TabelaCompras[[#This Row],[Produto]],Cadastro!#REF!,Cadastro!C:C,_xlfn.XLOOKUP(TabelaCompras[[#This Row],[Código]],Cadastro!B:B,Cadastro!C:C,,0,1),0,1)," ")</f>
        <v xml:space="preserve"> </v>
      </c>
      <c r="I1327" s="7" t="s">
        <v>1516</v>
      </c>
    </row>
    <row r="1328" spans="1:9" x14ac:dyDescent="0.25">
      <c r="A1328" s="4" t="str">
        <f>_xlfn.XLOOKUP(TabelaCompras[[#This Row],[Produto]],Cadastro!A:A,Cadastro!B:B,"VALOR NÃO ENCONTRADO",0,1)</f>
        <v>M-PP13</v>
      </c>
      <c r="B1328" t="s">
        <v>1517</v>
      </c>
      <c r="C1328">
        <v>1</v>
      </c>
      <c r="D1328" s="1">
        <v>189</v>
      </c>
      <c r="E1328" s="1">
        <v>316</v>
      </c>
      <c r="F1328" s="6">
        <v>44802</v>
      </c>
      <c r="H1328" s="7" t="str">
        <f>IFERROR(_xlfn.XLOOKUP(TabelaCompras[[#This Row],[Produto]],Cadastro!#REF!,Cadastro!C:C,_xlfn.XLOOKUP(TabelaCompras[[#This Row],[Código]],Cadastro!B:B,Cadastro!C:C,,0,1),0,1)," ")</f>
        <v xml:space="preserve"> </v>
      </c>
      <c r="I1328" s="7" t="s">
        <v>1518</v>
      </c>
    </row>
    <row r="1329" spans="1:9" x14ac:dyDescent="0.25">
      <c r="A1329" s="4" t="str">
        <f>_xlfn.XLOOKUP(TabelaCompras[[#This Row],[Produto]],Cadastro!A:A,Cadastro!B:B,"VALOR NÃO ENCONTRADO",0,1)</f>
        <v>M-9856</v>
      </c>
      <c r="B1329" t="s">
        <v>1293</v>
      </c>
      <c r="C1329">
        <v>1</v>
      </c>
      <c r="D1329" s="1">
        <v>13.74</v>
      </c>
      <c r="E1329" s="1">
        <v>32</v>
      </c>
      <c r="F1329" s="6">
        <v>44802</v>
      </c>
      <c r="H1329" s="7" t="str">
        <f>IFERROR(_xlfn.XLOOKUP(TabelaCompras[[#This Row],[Produto]],Cadastro!#REF!,Cadastro!C:C,_xlfn.XLOOKUP(TabelaCompras[[#This Row],[Código]],Cadastro!B:B,Cadastro!C:C,,0,1),0,1)," ")</f>
        <v xml:space="preserve"> </v>
      </c>
      <c r="I1329" s="7" t="s">
        <v>1448</v>
      </c>
    </row>
    <row r="1330" spans="1:9" x14ac:dyDescent="0.25">
      <c r="A1330" s="4" t="str">
        <f>_xlfn.XLOOKUP(TabelaCompras[[#This Row],[Produto]],Cadastro!A:A,Cadastro!B:B,"VALOR NÃO ENCONTRADO",0,1)</f>
        <v>MM-969616</v>
      </c>
      <c r="B1330" t="s">
        <v>1296</v>
      </c>
      <c r="C1330">
        <v>1</v>
      </c>
      <c r="D1330" s="1">
        <v>14.83</v>
      </c>
      <c r="E1330" s="1">
        <v>26</v>
      </c>
      <c r="F1330" s="6">
        <v>44802</v>
      </c>
      <c r="H1330" s="7" t="str">
        <f>IFERROR(_xlfn.XLOOKUP(TabelaCompras[[#This Row],[Produto]],Cadastro!#REF!,Cadastro!C:C,_xlfn.XLOOKUP(TabelaCompras[[#This Row],[Código]],Cadastro!B:B,Cadastro!C:C,,0,1),0,1)," ")</f>
        <v xml:space="preserve"> </v>
      </c>
      <c r="I1330" s="7" t="s">
        <v>1448</v>
      </c>
    </row>
    <row r="1331" spans="1:9" x14ac:dyDescent="0.25">
      <c r="A1331" s="4">
        <f>_xlfn.XLOOKUP(TabelaCompras[[#This Row],[Produto]],Cadastro!A:A,Cadastro!B:B,"VALOR NÃO ENCONTRADO",0,1)</f>
        <v>98172</v>
      </c>
      <c r="B1331" t="s">
        <v>278</v>
      </c>
      <c r="C1331">
        <v>1</v>
      </c>
      <c r="D1331" s="1">
        <v>10.96</v>
      </c>
      <c r="E1331" s="1">
        <v>26</v>
      </c>
      <c r="F1331" s="6">
        <v>44802</v>
      </c>
      <c r="H1331" s="7" t="str">
        <f>IFERROR(_xlfn.XLOOKUP(TabelaCompras[[#This Row],[Produto]],Cadastro!#REF!,Cadastro!C:C,_xlfn.XLOOKUP(TabelaCompras[[#This Row],[Código]],Cadastro!B:B,Cadastro!C:C,,0,1),0,1)," ")</f>
        <v xml:space="preserve"> </v>
      </c>
      <c r="I1331" s="7" t="s">
        <v>1448</v>
      </c>
    </row>
    <row r="1332" spans="1:9" x14ac:dyDescent="0.25">
      <c r="A1332" s="4" t="str">
        <f>_xlfn.XLOOKUP(TabelaCompras[[#This Row],[Produto]],Cadastro!A:A,Cadastro!B:B,"VALOR NÃO ENCONTRADO",0,1)</f>
        <v>M-PP14</v>
      </c>
      <c r="B1332" t="s">
        <v>1519</v>
      </c>
      <c r="C1332">
        <v>1</v>
      </c>
      <c r="D1332" s="1">
        <v>3.45</v>
      </c>
      <c r="E1332" s="1">
        <v>8</v>
      </c>
      <c r="F1332" s="6">
        <v>44802</v>
      </c>
      <c r="H1332" s="7" t="str">
        <f>IFERROR(_xlfn.XLOOKUP(TabelaCompras[[#This Row],[Produto]],Cadastro!#REF!,Cadastro!C:C,_xlfn.XLOOKUP(TabelaCompras[[#This Row],[Código]],Cadastro!B:B,Cadastro!C:C,,0,1),0,1)," ")</f>
        <v xml:space="preserve"> </v>
      </c>
      <c r="I1332" s="7" t="s">
        <v>1448</v>
      </c>
    </row>
    <row r="1333" spans="1:9" x14ac:dyDescent="0.25">
      <c r="A1333" s="4" t="str">
        <f>_xlfn.XLOOKUP(TabelaCompras[[#This Row],[Produto]],Cadastro!A:A,Cadastro!B:B,"VALOR NÃO ENCONTRADO",0,1)</f>
        <v>MM 936223</v>
      </c>
      <c r="B1333" t="s">
        <v>1300</v>
      </c>
      <c r="C1333">
        <v>1</v>
      </c>
      <c r="D1333" s="1">
        <v>79.58</v>
      </c>
      <c r="E1333" s="1">
        <v>146</v>
      </c>
      <c r="F1333" s="6">
        <v>44802</v>
      </c>
      <c r="H1333" s="7" t="str">
        <f>IFERROR(_xlfn.XLOOKUP(TabelaCompras[[#This Row],[Produto]],Cadastro!#REF!,Cadastro!C:C,_xlfn.XLOOKUP(TabelaCompras[[#This Row],[Código]],Cadastro!B:B,Cadastro!C:C,,0,1),0,1)," ")</f>
        <v xml:space="preserve"> </v>
      </c>
      <c r="I1333" s="7" t="s">
        <v>1448</v>
      </c>
    </row>
    <row r="1334" spans="1:9" x14ac:dyDescent="0.25">
      <c r="A1334" s="4">
        <f>_xlfn.XLOOKUP(TabelaCompras[[#This Row],[Produto]],Cadastro!A:A,Cadastro!B:B,"VALOR NÃO ENCONTRADO",0,1)</f>
        <v>4123111</v>
      </c>
      <c r="B1334" t="s">
        <v>1143</v>
      </c>
      <c r="C1334">
        <v>1</v>
      </c>
      <c r="D1334" s="1">
        <v>79.58</v>
      </c>
      <c r="E1334" s="1">
        <v>146</v>
      </c>
      <c r="F1334" s="6">
        <v>44802</v>
      </c>
      <c r="H1334" s="7" t="str">
        <f>IFERROR(_xlfn.XLOOKUP(TabelaCompras[[#This Row],[Produto]],Cadastro!#REF!,Cadastro!C:C,_xlfn.XLOOKUP(TabelaCompras[[#This Row],[Código]],Cadastro!B:B,Cadastro!C:C,,0,1),0,1)," ")</f>
        <v xml:space="preserve"> </v>
      </c>
      <c r="I1334" s="7" t="s">
        <v>1448</v>
      </c>
    </row>
    <row r="1335" spans="1:9" x14ac:dyDescent="0.25">
      <c r="A1335" s="4" t="str">
        <f>_xlfn.XLOOKUP(TabelaCompras[[#This Row],[Produto]],Cadastro!A:A,Cadastro!B:B,"VALOR NÃO ENCONTRADO",0,1)</f>
        <v>M-611512</v>
      </c>
      <c r="B1335" t="s">
        <v>1180</v>
      </c>
      <c r="C1335">
        <v>1</v>
      </c>
      <c r="D1335" s="1">
        <v>1520</v>
      </c>
      <c r="E1335" s="1">
        <v>2533</v>
      </c>
      <c r="F1335" s="6">
        <v>44801</v>
      </c>
      <c r="H1335" s="7" t="str">
        <f>IFERROR(_xlfn.XLOOKUP(TabelaCompras[[#This Row],[Produto]],Cadastro!#REF!,Cadastro!C:C,_xlfn.XLOOKUP(TabelaCompras[[#This Row],[Código]],Cadastro!B:B,Cadastro!C:C,,0,1),0,1)," ")</f>
        <v xml:space="preserve"> </v>
      </c>
      <c r="I1335" s="7" t="s">
        <v>1467</v>
      </c>
    </row>
    <row r="1336" spans="1:9" x14ac:dyDescent="0.25">
      <c r="A1336" s="4" t="str">
        <f>_xlfn.XLOOKUP(TabelaCompras[[#This Row],[Produto]],Cadastro!A:A,Cadastro!B:B,"VALOR NÃO ENCONTRADO",0,1)</f>
        <v>M-E09</v>
      </c>
      <c r="B1336" t="s">
        <v>1468</v>
      </c>
      <c r="C1336">
        <v>1</v>
      </c>
      <c r="D1336" s="1">
        <v>1959.67</v>
      </c>
      <c r="E1336" s="1">
        <v>3266</v>
      </c>
      <c r="F1336" s="6">
        <v>44801</v>
      </c>
      <c r="H1336" s="7" t="str">
        <f>IFERROR(_xlfn.XLOOKUP(TabelaCompras[[#This Row],[Produto]],Cadastro!#REF!,Cadastro!C:C,_xlfn.XLOOKUP(TabelaCompras[[#This Row],[Código]],Cadastro!B:B,Cadastro!C:C,,0,1),0,1)," ")</f>
        <v xml:space="preserve"> </v>
      </c>
      <c r="I1336" s="7" t="s">
        <v>1447</v>
      </c>
    </row>
    <row r="1337" spans="1:9" x14ac:dyDescent="0.25">
      <c r="A1337" s="4" t="str">
        <f>_xlfn.XLOOKUP(TabelaCompras[[#This Row],[Produto]],Cadastro!A:A,Cadastro!B:B,"VALOR NÃO ENCONTRADO",0,1)</f>
        <v>M-PP06</v>
      </c>
      <c r="B1337" t="s">
        <v>1469</v>
      </c>
      <c r="C1337">
        <v>1</v>
      </c>
      <c r="D1337" s="1">
        <v>16.350000000000001</v>
      </c>
      <c r="E1337" s="1">
        <v>28</v>
      </c>
      <c r="F1337" s="6">
        <v>44801</v>
      </c>
      <c r="H1337" s="7" t="str">
        <f>IFERROR(_xlfn.XLOOKUP(TabelaCompras[[#This Row],[Produto]],Cadastro!#REF!,Cadastro!C:C,_xlfn.XLOOKUP(TabelaCompras[[#This Row],[Código]],Cadastro!B:B,Cadastro!C:C,,0,1),0,1)," ")</f>
        <v xml:space="preserve"> </v>
      </c>
      <c r="I1337" s="7" t="s">
        <v>1440</v>
      </c>
    </row>
    <row r="1338" spans="1:9" x14ac:dyDescent="0.25">
      <c r="A1338" s="4" t="str">
        <f>_xlfn.XLOOKUP(TabelaCompras[[#This Row],[Produto]],Cadastro!A:A,Cadastro!B:B,"VALOR NÃO ENCONTRADO",0,1)</f>
        <v>M-PP07</v>
      </c>
      <c r="B1338" t="s">
        <v>1470</v>
      </c>
      <c r="C1338">
        <v>1</v>
      </c>
      <c r="D1338" s="1">
        <v>23</v>
      </c>
      <c r="E1338" s="1">
        <v>38</v>
      </c>
      <c r="F1338" s="6">
        <v>44801</v>
      </c>
      <c r="H1338" s="7" t="str">
        <f>IFERROR(_xlfn.XLOOKUP(TabelaCompras[[#This Row],[Produto]],Cadastro!#REF!,Cadastro!C:C,_xlfn.XLOOKUP(TabelaCompras[[#This Row],[Código]],Cadastro!B:B,Cadastro!C:C,,0,1),0,1)," ")</f>
        <v xml:space="preserve"> </v>
      </c>
      <c r="I1338" s="7" t="s">
        <v>1440</v>
      </c>
    </row>
    <row r="1339" spans="1:9" x14ac:dyDescent="0.25">
      <c r="A1339" s="3" t="str">
        <f>_xlfn.XLOOKUP(TabelaCompras[[#This Row],[Produto]],Cadastro!A:A,Cadastro!B:B,"VALOR NÃO ENCONTRADO",0,1)</f>
        <v>M-PP08</v>
      </c>
      <c r="B1339" t="s">
        <v>1471</v>
      </c>
      <c r="C1339">
        <v>1</v>
      </c>
      <c r="D1339" s="1">
        <v>11.5</v>
      </c>
      <c r="E1339" s="1">
        <v>22</v>
      </c>
      <c r="F1339" s="6">
        <v>44801</v>
      </c>
      <c r="H1339" s="7" t="str">
        <f>IFERROR(_xlfn.XLOOKUP(TabelaCompras[[#This Row],[Produto]],Cadastro!#REF!,Cadastro!C:C,_xlfn.XLOOKUP(TabelaCompras[[#This Row],[Código]],Cadastro!B:B,Cadastro!C:C,,0,1),0,1)," ")</f>
        <v xml:space="preserve"> </v>
      </c>
      <c r="I1339" s="7" t="s">
        <v>1440</v>
      </c>
    </row>
    <row r="1340" spans="1:9" x14ac:dyDescent="0.25">
      <c r="A1340" s="3">
        <f>_xlfn.XLOOKUP(TabelaCompras[[#This Row],[Produto]],Cadastro!A:A,Cadastro!B:B,"VALOR NÃO ENCONTRADO",0,1)</f>
        <v>24621</v>
      </c>
      <c r="B1340" t="s">
        <v>16</v>
      </c>
      <c r="C1340">
        <v>1</v>
      </c>
      <c r="D1340" s="1">
        <v>18.82</v>
      </c>
      <c r="E1340" s="1">
        <v>32</v>
      </c>
      <c r="F1340" s="6">
        <v>44801</v>
      </c>
      <c r="H1340" s="7" t="str">
        <f>IFERROR(_xlfn.XLOOKUP(TabelaCompras[[#This Row],[Produto]],Cadastro!#REF!,Cadastro!C:C,_xlfn.XLOOKUP(TabelaCompras[[#This Row],[Código]],Cadastro!B:B,Cadastro!C:C,,0,1),0,1)," ")</f>
        <v xml:space="preserve"> </v>
      </c>
      <c r="I1340" s="7" t="s">
        <v>1472</v>
      </c>
    </row>
    <row r="1341" spans="1:9" x14ac:dyDescent="0.25">
      <c r="A1341" s="3" t="str">
        <f>_xlfn.XLOOKUP(TabelaCompras[[#This Row],[Produto]],Cadastro!A:A,Cadastro!B:B,"VALOR NÃO ENCONTRADO",0,1)</f>
        <v>M-1010W</v>
      </c>
      <c r="B1341" t="s">
        <v>774</v>
      </c>
      <c r="C1341">
        <v>1</v>
      </c>
      <c r="D1341" s="1">
        <v>3820.75</v>
      </c>
      <c r="E1341" s="1">
        <v>6368</v>
      </c>
      <c r="F1341" s="6">
        <v>44801</v>
      </c>
      <c r="H1341" s="7" t="str">
        <f>IFERROR(_xlfn.XLOOKUP(TabelaCompras[[#This Row],[Produto]],Cadastro!#REF!,Cadastro!C:C,_xlfn.XLOOKUP(TabelaCompras[[#This Row],[Código]],Cadastro!B:B,Cadastro!C:C,,0,1),0,1)," ")</f>
        <v xml:space="preserve"> </v>
      </c>
      <c r="I1341" s="7" t="s">
        <v>1473</v>
      </c>
    </row>
    <row r="1342" spans="1:9" x14ac:dyDescent="0.25">
      <c r="A1342" s="3" t="str">
        <f>_xlfn.XLOOKUP(TabelaCompras[[#This Row],[Produto]],Cadastro!A:A,Cadastro!B:B,"VALOR NÃO ENCONTRADO",0,1)</f>
        <v>M-E10</v>
      </c>
      <c r="B1342" t="s">
        <v>1474</v>
      </c>
      <c r="C1342">
        <v>1</v>
      </c>
      <c r="D1342" s="1">
        <v>419.9</v>
      </c>
      <c r="E1342" s="1">
        <v>699</v>
      </c>
      <c r="F1342" s="6">
        <v>44801</v>
      </c>
      <c r="H1342" s="7" t="str">
        <f>IFERROR(_xlfn.XLOOKUP(TabelaCompras[[#This Row],[Produto]],Cadastro!#REF!,Cadastro!C:C,_xlfn.XLOOKUP(TabelaCompras[[#This Row],[Código]],Cadastro!B:B,Cadastro!C:C,,0,1),0,1)," ")</f>
        <v xml:space="preserve"> </v>
      </c>
      <c r="I1342" s="7" t="s">
        <v>1427</v>
      </c>
    </row>
    <row r="1343" spans="1:9" x14ac:dyDescent="0.25">
      <c r="A1343" s="3">
        <f>_xlfn.XLOOKUP(TabelaCompras[[#This Row],[Produto]],Cadastro!A:A,Cadastro!B:B,"VALOR NÃO ENCONTRADO",0,1)</f>
        <v>9584</v>
      </c>
      <c r="B1343" t="s">
        <v>248</v>
      </c>
      <c r="C1343">
        <v>1</v>
      </c>
      <c r="D1343" s="1">
        <v>282</v>
      </c>
      <c r="E1343" s="1">
        <f>TabelaCompras[[#This Row],[Preço de compra]]/0.6</f>
        <v>470</v>
      </c>
      <c r="F1343" s="6">
        <v>44801</v>
      </c>
      <c r="H1343" s="7" t="str">
        <f>IFERROR(_xlfn.XLOOKUP(TabelaCompras[[#This Row],[Produto]],Cadastro!#REF!,Cadastro!C:C,_xlfn.XLOOKUP(TabelaCompras[[#This Row],[Código]],Cadastro!B:B,Cadastro!C:C,,0,1),0,1)," ")</f>
        <v xml:space="preserve"> </v>
      </c>
      <c r="I1343" s="7" t="s">
        <v>1475</v>
      </c>
    </row>
    <row r="1344" spans="1:9" x14ac:dyDescent="0.25">
      <c r="A1344" s="3" t="str">
        <f>_xlfn.XLOOKUP(TabelaCompras[[#This Row],[Produto]],Cadastro!A:A,Cadastro!B:B,"VALOR NÃO ENCONTRADO",0,1)</f>
        <v>M-E11</v>
      </c>
      <c r="B1344" t="s">
        <v>1476</v>
      </c>
      <c r="C1344">
        <v>1</v>
      </c>
      <c r="D1344" s="1">
        <v>1177.5</v>
      </c>
      <c r="E1344" s="1">
        <v>1990</v>
      </c>
      <c r="F1344" s="6">
        <v>44801</v>
      </c>
      <c r="H1344" s="7" t="str">
        <f>IFERROR(_xlfn.XLOOKUP(TabelaCompras[[#This Row],[Produto]],Cadastro!#REF!,Cadastro!C:C,_xlfn.XLOOKUP(TabelaCompras[[#This Row],[Código]],Cadastro!B:B,Cadastro!C:C,,0,1),0,1)," ")</f>
        <v xml:space="preserve"> </v>
      </c>
      <c r="I1344" s="7" t="s">
        <v>1477</v>
      </c>
    </row>
    <row r="1345" spans="1:9" x14ac:dyDescent="0.25">
      <c r="A1345" s="3" t="str">
        <f>_xlfn.XLOOKUP(TabelaCompras[[#This Row],[Produto]],Cadastro!A:A,Cadastro!B:B,"VALOR NÃO ENCONTRADO",0,1)</f>
        <v>M-E12</v>
      </c>
      <c r="B1345" t="s">
        <v>1478</v>
      </c>
      <c r="C1345">
        <v>1</v>
      </c>
      <c r="D1345" s="1">
        <v>2.4</v>
      </c>
      <c r="E1345" s="1">
        <v>6</v>
      </c>
      <c r="F1345" s="6">
        <v>44801</v>
      </c>
      <c r="H1345" s="7" t="str">
        <f>IFERROR(_xlfn.XLOOKUP(TabelaCompras[[#This Row],[Produto]],Cadastro!#REF!,Cadastro!C:C,_xlfn.XLOOKUP(TabelaCompras[[#This Row],[Código]],Cadastro!B:B,Cadastro!C:C,,0,1),0,1)," ")</f>
        <v xml:space="preserve"> </v>
      </c>
      <c r="I1345" s="7" t="s">
        <v>1479</v>
      </c>
    </row>
    <row r="1346" spans="1:9" x14ac:dyDescent="0.25">
      <c r="A1346" s="3" t="str">
        <f>_xlfn.XLOOKUP(TabelaCompras[[#This Row],[Produto]],Cadastro!A:A,Cadastro!B:B,"VALOR NÃO ENCONTRADO",0,1)</f>
        <v>M-E13</v>
      </c>
      <c r="B1346" t="s">
        <v>1480</v>
      </c>
      <c r="C1346">
        <v>1</v>
      </c>
      <c r="D1346" s="1">
        <v>2</v>
      </c>
      <c r="E1346" s="1">
        <v>16</v>
      </c>
      <c r="F1346" s="6">
        <v>44801</v>
      </c>
      <c r="H1346" s="7" t="str">
        <f>IFERROR(_xlfn.XLOOKUP(TabelaCompras[[#This Row],[Produto]],Cadastro!#REF!,Cadastro!C:C,_xlfn.XLOOKUP(TabelaCompras[[#This Row],[Código]],Cadastro!B:B,Cadastro!C:C,,0,1),0,1)," ")</f>
        <v xml:space="preserve"> </v>
      </c>
      <c r="I1346" s="7" t="s">
        <v>1479</v>
      </c>
    </row>
    <row r="1347" spans="1:9" x14ac:dyDescent="0.25">
      <c r="A1347" s="3" t="str">
        <f>_xlfn.XLOOKUP(TabelaCompras[[#This Row],[Produto]],Cadastro!A:A,Cadastro!B:B,"VALOR NÃO ENCONTRADO",0,1)</f>
        <v>M-E14</v>
      </c>
      <c r="B1347" t="s">
        <v>1481</v>
      </c>
      <c r="C1347">
        <v>1</v>
      </c>
      <c r="D1347" s="1">
        <v>189.9</v>
      </c>
      <c r="E1347" s="1">
        <v>322</v>
      </c>
      <c r="F1347" s="6">
        <v>44801</v>
      </c>
      <c r="H1347" s="7" t="str">
        <f>IFERROR(_xlfn.XLOOKUP(TabelaCompras[[#This Row],[Produto]],Cadastro!#REF!,Cadastro!C:C,_xlfn.XLOOKUP(TabelaCompras[[#This Row],[Código]],Cadastro!B:B,Cadastro!C:C,,0,1),0,1)," ")</f>
        <v xml:space="preserve"> </v>
      </c>
      <c r="I1347" s="7" t="s">
        <v>1479</v>
      </c>
    </row>
    <row r="1348" spans="1:9" x14ac:dyDescent="0.25">
      <c r="A1348" s="3">
        <f>_xlfn.XLOOKUP(TabelaCompras[[#This Row],[Produto]],Cadastro!A:A,Cadastro!B:B,"VALOR NÃO ENCONTRADO",0,1)</f>
        <v>1411</v>
      </c>
      <c r="B1348" t="s">
        <v>540</v>
      </c>
      <c r="C1348">
        <v>1</v>
      </c>
      <c r="D1348" s="1">
        <v>13.61</v>
      </c>
      <c r="E1348" s="1">
        <v>36</v>
      </c>
      <c r="F1348" s="6">
        <v>44801</v>
      </c>
      <c r="H1348" s="7" t="str">
        <f>IFERROR(_xlfn.XLOOKUP(TabelaCompras[[#This Row],[Produto]],Cadastro!#REF!,Cadastro!C:C,_xlfn.XLOOKUP(TabelaCompras[[#This Row],[Código]],Cadastro!B:B,Cadastro!C:C,,0,1),0,1)," ")</f>
        <v xml:space="preserve"> </v>
      </c>
      <c r="I1348" s="7" t="s">
        <v>1482</v>
      </c>
    </row>
    <row r="1349" spans="1:9" x14ac:dyDescent="0.25">
      <c r="A1349" s="3">
        <f>_xlfn.XLOOKUP(TabelaCompras[[#This Row],[Produto]],Cadastro!A:A,Cadastro!B:B,"VALOR NÃO ENCONTRADO",0,1)</f>
        <v>5154896</v>
      </c>
      <c r="B1349" t="s">
        <v>541</v>
      </c>
      <c r="C1349">
        <v>1</v>
      </c>
      <c r="D1349" s="1">
        <v>17.28</v>
      </c>
      <c r="E1349" s="1">
        <v>42</v>
      </c>
      <c r="F1349" s="6">
        <v>44801</v>
      </c>
      <c r="H1349" s="7" t="str">
        <f>IFERROR(_xlfn.XLOOKUP(TabelaCompras[[#This Row],[Produto]],Cadastro!#REF!,Cadastro!C:C,_xlfn.XLOOKUP(TabelaCompras[[#This Row],[Código]],Cadastro!B:B,Cadastro!C:C,,0,1),0,1)," ")</f>
        <v xml:space="preserve"> </v>
      </c>
      <c r="I1349" s="7" t="s">
        <v>1482</v>
      </c>
    </row>
    <row r="1350" spans="1:9" x14ac:dyDescent="0.25">
      <c r="A1350" s="3" t="str">
        <f>_xlfn.XLOOKUP(TabelaCompras[[#This Row],[Produto]],Cadastro!A:A,Cadastro!B:B,"VALOR NÃO ENCONTRADO",0,1)</f>
        <v>M-E15</v>
      </c>
      <c r="B1350" t="s">
        <v>1483</v>
      </c>
      <c r="C1350">
        <v>1</v>
      </c>
      <c r="D1350" s="1">
        <v>31.14</v>
      </c>
      <c r="E1350" s="1">
        <v>76</v>
      </c>
      <c r="F1350" s="6">
        <v>44801</v>
      </c>
      <c r="H1350" s="7" t="str">
        <f>IFERROR(_xlfn.XLOOKUP(TabelaCompras[[#This Row],[Produto]],Cadastro!#REF!,Cadastro!C:C,_xlfn.XLOOKUP(TabelaCompras[[#This Row],[Código]],Cadastro!B:B,Cadastro!C:C,,0,1),0,1)," ")</f>
        <v xml:space="preserve"> </v>
      </c>
      <c r="I1350" s="7" t="s">
        <v>1482</v>
      </c>
    </row>
    <row r="1351" spans="1:9" x14ac:dyDescent="0.25">
      <c r="A1351" s="3" t="str">
        <f>_xlfn.XLOOKUP(TabelaCompras[[#This Row],[Produto]],Cadastro!A:A,Cadastro!B:B,"VALOR NÃO ENCONTRADO",0,1)</f>
        <v>M-E16</v>
      </c>
      <c r="B1351" t="s">
        <v>1484</v>
      </c>
      <c r="C1351">
        <v>1</v>
      </c>
      <c r="D1351" s="1">
        <v>48.38</v>
      </c>
      <c r="E1351" s="1">
        <v>82</v>
      </c>
      <c r="F1351" s="6">
        <v>44801</v>
      </c>
      <c r="H1351" s="7" t="str">
        <f>IFERROR(_xlfn.XLOOKUP(TabelaCompras[[#This Row],[Produto]],Cadastro!#REF!,Cadastro!C:C,_xlfn.XLOOKUP(TabelaCompras[[#This Row],[Código]],Cadastro!B:B,Cadastro!C:C,,0,1),0,1)," ")</f>
        <v xml:space="preserve"> </v>
      </c>
      <c r="I1351" s="7" t="s">
        <v>1485</v>
      </c>
    </row>
    <row r="1352" spans="1:9" x14ac:dyDescent="0.25">
      <c r="A1352" s="3" t="str">
        <f>_xlfn.XLOOKUP(TabelaCompras[[#This Row],[Produto]],Cadastro!A:A,Cadastro!B:B,"VALOR NÃO ENCONTRADO",0,1)</f>
        <v>M-E17</v>
      </c>
      <c r="B1352" t="s">
        <v>1486</v>
      </c>
      <c r="C1352">
        <v>1</v>
      </c>
      <c r="D1352" s="1">
        <v>14.12</v>
      </c>
      <c r="E1352" s="1">
        <v>26</v>
      </c>
      <c r="F1352" s="6">
        <v>44801</v>
      </c>
      <c r="H1352" s="7" t="str">
        <f>IFERROR(_xlfn.XLOOKUP(TabelaCompras[[#This Row],[Produto]],Cadastro!#REF!,Cadastro!C:C,_xlfn.XLOOKUP(TabelaCompras[[#This Row],[Código]],Cadastro!B:B,Cadastro!C:C,,0,1),0,1)," ")</f>
        <v xml:space="preserve"> </v>
      </c>
      <c r="I1352" s="7" t="s">
        <v>1485</v>
      </c>
    </row>
    <row r="1353" spans="1:9" x14ac:dyDescent="0.25">
      <c r="A1353" s="3" t="str">
        <f>_xlfn.XLOOKUP(TabelaCompras[[#This Row],[Produto]],Cadastro!A:A,Cadastro!B:B,"VALOR NÃO ENCONTRADO",0,1)</f>
        <v>M-E18</v>
      </c>
      <c r="B1353" t="s">
        <v>1487</v>
      </c>
      <c r="C1353">
        <v>1</v>
      </c>
      <c r="D1353" s="1">
        <v>326.77</v>
      </c>
      <c r="E1353" s="1">
        <v>546</v>
      </c>
      <c r="F1353" s="6">
        <v>44801</v>
      </c>
      <c r="H1353" s="7" t="str">
        <f>IFERROR(_xlfn.XLOOKUP(TabelaCompras[[#This Row],[Produto]],Cadastro!#REF!,Cadastro!C:C,_xlfn.XLOOKUP(TabelaCompras[[#This Row],[Código]],Cadastro!B:B,Cadastro!C:C,,0,1),0,1)," ")</f>
        <v xml:space="preserve"> </v>
      </c>
      <c r="I1353" s="7" t="s">
        <v>1485</v>
      </c>
    </row>
    <row r="1354" spans="1:9" x14ac:dyDescent="0.25">
      <c r="A1354" s="3" t="str">
        <f>_xlfn.XLOOKUP(TabelaCompras[[#This Row],[Produto]],Cadastro!A:A,Cadastro!B:B,"VALOR NÃO ENCONTRADO",0,1)</f>
        <v>M-H03</v>
      </c>
      <c r="B1354" t="s">
        <v>1488</v>
      </c>
      <c r="C1354">
        <v>1</v>
      </c>
      <c r="D1354" s="1">
        <v>34</v>
      </c>
      <c r="E1354" s="1">
        <v>58</v>
      </c>
      <c r="F1354" s="6">
        <v>44801</v>
      </c>
      <c r="H1354" s="7" t="str">
        <f>IFERROR(_xlfn.XLOOKUP(TabelaCompras[[#This Row],[Produto]],Cadastro!#REF!,Cadastro!C:C,_xlfn.XLOOKUP(TabelaCompras[[#This Row],[Código]],Cadastro!B:B,Cadastro!C:C,,0,1),0,1)," ")</f>
        <v xml:space="preserve"> </v>
      </c>
      <c r="I1354" s="7" t="s">
        <v>1489</v>
      </c>
    </row>
    <row r="1355" spans="1:9" x14ac:dyDescent="0.25">
      <c r="A1355" s="3" t="str">
        <f>_xlfn.XLOOKUP(TabelaCompras[[#This Row],[Produto]],Cadastro!A:A,Cadastro!B:B,"VALOR NÃO ENCONTRADO",0,1)</f>
        <v>VALOR NÃO ENCONTRADO</v>
      </c>
      <c r="B1355" t="s">
        <v>1490</v>
      </c>
      <c r="C1355">
        <v>1</v>
      </c>
      <c r="D1355" s="1">
        <v>1.75</v>
      </c>
      <c r="E1355" s="1">
        <v>4</v>
      </c>
      <c r="F1355" s="6">
        <v>44801</v>
      </c>
      <c r="H1355" s="7" t="str">
        <f>IFERROR(_xlfn.XLOOKUP(TabelaCompras[[#This Row],[Produto]],Cadastro!#REF!,Cadastro!C:C,_xlfn.XLOOKUP(TabelaCompras[[#This Row],[Código]],Cadastro!B:B,Cadastro!C:C,,0,1),0,1)," ")</f>
        <v xml:space="preserve"> </v>
      </c>
      <c r="I1355" s="7" t="s">
        <v>1489</v>
      </c>
    </row>
    <row r="1356" spans="1:9" x14ac:dyDescent="0.25">
      <c r="A1356" s="3" t="str">
        <f>_xlfn.XLOOKUP(TabelaCompras[[#This Row],[Produto]],Cadastro!A:A,Cadastro!B:B,"VALOR NÃO ENCONTRADO",0,1)</f>
        <v>M-P03</v>
      </c>
      <c r="B1356" t="s">
        <v>1491</v>
      </c>
      <c r="C1356">
        <v>1</v>
      </c>
      <c r="D1356" s="1">
        <v>655</v>
      </c>
      <c r="E1356" s="1">
        <v>1200</v>
      </c>
      <c r="F1356" s="6">
        <v>44801</v>
      </c>
      <c r="H1356" s="7" t="str">
        <f>IFERROR(_xlfn.XLOOKUP(TabelaCompras[[#This Row],[Produto]],Cadastro!#REF!,Cadastro!C:C,_xlfn.XLOOKUP(TabelaCompras[[#This Row],[Código]],Cadastro!B:B,Cadastro!C:C,,0,1),0,1)," ")</f>
        <v xml:space="preserve"> </v>
      </c>
      <c r="I1356" s="7" t="s">
        <v>1492</v>
      </c>
    </row>
    <row r="1357" spans="1:9" x14ac:dyDescent="0.25">
      <c r="A1357" s="3" t="str">
        <f>_xlfn.XLOOKUP(TabelaCompras[[#This Row],[Produto]],Cadastro!A:A,Cadastro!B:B,"VALOR NÃO ENCONTRADO",0,1)</f>
        <v>M-E19</v>
      </c>
      <c r="B1357" t="s">
        <v>1493</v>
      </c>
      <c r="C1357">
        <v>1</v>
      </c>
      <c r="D1357" s="1">
        <v>949</v>
      </c>
      <c r="E1357" s="1">
        <v>1582</v>
      </c>
      <c r="F1357" s="6">
        <v>44801</v>
      </c>
      <c r="H1357" s="7" t="str">
        <f>IFERROR(_xlfn.XLOOKUP(TabelaCompras[[#This Row],[Produto]],Cadastro!#REF!,Cadastro!C:C,_xlfn.XLOOKUP(TabelaCompras[[#This Row],[Código]],Cadastro!B:B,Cadastro!C:C,,0,1),0,1)," ")</f>
        <v xml:space="preserve"> </v>
      </c>
      <c r="I1357" s="7" t="s">
        <v>1494</v>
      </c>
    </row>
    <row r="1358" spans="1:9" x14ac:dyDescent="0.25">
      <c r="A1358" s="3" t="str">
        <f>_xlfn.XLOOKUP(TabelaCompras[[#This Row],[Produto]],Cadastro!A:A,Cadastro!B:B,"VALOR NÃO ENCONTRADO",0,1)</f>
        <v>M-E20</v>
      </c>
      <c r="B1358" t="s">
        <v>1495</v>
      </c>
      <c r="C1358">
        <v>1</v>
      </c>
      <c r="D1358" s="1">
        <v>1480</v>
      </c>
      <c r="E1358" s="1">
        <v>2486</v>
      </c>
      <c r="F1358" s="6">
        <v>44801</v>
      </c>
      <c r="H1358" s="7" t="str">
        <f>IFERROR(_xlfn.XLOOKUP(TabelaCompras[[#This Row],[Produto]],Cadastro!#REF!,Cadastro!C:C,_xlfn.XLOOKUP(TabelaCompras[[#This Row],[Código]],Cadastro!B:B,Cadastro!C:C,,0,1),0,1)," ")</f>
        <v xml:space="preserve"> </v>
      </c>
      <c r="I1358" s="7" t="s">
        <v>1496</v>
      </c>
    </row>
    <row r="1359" spans="1:9" x14ac:dyDescent="0.25">
      <c r="A1359" s="3" t="str">
        <f>_xlfn.XLOOKUP(TabelaCompras[[#This Row],[Produto]],Cadastro!A:A,Cadastro!B:B,"VALOR NÃO ENCONTRADO",0,1)</f>
        <v>M-ES05</v>
      </c>
      <c r="B1359" t="s">
        <v>1454</v>
      </c>
      <c r="C1359">
        <v>1</v>
      </c>
      <c r="D1359" s="1">
        <v>22.85</v>
      </c>
      <c r="E1359" s="1">
        <v>42</v>
      </c>
      <c r="F1359" s="6">
        <v>44795</v>
      </c>
      <c r="H1359" s="7" t="str">
        <f>IFERROR(_xlfn.XLOOKUP(TabelaCompras[[#This Row],[Produto]],Cadastro!#REF!,Cadastro!C:C,_xlfn.XLOOKUP(TabelaCompras[[#This Row],[Código]],Cadastro!B:B,Cadastro!C:C,,0,1),0,1)," ")</f>
        <v xml:space="preserve"> </v>
      </c>
      <c r="I1359" s="7" t="s">
        <v>1455</v>
      </c>
    </row>
    <row r="1360" spans="1:9" x14ac:dyDescent="0.25">
      <c r="A1360" s="3" t="str">
        <f>_xlfn.XLOOKUP(TabelaCompras[[#This Row],[Produto]],Cadastro!A:A,Cadastro!B:B,"VALOR NÃO ENCONTRADO",0,1)</f>
        <v>M-2563</v>
      </c>
      <c r="B1360" t="s">
        <v>811</v>
      </c>
      <c r="C1360">
        <v>1</v>
      </c>
      <c r="D1360" s="1">
        <v>46.8</v>
      </c>
      <c r="E1360" s="1">
        <f>TabelaCompras[[#This Row],[Preço de compra]]/0.6</f>
        <v>78</v>
      </c>
      <c r="F1360" s="6">
        <v>44795</v>
      </c>
      <c r="H1360" s="7" t="str">
        <f>IFERROR(_xlfn.XLOOKUP(TabelaCompras[[#This Row],[Produto]],Cadastro!#REF!,Cadastro!C:C,_xlfn.XLOOKUP(TabelaCompras[[#This Row],[Código]],Cadastro!B:B,Cadastro!C:C,,0,1),0,1)," ")</f>
        <v xml:space="preserve"> </v>
      </c>
      <c r="I1360" s="7" t="s">
        <v>1425</v>
      </c>
    </row>
    <row r="1361" spans="1:9" x14ac:dyDescent="0.25">
      <c r="A1361" s="3" t="str">
        <f>_xlfn.XLOOKUP(TabelaCompras[[#This Row],[Produto]],Cadastro!A:A,Cadastro!B:B,"VALOR NÃO ENCONTRADO",0,1)</f>
        <v>M-005673</v>
      </c>
      <c r="B1361" t="s">
        <v>809</v>
      </c>
      <c r="C1361">
        <v>1</v>
      </c>
      <c r="D1361" s="1">
        <v>149.97</v>
      </c>
      <c r="E1361" s="1">
        <v>252</v>
      </c>
      <c r="F1361" s="6">
        <v>44795</v>
      </c>
      <c r="H1361" s="7" t="str">
        <f>IFERROR(_xlfn.XLOOKUP(TabelaCompras[[#This Row],[Produto]],Cadastro!#REF!,Cadastro!C:C,_xlfn.XLOOKUP(TabelaCompras[[#This Row],[Código]],Cadastro!B:B,Cadastro!C:C,,0,1),0,1)," ")</f>
        <v xml:space="preserve"> </v>
      </c>
      <c r="I1361" s="7" t="s">
        <v>1425</v>
      </c>
    </row>
    <row r="1362" spans="1:9" x14ac:dyDescent="0.25">
      <c r="A1362" s="3" t="str">
        <f>_xlfn.XLOOKUP(TabelaCompras[[#This Row],[Produto]],Cadastro!A:A,Cadastro!B:B,"VALOR NÃO ENCONTRADO",0,1)</f>
        <v>M-H01</v>
      </c>
      <c r="B1362" t="s">
        <v>1456</v>
      </c>
      <c r="C1362">
        <v>1</v>
      </c>
      <c r="D1362" s="1">
        <v>880.27</v>
      </c>
      <c r="E1362" s="1">
        <v>1469</v>
      </c>
      <c r="F1362" s="6">
        <v>44795</v>
      </c>
      <c r="H1362" s="7" t="str">
        <f>IFERROR(_xlfn.XLOOKUP(TabelaCompras[[#This Row],[Produto]],Cadastro!#REF!,Cadastro!C:C,_xlfn.XLOOKUP(TabelaCompras[[#This Row],[Código]],Cadastro!B:B,Cadastro!C:C,,0,1),0,1)," ")</f>
        <v xml:space="preserve"> </v>
      </c>
      <c r="I1362" s="7" t="s">
        <v>1457</v>
      </c>
    </row>
    <row r="1363" spans="1:9" x14ac:dyDescent="0.25">
      <c r="A1363" s="3" t="str">
        <f>_xlfn.XLOOKUP(TabelaCompras[[#This Row],[Produto]],Cadastro!A:A,Cadastro!B:B,"VALOR NÃO ENCONTRADO",0,1)</f>
        <v>M-E06</v>
      </c>
      <c r="B1363" t="s">
        <v>1458</v>
      </c>
      <c r="C1363">
        <v>1</v>
      </c>
      <c r="D1363" s="1">
        <v>1337.31</v>
      </c>
      <c r="E1363" s="1">
        <v>2229</v>
      </c>
      <c r="F1363" s="6">
        <v>44795</v>
      </c>
      <c r="H1363" s="7" t="str">
        <f>IFERROR(_xlfn.XLOOKUP(TabelaCompras[[#This Row],[Produto]],Cadastro!#REF!,Cadastro!C:C,_xlfn.XLOOKUP(TabelaCompras[[#This Row],[Código]],Cadastro!B:B,Cadastro!C:C,,0,1),0,1)," ")</f>
        <v xml:space="preserve"> </v>
      </c>
      <c r="I1363" s="7" t="s">
        <v>1427</v>
      </c>
    </row>
    <row r="1364" spans="1:9" x14ac:dyDescent="0.25">
      <c r="A1364" s="3" t="str">
        <f>_xlfn.XLOOKUP(TabelaCompras[[#This Row],[Produto]],Cadastro!A:A,Cadastro!B:B,"VALOR NÃO ENCONTRADO",0,1)</f>
        <v>M-003129</v>
      </c>
      <c r="B1364" t="s">
        <v>632</v>
      </c>
      <c r="C1364">
        <v>1</v>
      </c>
      <c r="D1364" s="1">
        <v>5033.1000000000004</v>
      </c>
      <c r="E1364" s="1">
        <v>8389</v>
      </c>
      <c r="F1364" s="6">
        <v>44795</v>
      </c>
      <c r="H1364" s="7" t="str">
        <f>IFERROR(_xlfn.XLOOKUP(TabelaCompras[[#This Row],[Produto]],Cadastro!#REF!,Cadastro!C:C,_xlfn.XLOOKUP(TabelaCompras[[#This Row],[Código]],Cadastro!B:B,Cadastro!C:C,,0,1),0,1)," ")</f>
        <v xml:space="preserve"> </v>
      </c>
      <c r="I1364" s="7" t="s">
        <v>1459</v>
      </c>
    </row>
    <row r="1365" spans="1:9" x14ac:dyDescent="0.25">
      <c r="A1365" s="3" t="str">
        <f>_xlfn.XLOOKUP(TabelaCompras[[#This Row],[Produto]],Cadastro!A:A,Cadastro!B:B,"VALOR NÃO ENCONTRADO",0,1)</f>
        <v>M-5231</v>
      </c>
      <c r="B1365" s="8" t="s">
        <v>36</v>
      </c>
      <c r="C1365">
        <v>1</v>
      </c>
      <c r="D1365" s="1">
        <v>199.99</v>
      </c>
      <c r="E1365" s="1">
        <v>367</v>
      </c>
      <c r="F1365" s="6">
        <v>44795</v>
      </c>
      <c r="H1365" s="7" t="str">
        <f>IFERROR(_xlfn.XLOOKUP(TabelaCompras[[#This Row],[Produto]],Cadastro!#REF!,Cadastro!C:C,_xlfn.XLOOKUP(TabelaCompras[[#This Row],[Código]],Cadastro!B:B,Cadastro!C:C,,0,1),0,1)," ")</f>
        <v xml:space="preserve"> </v>
      </c>
      <c r="I1365" s="7" t="s">
        <v>1460</v>
      </c>
    </row>
    <row r="1366" spans="1:9" x14ac:dyDescent="0.25">
      <c r="A1366" s="3" t="str">
        <f>_xlfn.XLOOKUP(TabelaCompras[[#This Row],[Produto]],Cadastro!A:A,Cadastro!B:B,"VALOR NÃO ENCONTRADO",0,1)</f>
        <v>M-E07</v>
      </c>
      <c r="B1366" t="s">
        <v>1461</v>
      </c>
      <c r="C1366">
        <v>1</v>
      </c>
      <c r="D1366" s="1">
        <v>2624</v>
      </c>
      <c r="E1366" s="1">
        <v>4376</v>
      </c>
      <c r="F1366" s="6">
        <v>44795</v>
      </c>
      <c r="H1366" s="7" t="str">
        <f>IFERROR(_xlfn.XLOOKUP(TabelaCompras[[#This Row],[Produto]],Cadastro!#REF!,Cadastro!C:C,_xlfn.XLOOKUP(TabelaCompras[[#This Row],[Código]],Cadastro!B:B,Cadastro!C:C,,0,1),0,1)," ")</f>
        <v xml:space="preserve"> </v>
      </c>
      <c r="I1366" s="7" t="s">
        <v>1427</v>
      </c>
    </row>
    <row r="1367" spans="1:9" x14ac:dyDescent="0.25">
      <c r="A1367" s="3" t="str">
        <f>_xlfn.XLOOKUP(TabelaCompras[[#This Row],[Produto]],Cadastro!A:A,Cadastro!B:B,"VALOR NÃO ENCONTRADO",0,1)</f>
        <v>M-E08</v>
      </c>
      <c r="B1367" t="s">
        <v>1462</v>
      </c>
      <c r="C1367">
        <v>1</v>
      </c>
      <c r="D1367" s="1">
        <v>26.93</v>
      </c>
      <c r="E1367" s="1">
        <v>49</v>
      </c>
      <c r="F1367" s="6">
        <v>44795</v>
      </c>
      <c r="H1367" s="7" t="str">
        <f>IFERROR(_xlfn.XLOOKUP(TabelaCompras[[#This Row],[Produto]],Cadastro!#REF!,Cadastro!C:C,_xlfn.XLOOKUP(TabelaCompras[[#This Row],[Código]],Cadastro!B:B,Cadastro!C:C,,0,1),0,1)," ")</f>
        <v xml:space="preserve"> </v>
      </c>
      <c r="I1367" s="7" t="s">
        <v>1463</v>
      </c>
    </row>
    <row r="1368" spans="1:9" x14ac:dyDescent="0.25">
      <c r="A1368" s="3" t="str">
        <f>_xlfn.XLOOKUP(TabelaCompras[[#This Row],[Produto]],Cadastro!A:A,Cadastro!B:B,"VALOR NÃO ENCONTRADO",0,1)</f>
        <v>M-3060</v>
      </c>
      <c r="B1368" t="s">
        <v>456</v>
      </c>
      <c r="C1368">
        <v>1</v>
      </c>
      <c r="D1368" s="1">
        <v>74.260000000000005</v>
      </c>
      <c r="E1368" s="1">
        <v>126</v>
      </c>
      <c r="F1368" s="6">
        <v>44795</v>
      </c>
      <c r="H1368" s="7" t="str">
        <f>IFERROR(_xlfn.XLOOKUP(TabelaCompras[[#This Row],[Produto]],Cadastro!#REF!,Cadastro!C:C,_xlfn.XLOOKUP(TabelaCompras[[#This Row],[Código]],Cadastro!B:B,Cadastro!C:C,,0,1),0,1)," ")</f>
        <v xml:space="preserve"> </v>
      </c>
      <c r="I1368" s="7" t="s">
        <v>1427</v>
      </c>
    </row>
    <row r="1369" spans="1:9" x14ac:dyDescent="0.25">
      <c r="A1369" s="3" t="str">
        <f>_xlfn.XLOOKUP(TabelaCompras[[#This Row],[Produto]],Cadastro!A:A,Cadastro!B:B,"VALOR NÃO ENCONTRADO",0,1)</f>
        <v>M-ES06</v>
      </c>
      <c r="B1369" s="8" t="s">
        <v>1464</v>
      </c>
      <c r="C1369">
        <v>1</v>
      </c>
      <c r="D1369" s="1">
        <v>315.60000000000002</v>
      </c>
      <c r="E1369" s="1">
        <f>TabelaCompras[[#This Row],[Preço de compra]]/0.6</f>
        <v>526.00000000000011</v>
      </c>
      <c r="F1369" s="6">
        <v>44795</v>
      </c>
      <c r="H1369" s="7" t="str">
        <f>IFERROR(_xlfn.XLOOKUP(TabelaCompras[[#This Row],[Produto]],Cadastro!#REF!,Cadastro!C:C,_xlfn.XLOOKUP(TabelaCompras[[#This Row],[Código]],Cadastro!B:B,Cadastro!C:C,,0,1),0,1)," ")</f>
        <v xml:space="preserve"> </v>
      </c>
      <c r="I1369" s="7" t="s">
        <v>1425</v>
      </c>
    </row>
    <row r="1370" spans="1:9" x14ac:dyDescent="0.25">
      <c r="A1370" s="3" t="str">
        <f>_xlfn.XLOOKUP(TabelaCompras[[#This Row],[Produto]],Cadastro!A:A,Cadastro!B:B,"VALOR NÃO ENCONTRADO",0,1)</f>
        <v>MM-97863</v>
      </c>
      <c r="B1370" t="s">
        <v>1384</v>
      </c>
      <c r="C1370">
        <v>1</v>
      </c>
      <c r="D1370" s="1">
        <v>3.53</v>
      </c>
      <c r="E1370" s="1">
        <v>5.9</v>
      </c>
      <c r="F1370" s="6">
        <v>44795</v>
      </c>
      <c r="H1370" s="7" t="str">
        <f>IFERROR(_xlfn.XLOOKUP(TabelaCompras[[#This Row],[Produto]],Cadastro!#REF!,Cadastro!C:C,_xlfn.XLOOKUP(TabelaCompras[[#This Row],[Código]],Cadastro!B:B,Cadastro!C:C,,0,1),0,1)," ")</f>
        <v xml:space="preserve"> </v>
      </c>
      <c r="I1370" s="7" t="s">
        <v>1465</v>
      </c>
    </row>
    <row r="1371" spans="1:9" x14ac:dyDescent="0.25">
      <c r="A1371" s="3">
        <f>_xlfn.XLOOKUP(TabelaCompras[[#This Row],[Produto]],Cadastro!A:A,Cadastro!B:B,"VALOR NÃO ENCONTRADO",0,1)</f>
        <v>9629</v>
      </c>
      <c r="B1371" t="s">
        <v>556</v>
      </c>
      <c r="C1371">
        <v>1</v>
      </c>
      <c r="D1371" s="1">
        <v>211.8</v>
      </c>
      <c r="E1371" s="1">
        <f>TabelaCompras[[#This Row],[Preço de compra]]/0.6</f>
        <v>353.00000000000006</v>
      </c>
      <c r="F1371" s="6">
        <v>44795</v>
      </c>
      <c r="H1371" s="7" t="str">
        <f>IFERROR(_xlfn.XLOOKUP(TabelaCompras[[#This Row],[Produto]],Cadastro!#REF!,Cadastro!C:C,_xlfn.XLOOKUP(TabelaCompras[[#This Row],[Código]],Cadastro!B:B,Cadastro!C:C,,0,1),0,1)," ")</f>
        <v xml:space="preserve"> </v>
      </c>
      <c r="I1371" s="7" t="s">
        <v>1465</v>
      </c>
    </row>
    <row r="1372" spans="1:9" x14ac:dyDescent="0.25">
      <c r="A1372" s="3" t="str">
        <f>_xlfn.XLOOKUP(TabelaCompras[[#This Row],[Produto]],Cadastro!A:A,Cadastro!B:B,"VALOR NÃO ENCONTRADO",0,1)</f>
        <v>MM-057</v>
      </c>
      <c r="B1372" t="s">
        <v>1401</v>
      </c>
      <c r="C1372">
        <v>1</v>
      </c>
      <c r="D1372" s="1">
        <v>30</v>
      </c>
      <c r="E1372" s="1">
        <v>59</v>
      </c>
      <c r="F1372" s="6">
        <v>44795</v>
      </c>
      <c r="H1372" s="7" t="str">
        <f>IFERROR(_xlfn.XLOOKUP(TabelaCompras[[#This Row],[Produto]],Cadastro!#REF!,Cadastro!C:C,_xlfn.XLOOKUP(TabelaCompras[[#This Row],[Código]],Cadastro!B:B,Cadastro!C:C,,0,1),0,1)," ")</f>
        <v xml:space="preserve"> </v>
      </c>
      <c r="I1372" s="7" t="s">
        <v>1445</v>
      </c>
    </row>
    <row r="1373" spans="1:9" x14ac:dyDescent="0.25">
      <c r="A1373" s="3" t="str">
        <f>_xlfn.XLOOKUP(TabelaCompras[[#This Row],[Produto]],Cadastro!A:A,Cadastro!B:B,"VALOR NÃO ENCONTRADO",0,1)</f>
        <v>M-H02</v>
      </c>
      <c r="B1373" t="s">
        <v>1466</v>
      </c>
      <c r="C1373">
        <v>1</v>
      </c>
      <c r="D1373" s="1">
        <v>56.2</v>
      </c>
      <c r="E1373" s="1">
        <v>94</v>
      </c>
      <c r="F1373" s="6">
        <v>44795</v>
      </c>
      <c r="H1373" s="7" t="str">
        <f>IFERROR(_xlfn.XLOOKUP(TabelaCompras[[#This Row],[Produto]],Cadastro!#REF!,Cadastro!C:C,_xlfn.XLOOKUP(TabelaCompras[[#This Row],[Código]],Cadastro!B:B,Cadastro!C:C,,0,1),0,1)," ")</f>
        <v xml:space="preserve"> </v>
      </c>
      <c r="I1373" s="7" t="s">
        <v>1445</v>
      </c>
    </row>
    <row r="1374" spans="1:9" x14ac:dyDescent="0.25">
      <c r="A1374" s="24" t="str">
        <f>_xlfn.XLOOKUP(TabelaCompras[[#This Row],[Produto]],Cadastro!A:A,Cadastro!B:B,"VALOR NÃO ENCONTRADO",0,1)</f>
        <v>MS-19488</v>
      </c>
      <c r="B1374" t="s">
        <v>1096</v>
      </c>
      <c r="C1374">
        <v>1</v>
      </c>
      <c r="D1374" s="1">
        <v>99.89</v>
      </c>
      <c r="E1374" s="1">
        <v>166</v>
      </c>
      <c r="F1374" s="6">
        <v>44791</v>
      </c>
      <c r="H1374" s="7" t="str">
        <f>IFERROR(_xlfn.XLOOKUP(TabelaCompras[[#This Row],[Produto]],Cadastro!#REF!,Cadastro!C:C,_xlfn.XLOOKUP(TabelaCompras[[#This Row],[Código]],Cadastro!B:B,Cadastro!C:C,,0,1),0,1)," ")</f>
        <v xml:space="preserve"> </v>
      </c>
      <c r="I1374" s="7" t="s">
        <v>1448</v>
      </c>
    </row>
    <row r="1375" spans="1:9" x14ac:dyDescent="0.25">
      <c r="A1375" s="24" t="str">
        <f>_xlfn.XLOOKUP(TabelaCompras[[#This Row],[Produto]],Cadastro!A:A,Cadastro!B:B,"VALOR NÃO ENCONTRADO",0,1)</f>
        <v>M-460842</v>
      </c>
      <c r="B1375" t="s">
        <v>1145</v>
      </c>
      <c r="C1375">
        <v>1</v>
      </c>
      <c r="D1375" s="1">
        <v>58.5</v>
      </c>
      <c r="E1375" s="1">
        <v>99.9</v>
      </c>
      <c r="F1375" s="6">
        <v>44791</v>
      </c>
      <c r="H1375" s="7" t="str">
        <f>IFERROR(_xlfn.XLOOKUP(TabelaCompras[[#This Row],[Produto]],Cadastro!#REF!,Cadastro!C:C,_xlfn.XLOOKUP(TabelaCompras[[#This Row],[Código]],Cadastro!B:B,Cadastro!C:C,,0,1),0,1)," ")</f>
        <v xml:space="preserve"> </v>
      </c>
      <c r="I1375" s="7" t="s">
        <v>1448</v>
      </c>
    </row>
    <row r="1376" spans="1:9" x14ac:dyDescent="0.25">
      <c r="A1376" s="24" t="str">
        <f>_xlfn.XLOOKUP(TabelaCompras[[#This Row],[Produto]],Cadastro!A:A,Cadastro!B:B,"VALOR NÃO ENCONTRADO",0,1)</f>
        <v>MM-3506</v>
      </c>
      <c r="B1376" t="s">
        <v>1247</v>
      </c>
      <c r="C1376">
        <v>1</v>
      </c>
      <c r="D1376" s="1">
        <v>27.36</v>
      </c>
      <c r="E1376" s="1">
        <v>46</v>
      </c>
      <c r="F1376" s="6">
        <v>44791</v>
      </c>
      <c r="H1376" s="7" t="str">
        <f>IFERROR(_xlfn.XLOOKUP(TabelaCompras[[#This Row],[Produto]],Cadastro!#REF!,Cadastro!C:C,_xlfn.XLOOKUP(TabelaCompras[[#This Row],[Código]],Cadastro!B:B,Cadastro!C:C,,0,1),0,1)," ")</f>
        <v xml:space="preserve"> </v>
      </c>
      <c r="I1376" s="7" t="s">
        <v>1448</v>
      </c>
    </row>
    <row r="1377" spans="1:9" x14ac:dyDescent="0.25">
      <c r="A1377" s="24" t="str">
        <f>_xlfn.XLOOKUP(TabelaCompras[[#This Row],[Produto]],Cadastro!A:A,Cadastro!B:B,"VALOR NÃO ENCONTRADO",0,1)</f>
        <v>M-ES04</v>
      </c>
      <c r="B1377" t="s">
        <v>1449</v>
      </c>
      <c r="C1377">
        <v>1</v>
      </c>
      <c r="D1377" s="1">
        <v>13.18</v>
      </c>
      <c r="E1377" s="1">
        <v>23</v>
      </c>
      <c r="F1377" s="6">
        <v>44791</v>
      </c>
      <c r="H1377" s="7" t="str">
        <f>IFERROR(_xlfn.XLOOKUP(TabelaCompras[[#This Row],[Produto]],Cadastro!#REF!,Cadastro!C:C,_xlfn.XLOOKUP(TabelaCompras[[#This Row],[Código]],Cadastro!B:B,Cadastro!C:C,,0,1),0,1)," ")</f>
        <v xml:space="preserve"> </v>
      </c>
      <c r="I1377" s="7" t="s">
        <v>1448</v>
      </c>
    </row>
    <row r="1378" spans="1:9" x14ac:dyDescent="0.25">
      <c r="A1378" s="24" t="str">
        <f>_xlfn.XLOOKUP(TabelaCompras[[#This Row],[Produto]],Cadastro!A:A,Cadastro!B:B,"VALOR NÃO ENCONTRADO",0,1)</f>
        <v>M-4421</v>
      </c>
      <c r="B1378" t="s">
        <v>1261</v>
      </c>
      <c r="C1378">
        <v>1</v>
      </c>
      <c r="D1378" s="1">
        <v>3.42</v>
      </c>
      <c r="E1378" s="1">
        <v>8</v>
      </c>
      <c r="F1378" s="6">
        <v>44791</v>
      </c>
      <c r="H1378" s="7" t="str">
        <f>IFERROR(_xlfn.XLOOKUP(TabelaCompras[[#This Row],[Produto]],Cadastro!#REF!,Cadastro!C:C,_xlfn.XLOOKUP(TabelaCompras[[#This Row],[Código]],Cadastro!B:B,Cadastro!C:C,,0,1),0,1)," ")</f>
        <v xml:space="preserve"> </v>
      </c>
      <c r="I1378" s="7" t="s">
        <v>1448</v>
      </c>
    </row>
    <row r="1379" spans="1:9" x14ac:dyDescent="0.25">
      <c r="A1379" s="24">
        <f>_xlfn.XLOOKUP(TabelaCompras[[#This Row],[Produto]],Cadastro!A:A,Cadastro!B:B,"VALOR NÃO ENCONTRADO",0,1)</f>
        <v>9879585</v>
      </c>
      <c r="B1379" t="s">
        <v>749</v>
      </c>
      <c r="C1379" t="s">
        <v>1450</v>
      </c>
      <c r="D1379" s="1">
        <v>47.42</v>
      </c>
      <c r="E1379" s="1">
        <v>138</v>
      </c>
      <c r="F1379" s="6">
        <v>44791</v>
      </c>
      <c r="H1379" s="7" t="str">
        <f>IFERROR(_xlfn.XLOOKUP(TabelaCompras[[#This Row],[Produto]],Cadastro!#REF!,Cadastro!C:C,_xlfn.XLOOKUP(TabelaCompras[[#This Row],[Código]],Cadastro!B:B,Cadastro!C:C,,0,1),0,1)," ")</f>
        <v xml:space="preserve"> </v>
      </c>
      <c r="I1379" s="7" t="s">
        <v>1448</v>
      </c>
    </row>
    <row r="1380" spans="1:9" x14ac:dyDescent="0.25">
      <c r="A1380" s="24" t="str">
        <f>_xlfn.XLOOKUP(TabelaCompras[[#This Row],[Produto]],Cadastro!A:A,Cadastro!B:B,"VALOR NÃO ENCONTRADO",0,1)</f>
        <v>M-6534</v>
      </c>
      <c r="B1380" t="s">
        <v>1400</v>
      </c>
      <c r="C1380">
        <v>1</v>
      </c>
      <c r="D1380" s="1">
        <v>47.42</v>
      </c>
      <c r="E1380" s="1">
        <v>79</v>
      </c>
      <c r="F1380" s="6">
        <v>44791</v>
      </c>
      <c r="H1380" s="7" t="str">
        <f>IFERROR(_xlfn.XLOOKUP(TabelaCompras[[#This Row],[Produto]],Cadastro!#REF!,Cadastro!C:C,_xlfn.XLOOKUP(TabelaCompras[[#This Row],[Código]],Cadastro!B:B,Cadastro!C:C,,0,1),0,1)," ")</f>
        <v xml:space="preserve"> </v>
      </c>
      <c r="I1380" s="7" t="s">
        <v>1448</v>
      </c>
    </row>
    <row r="1381" spans="1:9" x14ac:dyDescent="0.25">
      <c r="A1381" s="24" t="str">
        <f>_xlfn.XLOOKUP(TabelaCompras[[#This Row],[Produto]],Cadastro!A:A,Cadastro!B:B,"VALOR NÃO ENCONTRADO",0,1)</f>
        <v>MM-1543</v>
      </c>
      <c r="B1381" t="s">
        <v>1265</v>
      </c>
      <c r="C1381">
        <v>1</v>
      </c>
      <c r="D1381" s="1">
        <v>16.52</v>
      </c>
      <c r="E1381" s="1">
        <v>28</v>
      </c>
      <c r="F1381" s="6">
        <v>44791</v>
      </c>
      <c r="H1381" s="7" t="str">
        <f>IFERROR(_xlfn.XLOOKUP(TabelaCompras[[#This Row],[Produto]],Cadastro!#REF!,Cadastro!C:C,_xlfn.XLOOKUP(TabelaCompras[[#This Row],[Código]],Cadastro!B:B,Cadastro!C:C,,0,1),0,1)," ")</f>
        <v xml:space="preserve"> </v>
      </c>
      <c r="I1381" s="7" t="s">
        <v>1448</v>
      </c>
    </row>
    <row r="1382" spans="1:9" x14ac:dyDescent="0.25">
      <c r="A1382" s="24" t="str">
        <f>_xlfn.XLOOKUP(TabelaCompras[[#This Row],[Produto]],Cadastro!A:A,Cadastro!B:B,"VALOR NÃO ENCONTRADO",0,1)</f>
        <v>M-PP03</v>
      </c>
      <c r="B1382" t="s">
        <v>1451</v>
      </c>
      <c r="C1382">
        <v>1</v>
      </c>
      <c r="D1382" s="1">
        <v>54.71</v>
      </c>
      <c r="E1382" s="1">
        <v>92</v>
      </c>
      <c r="F1382" s="6">
        <v>44791</v>
      </c>
      <c r="H1382" s="7" t="str">
        <f>IFERROR(_xlfn.XLOOKUP(TabelaCompras[[#This Row],[Produto]],Cadastro!#REF!,Cadastro!C:C,_xlfn.XLOOKUP(TabelaCompras[[#This Row],[Código]],Cadastro!B:B,Cadastro!C:C,,0,1),0,1)," ")</f>
        <v xml:space="preserve"> </v>
      </c>
      <c r="I1382" s="7" t="s">
        <v>1448</v>
      </c>
    </row>
    <row r="1383" spans="1:9" x14ac:dyDescent="0.25">
      <c r="A1383" s="24" t="str">
        <f>_xlfn.XLOOKUP(TabelaCompras[[#This Row],[Produto]],Cadastro!A:A,Cadastro!B:B,"VALOR NÃO ENCONTRADO",0,1)</f>
        <v>M-PP04</v>
      </c>
      <c r="B1383" t="s">
        <v>1452</v>
      </c>
      <c r="C1383">
        <v>1</v>
      </c>
      <c r="D1383" s="1">
        <v>14.42</v>
      </c>
      <c r="E1383" s="1">
        <f>TabelaCompras[[#This Row],[Preço de compra]]/0.6</f>
        <v>24.033333333333335</v>
      </c>
      <c r="F1383" s="6">
        <v>44791</v>
      </c>
      <c r="H1383" s="7" t="str">
        <f>IFERROR(_xlfn.XLOOKUP(TabelaCompras[[#This Row],[Produto]],Cadastro!#REF!,Cadastro!C:C,_xlfn.XLOOKUP(TabelaCompras[[#This Row],[Código]],Cadastro!B:B,Cadastro!C:C,,0,1),0,1)," ")</f>
        <v xml:space="preserve"> </v>
      </c>
      <c r="I1383" s="7" t="s">
        <v>1448</v>
      </c>
    </row>
    <row r="1384" spans="1:9" x14ac:dyDescent="0.25">
      <c r="A1384" s="24" t="str">
        <f>_xlfn.XLOOKUP(TabelaCompras[[#This Row],[Produto]],Cadastro!A:A,Cadastro!B:B,"VALOR NÃO ENCONTRADO",0,1)</f>
        <v>M-PP05</v>
      </c>
      <c r="B1384" t="s">
        <v>1453</v>
      </c>
      <c r="C1384">
        <v>1</v>
      </c>
      <c r="D1384" s="1">
        <v>28.98</v>
      </c>
      <c r="E1384" s="1">
        <v>49</v>
      </c>
      <c r="F1384" s="6">
        <v>44791</v>
      </c>
      <c r="H1384" s="7" t="str">
        <f>IFERROR(_xlfn.XLOOKUP(TabelaCompras[[#This Row],[Produto]],Cadastro!#REF!,Cadastro!C:C,_xlfn.XLOOKUP(TabelaCompras[[#This Row],[Código]],Cadastro!B:B,Cadastro!C:C,,0,1),0,1)," ")</f>
        <v xml:space="preserve"> </v>
      </c>
      <c r="I1384" s="7" t="s">
        <v>1448</v>
      </c>
    </row>
    <row r="1385" spans="1:9" x14ac:dyDescent="0.25">
      <c r="A1385" s="24" t="str">
        <f>_xlfn.XLOOKUP(TabelaCompras[[#This Row],[Produto]],Cadastro!A:A,Cadastro!B:B,"VALOR NÃO ENCONTRADO",0,1)</f>
        <v>M-P01</v>
      </c>
      <c r="B1385" s="8" t="s">
        <v>1434</v>
      </c>
      <c r="C1385">
        <v>1</v>
      </c>
      <c r="D1385" s="1">
        <v>18</v>
      </c>
      <c r="E1385" s="1">
        <f>TabelaCompras[[#This Row],[Preço de compra]]/0.6</f>
        <v>30</v>
      </c>
      <c r="F1385" s="6">
        <v>44790</v>
      </c>
      <c r="H138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386" spans="1:9" x14ac:dyDescent="0.25">
      <c r="A1386" s="24" t="str">
        <f>_xlfn.XLOOKUP(TabelaCompras[[#This Row],[Produto]],Cadastro!A:A,Cadastro!B:B,"VALOR NÃO ENCONTRADO",0,1)</f>
        <v>M P123</v>
      </c>
      <c r="B1386" s="8" t="s">
        <v>1025</v>
      </c>
      <c r="C1386">
        <v>1</v>
      </c>
      <c r="D1386" s="1">
        <v>1835.58</v>
      </c>
      <c r="E1386" s="1">
        <f>TabelaCompras[[#This Row],[Preço de compra]]/0.6</f>
        <v>3059.3</v>
      </c>
      <c r="F1386" s="6">
        <v>44790</v>
      </c>
      <c r="H138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387" spans="1:9" x14ac:dyDescent="0.25">
      <c r="A1387" s="24" t="str">
        <f>_xlfn.XLOOKUP(TabelaCompras[[#This Row],[Produto]],Cadastro!A:A,Cadastro!B:B,"VALOR NÃO ENCONTRADO",0,1)</f>
        <v>M-PP01</v>
      </c>
      <c r="B1387" t="s">
        <v>1439</v>
      </c>
      <c r="C1387">
        <v>1</v>
      </c>
      <c r="D1387" s="1">
        <v>53.95</v>
      </c>
      <c r="E1387" s="1">
        <f>TabelaCompras[[#This Row],[Preço de compra]]/0.6</f>
        <v>89.916666666666671</v>
      </c>
      <c r="F1387" s="6">
        <v>44790</v>
      </c>
      <c r="H1387" s="7" t="str">
        <f>IFERROR(_xlfn.XLOOKUP(TabelaCompras[[#This Row],[Produto]],Cadastro!#REF!,Cadastro!C:C,_xlfn.XLOOKUP(TabelaCompras[[#This Row],[Código]],Cadastro!B:B,Cadastro!C:C,,0,1),0,1)," ")</f>
        <v xml:space="preserve"> </v>
      </c>
      <c r="I1387" s="7" t="s">
        <v>1440</v>
      </c>
    </row>
    <row r="1388" spans="1:9" x14ac:dyDescent="0.25">
      <c r="A1388" s="24" t="str">
        <f>_xlfn.XLOOKUP(TabelaCompras[[#This Row],[Produto]],Cadastro!A:A,Cadastro!B:B,"VALOR NÃO ENCONTRADO",0,1)</f>
        <v>M-PP02</v>
      </c>
      <c r="B1388" t="s">
        <v>1441</v>
      </c>
      <c r="C1388">
        <v>1</v>
      </c>
      <c r="D1388" s="1">
        <v>9.1999999999999993</v>
      </c>
      <c r="E1388" s="1">
        <f>TabelaCompras[[#This Row],[Preço de compra]]/0.6</f>
        <v>15.333333333333332</v>
      </c>
      <c r="F1388" s="6">
        <v>44790</v>
      </c>
      <c r="H1388" s="7" t="str">
        <f>IFERROR(_xlfn.XLOOKUP(TabelaCompras[[#This Row],[Produto]],Cadastro!#REF!,Cadastro!C:C,_xlfn.XLOOKUP(TabelaCompras[[#This Row],[Código]],Cadastro!B:B,Cadastro!C:C,,0,1),0,1)," ")</f>
        <v xml:space="preserve"> </v>
      </c>
      <c r="I1388" s="7" t="s">
        <v>1440</v>
      </c>
    </row>
    <row r="1389" spans="1:9" x14ac:dyDescent="0.25">
      <c r="A1389" s="24" t="str">
        <f>_xlfn.XLOOKUP(TabelaCompras[[#This Row],[Produto]],Cadastro!A:A,Cadastro!B:B,"VALOR NÃO ENCONTRADO",0,1)</f>
        <v>M-ES02</v>
      </c>
      <c r="B1389" s="8" t="s">
        <v>1442</v>
      </c>
      <c r="C1389">
        <v>1</v>
      </c>
      <c r="D1389" s="1">
        <v>25.5</v>
      </c>
      <c r="E1389" s="1">
        <v>76</v>
      </c>
      <c r="F1389" s="6">
        <v>44790</v>
      </c>
      <c r="H1389" s="7" t="str">
        <f>IFERROR(_xlfn.XLOOKUP(TabelaCompras[[#This Row],[Produto]],Cadastro!#REF!,Cadastro!C:C,_xlfn.XLOOKUP(TabelaCompras[[#This Row],[Código]],Cadastro!B:B,Cadastro!C:C,,0,1),0,1)," ")</f>
        <v xml:space="preserve"> </v>
      </c>
      <c r="I1389" s="7" t="s">
        <v>1440</v>
      </c>
    </row>
    <row r="1390" spans="1:9" x14ac:dyDescent="0.25">
      <c r="A1390" s="24" t="str">
        <f>_xlfn.XLOOKUP(TabelaCompras[[#This Row],[Produto]],Cadastro!A:A,Cadastro!B:B,"VALOR NÃO ENCONTRADO",0,1)</f>
        <v>M-E02</v>
      </c>
      <c r="B1390" t="s">
        <v>1433</v>
      </c>
      <c r="C1390">
        <v>2</v>
      </c>
      <c r="D1390" s="1">
        <v>180</v>
      </c>
      <c r="E1390" s="1">
        <f>TabelaCompras[[#This Row],[Preço de compra]]/0.6</f>
        <v>300</v>
      </c>
      <c r="F1390" s="6">
        <v>44789</v>
      </c>
      <c r="H1390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391" spans="1:9" x14ac:dyDescent="0.25">
      <c r="A1391" s="24" t="str">
        <f>_xlfn.XLOOKUP(TabelaCompras[[#This Row],[Produto]],Cadastro!A:A,Cadastro!B:B,"VALOR NÃO ENCONTRADO",0,1)</f>
        <v>M-E03</v>
      </c>
      <c r="B1391" s="8" t="s">
        <v>1435</v>
      </c>
      <c r="C1391">
        <v>1</v>
      </c>
      <c r="D1391" s="1">
        <v>1151</v>
      </c>
      <c r="E1391" s="1">
        <f>TabelaCompras[[#This Row],[Preço de compra]]/0.6</f>
        <v>1918.3333333333335</v>
      </c>
      <c r="F1391" s="6">
        <v>44789</v>
      </c>
      <c r="H1391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392" spans="1:9" x14ac:dyDescent="0.25">
      <c r="A1392" s="24" t="str">
        <f>_xlfn.XLOOKUP(TabelaCompras[[#This Row],[Produto]],Cadastro!A:A,Cadastro!B:B,"VALOR NÃO ENCONTRADO",0,1)</f>
        <v>M-E04</v>
      </c>
      <c r="B1392" s="8" t="s">
        <v>1436</v>
      </c>
      <c r="C1392">
        <v>1</v>
      </c>
      <c r="D1392" s="1">
        <v>514.28</v>
      </c>
      <c r="E1392" s="1">
        <f>TabelaCompras[[#This Row],[Preço de compra]]/0.6</f>
        <v>857.13333333333333</v>
      </c>
      <c r="F1392" s="6">
        <v>44789</v>
      </c>
      <c r="H139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393" spans="1:9" x14ac:dyDescent="0.25">
      <c r="A1393" s="24" t="str">
        <f>_xlfn.XLOOKUP(TabelaCompras[[#This Row],[Produto]],Cadastro!A:A,Cadastro!B:B,"VALOR NÃO ENCONTRADO",0,1)</f>
        <v>M-ES01</v>
      </c>
      <c r="B1393" s="8" t="s">
        <v>1437</v>
      </c>
      <c r="C1393">
        <v>20</v>
      </c>
      <c r="D1393" s="1">
        <v>92</v>
      </c>
      <c r="E1393" s="1">
        <f>TabelaCompras[[#This Row],[Preço de compra]]/0.6</f>
        <v>153.33333333333334</v>
      </c>
      <c r="F1393" s="6">
        <v>44789</v>
      </c>
      <c r="H1393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394" spans="1:9" x14ac:dyDescent="0.25">
      <c r="A1394" s="24" t="str">
        <f>_xlfn.XLOOKUP(TabelaCompras[[#This Row],[Produto]],Cadastro!A:A,Cadastro!B:B,"VALOR NÃO ENCONTRADO",0,1)</f>
        <v>MS-783054</v>
      </c>
      <c r="B1394" t="s">
        <v>1190</v>
      </c>
      <c r="C1394">
        <v>1</v>
      </c>
      <c r="D1394" s="1">
        <v>69.11</v>
      </c>
      <c r="E1394" s="1">
        <v>126</v>
      </c>
      <c r="F1394" s="6">
        <v>44789</v>
      </c>
      <c r="H1394" s="7" t="str">
        <f>IFERROR(_xlfn.XLOOKUP(TabelaCompras[[#This Row],[Produto]],Cadastro!#REF!,Cadastro!C:C,_xlfn.XLOOKUP(TabelaCompras[[#This Row],[Código]],Cadastro!B:B,Cadastro!C:C,,0,1),0,1)," ")</f>
        <v xml:space="preserve"> </v>
      </c>
      <c r="I1394" s="7" t="s">
        <v>1448</v>
      </c>
    </row>
    <row r="1395" spans="1:9" x14ac:dyDescent="0.25">
      <c r="A1395" s="24">
        <f>_xlfn.XLOOKUP(TabelaCompras[[#This Row],[Produto]],Cadastro!A:A,Cadastro!B:B,"VALOR NÃO ENCONTRADO",0,1)</f>
        <v>600909</v>
      </c>
      <c r="B1395" t="s">
        <v>264</v>
      </c>
      <c r="C1395">
        <v>1</v>
      </c>
      <c r="D1395" s="1">
        <v>16.39</v>
      </c>
      <c r="E1395" s="1">
        <v>32</v>
      </c>
      <c r="F1395" s="6">
        <v>44789</v>
      </c>
      <c r="H1395" s="7" t="str">
        <f>IFERROR(_xlfn.XLOOKUP(TabelaCompras[[#This Row],[Produto]],Cadastro!#REF!,Cadastro!C:C,_xlfn.XLOOKUP(TabelaCompras[[#This Row],[Código]],Cadastro!B:B,Cadastro!C:C,,0,1),0,1)," ")</f>
        <v xml:space="preserve"> </v>
      </c>
      <c r="I1395" s="7" t="s">
        <v>1448</v>
      </c>
    </row>
    <row r="1396" spans="1:9" x14ac:dyDescent="0.25">
      <c r="A1396" s="24" t="str">
        <f>_xlfn.XLOOKUP(TabelaCompras[[#This Row],[Produto]],Cadastro!A:A,Cadastro!B:B,"VALOR NÃO ENCONTRADO",0,1)</f>
        <v>M-609746</v>
      </c>
      <c r="B1396" t="s">
        <v>1237</v>
      </c>
      <c r="C1396">
        <v>1</v>
      </c>
      <c r="D1396" s="1">
        <v>18.78</v>
      </c>
      <c r="E1396" s="1">
        <v>34</v>
      </c>
      <c r="F1396" s="6">
        <v>44789</v>
      </c>
      <c r="H1396" s="7" t="str">
        <f>IFERROR(_xlfn.XLOOKUP(TabelaCompras[[#This Row],[Produto]],Cadastro!#REF!,Cadastro!C:C,_xlfn.XLOOKUP(TabelaCompras[[#This Row],[Código]],Cadastro!B:B,Cadastro!C:C,,0,1),0,1)," ")</f>
        <v xml:space="preserve"> </v>
      </c>
      <c r="I1396" s="7" t="s">
        <v>1448</v>
      </c>
    </row>
    <row r="1397" spans="1:9" x14ac:dyDescent="0.25">
      <c r="A1397" s="24">
        <f>_xlfn.XLOOKUP(TabelaCompras[[#This Row],[Produto]],Cadastro!A:A,Cadastro!B:B,"VALOR NÃO ENCONTRADO",0,1)</f>
        <v>1</v>
      </c>
      <c r="B1397" t="s">
        <v>1424</v>
      </c>
      <c r="C1397">
        <v>7</v>
      </c>
      <c r="D1397" s="1">
        <v>37.99</v>
      </c>
      <c r="E1397" s="1">
        <f>TabelaCompras[[#This Row],[Preço de compra]]/0.6</f>
        <v>63.31666666666667</v>
      </c>
      <c r="F1397" s="6">
        <v>44788</v>
      </c>
      <c r="G1397" s="2">
        <v>44790</v>
      </c>
      <c r="H1397" s="7" t="str">
        <f>IFERROR(_xlfn.XLOOKUP(TabelaCompras[[#This Row],[Produto]],Cadastro!#REF!,Cadastro!C:C,_xlfn.XLOOKUP(TabelaCompras[[#This Row],[Código]],Cadastro!B:B,Cadastro!C:C,,0,1),0,1)," ")</f>
        <v xml:space="preserve"> </v>
      </c>
      <c r="I1397" s="7" t="s">
        <v>1425</v>
      </c>
    </row>
    <row r="1398" spans="1:9" x14ac:dyDescent="0.25">
      <c r="A1398" s="24" t="str">
        <f>_xlfn.XLOOKUP(TabelaCompras[[#This Row],[Produto]],Cadastro!A:A,Cadastro!B:B,"VALOR NÃO ENCONTRADO",0,1)</f>
        <v>M-E01</v>
      </c>
      <c r="B1398" s="8" t="s">
        <v>1426</v>
      </c>
      <c r="C1398">
        <v>1</v>
      </c>
      <c r="D1398" s="1">
        <v>1319.12</v>
      </c>
      <c r="E1398" s="1">
        <v>2590</v>
      </c>
      <c r="F1398" s="6">
        <v>44788</v>
      </c>
      <c r="G1398" s="2">
        <v>44792</v>
      </c>
      <c r="H1398" s="7" t="str">
        <f>IFERROR(_xlfn.XLOOKUP(TabelaCompras[[#This Row],[Produto]],Cadastro!#REF!,Cadastro!C:C,_xlfn.XLOOKUP(TabelaCompras[[#This Row],[Código]],Cadastro!B:B,Cadastro!C:C,,0,1),0,1)," ")</f>
        <v xml:space="preserve"> </v>
      </c>
      <c r="I1398" s="7" t="s">
        <v>1427</v>
      </c>
    </row>
    <row r="1399" spans="1:9" x14ac:dyDescent="0.25">
      <c r="A1399" s="24" t="str">
        <f>_xlfn.XLOOKUP(TabelaCompras[[#This Row],[Produto]],Cadastro!A:A,Cadastro!B:B,"VALOR NÃO ENCONTRADO",0,1)</f>
        <v>M-220204</v>
      </c>
      <c r="B1399" t="s">
        <v>644</v>
      </c>
      <c r="C1399">
        <v>4</v>
      </c>
      <c r="D1399" s="1">
        <v>1560</v>
      </c>
      <c r="E1399" s="1">
        <v>2746</v>
      </c>
      <c r="F1399" s="6">
        <v>44786</v>
      </c>
      <c r="H1399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400" spans="1:9" x14ac:dyDescent="0.25">
      <c r="A1400" s="24" t="str">
        <f>_xlfn.XLOOKUP(TabelaCompras[[#This Row],[Produto]],Cadastro!A:A,Cadastro!B:B,"VALOR NÃO ENCONTRADO",0,1)</f>
        <v>MM-013</v>
      </c>
      <c r="B1400" s="8" t="s">
        <v>1371</v>
      </c>
      <c r="C1400">
        <v>1</v>
      </c>
      <c r="D1400" s="1">
        <v>56.4</v>
      </c>
      <c r="E1400" s="1">
        <f>TabelaCompras[[#This Row],[Preço de compra]]/0.6</f>
        <v>94</v>
      </c>
      <c r="F1400" s="6">
        <v>44785</v>
      </c>
      <c r="H1400" s="7" t="str">
        <f>IFERROR(_xlfn.XLOOKUP(TabelaCompras[[#This Row],[Produto]],Cadastro!#REF!,Cadastro!C:C,_xlfn.XLOOKUP(TabelaCompras[[#This Row],[Código]],Cadastro!B:B,Cadastro!C:C,,0,1),0,1)," ")</f>
        <v xml:space="preserve"> </v>
      </c>
      <c r="I1400" s="7" t="s">
        <v>1445</v>
      </c>
    </row>
    <row r="1401" spans="1:9" x14ac:dyDescent="0.25">
      <c r="A1401" s="24" t="str">
        <f>_xlfn.XLOOKUP(TabelaCompras[[#This Row],[Produto]],Cadastro!A:A,Cadastro!B:B,"VALOR NÃO ENCONTRADO",0,1)</f>
        <v>M-E05</v>
      </c>
      <c r="B1401" t="s">
        <v>1446</v>
      </c>
      <c r="C1401">
        <v>1</v>
      </c>
      <c r="D1401" s="1">
        <v>2589</v>
      </c>
      <c r="E1401" s="1">
        <f>TabelaCompras[[#This Row],[Preço de compra]]/0.6</f>
        <v>4315</v>
      </c>
      <c r="F1401" s="6">
        <v>44784</v>
      </c>
      <c r="H1401" s="7" t="str">
        <f>IFERROR(_xlfn.XLOOKUP(TabelaCompras[[#This Row],[Produto]],Cadastro!#REF!,Cadastro!C:C,_xlfn.XLOOKUP(TabelaCompras[[#This Row],[Código]],Cadastro!B:B,Cadastro!C:C,,0,1),0,1)," ")</f>
        <v xml:space="preserve"> </v>
      </c>
      <c r="I1401" s="7" t="s">
        <v>1447</v>
      </c>
    </row>
    <row r="1402" spans="1:9" x14ac:dyDescent="0.25">
      <c r="A1402" s="24" t="str">
        <f>_xlfn.XLOOKUP(TabelaCompras[[#This Row],[Produto]],Cadastro!A:A,Cadastro!B:B,"VALOR NÃO ENCONTRADO",0,1)</f>
        <v>M-P02</v>
      </c>
      <c r="B1402" t="s">
        <v>1438</v>
      </c>
      <c r="C1402">
        <v>1</v>
      </c>
      <c r="D1402" s="1">
        <v>169.9</v>
      </c>
      <c r="E1402" s="1">
        <v>296</v>
      </c>
      <c r="F1402" s="6">
        <v>44783</v>
      </c>
      <c r="H1402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403" spans="1:9" x14ac:dyDescent="0.25">
      <c r="A1403" s="24" t="str">
        <f>_xlfn.XLOOKUP(TabelaCompras[[#This Row],[Produto]],Cadastro!A:A,Cadastro!B:B,"VALOR NÃO ENCONTRADO",0,1)</f>
        <v>M-ES03</v>
      </c>
      <c r="B1403" s="8" t="s">
        <v>1443</v>
      </c>
      <c r="C1403">
        <v>1</v>
      </c>
      <c r="D1403" s="1">
        <v>62</v>
      </c>
      <c r="E1403" s="1">
        <v>109</v>
      </c>
      <c r="F1403" s="6">
        <v>44782</v>
      </c>
      <c r="H1403" s="7" t="str">
        <f>IFERROR(_xlfn.XLOOKUP(TabelaCompras[[#This Row],[Produto]],Cadastro!#REF!,Cadastro!C:C,_xlfn.XLOOKUP(TabelaCompras[[#This Row],[Código]],Cadastro!B:B,Cadastro!C:C,,0,1),0,1)," ")</f>
        <v xml:space="preserve"> </v>
      </c>
      <c r="I1403" s="7" t="s">
        <v>1444</v>
      </c>
    </row>
    <row r="1404" spans="1:9" x14ac:dyDescent="0.25">
      <c r="A1404" s="24" t="str">
        <f>_xlfn.XLOOKUP(TabelaCompras[[#This Row],[Produto]],Cadastro!A:A,Cadastro!B:B,"VALOR NÃO ENCONTRADO",0,1)</f>
        <v>MM-1036</v>
      </c>
      <c r="B1404" s="17" t="s">
        <v>1428</v>
      </c>
      <c r="C1404">
        <v>0</v>
      </c>
      <c r="D1404" s="1">
        <v>20.929999999999996</v>
      </c>
      <c r="E1404" s="1">
        <f>TabelaCompras[[#This Row],[Preço de compra]]/0.6</f>
        <v>34.883333333333326</v>
      </c>
      <c r="F1404" s="6">
        <v>44744</v>
      </c>
      <c r="H1404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405" spans="1:9" x14ac:dyDescent="0.25">
      <c r="A1405" s="24" t="str">
        <f>_xlfn.XLOOKUP(TabelaCompras[[#This Row],[Produto]],Cadastro!A:A,Cadastro!B:B,"VALOR NÃO ENCONTRADO",0,1)</f>
        <v>MM-1379</v>
      </c>
      <c r="B1405" s="28" t="s">
        <v>1429</v>
      </c>
      <c r="C1405">
        <v>0</v>
      </c>
      <c r="D1405" s="1">
        <v>107.8</v>
      </c>
      <c r="E1405" s="1">
        <f>TabelaCompras[[#This Row],[Preço de compra]]/0.6</f>
        <v>179.66666666666666</v>
      </c>
      <c r="F1405" s="6">
        <v>44744</v>
      </c>
      <c r="H1405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406" spans="1:9" x14ac:dyDescent="0.25">
      <c r="A1406" s="24" t="str">
        <f>_xlfn.XLOOKUP(TabelaCompras[[#This Row],[Produto]],Cadastro!A:A,Cadastro!B:B,"VALOR NÃO ENCONTRADO",0,1)</f>
        <v>MM- 2056</v>
      </c>
      <c r="B1406" s="17" t="s">
        <v>1430</v>
      </c>
      <c r="C1406">
        <v>0</v>
      </c>
      <c r="D1406" s="1">
        <v>30.099999999999998</v>
      </c>
      <c r="E1406" s="1">
        <f>TabelaCompras[[#This Row],[Preço de compra]]/0.6</f>
        <v>50.166666666666664</v>
      </c>
      <c r="F1406" s="6">
        <v>44744</v>
      </c>
      <c r="H1406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407" spans="1:9" x14ac:dyDescent="0.25">
      <c r="A1407" s="24" t="str">
        <f>_xlfn.XLOOKUP(TabelaCompras[[#This Row],[Produto]],Cadastro!A:A,Cadastro!B:B,"VALOR NÃO ENCONTRADO",0,1)</f>
        <v>MM-6065</v>
      </c>
      <c r="B1407" s="17" t="s">
        <v>1431</v>
      </c>
      <c r="C1407">
        <v>0</v>
      </c>
      <c r="D1407" s="1">
        <v>11.2</v>
      </c>
      <c r="E1407" s="1">
        <f>TabelaCompras[[#This Row],[Preço de compra]]/0.6</f>
        <v>18.666666666666668</v>
      </c>
      <c r="F1407" s="6">
        <v>44744</v>
      </c>
      <c r="H1407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408" spans="1:9" x14ac:dyDescent="0.25">
      <c r="A1408" s="24" t="str">
        <f>_xlfn.XLOOKUP(TabelaCompras[[#This Row],[Produto]],Cadastro!A:A,Cadastro!B:B,"VALOR NÃO ENCONTRADO",0,1)</f>
        <v>MM-2540325</v>
      </c>
      <c r="B1408" t="s">
        <v>1432</v>
      </c>
      <c r="C1408">
        <v>0</v>
      </c>
      <c r="D1408" s="1">
        <v>22.4</v>
      </c>
      <c r="E1408" s="1">
        <f>TabelaCompras[[#This Row],[Preço de compra]]/0.6</f>
        <v>37.333333333333336</v>
      </c>
      <c r="F1408" s="6">
        <v>44744</v>
      </c>
      <c r="H1408" s="7" t="str">
        <f>IFERROR(_xlfn.XLOOKUP(TabelaCompras[[#This Row],[Produto]],Cadastro!#REF!,Cadastro!C:C,_xlfn.XLOOKUP(TabelaCompras[[#This Row],[Código]],Cadastro!B:B,Cadastro!C:C,,0,1),0,1)," ")</f>
        <v xml:space="preserve"> </v>
      </c>
    </row>
    <row r="1409" spans="1:8" x14ac:dyDescent="0.25">
      <c r="A1409" s="21">
        <f>_xlfn.XLOOKUP(TabelaCompras[[#This Row],[Produto]],Cadastro!A:A,Cadastro!B:B,"VALOR NÃO ENCONTRADO",0,1)</f>
        <v>1292319</v>
      </c>
      <c r="B1409" t="s">
        <v>2812</v>
      </c>
      <c r="C1409">
        <v>10</v>
      </c>
      <c r="D1409" s="22">
        <v>20</v>
      </c>
      <c r="E1409" s="22">
        <f>TabelaCompras[[#This Row],[Preço de compra]]/0.6</f>
        <v>33.333333333333336</v>
      </c>
      <c r="H1409" s="23" t="str">
        <f>IFERROR(_xlfn.XLOOKUP(TabelaCompras[[#This Row],[Produto]],Cadastro!#REF!,Cadastro!C:C,_xlfn.XLOOKUP(TabelaCompras[[#This Row],[Código]],Cadastro!B:B,Cadastro!C:C,,0,1),0,1)," ")</f>
        <v xml:space="preserve"> </v>
      </c>
    </row>
    <row r="1410" spans="1:8" x14ac:dyDescent="0.25">
      <c r="A1410" s="21">
        <f>_xlfn.XLOOKUP(TabelaCompras[[#This Row],[Produto]],Cadastro!A:A,Cadastro!B:B,"VALOR NÃO ENCONTRADO",0,1)</f>
        <v>1292319</v>
      </c>
      <c r="B1410" t="s">
        <v>2812</v>
      </c>
      <c r="C1410">
        <v>10</v>
      </c>
      <c r="D1410" s="22">
        <v>30</v>
      </c>
      <c r="E1410" s="22">
        <f>TabelaCompras[[#This Row],[Preço de compra]]/0.6</f>
        <v>50</v>
      </c>
      <c r="H1410" s="23" t="str">
        <f>IFERROR(_xlfn.XLOOKUP(TabelaCompras[[#This Row],[Produto]],Cadastro!#REF!,Cadastro!C:C,_xlfn.XLOOKUP(TabelaCompras[[#This Row],[Código]],Cadastro!B:B,Cadastro!C:C,,0,1),0,1)," ")</f>
        <v xml:space="preserve"> </v>
      </c>
    </row>
  </sheetData>
  <conditionalFormatting sqref="B1308">
    <cfRule type="duplicateValues" dxfId="31" priority="10"/>
  </conditionalFormatting>
  <conditionalFormatting sqref="B1309">
    <cfRule type="duplicateValues" dxfId="30" priority="9"/>
  </conditionalFormatting>
  <conditionalFormatting sqref="A2:A1410">
    <cfRule type="cellIs" dxfId="29" priority="8" operator="equal">
      <formula>0</formula>
    </cfRule>
  </conditionalFormatting>
  <conditionalFormatting sqref="B128">
    <cfRule type="duplicateValues" dxfId="28" priority="7"/>
  </conditionalFormatting>
  <conditionalFormatting sqref="B317">
    <cfRule type="duplicateValues" dxfId="27" priority="6"/>
  </conditionalFormatting>
  <conditionalFormatting sqref="B1405">
    <cfRule type="duplicateValues" dxfId="26" priority="5"/>
  </conditionalFormatting>
  <conditionalFormatting sqref="B1406">
    <cfRule type="duplicateValues" dxfId="25" priority="4"/>
  </conditionalFormatting>
  <conditionalFormatting sqref="B1407">
    <cfRule type="duplicateValues" dxfId="24" priority="3"/>
  </conditionalFormatting>
  <conditionalFormatting sqref="B487">
    <cfRule type="duplicateValues" dxfId="23" priority="2"/>
  </conditionalFormatting>
  <conditionalFormatting sqref="B488">
    <cfRule type="duplicateValues" dxfId="22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9E38-B4BA-42AE-8F20-09F05D5F6447}">
  <dimension ref="A1:B1"/>
  <sheetViews>
    <sheetView workbookViewId="0">
      <selection sqref="A1:B1"/>
    </sheetView>
  </sheetViews>
  <sheetFormatPr defaultRowHeight="15" x14ac:dyDescent="0.25"/>
  <sheetData>
    <row r="1" spans="1:2" x14ac:dyDescent="0.25">
      <c r="A1" s="4" t="str">
        <f>IFERROR(_xlfn.XLOOKUP(TabelaCompras[[#This Row],[Produto]],Tabela3!B:B,Tabela3!A:A,,,-1),"VALOR NÃO ENCONTRADO")</f>
        <v>VALOR NÃO ENCONTRADO</v>
      </c>
      <c r="B1" s="5" t="str">
        <f>IFERROR(_xlfn.XLOOKUP(TabelaCompras[[#This Row],[Código]],Cadastro!$B$2:$B$1364,Cadastro!#REF!,,,-1),"VALOR NÃO ENCONTRADO")</f>
        <v>VALOR NÃO ENCONTRADO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CD276-EE50-4290-9C4D-38781459A643}">
  <dimension ref="A1:C1364"/>
  <sheetViews>
    <sheetView topLeftCell="A865" workbookViewId="0">
      <selection activeCell="A869" sqref="A869:C869"/>
    </sheetView>
  </sheetViews>
  <sheetFormatPr defaultRowHeight="15" x14ac:dyDescent="0.25"/>
  <cols>
    <col min="1" max="1" width="97.28515625" bestFit="1" customWidth="1"/>
    <col min="2" max="2" width="16.85546875" style="3" bestFit="1" customWidth="1"/>
    <col min="3" max="3" width="22.28515625" bestFit="1" customWidth="1"/>
  </cols>
  <sheetData>
    <row r="1" spans="1:3" x14ac:dyDescent="0.25">
      <c r="A1" t="s">
        <v>1</v>
      </c>
      <c r="B1" s="12" t="s">
        <v>0</v>
      </c>
      <c r="C1" s="13" t="s">
        <v>1520</v>
      </c>
    </row>
    <row r="2" spans="1:3" hidden="1" x14ac:dyDescent="0.25">
      <c r="A2" s="9" t="s">
        <v>1521</v>
      </c>
      <c r="B2" s="14" t="s">
        <v>1522</v>
      </c>
      <c r="C2" s="15" t="s">
        <v>1523</v>
      </c>
    </row>
    <row r="3" spans="1:3" x14ac:dyDescent="0.25">
      <c r="A3" s="5" t="s">
        <v>2809</v>
      </c>
      <c r="B3" s="16">
        <v>2131231</v>
      </c>
      <c r="C3" s="17" t="s">
        <v>1524</v>
      </c>
    </row>
    <row r="4" spans="1:3" x14ac:dyDescent="0.25">
      <c r="A4" s="9" t="s">
        <v>2810</v>
      </c>
      <c r="B4" s="14">
        <v>9665</v>
      </c>
      <c r="C4" s="15" t="s">
        <v>1524</v>
      </c>
    </row>
    <row r="5" spans="1:3" hidden="1" x14ac:dyDescent="0.25">
      <c r="A5" s="5" t="s">
        <v>489</v>
      </c>
      <c r="B5" s="16">
        <v>321000</v>
      </c>
      <c r="C5" s="17" t="s">
        <v>1525</v>
      </c>
    </row>
    <row r="6" spans="1:3" hidden="1" x14ac:dyDescent="0.25">
      <c r="A6" s="9" t="s">
        <v>820</v>
      </c>
      <c r="B6" s="14">
        <v>9674</v>
      </c>
      <c r="C6" s="15" t="s">
        <v>1523</v>
      </c>
    </row>
    <row r="7" spans="1:3" hidden="1" x14ac:dyDescent="0.25">
      <c r="A7" s="5" t="s">
        <v>822</v>
      </c>
      <c r="B7" s="16">
        <v>9673</v>
      </c>
      <c r="C7" s="17" t="s">
        <v>1523</v>
      </c>
    </row>
    <row r="8" spans="1:3" hidden="1" x14ac:dyDescent="0.25">
      <c r="A8" s="9" t="s">
        <v>823</v>
      </c>
      <c r="B8" s="14">
        <v>9675</v>
      </c>
      <c r="C8" s="15" t="s">
        <v>1523</v>
      </c>
    </row>
    <row r="9" spans="1:3" hidden="1" x14ac:dyDescent="0.25">
      <c r="A9" s="5" t="s">
        <v>714</v>
      </c>
      <c r="B9" s="16" t="s">
        <v>1526</v>
      </c>
      <c r="C9" s="17" t="s">
        <v>1523</v>
      </c>
    </row>
    <row r="10" spans="1:3" hidden="1" x14ac:dyDescent="0.25">
      <c r="A10" s="9" t="s">
        <v>373</v>
      </c>
      <c r="B10" s="14" t="s">
        <v>1527</v>
      </c>
      <c r="C10" s="15" t="s">
        <v>1528</v>
      </c>
    </row>
    <row r="11" spans="1:3" hidden="1" x14ac:dyDescent="0.25">
      <c r="A11" s="5" t="s">
        <v>556</v>
      </c>
      <c r="B11" s="16">
        <v>9629</v>
      </c>
      <c r="C11" s="17" t="s">
        <v>1529</v>
      </c>
    </row>
    <row r="12" spans="1:3" hidden="1" x14ac:dyDescent="0.25">
      <c r="A12" s="9" t="s">
        <v>1384</v>
      </c>
      <c r="B12" s="14" t="s">
        <v>1530</v>
      </c>
      <c r="C12" s="15" t="s">
        <v>1529</v>
      </c>
    </row>
    <row r="13" spans="1:3" hidden="1" x14ac:dyDescent="0.25">
      <c r="A13" s="5" t="s">
        <v>161</v>
      </c>
      <c r="B13" s="16" t="s">
        <v>1531</v>
      </c>
      <c r="C13" s="17"/>
    </row>
    <row r="14" spans="1:3" hidden="1" x14ac:dyDescent="0.25">
      <c r="A14" s="9" t="s">
        <v>1331</v>
      </c>
      <c r="B14" s="14" t="s">
        <v>1532</v>
      </c>
      <c r="C14" s="15"/>
    </row>
    <row r="15" spans="1:3" hidden="1" x14ac:dyDescent="0.25">
      <c r="A15" s="5" t="s">
        <v>638</v>
      </c>
      <c r="B15" s="16" t="s">
        <v>1533</v>
      </c>
      <c r="C15" s="17"/>
    </row>
    <row r="16" spans="1:3" hidden="1" x14ac:dyDescent="0.25">
      <c r="A16" s="9" t="s">
        <v>1332</v>
      </c>
      <c r="B16" s="14" t="s">
        <v>1534</v>
      </c>
      <c r="C16" s="15"/>
    </row>
    <row r="17" spans="1:3" hidden="1" x14ac:dyDescent="0.25">
      <c r="A17" s="5" t="s">
        <v>1333</v>
      </c>
      <c r="B17" s="16" t="s">
        <v>1535</v>
      </c>
      <c r="C17" s="17"/>
    </row>
    <row r="18" spans="1:3" hidden="1" x14ac:dyDescent="0.25">
      <c r="A18" s="9" t="s">
        <v>572</v>
      </c>
      <c r="B18" s="14" t="s">
        <v>1536</v>
      </c>
      <c r="C18" s="15"/>
    </row>
    <row r="19" spans="1:3" hidden="1" x14ac:dyDescent="0.25">
      <c r="A19" s="5" t="s">
        <v>1334</v>
      </c>
      <c r="B19" s="16" t="s">
        <v>1537</v>
      </c>
      <c r="C19" s="17"/>
    </row>
    <row r="20" spans="1:3" hidden="1" x14ac:dyDescent="0.25">
      <c r="A20" s="9" t="s">
        <v>611</v>
      </c>
      <c r="B20" s="14" t="s">
        <v>1538</v>
      </c>
      <c r="C20" s="15"/>
    </row>
    <row r="21" spans="1:3" hidden="1" x14ac:dyDescent="0.25">
      <c r="A21" s="5" t="s">
        <v>1230</v>
      </c>
      <c r="B21" s="16">
        <v>388369</v>
      </c>
      <c r="C21" s="17"/>
    </row>
    <row r="22" spans="1:3" hidden="1" x14ac:dyDescent="0.25">
      <c r="A22" s="9" t="s">
        <v>777</v>
      </c>
      <c r="B22" s="14" t="s">
        <v>1539</v>
      </c>
      <c r="C22" s="15"/>
    </row>
    <row r="23" spans="1:3" hidden="1" x14ac:dyDescent="0.25">
      <c r="A23" s="5" t="s">
        <v>262</v>
      </c>
      <c r="B23" s="16"/>
      <c r="C23" s="17"/>
    </row>
    <row r="24" spans="1:3" hidden="1" x14ac:dyDescent="0.25">
      <c r="A24" s="9" t="s">
        <v>1181</v>
      </c>
      <c r="B24" s="14" t="s">
        <v>1540</v>
      </c>
      <c r="C24" s="15"/>
    </row>
    <row r="25" spans="1:3" hidden="1" x14ac:dyDescent="0.25">
      <c r="A25" s="5" t="s">
        <v>574</v>
      </c>
      <c r="B25" s="16" t="s">
        <v>1541</v>
      </c>
      <c r="C25" s="17"/>
    </row>
    <row r="26" spans="1:3" hidden="1" x14ac:dyDescent="0.25">
      <c r="A26" s="9" t="s">
        <v>169</v>
      </c>
      <c r="B26" s="14"/>
      <c r="C26" s="15"/>
    </row>
    <row r="27" spans="1:3" hidden="1" x14ac:dyDescent="0.25">
      <c r="A27" s="5" t="s">
        <v>303</v>
      </c>
      <c r="B27" s="16">
        <v>2828</v>
      </c>
      <c r="C27" s="17"/>
    </row>
    <row r="28" spans="1:3" hidden="1" x14ac:dyDescent="0.25">
      <c r="A28" s="9" t="s">
        <v>375</v>
      </c>
      <c r="B28" s="14" t="s">
        <v>1542</v>
      </c>
      <c r="C28" s="15"/>
    </row>
    <row r="29" spans="1:3" hidden="1" x14ac:dyDescent="0.25">
      <c r="A29" s="5" t="s">
        <v>376</v>
      </c>
      <c r="B29" s="16" t="s">
        <v>1543</v>
      </c>
      <c r="C29" s="17"/>
    </row>
    <row r="30" spans="1:3" hidden="1" x14ac:dyDescent="0.25">
      <c r="A30" s="9" t="s">
        <v>377</v>
      </c>
      <c r="B30" s="14" t="s">
        <v>1544</v>
      </c>
      <c r="C30" s="15"/>
    </row>
    <row r="31" spans="1:3" hidden="1" x14ac:dyDescent="0.25">
      <c r="A31" s="5" t="s">
        <v>378</v>
      </c>
      <c r="B31" s="16" t="s">
        <v>1545</v>
      </c>
      <c r="C31" s="17"/>
    </row>
    <row r="32" spans="1:3" hidden="1" x14ac:dyDescent="0.25">
      <c r="A32" s="9" t="s">
        <v>1357</v>
      </c>
      <c r="B32" s="14" t="s">
        <v>1546</v>
      </c>
      <c r="C32" s="15"/>
    </row>
    <row r="33" spans="1:3" hidden="1" x14ac:dyDescent="0.25">
      <c r="A33" s="5" t="s">
        <v>575</v>
      </c>
      <c r="B33" s="16" t="s">
        <v>1547</v>
      </c>
      <c r="C33" s="17"/>
    </row>
    <row r="34" spans="1:3" hidden="1" x14ac:dyDescent="0.25">
      <c r="A34" s="9" t="s">
        <v>576</v>
      </c>
      <c r="B34" s="14" t="s">
        <v>1548</v>
      </c>
      <c r="C34" s="15"/>
    </row>
    <row r="35" spans="1:3" hidden="1" x14ac:dyDescent="0.25">
      <c r="A35" s="5" t="s">
        <v>557</v>
      </c>
      <c r="B35" s="16">
        <v>925789</v>
      </c>
      <c r="C35" s="17"/>
    </row>
    <row r="36" spans="1:3" hidden="1" x14ac:dyDescent="0.25">
      <c r="A36" s="9" t="s">
        <v>232</v>
      </c>
      <c r="B36" s="14">
        <v>5169</v>
      </c>
      <c r="C36" s="15"/>
    </row>
    <row r="37" spans="1:3" hidden="1" x14ac:dyDescent="0.25">
      <c r="A37" s="5" t="s">
        <v>20</v>
      </c>
      <c r="B37" s="16">
        <v>52331</v>
      </c>
      <c r="C37" s="17"/>
    </row>
    <row r="38" spans="1:3" hidden="1" x14ac:dyDescent="0.25">
      <c r="A38" s="9" t="s">
        <v>78</v>
      </c>
      <c r="B38" s="14"/>
      <c r="C38" s="15" t="s">
        <v>1523</v>
      </c>
    </row>
    <row r="39" spans="1:3" hidden="1" x14ac:dyDescent="0.25">
      <c r="A39" s="5" t="s">
        <v>1232</v>
      </c>
      <c r="B39" s="16" t="s">
        <v>1549</v>
      </c>
      <c r="C39" s="17"/>
    </row>
    <row r="40" spans="1:3" hidden="1" x14ac:dyDescent="0.25">
      <c r="A40" s="9" t="s">
        <v>1233</v>
      </c>
      <c r="B40" s="14" t="s">
        <v>1550</v>
      </c>
      <c r="C40" s="15"/>
    </row>
    <row r="41" spans="1:3" hidden="1" x14ac:dyDescent="0.25">
      <c r="A41" s="5" t="s">
        <v>1386</v>
      </c>
      <c r="B41" s="16" t="s">
        <v>1551</v>
      </c>
      <c r="C41" s="17"/>
    </row>
    <row r="42" spans="1:3" hidden="1" x14ac:dyDescent="0.25">
      <c r="A42" s="9" t="s">
        <v>613</v>
      </c>
      <c r="B42" s="14">
        <v>2062</v>
      </c>
      <c r="C42" s="15"/>
    </row>
    <row r="43" spans="1:3" hidden="1" x14ac:dyDescent="0.25">
      <c r="A43" s="5" t="s">
        <v>80</v>
      </c>
      <c r="B43" s="16"/>
      <c r="C43" s="17" t="s">
        <v>1523</v>
      </c>
    </row>
    <row r="44" spans="1:3" hidden="1" x14ac:dyDescent="0.25">
      <c r="A44" s="9" t="s">
        <v>614</v>
      </c>
      <c r="B44" s="14">
        <v>92864</v>
      </c>
      <c r="C44" s="15"/>
    </row>
    <row r="45" spans="1:3" hidden="1" x14ac:dyDescent="0.25">
      <c r="A45" s="5" t="s">
        <v>491</v>
      </c>
      <c r="B45" s="16"/>
      <c r="C45" s="17"/>
    </row>
    <row r="46" spans="1:3" hidden="1" x14ac:dyDescent="0.25">
      <c r="A46" s="9" t="s">
        <v>492</v>
      </c>
      <c r="B46" s="14">
        <v>8564</v>
      </c>
      <c r="C46" s="15"/>
    </row>
    <row r="47" spans="1:3" hidden="1" x14ac:dyDescent="0.25">
      <c r="A47" s="5" t="s">
        <v>1335</v>
      </c>
      <c r="B47" s="16" t="s">
        <v>1552</v>
      </c>
      <c r="C47" s="17"/>
    </row>
    <row r="48" spans="1:3" hidden="1" x14ac:dyDescent="0.25">
      <c r="A48" s="9" t="s">
        <v>1234</v>
      </c>
      <c r="B48" s="14" t="s">
        <v>1553</v>
      </c>
      <c r="C48" s="15"/>
    </row>
    <row r="49" spans="1:3" hidden="1" x14ac:dyDescent="0.25">
      <c r="A49" s="5" t="s">
        <v>779</v>
      </c>
      <c r="B49" s="16" t="s">
        <v>1554</v>
      </c>
      <c r="C49" s="17"/>
    </row>
    <row r="50" spans="1:3" hidden="1" x14ac:dyDescent="0.25">
      <c r="A50" s="9" t="s">
        <v>780</v>
      </c>
      <c r="B50" s="14" t="s">
        <v>1555</v>
      </c>
      <c r="C50" s="15"/>
    </row>
    <row r="51" spans="1:3" hidden="1" x14ac:dyDescent="0.25">
      <c r="A51" s="5" t="s">
        <v>781</v>
      </c>
      <c r="B51" s="16" t="s">
        <v>1556</v>
      </c>
      <c r="C51" s="17"/>
    </row>
    <row r="52" spans="1:3" hidden="1" x14ac:dyDescent="0.25">
      <c r="A52" s="9" t="s">
        <v>782</v>
      </c>
      <c r="B52" s="14" t="s">
        <v>1557</v>
      </c>
      <c r="C52" s="15"/>
    </row>
    <row r="53" spans="1:3" hidden="1" x14ac:dyDescent="0.25">
      <c r="A53" s="5" t="s">
        <v>783</v>
      </c>
      <c r="B53" s="16" t="s">
        <v>1558</v>
      </c>
      <c r="C53" s="17"/>
    </row>
    <row r="54" spans="1:3" hidden="1" x14ac:dyDescent="0.25">
      <c r="A54" s="9" t="s">
        <v>784</v>
      </c>
      <c r="B54" s="14" t="s">
        <v>1559</v>
      </c>
      <c r="C54" s="15"/>
    </row>
    <row r="55" spans="1:3" hidden="1" x14ac:dyDescent="0.25">
      <c r="A55" s="5" t="s">
        <v>201</v>
      </c>
      <c r="B55" s="16">
        <v>32</v>
      </c>
      <c r="C55" s="17"/>
    </row>
    <row r="56" spans="1:3" hidden="1" x14ac:dyDescent="0.25">
      <c r="A56" s="9" t="s">
        <v>182</v>
      </c>
      <c r="B56" s="14">
        <v>1811</v>
      </c>
      <c r="C56" s="15"/>
    </row>
    <row r="57" spans="1:3" hidden="1" x14ac:dyDescent="0.25">
      <c r="A57" s="5" t="s">
        <v>1387</v>
      </c>
      <c r="B57" s="16" t="s">
        <v>1560</v>
      </c>
      <c r="C57" s="17"/>
    </row>
    <row r="58" spans="1:3" hidden="1" x14ac:dyDescent="0.25">
      <c r="A58" s="9" t="s">
        <v>442</v>
      </c>
      <c r="B58" s="14" t="s">
        <v>1561</v>
      </c>
      <c r="C58" s="15"/>
    </row>
    <row r="59" spans="1:3" hidden="1" x14ac:dyDescent="0.25">
      <c r="A59" s="5" t="s">
        <v>547</v>
      </c>
      <c r="B59" s="16">
        <v>392619</v>
      </c>
      <c r="C59" s="17"/>
    </row>
    <row r="60" spans="1:3" hidden="1" x14ac:dyDescent="0.25">
      <c r="A60" s="9" t="s">
        <v>1388</v>
      </c>
      <c r="B60" s="14" t="s">
        <v>1562</v>
      </c>
      <c r="C60" s="15"/>
    </row>
    <row r="61" spans="1:3" hidden="1" x14ac:dyDescent="0.25">
      <c r="A61" s="5" t="s">
        <v>444</v>
      </c>
      <c r="B61" s="16">
        <v>3665</v>
      </c>
      <c r="C61" s="17"/>
    </row>
    <row r="62" spans="1:3" hidden="1" x14ac:dyDescent="0.25">
      <c r="A62" s="9" t="s">
        <v>379</v>
      </c>
      <c r="B62" s="14" t="s">
        <v>1563</v>
      </c>
      <c r="C62" s="15"/>
    </row>
    <row r="63" spans="1:3" hidden="1" x14ac:dyDescent="0.25">
      <c r="A63" s="5" t="s">
        <v>380</v>
      </c>
      <c r="B63" s="16" t="s">
        <v>1564</v>
      </c>
      <c r="C63" s="17"/>
    </row>
    <row r="64" spans="1:3" hidden="1" x14ac:dyDescent="0.25">
      <c r="A64" s="9" t="s">
        <v>656</v>
      </c>
      <c r="B64" s="14" t="s">
        <v>1565</v>
      </c>
      <c r="C64" s="15"/>
    </row>
    <row r="65" spans="1:3" hidden="1" x14ac:dyDescent="0.25">
      <c r="A65" s="5" t="s">
        <v>824</v>
      </c>
      <c r="B65" s="16" t="s">
        <v>1566</v>
      </c>
      <c r="C65" s="17"/>
    </row>
    <row r="66" spans="1:3" hidden="1" x14ac:dyDescent="0.25">
      <c r="A66" s="9" t="s">
        <v>825</v>
      </c>
      <c r="B66" s="14">
        <v>9678</v>
      </c>
      <c r="C66" s="15"/>
    </row>
    <row r="67" spans="1:3" hidden="1" x14ac:dyDescent="0.25">
      <c r="A67" s="5" t="s">
        <v>826</v>
      </c>
      <c r="B67" s="16">
        <v>9679</v>
      </c>
      <c r="C67" s="17"/>
    </row>
    <row r="68" spans="1:3" hidden="1" x14ac:dyDescent="0.25">
      <c r="A68" s="9" t="s">
        <v>827</v>
      </c>
      <c r="B68" s="14">
        <v>9680</v>
      </c>
      <c r="C68" s="15"/>
    </row>
    <row r="69" spans="1:3" hidden="1" x14ac:dyDescent="0.25">
      <c r="A69" s="5" t="s">
        <v>785</v>
      </c>
      <c r="B69" s="16">
        <v>95051</v>
      </c>
      <c r="C69" s="17"/>
    </row>
    <row r="70" spans="1:3" hidden="1" x14ac:dyDescent="0.25">
      <c r="A70" s="9" t="s">
        <v>786</v>
      </c>
      <c r="B70" s="14" t="s">
        <v>1567</v>
      </c>
      <c r="C70" s="15"/>
    </row>
    <row r="71" spans="1:3" hidden="1" x14ac:dyDescent="0.25">
      <c r="A71" s="5" t="s">
        <v>651</v>
      </c>
      <c r="B71" s="16" t="s">
        <v>1568</v>
      </c>
      <c r="C71" s="17"/>
    </row>
    <row r="72" spans="1:3" hidden="1" x14ac:dyDescent="0.25">
      <c r="A72" s="9" t="s">
        <v>190</v>
      </c>
      <c r="B72" s="14">
        <v>7004</v>
      </c>
      <c r="C72" s="15"/>
    </row>
    <row r="73" spans="1:3" hidden="1" x14ac:dyDescent="0.25">
      <c r="A73" s="5" t="s">
        <v>364</v>
      </c>
      <c r="B73" s="16" t="s">
        <v>1569</v>
      </c>
      <c r="C73" s="17"/>
    </row>
    <row r="74" spans="1:3" hidden="1" x14ac:dyDescent="0.25">
      <c r="A74" s="9" t="s">
        <v>250</v>
      </c>
      <c r="B74" s="14" t="s">
        <v>1570</v>
      </c>
      <c r="C74" s="15"/>
    </row>
    <row r="75" spans="1:3" hidden="1" x14ac:dyDescent="0.25">
      <c r="A75" s="5" t="s">
        <v>1176</v>
      </c>
      <c r="B75" s="16" t="s">
        <v>1571</v>
      </c>
      <c r="C75" s="17"/>
    </row>
    <row r="76" spans="1:3" hidden="1" x14ac:dyDescent="0.25">
      <c r="A76" s="9" t="s">
        <v>445</v>
      </c>
      <c r="B76" s="14">
        <v>9402</v>
      </c>
      <c r="C76" s="15"/>
    </row>
    <row r="77" spans="1:3" hidden="1" x14ac:dyDescent="0.25">
      <c r="A77" s="5" t="s">
        <v>1406</v>
      </c>
      <c r="B77" s="16" t="s">
        <v>1572</v>
      </c>
      <c r="C77" s="17"/>
    </row>
    <row r="78" spans="1:3" hidden="1" x14ac:dyDescent="0.25">
      <c r="A78" s="9" t="s">
        <v>1235</v>
      </c>
      <c r="B78" s="14" t="s">
        <v>1573</v>
      </c>
      <c r="C78" s="15"/>
    </row>
    <row r="79" spans="1:3" hidden="1" x14ac:dyDescent="0.25">
      <c r="A79" s="5" t="s">
        <v>577</v>
      </c>
      <c r="B79" s="16" t="s">
        <v>1574</v>
      </c>
      <c r="C79" s="17"/>
    </row>
    <row r="80" spans="1:3" hidden="1" x14ac:dyDescent="0.25">
      <c r="A80" s="9" t="s">
        <v>578</v>
      </c>
      <c r="B80" s="14" t="s">
        <v>1575</v>
      </c>
      <c r="C80" s="15"/>
    </row>
    <row r="81" spans="1:3" hidden="1" x14ac:dyDescent="0.25">
      <c r="A81" s="5" t="s">
        <v>305</v>
      </c>
      <c r="B81" s="16" t="s">
        <v>1576</v>
      </c>
      <c r="C81" s="17"/>
    </row>
    <row r="82" spans="1:3" hidden="1" x14ac:dyDescent="0.25">
      <c r="A82" s="9" t="s">
        <v>653</v>
      </c>
      <c r="B82" s="14" t="s">
        <v>1577</v>
      </c>
      <c r="C82" s="15"/>
    </row>
    <row r="83" spans="1:3" hidden="1" x14ac:dyDescent="0.25">
      <c r="A83" s="5" t="s">
        <v>1236</v>
      </c>
      <c r="B83" s="16" t="s">
        <v>1578</v>
      </c>
      <c r="C83" s="17"/>
    </row>
    <row r="84" spans="1:3" hidden="1" x14ac:dyDescent="0.25">
      <c r="A84" s="9" t="s">
        <v>828</v>
      </c>
      <c r="B84" s="14">
        <v>14</v>
      </c>
      <c r="C84" s="15"/>
    </row>
    <row r="85" spans="1:3" hidden="1" x14ac:dyDescent="0.25">
      <c r="A85" s="5" t="s">
        <v>829</v>
      </c>
      <c r="B85" s="16">
        <v>9681</v>
      </c>
      <c r="C85" s="17"/>
    </row>
    <row r="86" spans="1:3" hidden="1" x14ac:dyDescent="0.25">
      <c r="A86" s="9" t="s">
        <v>830</v>
      </c>
      <c r="B86" s="14">
        <v>9863</v>
      </c>
      <c r="C86" s="15"/>
    </row>
    <row r="87" spans="1:3" hidden="1" x14ac:dyDescent="0.25">
      <c r="A87" s="5" t="s">
        <v>192</v>
      </c>
      <c r="B87" s="16">
        <v>75</v>
      </c>
      <c r="C87" s="17"/>
    </row>
    <row r="88" spans="1:3" hidden="1" x14ac:dyDescent="0.25">
      <c r="A88" s="9" t="s">
        <v>472</v>
      </c>
      <c r="B88" s="14" t="s">
        <v>1579</v>
      </c>
      <c r="C88" s="15"/>
    </row>
    <row r="89" spans="1:3" hidden="1" x14ac:dyDescent="0.25">
      <c r="A89" s="5" t="s">
        <v>1392</v>
      </c>
      <c r="B89" s="16" t="s">
        <v>1580</v>
      </c>
      <c r="C89" s="17"/>
    </row>
    <row r="90" spans="1:3" hidden="1" x14ac:dyDescent="0.25">
      <c r="A90" s="9" t="s">
        <v>1394</v>
      </c>
      <c r="B90" s="14" t="s">
        <v>1581</v>
      </c>
      <c r="C90" s="15"/>
    </row>
    <row r="91" spans="1:3" hidden="1" x14ac:dyDescent="0.25">
      <c r="A91" s="5" t="s">
        <v>615</v>
      </c>
      <c r="B91" s="16" t="s">
        <v>1582</v>
      </c>
      <c r="C91" s="17"/>
    </row>
    <row r="92" spans="1:3" hidden="1" x14ac:dyDescent="0.25">
      <c r="A92" s="9" t="s">
        <v>616</v>
      </c>
      <c r="B92" s="14" t="s">
        <v>1583</v>
      </c>
      <c r="C92" s="15"/>
    </row>
    <row r="93" spans="1:3" hidden="1" x14ac:dyDescent="0.25">
      <c r="A93" s="5" t="s">
        <v>617</v>
      </c>
      <c r="B93" s="16" t="s">
        <v>1584</v>
      </c>
      <c r="C93" s="17"/>
    </row>
    <row r="94" spans="1:3" hidden="1" x14ac:dyDescent="0.25">
      <c r="A94" s="9" t="s">
        <v>1336</v>
      </c>
      <c r="B94" s="14" t="s">
        <v>1585</v>
      </c>
      <c r="C94" s="15"/>
    </row>
    <row r="95" spans="1:3" hidden="1" x14ac:dyDescent="0.25">
      <c r="A95" s="5" t="s">
        <v>618</v>
      </c>
      <c r="B95" s="16" t="s">
        <v>1586</v>
      </c>
      <c r="C95" s="17"/>
    </row>
    <row r="96" spans="1:3" hidden="1" x14ac:dyDescent="0.25">
      <c r="A96" s="9" t="s">
        <v>1337</v>
      </c>
      <c r="B96" s="14" t="s">
        <v>1587</v>
      </c>
      <c r="C96" s="15"/>
    </row>
    <row r="97" spans="1:3" hidden="1" x14ac:dyDescent="0.25">
      <c r="A97" s="5" t="s">
        <v>474</v>
      </c>
      <c r="B97" s="16" t="s">
        <v>1588</v>
      </c>
      <c r="C97" s="17"/>
    </row>
    <row r="98" spans="1:3" hidden="1" x14ac:dyDescent="0.25">
      <c r="A98" s="9" t="s">
        <v>1069</v>
      </c>
      <c r="B98" s="14" t="s">
        <v>1589</v>
      </c>
      <c r="C98" s="15"/>
    </row>
    <row r="99" spans="1:3" hidden="1" x14ac:dyDescent="0.25">
      <c r="A99" s="5" t="s">
        <v>1395</v>
      </c>
      <c r="B99" s="16" t="s">
        <v>1590</v>
      </c>
      <c r="C99" s="17"/>
    </row>
    <row r="100" spans="1:3" hidden="1" x14ac:dyDescent="0.25">
      <c r="A100" s="9" t="s">
        <v>1183</v>
      </c>
      <c r="B100" s="14">
        <v>9503</v>
      </c>
      <c r="C100" s="15"/>
    </row>
    <row r="101" spans="1:3" hidden="1" x14ac:dyDescent="0.25">
      <c r="A101" s="5" t="s">
        <v>113</v>
      </c>
      <c r="B101" s="16">
        <v>6071</v>
      </c>
      <c r="C101" s="17" t="s">
        <v>1591</v>
      </c>
    </row>
    <row r="102" spans="1:3" hidden="1" x14ac:dyDescent="0.25">
      <c r="A102" s="9" t="s">
        <v>100</v>
      </c>
      <c r="B102" s="14">
        <v>9238</v>
      </c>
      <c r="C102" s="15"/>
    </row>
    <row r="103" spans="1:3" hidden="1" x14ac:dyDescent="0.25">
      <c r="A103" s="5" t="s">
        <v>366</v>
      </c>
      <c r="B103" s="16" t="s">
        <v>1592</v>
      </c>
      <c r="C103" s="17"/>
    </row>
    <row r="104" spans="1:3" hidden="1" x14ac:dyDescent="0.25">
      <c r="A104" s="9" t="s">
        <v>1092</v>
      </c>
      <c r="B104" s="14" t="s">
        <v>1593</v>
      </c>
      <c r="C104" s="15"/>
    </row>
    <row r="105" spans="1:3" hidden="1" x14ac:dyDescent="0.25">
      <c r="A105" s="5" t="s">
        <v>658</v>
      </c>
      <c r="B105" s="16">
        <v>600509</v>
      </c>
      <c r="C105" s="17"/>
    </row>
    <row r="106" spans="1:3" hidden="1" x14ac:dyDescent="0.25">
      <c r="A106" s="9" t="s">
        <v>519</v>
      </c>
      <c r="B106" s="14">
        <v>604040</v>
      </c>
      <c r="C106" s="15"/>
    </row>
    <row r="107" spans="1:3" hidden="1" x14ac:dyDescent="0.25">
      <c r="A107" s="5" t="s">
        <v>264</v>
      </c>
      <c r="B107" s="16">
        <v>600909</v>
      </c>
      <c r="C107" s="17"/>
    </row>
    <row r="108" spans="1:3" hidden="1" x14ac:dyDescent="0.25">
      <c r="A108" s="9" t="s">
        <v>1237</v>
      </c>
      <c r="B108" s="14" t="s">
        <v>1594</v>
      </c>
      <c r="C108" s="15"/>
    </row>
    <row r="109" spans="1:3" hidden="1" x14ac:dyDescent="0.25">
      <c r="A109" s="5" t="s">
        <v>234</v>
      </c>
      <c r="B109" s="16">
        <v>964534</v>
      </c>
      <c r="C109" s="17"/>
    </row>
    <row r="110" spans="1:3" hidden="1" x14ac:dyDescent="0.25">
      <c r="A110" s="9" t="s">
        <v>771</v>
      </c>
      <c r="B110" s="14"/>
      <c r="C110" s="15"/>
    </row>
    <row r="111" spans="1:3" hidden="1" x14ac:dyDescent="0.25">
      <c r="A111" s="5" t="s">
        <v>831</v>
      </c>
      <c r="B111" s="16">
        <v>9682</v>
      </c>
      <c r="C111" s="17"/>
    </row>
    <row r="112" spans="1:3" hidden="1" x14ac:dyDescent="0.25">
      <c r="A112" s="9" t="s">
        <v>832</v>
      </c>
      <c r="B112" s="14">
        <v>9683</v>
      </c>
      <c r="C112" s="15"/>
    </row>
    <row r="113" spans="1:3" hidden="1" x14ac:dyDescent="0.25">
      <c r="A113" s="5" t="s">
        <v>833</v>
      </c>
      <c r="B113" s="16" t="s">
        <v>1595</v>
      </c>
      <c r="C113" s="17"/>
    </row>
    <row r="114" spans="1:3" hidden="1" x14ac:dyDescent="0.25">
      <c r="A114" s="9" t="s">
        <v>834</v>
      </c>
      <c r="B114" s="14">
        <v>9685</v>
      </c>
      <c r="C114" s="15"/>
    </row>
    <row r="115" spans="1:3" hidden="1" x14ac:dyDescent="0.25">
      <c r="A115" s="5" t="s">
        <v>835</v>
      </c>
      <c r="B115" s="16">
        <v>9687</v>
      </c>
      <c r="C115" s="17"/>
    </row>
    <row r="116" spans="1:3" hidden="1" x14ac:dyDescent="0.25">
      <c r="A116" s="9" t="s">
        <v>836</v>
      </c>
      <c r="B116" s="14" t="s">
        <v>1596</v>
      </c>
      <c r="C116" s="15"/>
    </row>
    <row r="117" spans="1:3" hidden="1" x14ac:dyDescent="0.25">
      <c r="A117" s="5" t="s">
        <v>837</v>
      </c>
      <c r="B117" s="16">
        <v>9696</v>
      </c>
      <c r="C117" s="17"/>
    </row>
    <row r="118" spans="1:3" hidden="1" x14ac:dyDescent="0.25">
      <c r="A118" s="9" t="s">
        <v>475</v>
      </c>
      <c r="B118" s="14" t="s">
        <v>1597</v>
      </c>
      <c r="C118" s="15"/>
    </row>
    <row r="119" spans="1:3" hidden="1" x14ac:dyDescent="0.25">
      <c r="A119" s="5" t="s">
        <v>1338</v>
      </c>
      <c r="B119" s="16" t="s">
        <v>1598</v>
      </c>
      <c r="C119" s="17"/>
    </row>
    <row r="120" spans="1:3" hidden="1" x14ac:dyDescent="0.25">
      <c r="A120" s="9" t="s">
        <v>1193</v>
      </c>
      <c r="B120" s="14">
        <v>7962001</v>
      </c>
      <c r="C120" s="15"/>
    </row>
    <row r="121" spans="1:3" hidden="1" x14ac:dyDescent="0.25">
      <c r="A121" s="5" t="s">
        <v>1238</v>
      </c>
      <c r="B121" s="16">
        <v>3060</v>
      </c>
      <c r="C121" s="17"/>
    </row>
    <row r="122" spans="1:3" hidden="1" x14ac:dyDescent="0.25">
      <c r="A122" s="9" t="s">
        <v>342</v>
      </c>
      <c r="B122" s="14">
        <v>11815001</v>
      </c>
      <c r="C122" s="15" t="s">
        <v>1599</v>
      </c>
    </row>
    <row r="123" spans="1:3" hidden="1" x14ac:dyDescent="0.25">
      <c r="A123" s="5" t="s">
        <v>118</v>
      </c>
      <c r="B123" s="16">
        <v>7948001</v>
      </c>
      <c r="C123" s="17"/>
    </row>
    <row r="124" spans="1:3" hidden="1" x14ac:dyDescent="0.25">
      <c r="A124" s="9" t="s">
        <v>344</v>
      </c>
      <c r="B124" s="14">
        <v>161001</v>
      </c>
      <c r="C124" s="15"/>
    </row>
    <row r="125" spans="1:3" x14ac:dyDescent="0.25">
      <c r="A125" s="5" t="s">
        <v>184</v>
      </c>
      <c r="B125" s="16">
        <v>8539110</v>
      </c>
      <c r="C125" s="17"/>
    </row>
    <row r="126" spans="1:3" hidden="1" x14ac:dyDescent="0.25">
      <c r="A126" s="9" t="s">
        <v>476</v>
      </c>
      <c r="B126" s="14" t="s">
        <v>1600</v>
      </c>
      <c r="C126" s="15"/>
    </row>
    <row r="127" spans="1:3" hidden="1" x14ac:dyDescent="0.25">
      <c r="A127" s="5" t="s">
        <v>477</v>
      </c>
      <c r="B127" s="16" t="s">
        <v>1601</v>
      </c>
      <c r="C127" s="17"/>
    </row>
    <row r="128" spans="1:3" hidden="1" x14ac:dyDescent="0.25">
      <c r="A128" s="9" t="s">
        <v>478</v>
      </c>
      <c r="B128" s="14" t="s">
        <v>1602</v>
      </c>
      <c r="C128" s="15"/>
    </row>
    <row r="129" spans="1:3" hidden="1" x14ac:dyDescent="0.25">
      <c r="A129" s="5" t="s">
        <v>479</v>
      </c>
      <c r="B129" s="16" t="s">
        <v>1603</v>
      </c>
      <c r="C129" s="17"/>
    </row>
    <row r="130" spans="1:3" hidden="1" x14ac:dyDescent="0.25">
      <c r="A130" s="9" t="s">
        <v>579</v>
      </c>
      <c r="B130" s="14" t="s">
        <v>1604</v>
      </c>
      <c r="C130" s="15"/>
    </row>
    <row r="131" spans="1:3" hidden="1" x14ac:dyDescent="0.25">
      <c r="A131" s="5" t="s">
        <v>580</v>
      </c>
      <c r="B131" s="16" t="s">
        <v>1605</v>
      </c>
      <c r="C131" s="17"/>
    </row>
    <row r="132" spans="1:3" hidden="1" x14ac:dyDescent="0.25">
      <c r="A132" s="9" t="s">
        <v>1339</v>
      </c>
      <c r="B132" s="14" t="s">
        <v>1606</v>
      </c>
      <c r="C132" s="15"/>
    </row>
    <row r="133" spans="1:3" hidden="1" x14ac:dyDescent="0.25">
      <c r="A133" s="5" t="s">
        <v>1340</v>
      </c>
      <c r="B133" s="16" t="s">
        <v>1607</v>
      </c>
      <c r="C133" s="17"/>
    </row>
    <row r="134" spans="1:3" hidden="1" x14ac:dyDescent="0.25">
      <c r="A134" s="9" t="s">
        <v>1306</v>
      </c>
      <c r="B134" s="14" t="s">
        <v>1608</v>
      </c>
      <c r="C134" s="15"/>
    </row>
    <row r="135" spans="1:3" hidden="1" x14ac:dyDescent="0.25">
      <c r="A135" s="5" t="s">
        <v>640</v>
      </c>
      <c r="B135" s="16" t="s">
        <v>1609</v>
      </c>
      <c r="C135" s="17"/>
    </row>
    <row r="136" spans="1:3" hidden="1" x14ac:dyDescent="0.25">
      <c r="A136" s="9" t="s">
        <v>581</v>
      </c>
      <c r="B136" s="14" t="s">
        <v>1610</v>
      </c>
      <c r="C136" s="15"/>
    </row>
    <row r="137" spans="1:3" hidden="1" x14ac:dyDescent="0.25">
      <c r="A137" s="5" t="s">
        <v>634</v>
      </c>
      <c r="B137" s="16" t="s">
        <v>1611</v>
      </c>
      <c r="C137" s="17"/>
    </row>
    <row r="138" spans="1:3" hidden="1" x14ac:dyDescent="0.25">
      <c r="A138" s="9" t="s">
        <v>1341</v>
      </c>
      <c r="B138" s="14" t="s">
        <v>1612</v>
      </c>
      <c r="C138" s="15"/>
    </row>
    <row r="139" spans="1:3" hidden="1" x14ac:dyDescent="0.25">
      <c r="A139" s="5" t="s">
        <v>582</v>
      </c>
      <c r="B139" s="16" t="s">
        <v>1613</v>
      </c>
      <c r="C139" s="17"/>
    </row>
    <row r="140" spans="1:3" hidden="1" x14ac:dyDescent="0.25">
      <c r="A140" s="9" t="s">
        <v>654</v>
      </c>
      <c r="B140" s="14">
        <v>769560</v>
      </c>
      <c r="C140" s="15"/>
    </row>
    <row r="141" spans="1:3" hidden="1" x14ac:dyDescent="0.25">
      <c r="A141" s="5" t="s">
        <v>265</v>
      </c>
      <c r="B141" s="16">
        <v>67162</v>
      </c>
      <c r="C141" s="17"/>
    </row>
    <row r="142" spans="1:3" hidden="1" x14ac:dyDescent="0.25">
      <c r="A142" s="9" t="s">
        <v>1096</v>
      </c>
      <c r="B142" s="14" t="s">
        <v>1614</v>
      </c>
      <c r="C142" s="15"/>
    </row>
    <row r="143" spans="1:3" hidden="1" x14ac:dyDescent="0.25">
      <c r="A143" s="5" t="s">
        <v>1098</v>
      </c>
      <c r="B143" s="16" t="s">
        <v>1615</v>
      </c>
      <c r="C143" s="17"/>
    </row>
    <row r="144" spans="1:3" hidden="1" x14ac:dyDescent="0.25">
      <c r="A144" s="9" t="s">
        <v>787</v>
      </c>
      <c r="B144" s="14" t="s">
        <v>1616</v>
      </c>
      <c r="C144" s="15"/>
    </row>
    <row r="145" spans="1:3" hidden="1" x14ac:dyDescent="0.25">
      <c r="A145" s="5" t="s">
        <v>1099</v>
      </c>
      <c r="B145" s="16" t="s">
        <v>1617</v>
      </c>
      <c r="C145" s="17"/>
    </row>
    <row r="146" spans="1:3" hidden="1" x14ac:dyDescent="0.25">
      <c r="A146" s="9" t="s">
        <v>1100</v>
      </c>
      <c r="B146" s="14" t="s">
        <v>1618</v>
      </c>
      <c r="C146" s="15"/>
    </row>
    <row r="147" spans="1:3" hidden="1" x14ac:dyDescent="0.25">
      <c r="A147" s="5" t="s">
        <v>381</v>
      </c>
      <c r="B147" s="16" t="s">
        <v>1619</v>
      </c>
      <c r="C147" s="17"/>
    </row>
    <row r="148" spans="1:3" hidden="1" x14ac:dyDescent="0.25">
      <c r="A148" s="9" t="s">
        <v>1184</v>
      </c>
      <c r="B148" s="14" t="s">
        <v>1620</v>
      </c>
      <c r="C148" s="15"/>
    </row>
    <row r="149" spans="1:3" hidden="1" x14ac:dyDescent="0.25">
      <c r="A149" s="5" t="s">
        <v>382</v>
      </c>
      <c r="B149" s="16"/>
      <c r="C149" s="17"/>
    </row>
    <row r="150" spans="1:3" hidden="1" x14ac:dyDescent="0.25">
      <c r="A150" s="9" t="s">
        <v>402</v>
      </c>
      <c r="B150" s="14" t="s">
        <v>1621</v>
      </c>
      <c r="C150" s="15"/>
    </row>
    <row r="151" spans="1:3" hidden="1" x14ac:dyDescent="0.25">
      <c r="A151" s="5" t="s">
        <v>404</v>
      </c>
      <c r="B151" s="16" t="s">
        <v>1622</v>
      </c>
      <c r="C151" s="17"/>
    </row>
    <row r="152" spans="1:3" hidden="1" x14ac:dyDescent="0.25">
      <c r="A152" s="9" t="s">
        <v>521</v>
      </c>
      <c r="B152" s="14">
        <v>214231</v>
      </c>
      <c r="C152" s="15"/>
    </row>
    <row r="153" spans="1:3" hidden="1" x14ac:dyDescent="0.25">
      <c r="A153" s="5" t="s">
        <v>132</v>
      </c>
      <c r="B153" s="16">
        <v>7240</v>
      </c>
      <c r="C153" s="17"/>
    </row>
    <row r="154" spans="1:3" hidden="1" x14ac:dyDescent="0.25">
      <c r="A154" s="9" t="s">
        <v>102</v>
      </c>
      <c r="B154" s="14">
        <v>9239</v>
      </c>
      <c r="C154" s="15"/>
    </row>
    <row r="155" spans="1:3" hidden="1" x14ac:dyDescent="0.25">
      <c r="A155" s="5" t="s">
        <v>838</v>
      </c>
      <c r="B155" s="16">
        <v>11125</v>
      </c>
      <c r="C155" s="17"/>
    </row>
    <row r="156" spans="1:3" hidden="1" x14ac:dyDescent="0.25">
      <c r="A156" s="9" t="s">
        <v>839</v>
      </c>
      <c r="B156" s="14">
        <v>9699</v>
      </c>
      <c r="C156" s="15"/>
    </row>
    <row r="157" spans="1:3" hidden="1" x14ac:dyDescent="0.25">
      <c r="A157" s="5" t="s">
        <v>558</v>
      </c>
      <c r="B157" s="16">
        <v>460842</v>
      </c>
      <c r="C157" s="17"/>
    </row>
    <row r="158" spans="1:3" hidden="1" x14ac:dyDescent="0.25">
      <c r="A158" s="9" t="s">
        <v>321</v>
      </c>
      <c r="B158" s="14">
        <v>98384</v>
      </c>
      <c r="C158" s="15"/>
    </row>
    <row r="159" spans="1:3" hidden="1" x14ac:dyDescent="0.25">
      <c r="A159" s="5" t="s">
        <v>1145</v>
      </c>
      <c r="B159" s="16" t="s">
        <v>1623</v>
      </c>
      <c r="C159" s="17"/>
    </row>
    <row r="160" spans="1:3" hidden="1" x14ac:dyDescent="0.25">
      <c r="A160" s="9" t="s">
        <v>1101</v>
      </c>
      <c r="B160" s="14" t="s">
        <v>1624</v>
      </c>
      <c r="C160" s="15"/>
    </row>
    <row r="161" spans="1:3" hidden="1" x14ac:dyDescent="0.25">
      <c r="A161" s="5" t="s">
        <v>1078</v>
      </c>
      <c r="B161" s="16">
        <v>460262</v>
      </c>
      <c r="C161" s="17"/>
    </row>
    <row r="162" spans="1:3" hidden="1" x14ac:dyDescent="0.25">
      <c r="A162" s="9" t="s">
        <v>1277</v>
      </c>
      <c r="B162" s="14" t="s">
        <v>1625</v>
      </c>
      <c r="C162" s="15"/>
    </row>
    <row r="163" spans="1:3" hidden="1" x14ac:dyDescent="0.25">
      <c r="A163" s="5" t="s">
        <v>252</v>
      </c>
      <c r="B163" s="16"/>
      <c r="C163" s="17"/>
    </row>
    <row r="164" spans="1:3" hidden="1" x14ac:dyDescent="0.25">
      <c r="A164" s="9" t="s">
        <v>253</v>
      </c>
      <c r="B164" s="14"/>
      <c r="C164" s="15"/>
    </row>
    <row r="165" spans="1:3" hidden="1" x14ac:dyDescent="0.25">
      <c r="A165" s="5" t="s">
        <v>306</v>
      </c>
      <c r="B165" s="16">
        <v>9749</v>
      </c>
      <c r="C165" s="17"/>
    </row>
    <row r="166" spans="1:3" hidden="1" x14ac:dyDescent="0.25">
      <c r="A166" s="9" t="s">
        <v>307</v>
      </c>
      <c r="B166" s="14">
        <v>5227</v>
      </c>
      <c r="C166" s="15"/>
    </row>
    <row r="167" spans="1:3" hidden="1" x14ac:dyDescent="0.25">
      <c r="A167" s="5" t="s">
        <v>1408</v>
      </c>
      <c r="B167" s="16" t="s">
        <v>1626</v>
      </c>
      <c r="C167" s="17"/>
    </row>
    <row r="168" spans="1:3" hidden="1" x14ac:dyDescent="0.25">
      <c r="A168" s="9" t="s">
        <v>1342</v>
      </c>
      <c r="B168" s="14" t="s">
        <v>1627</v>
      </c>
      <c r="C168" s="15"/>
    </row>
    <row r="169" spans="1:3" hidden="1" x14ac:dyDescent="0.25">
      <c r="A169" s="5" t="s">
        <v>1308</v>
      </c>
      <c r="B169" s="16" t="s">
        <v>1628</v>
      </c>
      <c r="C169" s="17"/>
    </row>
    <row r="170" spans="1:3" hidden="1" x14ac:dyDescent="0.25">
      <c r="A170" s="9" t="s">
        <v>1343</v>
      </c>
      <c r="B170" s="14" t="s">
        <v>1629</v>
      </c>
      <c r="C170" s="15"/>
    </row>
    <row r="171" spans="1:3" hidden="1" x14ac:dyDescent="0.25">
      <c r="A171" s="5" t="s">
        <v>281</v>
      </c>
      <c r="B171" s="16"/>
      <c r="C171" s="17"/>
    </row>
    <row r="172" spans="1:3" hidden="1" x14ac:dyDescent="0.25">
      <c r="A172" s="9" t="s">
        <v>283</v>
      </c>
      <c r="B172" s="14">
        <v>9695</v>
      </c>
      <c r="C172" s="15"/>
    </row>
    <row r="173" spans="1:3" hidden="1" x14ac:dyDescent="0.25">
      <c r="A173" s="5" t="s">
        <v>788</v>
      </c>
      <c r="B173" s="16">
        <v>7100</v>
      </c>
      <c r="C173" s="17"/>
    </row>
    <row r="174" spans="1:3" hidden="1" x14ac:dyDescent="0.25">
      <c r="A174" s="9" t="s">
        <v>734</v>
      </c>
      <c r="B174" s="14">
        <v>9861</v>
      </c>
      <c r="C174" s="15"/>
    </row>
    <row r="175" spans="1:3" hidden="1" x14ac:dyDescent="0.25">
      <c r="A175" s="5" t="s">
        <v>736</v>
      </c>
      <c r="B175" s="16" t="s">
        <v>1630</v>
      </c>
      <c r="C175" s="17"/>
    </row>
    <row r="176" spans="1:3" hidden="1" x14ac:dyDescent="0.25">
      <c r="A176" s="9" t="s">
        <v>737</v>
      </c>
      <c r="B176" s="14" t="s">
        <v>1631</v>
      </c>
      <c r="C176" s="15"/>
    </row>
    <row r="177" spans="1:3" hidden="1" x14ac:dyDescent="0.25">
      <c r="A177" s="5" t="s">
        <v>345</v>
      </c>
      <c r="B177" s="16">
        <v>2540</v>
      </c>
      <c r="C177" s="17"/>
    </row>
    <row r="178" spans="1:3" hidden="1" x14ac:dyDescent="0.25">
      <c r="A178" s="9" t="s">
        <v>284</v>
      </c>
      <c r="B178" s="14">
        <v>9511</v>
      </c>
      <c r="C178" s="15"/>
    </row>
    <row r="179" spans="1:3" hidden="1" x14ac:dyDescent="0.25">
      <c r="A179" s="5" t="s">
        <v>285</v>
      </c>
      <c r="B179" s="16">
        <v>95016</v>
      </c>
      <c r="C179" s="17"/>
    </row>
    <row r="180" spans="1:3" hidden="1" x14ac:dyDescent="0.25">
      <c r="A180" s="9" t="s">
        <v>1309</v>
      </c>
      <c r="B180" s="14" t="s">
        <v>1632</v>
      </c>
      <c r="C180" s="15"/>
    </row>
    <row r="181" spans="1:3" hidden="1" x14ac:dyDescent="0.25">
      <c r="A181" s="5" t="s">
        <v>308</v>
      </c>
      <c r="B181" s="16">
        <v>531</v>
      </c>
      <c r="C181" s="17"/>
    </row>
    <row r="182" spans="1:3" hidden="1" x14ac:dyDescent="0.25">
      <c r="A182" s="9" t="s">
        <v>522</v>
      </c>
      <c r="B182" s="14">
        <v>871001</v>
      </c>
      <c r="C182" s="15"/>
    </row>
    <row r="183" spans="1:3" hidden="1" x14ac:dyDescent="0.25">
      <c r="A183" s="5" t="s">
        <v>22</v>
      </c>
      <c r="B183" s="16">
        <v>720011</v>
      </c>
      <c r="C183" s="17"/>
    </row>
    <row r="184" spans="1:3" hidden="1" x14ac:dyDescent="0.25">
      <c r="A184" s="9" t="s">
        <v>549</v>
      </c>
      <c r="B184" s="14" t="s">
        <v>1633</v>
      </c>
      <c r="C184" s="15"/>
    </row>
    <row r="185" spans="1:3" hidden="1" x14ac:dyDescent="0.25">
      <c r="A185" s="5" t="s">
        <v>550</v>
      </c>
      <c r="B185" s="16" t="s">
        <v>1634</v>
      </c>
      <c r="C185" s="17"/>
    </row>
    <row r="186" spans="1:3" hidden="1" x14ac:dyDescent="0.25">
      <c r="A186" s="9" t="s">
        <v>446</v>
      </c>
      <c r="B186" s="14" t="s">
        <v>1635</v>
      </c>
      <c r="C186" s="15"/>
    </row>
    <row r="187" spans="1:3" hidden="1" x14ac:dyDescent="0.25">
      <c r="A187" s="5" t="s">
        <v>840</v>
      </c>
      <c r="B187" s="16">
        <v>9700</v>
      </c>
      <c r="C187" s="17"/>
    </row>
    <row r="188" spans="1:3" hidden="1" x14ac:dyDescent="0.25">
      <c r="A188" s="9" t="s">
        <v>1239</v>
      </c>
      <c r="B188" s="14" t="s">
        <v>1636</v>
      </c>
      <c r="C188" s="15"/>
    </row>
    <row r="189" spans="1:3" hidden="1" x14ac:dyDescent="0.25">
      <c r="A189" s="5" t="s">
        <v>171</v>
      </c>
      <c r="B189" s="16">
        <v>1871</v>
      </c>
      <c r="C189" s="17"/>
    </row>
    <row r="190" spans="1:3" hidden="1" x14ac:dyDescent="0.25">
      <c r="A190" s="9" t="s">
        <v>172</v>
      </c>
      <c r="B190" s="14">
        <v>9891</v>
      </c>
      <c r="C190" s="15"/>
    </row>
    <row r="191" spans="1:3" hidden="1" x14ac:dyDescent="0.25">
      <c r="A191" s="5" t="s">
        <v>173</v>
      </c>
      <c r="B191" s="16">
        <v>769898</v>
      </c>
      <c r="C191" s="17"/>
    </row>
    <row r="192" spans="1:3" hidden="1" x14ac:dyDescent="0.25">
      <c r="A192" s="9" t="s">
        <v>1207</v>
      </c>
      <c r="B192" s="14" t="s">
        <v>1637</v>
      </c>
      <c r="C192" s="15"/>
    </row>
    <row r="193" spans="1:3" hidden="1" x14ac:dyDescent="0.25">
      <c r="A193" s="5" t="s">
        <v>716</v>
      </c>
      <c r="B193" s="16" t="s">
        <v>1638</v>
      </c>
      <c r="C193" s="17"/>
    </row>
    <row r="194" spans="1:3" hidden="1" x14ac:dyDescent="0.25">
      <c r="A194" s="9" t="s">
        <v>730</v>
      </c>
      <c r="B194" s="14" t="s">
        <v>1639</v>
      </c>
      <c r="C194" s="15"/>
    </row>
    <row r="195" spans="1:3" hidden="1" x14ac:dyDescent="0.25">
      <c r="A195" s="5" t="s">
        <v>193</v>
      </c>
      <c r="B195" s="16">
        <v>1890</v>
      </c>
      <c r="C195" s="17"/>
    </row>
    <row r="196" spans="1:3" hidden="1" x14ac:dyDescent="0.25">
      <c r="A196" s="9" t="s">
        <v>1218</v>
      </c>
      <c r="B196" s="14" t="s">
        <v>1640</v>
      </c>
      <c r="C196" s="15"/>
    </row>
    <row r="197" spans="1:3" hidden="1" x14ac:dyDescent="0.25">
      <c r="A197" s="5" t="s">
        <v>456</v>
      </c>
      <c r="B197" s="16" t="s">
        <v>1641</v>
      </c>
      <c r="C197" s="17"/>
    </row>
    <row r="198" spans="1:3" hidden="1" x14ac:dyDescent="0.25">
      <c r="A198" s="9" t="s">
        <v>1220</v>
      </c>
      <c r="B198" s="14" t="s">
        <v>1642</v>
      </c>
      <c r="C198" s="15"/>
    </row>
    <row r="199" spans="1:3" hidden="1" x14ac:dyDescent="0.25">
      <c r="A199" s="5" t="s">
        <v>1147</v>
      </c>
      <c r="B199" s="16" t="s">
        <v>1643</v>
      </c>
      <c r="C199" s="17"/>
    </row>
    <row r="200" spans="1:3" hidden="1" x14ac:dyDescent="0.25">
      <c r="A200" s="9" t="s">
        <v>1240</v>
      </c>
      <c r="B200" s="14" t="s">
        <v>1644</v>
      </c>
      <c r="C200" s="15"/>
    </row>
    <row r="201" spans="1:3" hidden="1" x14ac:dyDescent="0.25">
      <c r="A201" s="5" t="s">
        <v>1221</v>
      </c>
      <c r="B201" s="16" t="s">
        <v>1645</v>
      </c>
      <c r="C201" s="17"/>
    </row>
    <row r="202" spans="1:3" hidden="1" x14ac:dyDescent="0.25">
      <c r="A202" s="9" t="s">
        <v>37</v>
      </c>
      <c r="B202" s="14"/>
      <c r="C202" s="15"/>
    </row>
    <row r="203" spans="1:3" hidden="1" x14ac:dyDescent="0.25">
      <c r="A203" s="5" t="s">
        <v>61</v>
      </c>
      <c r="B203" s="16">
        <v>24318</v>
      </c>
      <c r="C203" s="17" t="s">
        <v>1591</v>
      </c>
    </row>
    <row r="204" spans="1:3" hidden="1" x14ac:dyDescent="0.25">
      <c r="A204" s="9" t="s">
        <v>63</v>
      </c>
      <c r="B204" s="14">
        <v>7230</v>
      </c>
      <c r="C204" s="15" t="s">
        <v>1591</v>
      </c>
    </row>
    <row r="205" spans="1:3" hidden="1" x14ac:dyDescent="0.25">
      <c r="A205" s="5" t="s">
        <v>64</v>
      </c>
      <c r="B205" s="16">
        <v>7231</v>
      </c>
      <c r="C205" s="17" t="s">
        <v>1591</v>
      </c>
    </row>
    <row r="206" spans="1:3" hidden="1" x14ac:dyDescent="0.25">
      <c r="A206" s="9" t="s">
        <v>65</v>
      </c>
      <c r="B206" s="14">
        <v>7232</v>
      </c>
      <c r="C206" s="15" t="s">
        <v>1591</v>
      </c>
    </row>
    <row r="207" spans="1:3" hidden="1" x14ac:dyDescent="0.25">
      <c r="A207" s="5" t="s">
        <v>174</v>
      </c>
      <c r="B207" s="16"/>
      <c r="C207" s="17"/>
    </row>
    <row r="208" spans="1:3" hidden="1" x14ac:dyDescent="0.25">
      <c r="A208" s="9" t="s">
        <v>72</v>
      </c>
      <c r="B208" s="14">
        <v>8480</v>
      </c>
      <c r="C208" s="15" t="s">
        <v>1591</v>
      </c>
    </row>
    <row r="209" spans="1:3" hidden="1" x14ac:dyDescent="0.25">
      <c r="A209" s="5" t="s">
        <v>1409</v>
      </c>
      <c r="B209" s="16" t="s">
        <v>1646</v>
      </c>
      <c r="C209" s="17"/>
    </row>
    <row r="210" spans="1:3" hidden="1" x14ac:dyDescent="0.25">
      <c r="A210" s="9" t="s">
        <v>316</v>
      </c>
      <c r="B210" s="14">
        <v>94012</v>
      </c>
      <c r="C210" s="15"/>
    </row>
    <row r="211" spans="1:3" hidden="1" x14ac:dyDescent="0.25">
      <c r="A211" s="5" t="s">
        <v>254</v>
      </c>
      <c r="B211" s="16">
        <v>9641</v>
      </c>
      <c r="C211" s="17"/>
    </row>
    <row r="212" spans="1:3" hidden="1" x14ac:dyDescent="0.25">
      <c r="A212" s="9" t="s">
        <v>318</v>
      </c>
      <c r="B212" s="14">
        <v>42194</v>
      </c>
      <c r="C212" s="15"/>
    </row>
    <row r="213" spans="1:3" hidden="1" x14ac:dyDescent="0.25">
      <c r="A213" s="5" t="s">
        <v>1310</v>
      </c>
      <c r="B213" s="16" t="s">
        <v>1647</v>
      </c>
      <c r="C213" s="17"/>
    </row>
    <row r="214" spans="1:3" hidden="1" x14ac:dyDescent="0.25">
      <c r="A214" s="9" t="s">
        <v>255</v>
      </c>
      <c r="B214" s="14"/>
      <c r="C214" s="15"/>
    </row>
    <row r="215" spans="1:3" hidden="1" x14ac:dyDescent="0.25">
      <c r="A215" s="5" t="s">
        <v>1359</v>
      </c>
      <c r="B215" s="16" t="s">
        <v>1648</v>
      </c>
      <c r="C215" s="17"/>
    </row>
    <row r="216" spans="1:3" hidden="1" x14ac:dyDescent="0.25">
      <c r="A216" s="9" t="s">
        <v>523</v>
      </c>
      <c r="B216" s="14">
        <v>16</v>
      </c>
      <c r="C216" s="15"/>
    </row>
    <row r="217" spans="1:3" hidden="1" x14ac:dyDescent="0.25">
      <c r="A217" s="5" t="s">
        <v>203</v>
      </c>
      <c r="B217" s="16"/>
      <c r="C217" s="17"/>
    </row>
    <row r="218" spans="1:3" hidden="1" x14ac:dyDescent="0.25">
      <c r="A218" s="9" t="s">
        <v>732</v>
      </c>
      <c r="B218" s="14" t="s">
        <v>1649</v>
      </c>
      <c r="C218" s="15"/>
    </row>
    <row r="219" spans="1:3" hidden="1" x14ac:dyDescent="0.25">
      <c r="A219" s="5" t="s">
        <v>204</v>
      </c>
      <c r="B219" s="16">
        <v>927859</v>
      </c>
      <c r="C219" s="17"/>
    </row>
    <row r="220" spans="1:3" hidden="1" x14ac:dyDescent="0.25">
      <c r="A220" s="9" t="s">
        <v>323</v>
      </c>
      <c r="B220" s="14">
        <v>96756</v>
      </c>
      <c r="C220" s="15"/>
    </row>
    <row r="221" spans="1:3" hidden="1" x14ac:dyDescent="0.25">
      <c r="A221" s="5" t="s">
        <v>185</v>
      </c>
      <c r="B221" s="16">
        <v>56499</v>
      </c>
      <c r="C221" s="17"/>
    </row>
    <row r="222" spans="1:3" hidden="1" x14ac:dyDescent="0.25">
      <c r="A222" s="9" t="s">
        <v>324</v>
      </c>
      <c r="B222" s="14"/>
      <c r="C222" s="15"/>
    </row>
    <row r="223" spans="1:3" hidden="1" x14ac:dyDescent="0.25">
      <c r="A223" s="5" t="s">
        <v>1360</v>
      </c>
      <c r="B223" s="16" t="s">
        <v>1650</v>
      </c>
      <c r="C223" s="17"/>
    </row>
    <row r="224" spans="1:3" hidden="1" x14ac:dyDescent="0.25">
      <c r="A224" s="9" t="s">
        <v>1361</v>
      </c>
      <c r="B224" s="14" t="s">
        <v>1651</v>
      </c>
      <c r="C224" s="15"/>
    </row>
    <row r="225" spans="1:3" hidden="1" x14ac:dyDescent="0.25">
      <c r="A225" s="5" t="s">
        <v>1195</v>
      </c>
      <c r="B225" s="16" t="s">
        <v>1652</v>
      </c>
      <c r="C225" s="17"/>
    </row>
    <row r="226" spans="1:3" hidden="1" x14ac:dyDescent="0.25">
      <c r="A226" s="9" t="s">
        <v>458</v>
      </c>
      <c r="B226" s="14"/>
      <c r="C226" s="15"/>
    </row>
    <row r="227" spans="1:3" hidden="1" x14ac:dyDescent="0.25">
      <c r="A227" s="5" t="s">
        <v>460</v>
      </c>
      <c r="B227" s="16" t="s">
        <v>1653</v>
      </c>
      <c r="C227" s="17"/>
    </row>
    <row r="228" spans="1:3" hidden="1" x14ac:dyDescent="0.25">
      <c r="A228" s="9" t="s">
        <v>105</v>
      </c>
      <c r="B228" s="14">
        <v>4785</v>
      </c>
      <c r="C228" s="15"/>
    </row>
    <row r="229" spans="1:3" hidden="1" x14ac:dyDescent="0.25">
      <c r="A229" s="5" t="s">
        <v>23</v>
      </c>
      <c r="B229" s="16">
        <v>46644</v>
      </c>
      <c r="C229" s="17"/>
    </row>
    <row r="230" spans="1:3" hidden="1" x14ac:dyDescent="0.25">
      <c r="A230" s="9" t="s">
        <v>142</v>
      </c>
      <c r="B230" s="14"/>
      <c r="C230" s="15"/>
    </row>
    <row r="231" spans="1:3" hidden="1" x14ac:dyDescent="0.25">
      <c r="A231" s="5" t="s">
        <v>144</v>
      </c>
      <c r="B231" s="16"/>
      <c r="C231" s="17"/>
    </row>
    <row r="232" spans="1:3" hidden="1" x14ac:dyDescent="0.25">
      <c r="A232" s="9" t="s">
        <v>115</v>
      </c>
      <c r="B232" s="14">
        <v>81537</v>
      </c>
      <c r="C232" s="15" t="s">
        <v>1591</v>
      </c>
    </row>
    <row r="233" spans="1:3" hidden="1" x14ac:dyDescent="0.25">
      <c r="A233" s="5" t="s">
        <v>145</v>
      </c>
      <c r="B233" s="16"/>
      <c r="C233" s="17"/>
    </row>
    <row r="234" spans="1:3" hidden="1" x14ac:dyDescent="0.25">
      <c r="A234" s="9" t="s">
        <v>717</v>
      </c>
      <c r="B234" s="14" t="s">
        <v>1654</v>
      </c>
      <c r="C234" s="15"/>
    </row>
    <row r="235" spans="1:3" x14ac:dyDescent="0.25">
      <c r="A235" s="5" t="s">
        <v>205</v>
      </c>
      <c r="B235" s="16">
        <v>9754</v>
      </c>
      <c r="C235" s="17"/>
    </row>
    <row r="236" spans="1:3" x14ac:dyDescent="0.25">
      <c r="A236" s="9" t="s">
        <v>39</v>
      </c>
      <c r="B236" s="14">
        <v>928567</v>
      </c>
      <c r="C236" s="15"/>
    </row>
    <row r="237" spans="1:3" x14ac:dyDescent="0.25">
      <c r="A237" s="5" t="s">
        <v>738</v>
      </c>
      <c r="B237" s="16">
        <v>80801</v>
      </c>
      <c r="C237" s="17"/>
    </row>
    <row r="238" spans="1:3" hidden="1" x14ac:dyDescent="0.25">
      <c r="A238" s="9" t="s">
        <v>841</v>
      </c>
      <c r="B238" s="14">
        <v>9702</v>
      </c>
      <c r="C238" s="15"/>
    </row>
    <row r="239" spans="1:3" hidden="1" x14ac:dyDescent="0.25">
      <c r="A239" s="5" t="s">
        <v>297</v>
      </c>
      <c r="B239" s="16">
        <v>159630</v>
      </c>
      <c r="C239" s="17"/>
    </row>
    <row r="240" spans="1:3" hidden="1" x14ac:dyDescent="0.25">
      <c r="A240" s="9" t="s">
        <v>286</v>
      </c>
      <c r="B240" s="14">
        <v>33</v>
      </c>
      <c r="C240" s="15"/>
    </row>
    <row r="241" spans="1:3" hidden="1" x14ac:dyDescent="0.25">
      <c r="A241" s="5" t="s">
        <v>405</v>
      </c>
      <c r="B241" s="16" t="s">
        <v>1655</v>
      </c>
      <c r="C241" s="17"/>
    </row>
    <row r="242" spans="1:3" hidden="1" x14ac:dyDescent="0.25">
      <c r="A242" s="9" t="s">
        <v>406</v>
      </c>
      <c r="B242" s="14" t="s">
        <v>1656</v>
      </c>
      <c r="C242" s="15"/>
    </row>
    <row r="243" spans="1:3" hidden="1" x14ac:dyDescent="0.25">
      <c r="A243" s="5" t="s">
        <v>266</v>
      </c>
      <c r="B243" s="16">
        <v>7155</v>
      </c>
      <c r="C243" s="17"/>
    </row>
    <row r="244" spans="1:3" hidden="1" x14ac:dyDescent="0.25">
      <c r="A244" s="9" t="s">
        <v>267</v>
      </c>
      <c r="B244" s="14">
        <v>83</v>
      </c>
      <c r="C244" s="15"/>
    </row>
    <row r="245" spans="1:3" hidden="1" x14ac:dyDescent="0.25">
      <c r="A245" s="5" t="s">
        <v>1148</v>
      </c>
      <c r="B245" s="16" t="s">
        <v>1657</v>
      </c>
      <c r="C245" s="17"/>
    </row>
    <row r="246" spans="1:3" hidden="1" x14ac:dyDescent="0.25">
      <c r="A246" s="9" t="s">
        <v>842</v>
      </c>
      <c r="B246" s="14" t="s">
        <v>1658</v>
      </c>
      <c r="C246" s="15"/>
    </row>
    <row r="247" spans="1:3" hidden="1" x14ac:dyDescent="0.25">
      <c r="A247" s="5" t="s">
        <v>739</v>
      </c>
      <c r="B247" s="16" t="s">
        <v>1659</v>
      </c>
      <c r="C247" s="17"/>
    </row>
    <row r="248" spans="1:3" hidden="1" x14ac:dyDescent="0.25">
      <c r="A248" s="9" t="s">
        <v>325</v>
      </c>
      <c r="B248" s="14">
        <v>18538</v>
      </c>
      <c r="C248" s="15"/>
    </row>
    <row r="249" spans="1:3" hidden="1" x14ac:dyDescent="0.25">
      <c r="A249" s="5" t="s">
        <v>40</v>
      </c>
      <c r="B249" s="16">
        <v>7154</v>
      </c>
      <c r="C249" s="17"/>
    </row>
    <row r="250" spans="1:3" hidden="1" x14ac:dyDescent="0.25">
      <c r="A250" s="9" t="s">
        <v>41</v>
      </c>
      <c r="B250" s="14"/>
      <c r="C250" s="15"/>
    </row>
    <row r="251" spans="1:3" hidden="1" x14ac:dyDescent="0.25">
      <c r="A251" s="5" t="s">
        <v>24</v>
      </c>
      <c r="B251" s="16"/>
      <c r="C251" s="17"/>
    </row>
    <row r="252" spans="1:3" hidden="1" x14ac:dyDescent="0.25">
      <c r="A252" s="9" t="s">
        <v>1102</v>
      </c>
      <c r="B252" s="14" t="s">
        <v>1660</v>
      </c>
      <c r="C252" s="15"/>
    </row>
    <row r="253" spans="1:3" hidden="1" x14ac:dyDescent="0.25">
      <c r="A253" s="5" t="s">
        <v>1241</v>
      </c>
      <c r="B253" s="16" t="s">
        <v>1661</v>
      </c>
      <c r="C253" s="17"/>
    </row>
    <row r="254" spans="1:3" hidden="1" x14ac:dyDescent="0.25">
      <c r="A254" s="9" t="s">
        <v>1149</v>
      </c>
      <c r="B254" s="14" t="s">
        <v>1662</v>
      </c>
      <c r="C254" s="15"/>
    </row>
    <row r="255" spans="1:3" hidden="1" x14ac:dyDescent="0.25">
      <c r="A255" s="5" t="s">
        <v>407</v>
      </c>
      <c r="B255" s="16" t="s">
        <v>1663</v>
      </c>
      <c r="C255" s="17"/>
    </row>
    <row r="256" spans="1:3" hidden="1" x14ac:dyDescent="0.25">
      <c r="A256" s="9" t="s">
        <v>1103</v>
      </c>
      <c r="B256" s="14" t="s">
        <v>1664</v>
      </c>
      <c r="C256" s="15"/>
    </row>
    <row r="257" spans="1:3" hidden="1" x14ac:dyDescent="0.25">
      <c r="A257" s="5" t="s">
        <v>740</v>
      </c>
      <c r="B257" s="16" t="s">
        <v>1665</v>
      </c>
      <c r="C257" s="17"/>
    </row>
    <row r="258" spans="1:3" hidden="1" x14ac:dyDescent="0.25">
      <c r="A258" s="9" t="s">
        <v>660</v>
      </c>
      <c r="B258" s="14" t="s">
        <v>1666</v>
      </c>
      <c r="C258" s="15"/>
    </row>
    <row r="259" spans="1:3" hidden="1" x14ac:dyDescent="0.25">
      <c r="A259" s="5" t="s">
        <v>524</v>
      </c>
      <c r="B259" s="16">
        <v>1059</v>
      </c>
      <c r="C259" s="17"/>
    </row>
    <row r="260" spans="1:3" hidden="1" x14ac:dyDescent="0.25">
      <c r="A260" s="9" t="s">
        <v>326</v>
      </c>
      <c r="B260" s="14">
        <v>3218</v>
      </c>
      <c r="C260" s="15"/>
    </row>
    <row r="261" spans="1:3" hidden="1" x14ac:dyDescent="0.25">
      <c r="A261" s="5" t="s">
        <v>206</v>
      </c>
      <c r="B261" s="16">
        <v>1936</v>
      </c>
      <c r="C261" s="17"/>
    </row>
    <row r="262" spans="1:3" hidden="1" x14ac:dyDescent="0.25">
      <c r="A262" s="9" t="s">
        <v>207</v>
      </c>
      <c r="B262" s="14">
        <v>1314</v>
      </c>
      <c r="C262" s="15"/>
    </row>
    <row r="263" spans="1:3" hidden="1" x14ac:dyDescent="0.25">
      <c r="A263" s="5" t="s">
        <v>641</v>
      </c>
      <c r="B263" s="16">
        <v>25000</v>
      </c>
      <c r="C263" s="17"/>
    </row>
    <row r="264" spans="1:3" hidden="1" x14ac:dyDescent="0.25">
      <c r="A264" s="9" t="s">
        <v>461</v>
      </c>
      <c r="B264" s="14" t="s">
        <v>1667</v>
      </c>
      <c r="C264" s="15"/>
    </row>
    <row r="265" spans="1:3" hidden="1" x14ac:dyDescent="0.25">
      <c r="A265" s="5" t="s">
        <v>1344</v>
      </c>
      <c r="B265" s="16" t="s">
        <v>1668</v>
      </c>
      <c r="C265" s="17"/>
    </row>
    <row r="266" spans="1:3" hidden="1" x14ac:dyDescent="0.25">
      <c r="A266" s="9" t="s">
        <v>583</v>
      </c>
      <c r="B266" s="14" t="s">
        <v>1669</v>
      </c>
      <c r="C266" s="15"/>
    </row>
    <row r="267" spans="1:3" hidden="1" x14ac:dyDescent="0.25">
      <c r="A267" s="5" t="s">
        <v>138</v>
      </c>
      <c r="B267" s="16"/>
      <c r="C267" s="17"/>
    </row>
    <row r="268" spans="1:3" hidden="1" x14ac:dyDescent="0.25">
      <c r="A268" s="9" t="s">
        <v>140</v>
      </c>
      <c r="B268" s="14"/>
      <c r="C268" s="15"/>
    </row>
    <row r="269" spans="1:3" hidden="1" x14ac:dyDescent="0.25">
      <c r="A269" s="5" t="s">
        <v>14</v>
      </c>
      <c r="B269" s="16"/>
      <c r="C269" s="17"/>
    </row>
    <row r="270" spans="1:3" hidden="1" x14ac:dyDescent="0.25">
      <c r="A270" s="9" t="s">
        <v>1242</v>
      </c>
      <c r="B270" s="14" t="s">
        <v>1670</v>
      </c>
      <c r="C270" s="15"/>
    </row>
    <row r="271" spans="1:3" hidden="1" x14ac:dyDescent="0.25">
      <c r="A271" s="5" t="s">
        <v>525</v>
      </c>
      <c r="B271" s="16">
        <v>484442</v>
      </c>
      <c r="C271" s="17"/>
    </row>
    <row r="272" spans="1:3" hidden="1" x14ac:dyDescent="0.25">
      <c r="A272" s="9" t="s">
        <v>1243</v>
      </c>
      <c r="B272" s="14" t="s">
        <v>1671</v>
      </c>
      <c r="C272" s="15"/>
    </row>
    <row r="273" spans="1:3" hidden="1" x14ac:dyDescent="0.25">
      <c r="A273" s="5" t="s">
        <v>812</v>
      </c>
      <c r="B273" s="16" t="s">
        <v>1672</v>
      </c>
      <c r="C273" s="17"/>
    </row>
    <row r="274" spans="1:3" hidden="1" x14ac:dyDescent="0.25">
      <c r="A274" s="9" t="s">
        <v>25</v>
      </c>
      <c r="B274" s="14">
        <v>483136</v>
      </c>
      <c r="C274" s="15"/>
    </row>
    <row r="275" spans="1:3" hidden="1" x14ac:dyDescent="0.25">
      <c r="A275" s="5" t="s">
        <v>175</v>
      </c>
      <c r="B275" s="16">
        <v>9617</v>
      </c>
      <c r="C275" s="17"/>
    </row>
    <row r="276" spans="1:3" hidden="1" x14ac:dyDescent="0.25">
      <c r="A276" s="9" t="s">
        <v>26</v>
      </c>
      <c r="B276" s="14">
        <v>414654</v>
      </c>
      <c r="C276" s="15"/>
    </row>
    <row r="277" spans="1:3" hidden="1" x14ac:dyDescent="0.25">
      <c r="A277" s="5" t="s">
        <v>1244</v>
      </c>
      <c r="B277" s="16" t="s">
        <v>1673</v>
      </c>
      <c r="C277" s="17"/>
    </row>
    <row r="278" spans="1:3" hidden="1" x14ac:dyDescent="0.25">
      <c r="A278" s="9" t="s">
        <v>1150</v>
      </c>
      <c r="B278" s="14" t="s">
        <v>1674</v>
      </c>
      <c r="C278" s="15"/>
    </row>
    <row r="279" spans="1:3" hidden="1" x14ac:dyDescent="0.25">
      <c r="A279" s="5" t="s">
        <v>194</v>
      </c>
      <c r="B279" s="16">
        <v>9835</v>
      </c>
      <c r="C279" s="17"/>
    </row>
    <row r="280" spans="1:3" hidden="1" x14ac:dyDescent="0.25">
      <c r="A280" s="9" t="s">
        <v>584</v>
      </c>
      <c r="B280" s="14" t="s">
        <v>1675</v>
      </c>
      <c r="C280" s="15"/>
    </row>
    <row r="281" spans="1:3" hidden="1" x14ac:dyDescent="0.25">
      <c r="A281" s="5" t="s">
        <v>1389</v>
      </c>
      <c r="B281" s="16" t="s">
        <v>1676</v>
      </c>
      <c r="C281" s="17"/>
    </row>
    <row r="282" spans="1:3" hidden="1" x14ac:dyDescent="0.25">
      <c r="A282" s="9" t="s">
        <v>27</v>
      </c>
      <c r="B282" s="14">
        <v>1567</v>
      </c>
      <c r="C282" s="15"/>
    </row>
    <row r="283" spans="1:3" hidden="1" x14ac:dyDescent="0.25">
      <c r="A283" s="5" t="s">
        <v>120</v>
      </c>
      <c r="B283" s="16">
        <v>7542</v>
      </c>
      <c r="C283" s="17"/>
    </row>
    <row r="284" spans="1:3" hidden="1" x14ac:dyDescent="0.25">
      <c r="A284" s="9" t="s">
        <v>1362</v>
      </c>
      <c r="B284" s="14" t="s">
        <v>1677</v>
      </c>
      <c r="C284" s="15"/>
    </row>
    <row r="285" spans="1:3" hidden="1" x14ac:dyDescent="0.25">
      <c r="A285" s="5" t="s">
        <v>383</v>
      </c>
      <c r="B285" s="16" t="s">
        <v>1678</v>
      </c>
      <c r="C285" s="17"/>
    </row>
    <row r="286" spans="1:3" hidden="1" x14ac:dyDescent="0.25">
      <c r="A286" s="9" t="s">
        <v>384</v>
      </c>
      <c r="B286" s="14" t="s">
        <v>1679</v>
      </c>
      <c r="C286" s="15"/>
    </row>
    <row r="287" spans="1:3" hidden="1" x14ac:dyDescent="0.25">
      <c r="A287" s="5" t="s">
        <v>1245</v>
      </c>
      <c r="B287" s="16" t="s">
        <v>1680</v>
      </c>
      <c r="C287" s="17"/>
    </row>
    <row r="288" spans="1:3" hidden="1" x14ac:dyDescent="0.25">
      <c r="A288" s="9" t="s">
        <v>1311</v>
      </c>
      <c r="B288" s="14">
        <v>21</v>
      </c>
      <c r="C288" s="15"/>
    </row>
    <row r="289" spans="1:3" hidden="1" x14ac:dyDescent="0.25">
      <c r="A289" s="5" t="s">
        <v>843</v>
      </c>
      <c r="B289" s="16">
        <v>22</v>
      </c>
      <c r="C289" s="17"/>
    </row>
    <row r="290" spans="1:3" hidden="1" x14ac:dyDescent="0.25">
      <c r="A290" s="9" t="s">
        <v>1345</v>
      </c>
      <c r="B290" s="14" t="s">
        <v>1681</v>
      </c>
      <c r="C290" s="15"/>
    </row>
    <row r="291" spans="1:3" hidden="1" x14ac:dyDescent="0.25">
      <c r="A291" s="5" t="s">
        <v>493</v>
      </c>
      <c r="B291" s="16">
        <v>12530</v>
      </c>
      <c r="C291" s="17"/>
    </row>
    <row r="292" spans="1:3" hidden="1" x14ac:dyDescent="0.25">
      <c r="A292" s="9" t="s">
        <v>1086</v>
      </c>
      <c r="B292" s="14" t="s">
        <v>1682</v>
      </c>
      <c r="C292" s="15"/>
    </row>
    <row r="293" spans="1:3" hidden="1" x14ac:dyDescent="0.25">
      <c r="A293" s="5" t="s">
        <v>1363</v>
      </c>
      <c r="B293" s="16" t="s">
        <v>1683</v>
      </c>
      <c r="C293" s="17"/>
    </row>
    <row r="294" spans="1:3" hidden="1" x14ac:dyDescent="0.25">
      <c r="A294" s="9" t="s">
        <v>408</v>
      </c>
      <c r="B294" s="14" t="s">
        <v>1684</v>
      </c>
      <c r="C294" s="15"/>
    </row>
    <row r="295" spans="1:3" hidden="1" x14ac:dyDescent="0.25">
      <c r="A295" s="5" t="s">
        <v>844</v>
      </c>
      <c r="B295" s="16">
        <v>9703</v>
      </c>
      <c r="C295" s="17"/>
    </row>
    <row r="296" spans="1:3" hidden="1" x14ac:dyDescent="0.25">
      <c r="A296" s="9" t="s">
        <v>1104</v>
      </c>
      <c r="B296" s="14" t="s">
        <v>1685</v>
      </c>
      <c r="C296" s="15"/>
    </row>
    <row r="297" spans="1:3" hidden="1" x14ac:dyDescent="0.25">
      <c r="A297" s="5" t="s">
        <v>327</v>
      </c>
      <c r="B297" s="16">
        <v>7236</v>
      </c>
      <c r="C297" s="17"/>
    </row>
    <row r="298" spans="1:3" hidden="1" x14ac:dyDescent="0.25">
      <c r="A298" s="9" t="s">
        <v>409</v>
      </c>
      <c r="B298" s="14" t="s">
        <v>1686</v>
      </c>
      <c r="C298" s="15"/>
    </row>
    <row r="299" spans="1:3" hidden="1" x14ac:dyDescent="0.25">
      <c r="A299" s="5" t="s">
        <v>1151</v>
      </c>
      <c r="B299" s="16">
        <v>140020</v>
      </c>
      <c r="C299" s="17"/>
    </row>
    <row r="300" spans="1:3" hidden="1" x14ac:dyDescent="0.25">
      <c r="A300" s="9" t="s">
        <v>1058</v>
      </c>
      <c r="B300" s="14" t="s">
        <v>1687</v>
      </c>
      <c r="C300" s="15"/>
    </row>
    <row r="301" spans="1:3" hidden="1" x14ac:dyDescent="0.25">
      <c r="A301" s="5" t="s">
        <v>1246</v>
      </c>
      <c r="B301" s="16" t="s">
        <v>1688</v>
      </c>
      <c r="C301" s="17"/>
    </row>
    <row r="302" spans="1:3" hidden="1" x14ac:dyDescent="0.25">
      <c r="A302" s="9" t="s">
        <v>1247</v>
      </c>
      <c r="B302" s="14" t="s">
        <v>1689</v>
      </c>
      <c r="C302" s="15"/>
    </row>
    <row r="303" spans="1:3" hidden="1" x14ac:dyDescent="0.25">
      <c r="A303" s="5" t="s">
        <v>346</v>
      </c>
      <c r="B303" s="16">
        <v>7218</v>
      </c>
      <c r="C303" s="17"/>
    </row>
    <row r="304" spans="1:3" hidden="1" x14ac:dyDescent="0.25">
      <c r="A304" s="9" t="s">
        <v>1152</v>
      </c>
      <c r="B304" s="14" t="s">
        <v>1690</v>
      </c>
      <c r="C304" s="15"/>
    </row>
    <row r="305" spans="1:3" hidden="1" x14ac:dyDescent="0.25">
      <c r="A305" s="5" t="s">
        <v>1105</v>
      </c>
      <c r="B305" s="16" t="s">
        <v>1691</v>
      </c>
      <c r="C305" s="17"/>
    </row>
    <row r="306" spans="1:3" hidden="1" x14ac:dyDescent="0.25">
      <c r="A306" s="9" t="s">
        <v>208</v>
      </c>
      <c r="B306" s="14">
        <v>32551</v>
      </c>
      <c r="C306" s="15"/>
    </row>
    <row r="307" spans="1:3" hidden="1" x14ac:dyDescent="0.25">
      <c r="A307" s="5" t="s">
        <v>1106</v>
      </c>
      <c r="B307" s="16" t="s">
        <v>1692</v>
      </c>
      <c r="C307" s="17"/>
    </row>
    <row r="308" spans="1:3" hidden="1" x14ac:dyDescent="0.25">
      <c r="A308" s="9" t="s">
        <v>526</v>
      </c>
      <c r="B308" s="14" t="s">
        <v>1693</v>
      </c>
      <c r="C308" s="15"/>
    </row>
    <row r="309" spans="1:3" hidden="1" x14ac:dyDescent="0.25">
      <c r="A309" s="5" t="s">
        <v>1107</v>
      </c>
      <c r="B309" s="16" t="s">
        <v>1694</v>
      </c>
      <c r="C309" s="17"/>
    </row>
    <row r="310" spans="1:3" hidden="1" x14ac:dyDescent="0.25">
      <c r="A310" s="9" t="s">
        <v>268</v>
      </c>
      <c r="B310" s="14"/>
      <c r="C310" s="15"/>
    </row>
    <row r="311" spans="1:3" hidden="1" x14ac:dyDescent="0.25">
      <c r="A311" s="5" t="s">
        <v>1153</v>
      </c>
      <c r="B311" s="16" t="s">
        <v>1695</v>
      </c>
      <c r="C311" s="17"/>
    </row>
    <row r="312" spans="1:3" hidden="1" x14ac:dyDescent="0.25">
      <c r="A312" s="9" t="s">
        <v>661</v>
      </c>
      <c r="B312" s="14">
        <v>2032</v>
      </c>
      <c r="C312" s="15"/>
    </row>
    <row r="313" spans="1:3" hidden="1" x14ac:dyDescent="0.25">
      <c r="A313" s="5" t="s">
        <v>269</v>
      </c>
      <c r="B313" s="16"/>
      <c r="C313" s="17"/>
    </row>
    <row r="314" spans="1:3" hidden="1" x14ac:dyDescent="0.25">
      <c r="A314" s="9" t="s">
        <v>1080</v>
      </c>
      <c r="B314" s="14" t="s">
        <v>1696</v>
      </c>
      <c r="C314" s="15"/>
    </row>
    <row r="315" spans="1:3" hidden="1" x14ac:dyDescent="0.25">
      <c r="A315" s="5" t="s">
        <v>563</v>
      </c>
      <c r="B315" s="16" t="s">
        <v>1697</v>
      </c>
      <c r="C315" s="17"/>
    </row>
    <row r="316" spans="1:3" hidden="1" x14ac:dyDescent="0.25">
      <c r="A316" s="9" t="s">
        <v>527</v>
      </c>
      <c r="B316" s="14">
        <v>645000</v>
      </c>
      <c r="C316" s="15"/>
    </row>
    <row r="317" spans="1:3" hidden="1" x14ac:dyDescent="0.25">
      <c r="A317" s="5" t="s">
        <v>309</v>
      </c>
      <c r="B317" s="16"/>
      <c r="C317" s="17"/>
    </row>
    <row r="318" spans="1:3" hidden="1" x14ac:dyDescent="0.25">
      <c r="A318" s="9" t="s">
        <v>1222</v>
      </c>
      <c r="B318" s="14" t="s">
        <v>1698</v>
      </c>
      <c r="C318" s="15"/>
    </row>
    <row r="319" spans="1:3" hidden="1" x14ac:dyDescent="0.25">
      <c r="A319" s="5" t="s">
        <v>1223</v>
      </c>
      <c r="B319" s="16" t="s">
        <v>1699</v>
      </c>
      <c r="C319" s="17"/>
    </row>
    <row r="320" spans="1:3" x14ac:dyDescent="0.25">
      <c r="A320" s="9" t="s">
        <v>195</v>
      </c>
      <c r="B320" s="14">
        <v>9911</v>
      </c>
      <c r="C320" s="15"/>
    </row>
    <row r="321" spans="1:3" hidden="1" x14ac:dyDescent="0.25">
      <c r="A321" s="5" t="s">
        <v>410</v>
      </c>
      <c r="B321" s="16" t="s">
        <v>1700</v>
      </c>
      <c r="C321" s="17"/>
    </row>
    <row r="322" spans="1:3" hidden="1" x14ac:dyDescent="0.25">
      <c r="A322" s="9" t="s">
        <v>1410</v>
      </c>
      <c r="B322" s="14" t="s">
        <v>1701</v>
      </c>
      <c r="C322" s="15"/>
    </row>
    <row r="323" spans="1:3" hidden="1" x14ac:dyDescent="0.25">
      <c r="A323" s="5" t="s">
        <v>1224</v>
      </c>
      <c r="B323" s="16" t="s">
        <v>1702</v>
      </c>
      <c r="C323" s="17" t="s">
        <v>1599</v>
      </c>
    </row>
    <row r="324" spans="1:3" hidden="1" x14ac:dyDescent="0.25">
      <c r="A324" s="9" t="s">
        <v>789</v>
      </c>
      <c r="B324" s="14" t="s">
        <v>1703</v>
      </c>
      <c r="C324" s="15"/>
    </row>
    <row r="325" spans="1:3" hidden="1" x14ac:dyDescent="0.25">
      <c r="A325" s="5" t="s">
        <v>287</v>
      </c>
      <c r="B325" s="16">
        <v>62318</v>
      </c>
      <c r="C325" s="17"/>
    </row>
    <row r="326" spans="1:3" hidden="1" x14ac:dyDescent="0.25">
      <c r="A326" s="9" t="s">
        <v>288</v>
      </c>
      <c r="B326" s="14"/>
      <c r="C326" s="15"/>
    </row>
    <row r="327" spans="1:3" hidden="1" x14ac:dyDescent="0.25">
      <c r="A327" s="5" t="s">
        <v>1154</v>
      </c>
      <c r="B327" s="16" t="s">
        <v>1704</v>
      </c>
      <c r="C327" s="17"/>
    </row>
    <row r="328" spans="1:3" hidden="1" x14ac:dyDescent="0.25">
      <c r="A328" s="9" t="s">
        <v>845</v>
      </c>
      <c r="B328" s="14">
        <v>9704</v>
      </c>
      <c r="C328" s="15"/>
    </row>
    <row r="329" spans="1:3" hidden="1" x14ac:dyDescent="0.25">
      <c r="A329" s="5" t="s">
        <v>12</v>
      </c>
      <c r="B329" s="16"/>
      <c r="C329" s="17"/>
    </row>
    <row r="330" spans="1:3" hidden="1" x14ac:dyDescent="0.25">
      <c r="A330" s="9" t="s">
        <v>1215</v>
      </c>
      <c r="B330" s="14" t="s">
        <v>1705</v>
      </c>
      <c r="C330" s="15"/>
    </row>
    <row r="331" spans="1:3" hidden="1" x14ac:dyDescent="0.25">
      <c r="A331" s="5" t="s">
        <v>790</v>
      </c>
      <c r="B331" s="16">
        <v>67250</v>
      </c>
      <c r="C331" s="17"/>
    </row>
    <row r="332" spans="1:3" hidden="1" x14ac:dyDescent="0.25">
      <c r="A332" s="9" t="s">
        <v>791</v>
      </c>
      <c r="B332" s="14" t="s">
        <v>1706</v>
      </c>
      <c r="C332" s="15"/>
    </row>
    <row r="333" spans="1:3" hidden="1" x14ac:dyDescent="0.25">
      <c r="A333" s="5" t="s">
        <v>289</v>
      </c>
      <c r="B333" s="16">
        <v>51348</v>
      </c>
      <c r="C333" s="17"/>
    </row>
    <row r="334" spans="1:3" hidden="1" x14ac:dyDescent="0.25">
      <c r="A334" s="9" t="s">
        <v>619</v>
      </c>
      <c r="B334" s="14">
        <v>18</v>
      </c>
      <c r="C334" s="15"/>
    </row>
    <row r="335" spans="1:3" hidden="1" x14ac:dyDescent="0.25">
      <c r="A335" s="5" t="s">
        <v>447</v>
      </c>
      <c r="B335" s="16" t="s">
        <v>1707</v>
      </c>
      <c r="C335" s="17"/>
    </row>
    <row r="336" spans="1:3" hidden="1" x14ac:dyDescent="0.25">
      <c r="A336" s="9" t="s">
        <v>620</v>
      </c>
      <c r="B336" s="14">
        <v>63248</v>
      </c>
      <c r="C336" s="15"/>
    </row>
    <row r="337" spans="1:3" hidden="1" x14ac:dyDescent="0.25">
      <c r="A337" s="5" t="s">
        <v>176</v>
      </c>
      <c r="B337" s="16">
        <v>3196</v>
      </c>
      <c r="C337" s="17"/>
    </row>
    <row r="338" spans="1:3" hidden="1" x14ac:dyDescent="0.25">
      <c r="A338" s="9" t="s">
        <v>411</v>
      </c>
      <c r="B338" s="14" t="s">
        <v>1708</v>
      </c>
      <c r="C338" s="15"/>
    </row>
    <row r="339" spans="1:3" hidden="1" x14ac:dyDescent="0.25">
      <c r="A339" s="5" t="s">
        <v>1248</v>
      </c>
      <c r="B339" s="16" t="s">
        <v>1709</v>
      </c>
      <c r="C339" s="17"/>
    </row>
    <row r="340" spans="1:3" hidden="1" x14ac:dyDescent="0.25">
      <c r="A340" s="9" t="s">
        <v>186</v>
      </c>
      <c r="B340" s="14" t="s">
        <v>1710</v>
      </c>
      <c r="C340" s="15"/>
    </row>
    <row r="341" spans="1:3" hidden="1" x14ac:dyDescent="0.25">
      <c r="A341" s="5" t="s">
        <v>1249</v>
      </c>
      <c r="B341" s="16" t="s">
        <v>1711</v>
      </c>
      <c r="C341" s="17"/>
    </row>
    <row r="342" spans="1:3" hidden="1" x14ac:dyDescent="0.25">
      <c r="A342" s="9" t="s">
        <v>846</v>
      </c>
      <c r="B342" s="14">
        <v>9705</v>
      </c>
      <c r="C342" s="15"/>
    </row>
    <row r="343" spans="1:3" hidden="1" x14ac:dyDescent="0.25">
      <c r="A343" s="5" t="s">
        <v>1346</v>
      </c>
      <c r="B343" s="16" t="s">
        <v>1712</v>
      </c>
      <c r="C343" s="17"/>
    </row>
    <row r="344" spans="1:3" hidden="1" x14ac:dyDescent="0.25">
      <c r="A344" s="9" t="s">
        <v>847</v>
      </c>
      <c r="B344" s="14" t="s">
        <v>1713</v>
      </c>
      <c r="C344" s="15"/>
    </row>
    <row r="345" spans="1:3" hidden="1" x14ac:dyDescent="0.25">
      <c r="A345" s="5" t="s">
        <v>848</v>
      </c>
      <c r="B345" s="16">
        <v>9706</v>
      </c>
      <c r="C345" s="17"/>
    </row>
    <row r="346" spans="1:3" hidden="1" x14ac:dyDescent="0.25">
      <c r="A346" s="9" t="s">
        <v>849</v>
      </c>
      <c r="B346" s="14">
        <v>9707</v>
      </c>
      <c r="C346" s="15"/>
    </row>
    <row r="347" spans="1:3" hidden="1" x14ac:dyDescent="0.25">
      <c r="A347" s="5" t="s">
        <v>850</v>
      </c>
      <c r="B347" s="16">
        <v>9709</v>
      </c>
      <c r="C347" s="17"/>
    </row>
    <row r="348" spans="1:3" hidden="1" x14ac:dyDescent="0.25">
      <c r="A348" s="9" t="s">
        <v>851</v>
      </c>
      <c r="B348" s="14">
        <v>9708</v>
      </c>
      <c r="C348" s="15"/>
    </row>
    <row r="349" spans="1:3" hidden="1" x14ac:dyDescent="0.25">
      <c r="A349" s="5" t="s">
        <v>494</v>
      </c>
      <c r="B349" s="16">
        <v>2321020</v>
      </c>
      <c r="C349" s="17"/>
    </row>
    <row r="350" spans="1:3" hidden="1" x14ac:dyDescent="0.25">
      <c r="A350" s="9" t="s">
        <v>1411</v>
      </c>
      <c r="B350" s="14" t="s">
        <v>1714</v>
      </c>
      <c r="C350" s="15"/>
    </row>
    <row r="351" spans="1:3" hidden="1" x14ac:dyDescent="0.25">
      <c r="A351" s="5" t="s">
        <v>1279</v>
      </c>
      <c r="B351" s="16" t="s">
        <v>1715</v>
      </c>
      <c r="C351" s="17"/>
    </row>
    <row r="352" spans="1:3" hidden="1" x14ac:dyDescent="0.25">
      <c r="A352" s="9" t="s">
        <v>81</v>
      </c>
      <c r="B352" s="14"/>
      <c r="C352" s="15" t="s">
        <v>1523</v>
      </c>
    </row>
    <row r="353" spans="1:3" hidden="1" x14ac:dyDescent="0.25">
      <c r="A353" s="5" t="s">
        <v>299</v>
      </c>
      <c r="B353" s="16"/>
      <c r="C353" s="17"/>
    </row>
    <row r="354" spans="1:3" hidden="1" x14ac:dyDescent="0.25">
      <c r="A354" s="9" t="s">
        <v>300</v>
      </c>
      <c r="B354" s="14">
        <v>1151</v>
      </c>
      <c r="C354" s="15"/>
    </row>
    <row r="355" spans="1:3" hidden="1" x14ac:dyDescent="0.25">
      <c r="A355" s="5" t="s">
        <v>852</v>
      </c>
      <c r="B355" s="16">
        <v>9710</v>
      </c>
      <c r="C355" s="17"/>
    </row>
    <row r="356" spans="1:3" hidden="1" x14ac:dyDescent="0.25">
      <c r="A356" s="9" t="s">
        <v>1108</v>
      </c>
      <c r="B356" s="14" t="s">
        <v>1716</v>
      </c>
      <c r="C356" s="15"/>
    </row>
    <row r="357" spans="1:3" hidden="1" x14ac:dyDescent="0.25">
      <c r="A357" s="5" t="s">
        <v>1109</v>
      </c>
      <c r="B357" s="16">
        <v>49115</v>
      </c>
      <c r="C357" s="17"/>
    </row>
    <row r="358" spans="1:3" hidden="1" x14ac:dyDescent="0.25">
      <c r="A358" s="9" t="s">
        <v>495</v>
      </c>
      <c r="B358" s="14">
        <v>36201201</v>
      </c>
      <c r="C358" s="15"/>
    </row>
    <row r="359" spans="1:3" hidden="1" x14ac:dyDescent="0.25">
      <c r="A359" s="5" t="s">
        <v>42</v>
      </c>
      <c r="B359" s="16">
        <v>923568</v>
      </c>
      <c r="C359" s="17"/>
    </row>
    <row r="360" spans="1:3" hidden="1" x14ac:dyDescent="0.25">
      <c r="A360" s="9" t="s">
        <v>496</v>
      </c>
      <c r="B360" s="14">
        <v>891212</v>
      </c>
      <c r="C360" s="15"/>
    </row>
    <row r="361" spans="1:3" hidden="1" x14ac:dyDescent="0.25">
      <c r="A361" s="5" t="s">
        <v>134</v>
      </c>
      <c r="B361" s="16">
        <v>312455</v>
      </c>
      <c r="C361" s="17"/>
    </row>
    <row r="362" spans="1:3" hidden="1" x14ac:dyDescent="0.25">
      <c r="A362" s="9" t="s">
        <v>43</v>
      </c>
      <c r="B362" s="14"/>
      <c r="C362" s="15" t="s">
        <v>1523</v>
      </c>
    </row>
    <row r="363" spans="1:3" hidden="1" x14ac:dyDescent="0.25">
      <c r="A363" s="5" t="s">
        <v>853</v>
      </c>
      <c r="B363" s="16">
        <v>17</v>
      </c>
      <c r="C363" s="17"/>
    </row>
    <row r="364" spans="1:3" hidden="1" x14ac:dyDescent="0.25">
      <c r="A364" s="9" t="s">
        <v>854</v>
      </c>
      <c r="B364" s="14">
        <v>18</v>
      </c>
      <c r="C364" s="15"/>
    </row>
    <row r="365" spans="1:3" hidden="1" x14ac:dyDescent="0.25">
      <c r="A365" s="5" t="s">
        <v>855</v>
      </c>
      <c r="B365" s="16">
        <v>15</v>
      </c>
      <c r="C365" s="17"/>
    </row>
    <row r="366" spans="1:3" hidden="1" x14ac:dyDescent="0.25">
      <c r="A366" s="9" t="s">
        <v>1428</v>
      </c>
      <c r="B366" s="14" t="s">
        <v>1717</v>
      </c>
      <c r="C366" s="15"/>
    </row>
    <row r="367" spans="1:3" hidden="1" x14ac:dyDescent="0.25">
      <c r="A367" s="5" t="s">
        <v>462</v>
      </c>
      <c r="B367" s="16" t="s">
        <v>1718</v>
      </c>
      <c r="C367" s="17"/>
    </row>
    <row r="368" spans="1:3" hidden="1" x14ac:dyDescent="0.25">
      <c r="A368" s="9" t="s">
        <v>1312</v>
      </c>
      <c r="B368" s="14">
        <v>4018</v>
      </c>
      <c r="C368" s="15"/>
    </row>
    <row r="369" spans="1:3" hidden="1" x14ac:dyDescent="0.25">
      <c r="A369" s="5" t="s">
        <v>412</v>
      </c>
      <c r="B369" s="16" t="s">
        <v>1719</v>
      </c>
      <c r="C369" s="17"/>
    </row>
    <row r="370" spans="1:3" hidden="1" x14ac:dyDescent="0.25">
      <c r="A370" s="9" t="s">
        <v>856</v>
      </c>
      <c r="B370" s="14">
        <v>4022</v>
      </c>
      <c r="C370" s="15"/>
    </row>
    <row r="371" spans="1:3" hidden="1" x14ac:dyDescent="0.25">
      <c r="A371" s="5" t="s">
        <v>1313</v>
      </c>
      <c r="B371" s="16" t="s">
        <v>1720</v>
      </c>
      <c r="C371" s="17"/>
    </row>
    <row r="372" spans="1:3" hidden="1" x14ac:dyDescent="0.25">
      <c r="A372" s="9" t="s">
        <v>857</v>
      </c>
      <c r="B372" s="14">
        <v>9677</v>
      </c>
      <c r="C372" s="15"/>
    </row>
    <row r="373" spans="1:3" hidden="1" x14ac:dyDescent="0.25">
      <c r="A373" s="5" t="s">
        <v>858</v>
      </c>
      <c r="B373" s="16">
        <v>9676</v>
      </c>
      <c r="C373" s="17"/>
    </row>
    <row r="374" spans="1:3" hidden="1" x14ac:dyDescent="0.25">
      <c r="A374" s="9" t="s">
        <v>859</v>
      </c>
      <c r="B374" s="14">
        <v>1898</v>
      </c>
      <c r="C374" s="15"/>
    </row>
    <row r="375" spans="1:3" hidden="1" x14ac:dyDescent="0.25">
      <c r="A375" s="5" t="s">
        <v>860</v>
      </c>
      <c r="B375" s="16">
        <v>9684</v>
      </c>
      <c r="C375" s="17"/>
    </row>
    <row r="376" spans="1:3" hidden="1" x14ac:dyDescent="0.25">
      <c r="A376" s="9" t="s">
        <v>861</v>
      </c>
      <c r="B376" s="14">
        <v>9701</v>
      </c>
      <c r="C376" s="15"/>
    </row>
    <row r="377" spans="1:3" hidden="1" x14ac:dyDescent="0.25">
      <c r="A377" s="5" t="s">
        <v>1250</v>
      </c>
      <c r="B377" s="16" t="s">
        <v>1721</v>
      </c>
      <c r="C377" s="17"/>
    </row>
    <row r="378" spans="1:3" hidden="1" x14ac:dyDescent="0.25">
      <c r="A378" s="9" t="s">
        <v>741</v>
      </c>
      <c r="B378" s="14">
        <v>5691</v>
      </c>
      <c r="C378" s="15"/>
    </row>
    <row r="379" spans="1:3" hidden="1" x14ac:dyDescent="0.25">
      <c r="A379" s="5" t="s">
        <v>328</v>
      </c>
      <c r="B379" s="16">
        <v>203210</v>
      </c>
      <c r="C379" s="17"/>
    </row>
    <row r="380" spans="1:3" hidden="1" x14ac:dyDescent="0.25">
      <c r="A380" s="9" t="s">
        <v>1110</v>
      </c>
      <c r="B380" s="14" t="s">
        <v>1722</v>
      </c>
      <c r="C380" s="15"/>
    </row>
    <row r="381" spans="1:3" hidden="1" x14ac:dyDescent="0.25">
      <c r="A381" s="5" t="s">
        <v>621</v>
      </c>
      <c r="B381" s="16">
        <v>12312</v>
      </c>
      <c r="C381" s="17"/>
    </row>
    <row r="382" spans="1:3" hidden="1" x14ac:dyDescent="0.25">
      <c r="A382" s="9" t="s">
        <v>270</v>
      </c>
      <c r="B382" s="14">
        <v>1879</v>
      </c>
      <c r="C382" s="15"/>
    </row>
    <row r="383" spans="1:3" hidden="1" x14ac:dyDescent="0.25">
      <c r="A383" s="5" t="s">
        <v>271</v>
      </c>
      <c r="B383" s="16">
        <v>21365</v>
      </c>
      <c r="C383" s="17"/>
    </row>
    <row r="384" spans="1:3" hidden="1" x14ac:dyDescent="0.25">
      <c r="A384" s="9" t="s">
        <v>310</v>
      </c>
      <c r="B384" s="14"/>
      <c r="C384" s="15"/>
    </row>
    <row r="385" spans="1:3" hidden="1" x14ac:dyDescent="0.25">
      <c r="A385" s="5" t="s">
        <v>1251</v>
      </c>
      <c r="B385" s="16" t="s">
        <v>1723</v>
      </c>
      <c r="C385" s="17"/>
    </row>
    <row r="386" spans="1:3" hidden="1" x14ac:dyDescent="0.25">
      <c r="A386" s="9" t="s">
        <v>585</v>
      </c>
      <c r="B386" s="14" t="s">
        <v>1724</v>
      </c>
      <c r="C386" s="15"/>
    </row>
    <row r="387" spans="1:3" hidden="1" x14ac:dyDescent="0.25">
      <c r="A387" s="5" t="s">
        <v>146</v>
      </c>
      <c r="B387" s="16">
        <v>104</v>
      </c>
      <c r="C387" s="17"/>
    </row>
    <row r="388" spans="1:3" hidden="1" x14ac:dyDescent="0.25">
      <c r="A388" s="9" t="s">
        <v>147</v>
      </c>
      <c r="B388" s="14" t="s">
        <v>1725</v>
      </c>
      <c r="C388" s="15"/>
    </row>
    <row r="389" spans="1:3" hidden="1" x14ac:dyDescent="0.25">
      <c r="A389" s="5" t="s">
        <v>209</v>
      </c>
      <c r="B389" s="16">
        <v>926987</v>
      </c>
      <c r="C389" s="17"/>
    </row>
    <row r="390" spans="1:3" hidden="1" x14ac:dyDescent="0.25">
      <c r="A390" s="9" t="s">
        <v>66</v>
      </c>
      <c r="B390" s="14">
        <v>24311</v>
      </c>
      <c r="C390" s="15" t="s">
        <v>1591</v>
      </c>
    </row>
    <row r="391" spans="1:3" hidden="1" x14ac:dyDescent="0.25">
      <c r="A391" s="5" t="s">
        <v>210</v>
      </c>
      <c r="B391" s="16">
        <v>45906</v>
      </c>
      <c r="C391" s="17"/>
    </row>
    <row r="392" spans="1:3" hidden="1" x14ac:dyDescent="0.25">
      <c r="A392" s="9" t="s">
        <v>44</v>
      </c>
      <c r="B392" s="14" t="s">
        <v>1726</v>
      </c>
      <c r="C392" s="15"/>
    </row>
    <row r="393" spans="1:3" hidden="1" x14ac:dyDescent="0.25">
      <c r="A393" s="5" t="s">
        <v>497</v>
      </c>
      <c r="B393" s="16">
        <v>1376</v>
      </c>
      <c r="C393" s="17"/>
    </row>
    <row r="394" spans="1:3" hidden="1" x14ac:dyDescent="0.25">
      <c r="A394" s="9" t="s">
        <v>1412</v>
      </c>
      <c r="B394" s="14" t="s">
        <v>1727</v>
      </c>
      <c r="C394" s="15"/>
    </row>
    <row r="395" spans="1:3" hidden="1" x14ac:dyDescent="0.25">
      <c r="A395" s="5" t="s">
        <v>586</v>
      </c>
      <c r="B395" s="16" t="s">
        <v>1728</v>
      </c>
      <c r="C395" s="17"/>
    </row>
    <row r="396" spans="1:3" hidden="1" x14ac:dyDescent="0.25">
      <c r="A396" s="9" t="s">
        <v>45</v>
      </c>
      <c r="B396" s="14">
        <v>2846</v>
      </c>
      <c r="C396" s="15"/>
    </row>
    <row r="397" spans="1:3" hidden="1" x14ac:dyDescent="0.25">
      <c r="A397" s="5" t="s">
        <v>862</v>
      </c>
      <c r="B397" s="16">
        <v>9711</v>
      </c>
      <c r="C397" s="17"/>
    </row>
    <row r="398" spans="1:3" hidden="1" x14ac:dyDescent="0.25">
      <c r="A398" s="9" t="s">
        <v>587</v>
      </c>
      <c r="B398" s="14" t="s">
        <v>1729</v>
      </c>
      <c r="C398" s="15"/>
    </row>
    <row r="399" spans="1:3" hidden="1" x14ac:dyDescent="0.25">
      <c r="A399" s="5" t="s">
        <v>588</v>
      </c>
      <c r="B399" s="16" t="s">
        <v>1730</v>
      </c>
      <c r="C399" s="17"/>
    </row>
    <row r="400" spans="1:3" hidden="1" x14ac:dyDescent="0.25">
      <c r="A400" s="9" t="s">
        <v>792</v>
      </c>
      <c r="B400" s="14">
        <v>760781</v>
      </c>
      <c r="C400" s="15"/>
    </row>
    <row r="401" spans="1:3" hidden="1" x14ac:dyDescent="0.25">
      <c r="A401" s="5" t="s">
        <v>211</v>
      </c>
      <c r="B401" s="16">
        <v>926874</v>
      </c>
      <c r="C401" s="17"/>
    </row>
    <row r="402" spans="1:3" hidden="1" x14ac:dyDescent="0.25">
      <c r="A402" s="9" t="s">
        <v>742</v>
      </c>
      <c r="B402" s="14" t="s">
        <v>1731</v>
      </c>
      <c r="C402" s="15"/>
    </row>
    <row r="403" spans="1:3" hidden="1" x14ac:dyDescent="0.25">
      <c r="A403" s="5" t="s">
        <v>743</v>
      </c>
      <c r="B403" s="16" t="s">
        <v>1732</v>
      </c>
      <c r="C403" s="17"/>
    </row>
    <row r="404" spans="1:3" hidden="1" x14ac:dyDescent="0.25">
      <c r="A404" s="9" t="s">
        <v>413</v>
      </c>
      <c r="B404" s="14" t="s">
        <v>1733</v>
      </c>
      <c r="C404" s="15"/>
    </row>
    <row r="405" spans="1:3" hidden="1" x14ac:dyDescent="0.25">
      <c r="A405" s="5" t="s">
        <v>88</v>
      </c>
      <c r="B405" s="16">
        <v>75356</v>
      </c>
      <c r="C405" s="17"/>
    </row>
    <row r="406" spans="1:3" hidden="1" x14ac:dyDescent="0.25">
      <c r="A406" s="9" t="s">
        <v>1364</v>
      </c>
      <c r="B406" s="14" t="s">
        <v>1734</v>
      </c>
      <c r="C406" s="15"/>
    </row>
    <row r="407" spans="1:3" hidden="1" x14ac:dyDescent="0.25">
      <c r="A407" s="5" t="s">
        <v>793</v>
      </c>
      <c r="B407" s="16" t="s">
        <v>1735</v>
      </c>
      <c r="C407" s="17"/>
    </row>
    <row r="408" spans="1:3" hidden="1" x14ac:dyDescent="0.25">
      <c r="A408" s="9" t="s">
        <v>795</v>
      </c>
      <c r="B408" s="14" t="s">
        <v>1736</v>
      </c>
      <c r="C408" s="15"/>
    </row>
    <row r="409" spans="1:3" hidden="1" x14ac:dyDescent="0.25">
      <c r="A409" s="5" t="s">
        <v>329</v>
      </c>
      <c r="B409" s="16">
        <v>9714</v>
      </c>
      <c r="C409" s="17"/>
    </row>
    <row r="410" spans="1:3" hidden="1" x14ac:dyDescent="0.25">
      <c r="A410" s="9" t="s">
        <v>463</v>
      </c>
      <c r="B410" s="14" t="s">
        <v>1737</v>
      </c>
      <c r="C410" s="15" t="s">
        <v>1524</v>
      </c>
    </row>
    <row r="411" spans="1:3" hidden="1" x14ac:dyDescent="0.25">
      <c r="A411" s="5" t="s">
        <v>1111</v>
      </c>
      <c r="B411" s="16" t="s">
        <v>1738</v>
      </c>
      <c r="C411" s="17"/>
    </row>
    <row r="412" spans="1:3" hidden="1" x14ac:dyDescent="0.25">
      <c r="A412" s="9" t="s">
        <v>272</v>
      </c>
      <c r="B412" s="14"/>
      <c r="C412" s="15"/>
    </row>
    <row r="413" spans="1:3" hidden="1" x14ac:dyDescent="0.25">
      <c r="A413" s="5" t="s">
        <v>536</v>
      </c>
      <c r="B413" s="16">
        <v>98170</v>
      </c>
      <c r="C413" s="17"/>
    </row>
    <row r="414" spans="1:3" hidden="1" x14ac:dyDescent="0.25">
      <c r="A414" s="9" t="s">
        <v>448</v>
      </c>
      <c r="B414" s="14">
        <v>9241</v>
      </c>
      <c r="C414" s="15"/>
    </row>
    <row r="415" spans="1:3" hidden="1" x14ac:dyDescent="0.25">
      <c r="A415" s="5" t="s">
        <v>1071</v>
      </c>
      <c r="B415" s="16"/>
      <c r="C415" s="17"/>
    </row>
    <row r="416" spans="1:3" hidden="1" x14ac:dyDescent="0.25">
      <c r="A416" s="9" t="s">
        <v>622</v>
      </c>
      <c r="B416" s="14" t="s">
        <v>1739</v>
      </c>
      <c r="C416" s="15"/>
    </row>
    <row r="417" spans="1:3" hidden="1" x14ac:dyDescent="0.25">
      <c r="A417" s="5" t="s">
        <v>623</v>
      </c>
      <c r="B417" s="16" t="s">
        <v>1740</v>
      </c>
      <c r="C417" s="17"/>
    </row>
    <row r="418" spans="1:3" hidden="1" x14ac:dyDescent="0.25">
      <c r="A418" s="9" t="s">
        <v>1347</v>
      </c>
      <c r="B418" s="14" t="s">
        <v>1741</v>
      </c>
      <c r="C418" s="15"/>
    </row>
    <row r="419" spans="1:3" hidden="1" x14ac:dyDescent="0.25">
      <c r="A419" s="5" t="s">
        <v>589</v>
      </c>
      <c r="B419" s="16" t="s">
        <v>1742</v>
      </c>
      <c r="C419" s="17"/>
    </row>
    <row r="420" spans="1:3" hidden="1" x14ac:dyDescent="0.25">
      <c r="A420" s="9" t="s">
        <v>148</v>
      </c>
      <c r="B420" s="14"/>
      <c r="C420" s="15"/>
    </row>
    <row r="421" spans="1:3" hidden="1" x14ac:dyDescent="0.25">
      <c r="A421" s="5" t="s">
        <v>149</v>
      </c>
      <c r="B421" s="16"/>
      <c r="C421" s="17"/>
    </row>
    <row r="422" spans="1:3" hidden="1" x14ac:dyDescent="0.25">
      <c r="A422" s="9" t="s">
        <v>498</v>
      </c>
      <c r="B422" s="14">
        <v>74521</v>
      </c>
      <c r="C422" s="15"/>
    </row>
    <row r="423" spans="1:3" hidden="1" x14ac:dyDescent="0.25">
      <c r="A423" s="5" t="s">
        <v>116</v>
      </c>
      <c r="B423" s="16"/>
      <c r="C423" s="17" t="s">
        <v>1523</v>
      </c>
    </row>
    <row r="424" spans="1:3" hidden="1" x14ac:dyDescent="0.25">
      <c r="A424" s="9" t="s">
        <v>1112</v>
      </c>
      <c r="B424" s="14" t="s">
        <v>1743</v>
      </c>
      <c r="C424" s="15"/>
    </row>
    <row r="425" spans="1:3" hidden="1" x14ac:dyDescent="0.25">
      <c r="A425" s="5" t="s">
        <v>1113</v>
      </c>
      <c r="B425" s="16" t="s">
        <v>1744</v>
      </c>
      <c r="C425" s="17"/>
    </row>
    <row r="426" spans="1:3" hidden="1" x14ac:dyDescent="0.25">
      <c r="A426" s="9" t="s">
        <v>733</v>
      </c>
      <c r="B426" s="14" t="s">
        <v>1745</v>
      </c>
      <c r="C426" s="15"/>
    </row>
    <row r="427" spans="1:3" hidden="1" x14ac:dyDescent="0.25">
      <c r="A427" s="5" t="s">
        <v>1114</v>
      </c>
      <c r="B427" s="16" t="s">
        <v>1746</v>
      </c>
      <c r="C427" s="17"/>
    </row>
    <row r="428" spans="1:3" hidden="1" x14ac:dyDescent="0.25">
      <c r="A428" s="9" t="s">
        <v>1115</v>
      </c>
      <c r="B428" s="14">
        <v>1695</v>
      </c>
      <c r="C428" s="15"/>
    </row>
    <row r="429" spans="1:3" hidden="1" x14ac:dyDescent="0.25">
      <c r="A429" s="5" t="s">
        <v>863</v>
      </c>
      <c r="B429" s="16">
        <v>9715</v>
      </c>
      <c r="C429" s="17"/>
    </row>
    <row r="430" spans="1:3" hidden="1" x14ac:dyDescent="0.25">
      <c r="A430" s="9" t="s">
        <v>864</v>
      </c>
      <c r="B430" s="14">
        <v>9718</v>
      </c>
      <c r="C430" s="15"/>
    </row>
    <row r="431" spans="1:3" hidden="1" x14ac:dyDescent="0.25">
      <c r="A431" s="5" t="s">
        <v>865</v>
      </c>
      <c r="B431" s="16">
        <v>9719</v>
      </c>
      <c r="C431" s="17"/>
    </row>
    <row r="432" spans="1:3" hidden="1" x14ac:dyDescent="0.25">
      <c r="A432" s="9" t="s">
        <v>866</v>
      </c>
      <c r="B432" s="14">
        <v>9722</v>
      </c>
      <c r="C432" s="15"/>
    </row>
    <row r="433" spans="1:3" hidden="1" x14ac:dyDescent="0.25">
      <c r="A433" s="5" t="s">
        <v>122</v>
      </c>
      <c r="B433" s="16" t="s">
        <v>1747</v>
      </c>
      <c r="C433" s="17"/>
    </row>
    <row r="434" spans="1:3" hidden="1" x14ac:dyDescent="0.25">
      <c r="A434" s="9" t="s">
        <v>867</v>
      </c>
      <c r="B434" s="14">
        <v>9730</v>
      </c>
      <c r="C434" s="15"/>
    </row>
    <row r="435" spans="1:3" hidden="1" x14ac:dyDescent="0.25">
      <c r="A435" s="5" t="s">
        <v>868</v>
      </c>
      <c r="B435" s="16" t="s">
        <v>1748</v>
      </c>
      <c r="C435" s="17"/>
    </row>
    <row r="436" spans="1:3" hidden="1" x14ac:dyDescent="0.25">
      <c r="A436" s="9" t="s">
        <v>869</v>
      </c>
      <c r="B436" s="14">
        <v>4021</v>
      </c>
      <c r="C436" s="15"/>
    </row>
    <row r="437" spans="1:3" hidden="1" x14ac:dyDescent="0.25">
      <c r="A437" s="5" t="s">
        <v>870</v>
      </c>
      <c r="B437" s="16">
        <v>51351571</v>
      </c>
      <c r="C437" s="17"/>
    </row>
    <row r="438" spans="1:3" hidden="1" x14ac:dyDescent="0.25">
      <c r="A438" s="9" t="s">
        <v>871</v>
      </c>
      <c r="B438" s="14">
        <v>9729</v>
      </c>
      <c r="C438" s="15"/>
    </row>
    <row r="439" spans="1:3" hidden="1" x14ac:dyDescent="0.25">
      <c r="A439" s="5" t="s">
        <v>872</v>
      </c>
      <c r="B439" s="16">
        <v>9731</v>
      </c>
      <c r="C439" s="17"/>
    </row>
    <row r="440" spans="1:3" hidden="1" x14ac:dyDescent="0.25">
      <c r="A440" s="9" t="s">
        <v>385</v>
      </c>
      <c r="B440" s="14" t="s">
        <v>1749</v>
      </c>
      <c r="C440" s="15"/>
    </row>
    <row r="441" spans="1:3" hidden="1" x14ac:dyDescent="0.25">
      <c r="A441" s="5" t="s">
        <v>499</v>
      </c>
      <c r="B441" s="16" t="s">
        <v>1750</v>
      </c>
      <c r="C441" s="17"/>
    </row>
    <row r="442" spans="1:3" hidden="1" x14ac:dyDescent="0.25">
      <c r="A442" s="9" t="s">
        <v>590</v>
      </c>
      <c r="B442" s="14" t="s">
        <v>1751</v>
      </c>
      <c r="C442" s="15"/>
    </row>
    <row r="443" spans="1:3" hidden="1" x14ac:dyDescent="0.25">
      <c r="A443" s="5" t="s">
        <v>16</v>
      </c>
      <c r="B443" s="16">
        <v>24621</v>
      </c>
      <c r="C443" s="17"/>
    </row>
    <row r="444" spans="1:3" hidden="1" x14ac:dyDescent="0.25">
      <c r="A444" s="9" t="s">
        <v>591</v>
      </c>
      <c r="B444" s="14" t="s">
        <v>1752</v>
      </c>
      <c r="C444" s="15"/>
    </row>
    <row r="445" spans="1:3" hidden="1" x14ac:dyDescent="0.25">
      <c r="A445" s="5" t="s">
        <v>330</v>
      </c>
      <c r="B445" s="16">
        <v>761960</v>
      </c>
      <c r="C445" s="17"/>
    </row>
    <row r="446" spans="1:3" hidden="1" x14ac:dyDescent="0.25">
      <c r="A446" s="9" t="s">
        <v>414</v>
      </c>
      <c r="B446" s="14" t="s">
        <v>1753</v>
      </c>
      <c r="C446" s="15"/>
    </row>
    <row r="447" spans="1:3" hidden="1" x14ac:dyDescent="0.25">
      <c r="A447" s="5" t="s">
        <v>1252</v>
      </c>
      <c r="B447" s="16" t="s">
        <v>1754</v>
      </c>
      <c r="C447" s="17"/>
    </row>
    <row r="448" spans="1:3" hidden="1" x14ac:dyDescent="0.25">
      <c r="A448" s="9" t="s">
        <v>1253</v>
      </c>
      <c r="B448" s="14" t="s">
        <v>1755</v>
      </c>
      <c r="C448" s="15"/>
    </row>
    <row r="449" spans="1:3" hidden="1" x14ac:dyDescent="0.25">
      <c r="A449" s="5" t="s">
        <v>642</v>
      </c>
      <c r="B449" s="16" t="s">
        <v>1756</v>
      </c>
      <c r="C449" s="17"/>
    </row>
    <row r="450" spans="1:3" hidden="1" x14ac:dyDescent="0.25">
      <c r="A450" s="9" t="s">
        <v>82</v>
      </c>
      <c r="B450" s="14"/>
      <c r="C450" s="15" t="s">
        <v>1757</v>
      </c>
    </row>
    <row r="451" spans="1:3" hidden="1" x14ac:dyDescent="0.25">
      <c r="A451" s="5" t="s">
        <v>415</v>
      </c>
      <c r="B451" s="16" t="s">
        <v>1758</v>
      </c>
      <c r="C451" s="17"/>
    </row>
    <row r="452" spans="1:3" hidden="1" x14ac:dyDescent="0.25">
      <c r="A452" s="9" t="s">
        <v>1116</v>
      </c>
      <c r="B452" s="14">
        <v>300321</v>
      </c>
      <c r="C452" s="15"/>
    </row>
    <row r="453" spans="1:3" hidden="1" x14ac:dyDescent="0.25">
      <c r="A453" s="5" t="s">
        <v>1155</v>
      </c>
      <c r="B453" s="16" t="s">
        <v>1759</v>
      </c>
      <c r="C453" s="17"/>
    </row>
    <row r="454" spans="1:3" hidden="1" x14ac:dyDescent="0.25">
      <c r="A454" s="9" t="s">
        <v>1156</v>
      </c>
      <c r="B454" s="14" t="s">
        <v>1760</v>
      </c>
      <c r="C454" s="15"/>
    </row>
    <row r="455" spans="1:3" hidden="1" x14ac:dyDescent="0.25">
      <c r="A455" s="5" t="s">
        <v>873</v>
      </c>
      <c r="B455" s="16">
        <v>369447</v>
      </c>
      <c r="C455" s="17"/>
    </row>
    <row r="456" spans="1:3" hidden="1" x14ac:dyDescent="0.25">
      <c r="A456" s="9" t="s">
        <v>662</v>
      </c>
      <c r="B456" s="14" t="s">
        <v>1761</v>
      </c>
      <c r="C456" s="15"/>
    </row>
    <row r="457" spans="1:3" hidden="1" x14ac:dyDescent="0.25">
      <c r="A457" s="5" t="s">
        <v>1254</v>
      </c>
      <c r="B457" s="16" t="s">
        <v>1762</v>
      </c>
      <c r="C457" s="17"/>
    </row>
    <row r="458" spans="1:3" hidden="1" x14ac:dyDescent="0.25">
      <c r="A458" s="9" t="s">
        <v>1054</v>
      </c>
      <c r="B458" s="14" t="s">
        <v>1763</v>
      </c>
      <c r="C458" s="15"/>
    </row>
    <row r="459" spans="1:3" hidden="1" x14ac:dyDescent="0.25">
      <c r="A459" s="5" t="s">
        <v>1255</v>
      </c>
      <c r="B459" s="16" t="s">
        <v>1764</v>
      </c>
      <c r="C459" s="17"/>
    </row>
    <row r="460" spans="1:3" hidden="1" x14ac:dyDescent="0.25">
      <c r="A460" s="9" t="s">
        <v>1196</v>
      </c>
      <c r="B460" s="14" t="s">
        <v>1765</v>
      </c>
      <c r="C460" s="15"/>
    </row>
    <row r="461" spans="1:3" hidden="1" x14ac:dyDescent="0.25">
      <c r="A461" s="5" t="s">
        <v>416</v>
      </c>
      <c r="B461" s="16">
        <v>1482</v>
      </c>
      <c r="C461" s="17"/>
    </row>
    <row r="462" spans="1:3" hidden="1" x14ac:dyDescent="0.25">
      <c r="A462" s="9" t="s">
        <v>1157</v>
      </c>
      <c r="B462" s="14" t="s">
        <v>1766</v>
      </c>
      <c r="C462" s="15"/>
    </row>
    <row r="463" spans="1:3" hidden="1" x14ac:dyDescent="0.25">
      <c r="A463" s="5" t="s">
        <v>1117</v>
      </c>
      <c r="B463" s="16" t="s">
        <v>1767</v>
      </c>
      <c r="C463" s="17"/>
    </row>
    <row r="464" spans="1:3" hidden="1" x14ac:dyDescent="0.25">
      <c r="A464" s="9" t="s">
        <v>1118</v>
      </c>
      <c r="B464" s="14">
        <v>9478</v>
      </c>
      <c r="C464" s="15"/>
    </row>
    <row r="465" spans="1:3" hidden="1" x14ac:dyDescent="0.25">
      <c r="A465" s="5" t="s">
        <v>1256</v>
      </c>
      <c r="B465" s="16" t="s">
        <v>1768</v>
      </c>
      <c r="C465" s="17"/>
    </row>
    <row r="466" spans="1:3" hidden="1" x14ac:dyDescent="0.25">
      <c r="A466" s="9" t="s">
        <v>538</v>
      </c>
      <c r="B466" s="14">
        <v>9487</v>
      </c>
      <c r="C466" s="15"/>
    </row>
    <row r="467" spans="1:3" hidden="1" x14ac:dyDescent="0.25">
      <c r="A467" s="5" t="s">
        <v>744</v>
      </c>
      <c r="B467" s="16">
        <v>383459</v>
      </c>
      <c r="C467" s="17"/>
    </row>
    <row r="468" spans="1:3" hidden="1" x14ac:dyDescent="0.25">
      <c r="A468" s="9" t="s">
        <v>331</v>
      </c>
      <c r="B468" s="14">
        <v>24414</v>
      </c>
      <c r="C468" s="15"/>
    </row>
    <row r="469" spans="1:3" hidden="1" x14ac:dyDescent="0.25">
      <c r="A469" s="5" t="s">
        <v>417</v>
      </c>
      <c r="B469" s="16" t="s">
        <v>1769</v>
      </c>
      <c r="C469" s="17"/>
    </row>
    <row r="470" spans="1:3" hidden="1" x14ac:dyDescent="0.25">
      <c r="A470" s="9" t="s">
        <v>1365</v>
      </c>
      <c r="B470" s="14" t="s">
        <v>1770</v>
      </c>
      <c r="C470" s="15"/>
    </row>
    <row r="471" spans="1:3" hidden="1" x14ac:dyDescent="0.25">
      <c r="A471" s="5" t="s">
        <v>796</v>
      </c>
      <c r="B471" s="16" t="s">
        <v>1771</v>
      </c>
      <c r="C471" s="17"/>
    </row>
    <row r="472" spans="1:3" hidden="1" x14ac:dyDescent="0.25">
      <c r="A472" s="9" t="s">
        <v>528</v>
      </c>
      <c r="B472" s="14">
        <v>30320</v>
      </c>
      <c r="C472" s="15"/>
    </row>
    <row r="473" spans="1:3" hidden="1" x14ac:dyDescent="0.25">
      <c r="A473" s="5" t="s">
        <v>874</v>
      </c>
      <c r="B473" s="16">
        <v>9734</v>
      </c>
      <c r="C473" s="17"/>
    </row>
    <row r="474" spans="1:3" hidden="1" x14ac:dyDescent="0.25">
      <c r="A474" s="9" t="s">
        <v>875</v>
      </c>
      <c r="B474" s="14" t="s">
        <v>1772</v>
      </c>
      <c r="C474" s="15"/>
    </row>
    <row r="475" spans="1:3" hidden="1" x14ac:dyDescent="0.25">
      <c r="A475" s="5" t="s">
        <v>876</v>
      </c>
      <c r="B475" s="16">
        <v>9733</v>
      </c>
      <c r="C475" s="17"/>
    </row>
    <row r="476" spans="1:3" hidden="1" x14ac:dyDescent="0.25">
      <c r="A476" s="9" t="s">
        <v>877</v>
      </c>
      <c r="B476" s="14">
        <v>9732</v>
      </c>
      <c r="C476" s="15"/>
    </row>
    <row r="477" spans="1:3" hidden="1" x14ac:dyDescent="0.25">
      <c r="A477" s="5" t="s">
        <v>878</v>
      </c>
      <c r="B477" s="16" t="s">
        <v>1773</v>
      </c>
      <c r="C477" s="17"/>
    </row>
    <row r="478" spans="1:3" hidden="1" x14ac:dyDescent="0.25">
      <c r="A478" s="9" t="s">
        <v>879</v>
      </c>
      <c r="B478" s="14" t="s">
        <v>1774</v>
      </c>
      <c r="C478" s="15"/>
    </row>
    <row r="479" spans="1:3" hidden="1" x14ac:dyDescent="0.25">
      <c r="A479" s="5" t="s">
        <v>880</v>
      </c>
      <c r="B479" s="16" t="s">
        <v>1775</v>
      </c>
      <c r="C479" s="17"/>
    </row>
    <row r="480" spans="1:3" hidden="1" x14ac:dyDescent="0.25">
      <c r="A480" s="9" t="s">
        <v>932</v>
      </c>
      <c r="B480" s="14" t="s">
        <v>1776</v>
      </c>
      <c r="C480" s="15"/>
    </row>
    <row r="481" spans="1:3" hidden="1" x14ac:dyDescent="0.25">
      <c r="A481" s="5" t="s">
        <v>881</v>
      </c>
      <c r="B481" s="16" t="s">
        <v>1777</v>
      </c>
      <c r="C481" s="17"/>
    </row>
    <row r="482" spans="1:3" hidden="1" x14ac:dyDescent="0.25">
      <c r="A482" s="9" t="s">
        <v>882</v>
      </c>
      <c r="B482" s="14" t="s">
        <v>1778</v>
      </c>
      <c r="C482" s="15"/>
    </row>
    <row r="483" spans="1:3" hidden="1" x14ac:dyDescent="0.25">
      <c r="A483" s="5" t="s">
        <v>883</v>
      </c>
      <c r="B483" s="16" t="s">
        <v>1779</v>
      </c>
      <c r="C483" s="17"/>
    </row>
    <row r="484" spans="1:3" hidden="1" x14ac:dyDescent="0.25">
      <c r="A484" s="9" t="s">
        <v>884</v>
      </c>
      <c r="B484" s="14" t="s">
        <v>1780</v>
      </c>
      <c r="C484" s="15"/>
    </row>
    <row r="485" spans="1:3" hidden="1" x14ac:dyDescent="0.25">
      <c r="A485" s="5" t="s">
        <v>885</v>
      </c>
      <c r="B485" s="16" t="s">
        <v>1781</v>
      </c>
      <c r="C485" s="17"/>
    </row>
    <row r="486" spans="1:3" hidden="1" x14ac:dyDescent="0.25">
      <c r="A486" s="9" t="s">
        <v>480</v>
      </c>
      <c r="B486" s="14" t="s">
        <v>1782</v>
      </c>
      <c r="C486" s="15"/>
    </row>
    <row r="487" spans="1:3" hidden="1" x14ac:dyDescent="0.25">
      <c r="A487" s="5" t="s">
        <v>1257</v>
      </c>
      <c r="B487" s="16" t="s">
        <v>1783</v>
      </c>
      <c r="C487" s="17"/>
    </row>
    <row r="488" spans="1:3" hidden="1" x14ac:dyDescent="0.25">
      <c r="A488" s="9" t="s">
        <v>1314</v>
      </c>
      <c r="B488" s="14" t="s">
        <v>1784</v>
      </c>
      <c r="C488" s="15"/>
    </row>
    <row r="489" spans="1:3" hidden="1" x14ac:dyDescent="0.25">
      <c r="A489" s="5" t="s">
        <v>481</v>
      </c>
      <c r="B489" s="16" t="s">
        <v>1785</v>
      </c>
      <c r="C489" s="17"/>
    </row>
    <row r="490" spans="1:3" hidden="1" x14ac:dyDescent="0.25">
      <c r="A490" s="9" t="s">
        <v>67</v>
      </c>
      <c r="B490" s="14">
        <v>7235</v>
      </c>
      <c r="C490" s="15" t="s">
        <v>1591</v>
      </c>
    </row>
    <row r="491" spans="1:3" hidden="1" x14ac:dyDescent="0.25">
      <c r="A491" s="5" t="s">
        <v>482</v>
      </c>
      <c r="B491" s="16" t="s">
        <v>1786</v>
      </c>
      <c r="C491" s="17"/>
    </row>
    <row r="492" spans="1:3" hidden="1" x14ac:dyDescent="0.25">
      <c r="A492" s="9" t="s">
        <v>483</v>
      </c>
      <c r="B492" s="14" t="s">
        <v>1787</v>
      </c>
      <c r="C492" s="15"/>
    </row>
    <row r="493" spans="1:3" hidden="1" x14ac:dyDescent="0.25">
      <c r="A493" s="5" t="s">
        <v>484</v>
      </c>
      <c r="B493" s="16" t="s">
        <v>1788</v>
      </c>
      <c r="C493" s="17"/>
    </row>
    <row r="494" spans="1:3" hidden="1" x14ac:dyDescent="0.25">
      <c r="A494" s="9" t="s">
        <v>485</v>
      </c>
      <c r="B494" s="14" t="s">
        <v>1789</v>
      </c>
      <c r="C494" s="15"/>
    </row>
    <row r="495" spans="1:3" hidden="1" x14ac:dyDescent="0.25">
      <c r="A495" s="5" t="s">
        <v>500</v>
      </c>
      <c r="B495" s="16" t="s">
        <v>1790</v>
      </c>
      <c r="C495" s="17"/>
    </row>
    <row r="496" spans="1:3" hidden="1" x14ac:dyDescent="0.25">
      <c r="A496" s="9" t="s">
        <v>290</v>
      </c>
      <c r="B496" s="14"/>
      <c r="C496" s="15"/>
    </row>
    <row r="497" spans="1:3" hidden="1" x14ac:dyDescent="0.25">
      <c r="A497" s="5" t="s">
        <v>624</v>
      </c>
      <c r="B497" s="16" t="s">
        <v>1791</v>
      </c>
      <c r="C497" s="17"/>
    </row>
    <row r="498" spans="1:3" hidden="1" x14ac:dyDescent="0.25">
      <c r="A498" s="9" t="s">
        <v>501</v>
      </c>
      <c r="B498" s="14" t="s">
        <v>1792</v>
      </c>
      <c r="C498" s="15"/>
    </row>
    <row r="499" spans="1:3" hidden="1" x14ac:dyDescent="0.25">
      <c r="A499" s="5" t="s">
        <v>386</v>
      </c>
      <c r="B499" s="16">
        <v>31525</v>
      </c>
      <c r="C499" s="17"/>
    </row>
    <row r="500" spans="1:3" hidden="1" x14ac:dyDescent="0.25">
      <c r="A500" s="9" t="s">
        <v>292</v>
      </c>
      <c r="B500" s="14" t="s">
        <v>1793</v>
      </c>
      <c r="C500" s="15"/>
    </row>
    <row r="501" spans="1:3" hidden="1" x14ac:dyDescent="0.25">
      <c r="A501" s="5" t="s">
        <v>643</v>
      </c>
      <c r="B501" s="16" t="s">
        <v>1794</v>
      </c>
      <c r="C501" s="17" t="s">
        <v>1591</v>
      </c>
    </row>
    <row r="502" spans="1:3" x14ac:dyDescent="0.25">
      <c r="A502" s="9" t="s">
        <v>135</v>
      </c>
      <c r="B502" s="14">
        <v>5889</v>
      </c>
      <c r="C502" s="15"/>
    </row>
    <row r="503" spans="1:3" x14ac:dyDescent="0.25">
      <c r="A503" s="5" t="s">
        <v>196</v>
      </c>
      <c r="B503" s="16">
        <v>9910</v>
      </c>
      <c r="C503" s="17"/>
    </row>
    <row r="504" spans="1:3" hidden="1" x14ac:dyDescent="0.25">
      <c r="A504" s="9" t="s">
        <v>387</v>
      </c>
      <c r="B504" s="14">
        <v>37210</v>
      </c>
      <c r="C504" s="15"/>
    </row>
    <row r="505" spans="1:3" hidden="1" x14ac:dyDescent="0.25">
      <c r="A505" s="5" t="s">
        <v>1209</v>
      </c>
      <c r="B505" s="16" t="s">
        <v>1795</v>
      </c>
      <c r="C505" s="17"/>
    </row>
    <row r="506" spans="1:3" hidden="1" x14ac:dyDescent="0.25">
      <c r="A506" s="9" t="s">
        <v>886</v>
      </c>
      <c r="B506" s="14">
        <v>214346</v>
      </c>
      <c r="C506" s="15"/>
    </row>
    <row r="507" spans="1:3" hidden="1" x14ac:dyDescent="0.25">
      <c r="A507" s="5" t="s">
        <v>887</v>
      </c>
      <c r="B507" s="16" t="s">
        <v>1796</v>
      </c>
      <c r="C507" s="17"/>
    </row>
    <row r="508" spans="1:3" hidden="1" x14ac:dyDescent="0.25">
      <c r="A508" s="9" t="s">
        <v>888</v>
      </c>
      <c r="B508" s="14">
        <v>20</v>
      </c>
      <c r="C508" s="15"/>
    </row>
    <row r="509" spans="1:3" hidden="1" x14ac:dyDescent="0.25">
      <c r="A509" s="5" t="s">
        <v>889</v>
      </c>
      <c r="B509" s="16">
        <v>98156</v>
      </c>
      <c r="C509" s="17"/>
    </row>
    <row r="510" spans="1:3" hidden="1" x14ac:dyDescent="0.25">
      <c r="A510" s="9" t="s">
        <v>797</v>
      </c>
      <c r="B510" s="14" t="s">
        <v>1797</v>
      </c>
      <c r="C510" s="15"/>
    </row>
    <row r="511" spans="1:3" hidden="1" x14ac:dyDescent="0.25">
      <c r="A511" s="5" t="s">
        <v>46</v>
      </c>
      <c r="B511" s="16">
        <v>9257</v>
      </c>
      <c r="C511" s="17"/>
    </row>
    <row r="512" spans="1:3" hidden="1" x14ac:dyDescent="0.25">
      <c r="A512" s="9" t="s">
        <v>629</v>
      </c>
      <c r="B512" s="14" t="s">
        <v>1798</v>
      </c>
      <c r="C512" s="15"/>
    </row>
    <row r="513" spans="1:3" hidden="1" x14ac:dyDescent="0.25">
      <c r="A513" s="5" t="s">
        <v>311</v>
      </c>
      <c r="B513" s="16">
        <v>9012</v>
      </c>
      <c r="C513" s="17"/>
    </row>
    <row r="514" spans="1:3" hidden="1" x14ac:dyDescent="0.25">
      <c r="A514" s="9" t="s">
        <v>529</v>
      </c>
      <c r="B514" s="14" t="s">
        <v>1799</v>
      </c>
      <c r="C514" s="15"/>
    </row>
    <row r="515" spans="1:3" hidden="1" x14ac:dyDescent="0.25">
      <c r="A515" s="5" t="s">
        <v>1081</v>
      </c>
      <c r="B515" s="16">
        <v>94981</v>
      </c>
      <c r="C515" s="17"/>
    </row>
    <row r="516" spans="1:3" hidden="1" x14ac:dyDescent="0.25">
      <c r="A516" s="9" t="s">
        <v>663</v>
      </c>
      <c r="B516" s="14" t="s">
        <v>1800</v>
      </c>
      <c r="C516" s="15"/>
    </row>
    <row r="517" spans="1:3" hidden="1" x14ac:dyDescent="0.25">
      <c r="A517" s="5" t="s">
        <v>664</v>
      </c>
      <c r="B517" s="16" t="s">
        <v>1801</v>
      </c>
      <c r="C517" s="17"/>
    </row>
    <row r="518" spans="1:3" hidden="1" x14ac:dyDescent="0.25">
      <c r="A518" s="9" t="s">
        <v>665</v>
      </c>
      <c r="B518" s="14">
        <v>1058</v>
      </c>
      <c r="C518" s="15"/>
    </row>
    <row r="519" spans="1:3" hidden="1" x14ac:dyDescent="0.25">
      <c r="A519" s="5" t="s">
        <v>666</v>
      </c>
      <c r="B519" s="16" t="s">
        <v>1802</v>
      </c>
      <c r="C519" s="17"/>
    </row>
    <row r="520" spans="1:3" hidden="1" x14ac:dyDescent="0.25">
      <c r="A520" s="9" t="s">
        <v>667</v>
      </c>
      <c r="B520" s="14" t="s">
        <v>1803</v>
      </c>
      <c r="C520" s="15"/>
    </row>
    <row r="521" spans="1:3" hidden="1" x14ac:dyDescent="0.25">
      <c r="A521" s="5" t="s">
        <v>668</v>
      </c>
      <c r="B521" s="16" t="s">
        <v>1804</v>
      </c>
      <c r="C521" s="17"/>
    </row>
    <row r="522" spans="1:3" hidden="1" x14ac:dyDescent="0.25">
      <c r="A522" s="9" t="s">
        <v>418</v>
      </c>
      <c r="B522" s="14" t="s">
        <v>1805</v>
      </c>
      <c r="C522" s="15"/>
    </row>
    <row r="523" spans="1:3" hidden="1" x14ac:dyDescent="0.25">
      <c r="A523" s="5" t="s">
        <v>47</v>
      </c>
      <c r="B523" s="16" t="s">
        <v>1806</v>
      </c>
      <c r="C523" s="17"/>
    </row>
    <row r="524" spans="1:3" x14ac:dyDescent="0.25">
      <c r="A524" s="9" t="s">
        <v>1158</v>
      </c>
      <c r="B524" s="14" t="s">
        <v>1807</v>
      </c>
      <c r="C524" s="15"/>
    </row>
    <row r="525" spans="1:3" hidden="1" x14ac:dyDescent="0.25">
      <c r="A525" s="5" t="s">
        <v>48</v>
      </c>
      <c r="B525" s="16">
        <v>92761</v>
      </c>
      <c r="C525" s="17"/>
    </row>
    <row r="526" spans="1:3" hidden="1" x14ac:dyDescent="0.25">
      <c r="A526" s="9" t="s">
        <v>419</v>
      </c>
      <c r="B526" s="14" t="s">
        <v>1808</v>
      </c>
      <c r="C526" s="15"/>
    </row>
    <row r="527" spans="1:3" hidden="1" x14ac:dyDescent="0.25">
      <c r="A527" s="5" t="s">
        <v>1119</v>
      </c>
      <c r="B527" s="16" t="s">
        <v>1809</v>
      </c>
      <c r="C527" s="17"/>
    </row>
    <row r="528" spans="1:3" hidden="1" x14ac:dyDescent="0.25">
      <c r="A528" s="9" t="s">
        <v>273</v>
      </c>
      <c r="B528" s="14">
        <v>784</v>
      </c>
      <c r="C528" s="15"/>
    </row>
    <row r="529" spans="1:3" hidden="1" x14ac:dyDescent="0.25">
      <c r="A529" s="5" t="s">
        <v>1159</v>
      </c>
      <c r="B529" s="16" t="s">
        <v>1810</v>
      </c>
      <c r="C529" s="17"/>
    </row>
    <row r="530" spans="1:3" hidden="1" x14ac:dyDescent="0.25">
      <c r="A530" s="9" t="s">
        <v>774</v>
      </c>
      <c r="B530" s="14" t="s">
        <v>1811</v>
      </c>
      <c r="C530" s="15" t="s">
        <v>1523</v>
      </c>
    </row>
    <row r="531" spans="1:3" hidden="1" x14ac:dyDescent="0.25">
      <c r="A531" s="5" t="s">
        <v>565</v>
      </c>
      <c r="B531" s="16" t="s">
        <v>1812</v>
      </c>
      <c r="C531" s="17" t="s">
        <v>1523</v>
      </c>
    </row>
    <row r="532" spans="1:3" x14ac:dyDescent="0.25">
      <c r="A532" s="9" t="s">
        <v>90</v>
      </c>
      <c r="B532" s="14">
        <v>7247</v>
      </c>
      <c r="C532" s="15"/>
    </row>
    <row r="533" spans="1:3" hidden="1" x14ac:dyDescent="0.25">
      <c r="A533" s="5" t="s">
        <v>502</v>
      </c>
      <c r="B533" s="16">
        <v>231400</v>
      </c>
      <c r="C533" s="17"/>
    </row>
    <row r="534" spans="1:3" hidden="1" x14ac:dyDescent="0.25">
      <c r="A534" s="9" t="s">
        <v>1225</v>
      </c>
      <c r="B534" s="14" t="s">
        <v>1813</v>
      </c>
      <c r="C534" s="15"/>
    </row>
    <row r="535" spans="1:3" hidden="1" x14ac:dyDescent="0.25">
      <c r="A535" s="5" t="s">
        <v>592</v>
      </c>
      <c r="B535" s="16" t="s">
        <v>1814</v>
      </c>
      <c r="C535" s="17"/>
    </row>
    <row r="536" spans="1:3" hidden="1" x14ac:dyDescent="0.25">
      <c r="A536" s="9" t="s">
        <v>1160</v>
      </c>
      <c r="B536" s="14" t="s">
        <v>1815</v>
      </c>
      <c r="C536" s="15"/>
    </row>
    <row r="537" spans="1:3" hidden="1" x14ac:dyDescent="0.25">
      <c r="A537" s="5" t="s">
        <v>150</v>
      </c>
      <c r="B537" s="16"/>
      <c r="C537" s="17"/>
    </row>
    <row r="538" spans="1:3" hidden="1" x14ac:dyDescent="0.25">
      <c r="A538" s="9" t="s">
        <v>1348</v>
      </c>
      <c r="B538" s="14" t="s">
        <v>1816</v>
      </c>
      <c r="C538" s="15"/>
    </row>
    <row r="539" spans="1:3" hidden="1" x14ac:dyDescent="0.25">
      <c r="A539" s="5" t="s">
        <v>593</v>
      </c>
      <c r="B539" s="16" t="s">
        <v>1817</v>
      </c>
      <c r="C539" s="17"/>
    </row>
    <row r="540" spans="1:3" hidden="1" x14ac:dyDescent="0.25">
      <c r="A540" s="9" t="s">
        <v>151</v>
      </c>
      <c r="B540" s="14">
        <v>7098</v>
      </c>
      <c r="C540" s="15"/>
    </row>
    <row r="541" spans="1:3" hidden="1" x14ac:dyDescent="0.25">
      <c r="A541" s="5" t="s">
        <v>594</v>
      </c>
      <c r="B541" s="16" t="s">
        <v>1818</v>
      </c>
      <c r="C541" s="17"/>
    </row>
    <row r="542" spans="1:3" hidden="1" x14ac:dyDescent="0.25">
      <c r="A542" s="9" t="s">
        <v>595</v>
      </c>
      <c r="B542" s="14" t="s">
        <v>1819</v>
      </c>
      <c r="C542" s="15"/>
    </row>
    <row r="543" spans="1:3" hidden="1" x14ac:dyDescent="0.25">
      <c r="A543" s="5" t="s">
        <v>596</v>
      </c>
      <c r="B543" s="16" t="s">
        <v>1820</v>
      </c>
      <c r="C543" s="17"/>
    </row>
    <row r="544" spans="1:3" hidden="1" x14ac:dyDescent="0.25">
      <c r="A544" s="9" t="s">
        <v>1349</v>
      </c>
      <c r="B544" s="14" t="s">
        <v>1821</v>
      </c>
      <c r="C544" s="15"/>
    </row>
    <row r="545" spans="1:3" hidden="1" x14ac:dyDescent="0.25">
      <c r="A545" s="5" t="s">
        <v>10</v>
      </c>
      <c r="B545" s="16">
        <v>9204</v>
      </c>
      <c r="C545" s="17" t="s">
        <v>1757</v>
      </c>
    </row>
    <row r="546" spans="1:3" hidden="1" x14ac:dyDescent="0.25">
      <c r="A546" s="9" t="s">
        <v>107</v>
      </c>
      <c r="B546" s="14"/>
      <c r="C546" s="15"/>
    </row>
    <row r="547" spans="1:3" hidden="1" x14ac:dyDescent="0.25">
      <c r="A547" s="5" t="s">
        <v>109</v>
      </c>
      <c r="B547" s="16"/>
      <c r="C547" s="17"/>
    </row>
    <row r="548" spans="1:3" hidden="1" x14ac:dyDescent="0.25">
      <c r="A548" s="9" t="s">
        <v>83</v>
      </c>
      <c r="B548" s="14">
        <v>8296</v>
      </c>
      <c r="C548" s="15" t="s">
        <v>1599</v>
      </c>
    </row>
    <row r="549" spans="1:3" hidden="1" x14ac:dyDescent="0.25">
      <c r="A549" s="5" t="s">
        <v>631</v>
      </c>
      <c r="B549" s="16" t="s">
        <v>1822</v>
      </c>
      <c r="C549" s="17"/>
    </row>
    <row r="550" spans="1:3" hidden="1" x14ac:dyDescent="0.25">
      <c r="A550" s="9" t="s">
        <v>644</v>
      </c>
      <c r="B550" s="14" t="s">
        <v>1823</v>
      </c>
      <c r="C550" s="15"/>
    </row>
    <row r="551" spans="1:3" hidden="1" x14ac:dyDescent="0.25">
      <c r="A551" s="5" t="s">
        <v>597</v>
      </c>
      <c r="B551" s="16" t="s">
        <v>1824</v>
      </c>
      <c r="C551" s="17" t="s">
        <v>1599</v>
      </c>
    </row>
    <row r="552" spans="1:3" hidden="1" x14ac:dyDescent="0.25">
      <c r="A552" s="9" t="s">
        <v>347</v>
      </c>
      <c r="B552" s="14">
        <v>265105</v>
      </c>
      <c r="C552" s="15"/>
    </row>
    <row r="553" spans="1:3" hidden="1" x14ac:dyDescent="0.25">
      <c r="A553" s="5" t="s">
        <v>645</v>
      </c>
      <c r="B553" s="16">
        <v>231</v>
      </c>
      <c r="C553" s="17"/>
    </row>
    <row r="554" spans="1:3" hidden="1" x14ac:dyDescent="0.25">
      <c r="A554" s="9" t="s">
        <v>1350</v>
      </c>
      <c r="B554" s="14" t="s">
        <v>1825</v>
      </c>
      <c r="C554" s="15"/>
    </row>
    <row r="555" spans="1:3" hidden="1" x14ac:dyDescent="0.25">
      <c r="A555" s="5" t="s">
        <v>1161</v>
      </c>
      <c r="B555" s="16" t="s">
        <v>1826</v>
      </c>
      <c r="C555" s="17"/>
    </row>
    <row r="556" spans="1:3" hidden="1" x14ac:dyDescent="0.25">
      <c r="A556" s="9" t="s">
        <v>503</v>
      </c>
      <c r="B556" s="14">
        <v>11320</v>
      </c>
      <c r="C556" s="15" t="s">
        <v>1591</v>
      </c>
    </row>
    <row r="557" spans="1:3" hidden="1" x14ac:dyDescent="0.25">
      <c r="A557" s="5" t="s">
        <v>68</v>
      </c>
      <c r="B557" s="16">
        <v>51889</v>
      </c>
      <c r="C557" s="17" t="s">
        <v>1591</v>
      </c>
    </row>
    <row r="558" spans="1:3" hidden="1" x14ac:dyDescent="0.25">
      <c r="A558" s="9" t="s">
        <v>1072</v>
      </c>
      <c r="B558" s="14"/>
      <c r="C558" s="15"/>
    </row>
    <row r="559" spans="1:3" hidden="1" x14ac:dyDescent="0.25">
      <c r="A559" s="5" t="s">
        <v>197</v>
      </c>
      <c r="B559" s="16"/>
      <c r="C559" s="17"/>
    </row>
    <row r="560" spans="1:3" hidden="1" x14ac:dyDescent="0.25">
      <c r="A560" s="9" t="s">
        <v>890</v>
      </c>
      <c r="B560" s="14" t="s">
        <v>1827</v>
      </c>
      <c r="C560" s="15"/>
    </row>
    <row r="561" spans="1:3" hidden="1" x14ac:dyDescent="0.25">
      <c r="A561" s="5" t="s">
        <v>891</v>
      </c>
      <c r="B561" s="16" t="s">
        <v>1828</v>
      </c>
      <c r="C561" s="17"/>
    </row>
    <row r="562" spans="1:3" hidden="1" x14ac:dyDescent="0.25">
      <c r="A562" s="9" t="s">
        <v>892</v>
      </c>
      <c r="B562" s="14">
        <v>9735</v>
      </c>
      <c r="C562" s="15"/>
    </row>
    <row r="563" spans="1:3" hidden="1" x14ac:dyDescent="0.25">
      <c r="A563" s="5" t="s">
        <v>893</v>
      </c>
      <c r="B563" s="16">
        <v>9736</v>
      </c>
      <c r="C563" s="17"/>
    </row>
    <row r="564" spans="1:3" hidden="1" x14ac:dyDescent="0.25">
      <c r="A564" s="9" t="s">
        <v>894</v>
      </c>
      <c r="B564" s="14">
        <v>9737</v>
      </c>
      <c r="C564" s="15"/>
    </row>
    <row r="565" spans="1:3" hidden="1" x14ac:dyDescent="0.25">
      <c r="A565" s="5" t="s">
        <v>625</v>
      </c>
      <c r="B565" s="16" t="s">
        <v>1829</v>
      </c>
      <c r="C565" s="17"/>
    </row>
    <row r="566" spans="1:3" hidden="1" x14ac:dyDescent="0.25">
      <c r="A566" s="9" t="s">
        <v>212</v>
      </c>
      <c r="B566" s="14">
        <v>93051</v>
      </c>
      <c r="C566" s="15"/>
    </row>
    <row r="567" spans="1:3" hidden="1" x14ac:dyDescent="0.25">
      <c r="A567" s="5" t="s">
        <v>895</v>
      </c>
      <c r="B567" s="16">
        <v>9743</v>
      </c>
      <c r="C567" s="17"/>
    </row>
    <row r="568" spans="1:3" hidden="1" x14ac:dyDescent="0.25">
      <c r="A568" s="9" t="s">
        <v>213</v>
      </c>
      <c r="B568" s="14">
        <v>16290</v>
      </c>
      <c r="C568" s="15"/>
    </row>
    <row r="569" spans="1:3" hidden="1" x14ac:dyDescent="0.25">
      <c r="A569" s="5" t="s">
        <v>896</v>
      </c>
      <c r="B569" s="16" t="s">
        <v>1830</v>
      </c>
      <c r="C569" s="17"/>
    </row>
    <row r="570" spans="1:3" hidden="1" x14ac:dyDescent="0.25">
      <c r="A570" s="9" t="s">
        <v>897</v>
      </c>
      <c r="B570" s="14">
        <v>9744</v>
      </c>
      <c r="C570" s="15"/>
    </row>
    <row r="571" spans="1:3" hidden="1" x14ac:dyDescent="0.25">
      <c r="A571" s="5" t="s">
        <v>1280</v>
      </c>
      <c r="B571" s="16" t="s">
        <v>1831</v>
      </c>
      <c r="C571" s="17"/>
    </row>
    <row r="572" spans="1:3" hidden="1" x14ac:dyDescent="0.25">
      <c r="A572" s="9" t="s">
        <v>898</v>
      </c>
      <c r="B572" s="14">
        <v>9759</v>
      </c>
      <c r="C572" s="15"/>
    </row>
    <row r="573" spans="1:3" hidden="1" x14ac:dyDescent="0.25">
      <c r="A573" s="5" t="s">
        <v>84</v>
      </c>
      <c r="B573" s="16">
        <v>3202219</v>
      </c>
      <c r="C573" s="17" t="s">
        <v>1523</v>
      </c>
    </row>
    <row r="574" spans="1:3" hidden="1" x14ac:dyDescent="0.25">
      <c r="A574" s="9" t="s">
        <v>388</v>
      </c>
      <c r="B574" s="14" t="s">
        <v>1832</v>
      </c>
      <c r="C574" s="15"/>
    </row>
    <row r="575" spans="1:3" hidden="1" x14ac:dyDescent="0.25">
      <c r="A575" s="5" t="s">
        <v>389</v>
      </c>
      <c r="B575" s="16" t="s">
        <v>1833</v>
      </c>
      <c r="C575" s="17"/>
    </row>
    <row r="576" spans="1:3" hidden="1" x14ac:dyDescent="0.25">
      <c r="A576" s="9" t="s">
        <v>899</v>
      </c>
      <c r="B576" s="14">
        <v>45198</v>
      </c>
      <c r="C576" s="15"/>
    </row>
    <row r="577" spans="1:3" hidden="1" x14ac:dyDescent="0.25">
      <c r="A577" s="5" t="s">
        <v>900</v>
      </c>
      <c r="B577" s="16">
        <v>50984</v>
      </c>
      <c r="C577" s="17"/>
    </row>
    <row r="578" spans="1:3" hidden="1" x14ac:dyDescent="0.25">
      <c r="A578" s="9" t="s">
        <v>901</v>
      </c>
      <c r="B578" s="14">
        <v>9745</v>
      </c>
      <c r="C578" s="15"/>
    </row>
    <row r="579" spans="1:3" hidden="1" x14ac:dyDescent="0.25">
      <c r="A579" s="5" t="s">
        <v>464</v>
      </c>
      <c r="B579" s="16" t="s">
        <v>1834</v>
      </c>
      <c r="C579" s="17"/>
    </row>
    <row r="580" spans="1:3" hidden="1" x14ac:dyDescent="0.25">
      <c r="A580" s="9" t="s">
        <v>902</v>
      </c>
      <c r="B580" s="14">
        <v>9746</v>
      </c>
      <c r="C580" s="15"/>
    </row>
    <row r="581" spans="1:3" hidden="1" x14ac:dyDescent="0.25">
      <c r="A581" s="5" t="s">
        <v>85</v>
      </c>
      <c r="B581" s="16"/>
      <c r="C581" s="17" t="s">
        <v>1523</v>
      </c>
    </row>
    <row r="582" spans="1:3" hidden="1" x14ac:dyDescent="0.25">
      <c r="A582" s="9" t="s">
        <v>1281</v>
      </c>
      <c r="B582" s="14" t="s">
        <v>1835</v>
      </c>
      <c r="C582" s="15"/>
    </row>
    <row r="583" spans="1:3" hidden="1" x14ac:dyDescent="0.25">
      <c r="A583" s="5" t="s">
        <v>86</v>
      </c>
      <c r="B583" s="16"/>
      <c r="C583" s="17" t="s">
        <v>1523</v>
      </c>
    </row>
    <row r="584" spans="1:3" hidden="1" x14ac:dyDescent="0.25">
      <c r="A584" s="9" t="s">
        <v>465</v>
      </c>
      <c r="B584" s="14" t="s">
        <v>1836</v>
      </c>
      <c r="C584" s="15"/>
    </row>
    <row r="585" spans="1:3" hidden="1" x14ac:dyDescent="0.25">
      <c r="A585" s="5" t="s">
        <v>1282</v>
      </c>
      <c r="B585" s="16" t="s">
        <v>1837</v>
      </c>
      <c r="C585" s="17"/>
    </row>
    <row r="586" spans="1:3" hidden="1" x14ac:dyDescent="0.25">
      <c r="A586" s="9" t="s">
        <v>420</v>
      </c>
      <c r="B586" s="14" t="s">
        <v>1838</v>
      </c>
      <c r="C586" s="15"/>
    </row>
    <row r="587" spans="1:3" hidden="1" x14ac:dyDescent="0.25">
      <c r="A587" s="5" t="s">
        <v>1120</v>
      </c>
      <c r="B587" s="16" t="s">
        <v>1839</v>
      </c>
      <c r="C587" s="17"/>
    </row>
    <row r="588" spans="1:3" hidden="1" x14ac:dyDescent="0.25">
      <c r="A588" s="9" t="s">
        <v>903</v>
      </c>
      <c r="B588" s="14">
        <v>9740</v>
      </c>
      <c r="C588" s="15"/>
    </row>
    <row r="589" spans="1:3" hidden="1" x14ac:dyDescent="0.25">
      <c r="A589" s="5" t="s">
        <v>904</v>
      </c>
      <c r="B589" s="16">
        <v>9752</v>
      </c>
      <c r="C589" s="17"/>
    </row>
    <row r="590" spans="1:3" hidden="1" x14ac:dyDescent="0.25">
      <c r="A590" s="9" t="s">
        <v>466</v>
      </c>
      <c r="B590" s="14" t="s">
        <v>1840</v>
      </c>
      <c r="C590" s="15"/>
    </row>
    <row r="591" spans="1:3" hidden="1" x14ac:dyDescent="0.25">
      <c r="A591" s="5" t="s">
        <v>905</v>
      </c>
      <c r="B591" s="16">
        <v>9756</v>
      </c>
      <c r="C591" s="17"/>
    </row>
    <row r="592" spans="1:3" hidden="1" x14ac:dyDescent="0.25">
      <c r="A592" s="9" t="s">
        <v>906</v>
      </c>
      <c r="B592" s="14">
        <v>9758</v>
      </c>
      <c r="C592" s="15"/>
    </row>
    <row r="593" spans="1:3" hidden="1" x14ac:dyDescent="0.25">
      <c r="A593" s="5" t="s">
        <v>348</v>
      </c>
      <c r="B593" s="16">
        <v>5071917</v>
      </c>
      <c r="C593" s="17"/>
    </row>
    <row r="594" spans="1:3" hidden="1" x14ac:dyDescent="0.25">
      <c r="A594" s="9" t="s">
        <v>1315</v>
      </c>
      <c r="B594" s="14" t="s">
        <v>1841</v>
      </c>
      <c r="C594" s="15"/>
    </row>
    <row r="595" spans="1:3" hidden="1" x14ac:dyDescent="0.25">
      <c r="A595" s="5" t="s">
        <v>907</v>
      </c>
      <c r="B595" s="16" t="s">
        <v>1842</v>
      </c>
      <c r="C595" s="17"/>
    </row>
    <row r="596" spans="1:3" hidden="1" x14ac:dyDescent="0.25">
      <c r="A596" s="9" t="s">
        <v>1317</v>
      </c>
      <c r="B596" s="14" t="s">
        <v>1843</v>
      </c>
      <c r="C596" s="15"/>
    </row>
    <row r="597" spans="1:3" hidden="1" x14ac:dyDescent="0.25">
      <c r="A597" s="5" t="s">
        <v>908</v>
      </c>
      <c r="B597" s="16">
        <v>9764</v>
      </c>
      <c r="C597" s="17"/>
    </row>
    <row r="598" spans="1:3" hidden="1" x14ac:dyDescent="0.25">
      <c r="A598" s="9" t="s">
        <v>909</v>
      </c>
      <c r="B598" s="14">
        <v>9763</v>
      </c>
      <c r="C598" s="15"/>
    </row>
    <row r="599" spans="1:3" hidden="1" x14ac:dyDescent="0.25">
      <c r="A599" s="5" t="s">
        <v>910</v>
      </c>
      <c r="B599" s="16">
        <v>9762</v>
      </c>
      <c r="C599" s="17"/>
    </row>
    <row r="600" spans="1:3" hidden="1" x14ac:dyDescent="0.25">
      <c r="A600" s="9" t="s">
        <v>911</v>
      </c>
      <c r="B600" s="14">
        <v>9761</v>
      </c>
      <c r="C600" s="15"/>
    </row>
    <row r="601" spans="1:3" hidden="1" x14ac:dyDescent="0.25">
      <c r="A601" s="5" t="s">
        <v>912</v>
      </c>
      <c r="B601" s="16">
        <v>9766</v>
      </c>
      <c r="C601" s="17"/>
    </row>
    <row r="602" spans="1:3" hidden="1" x14ac:dyDescent="0.25">
      <c r="A602" s="9" t="s">
        <v>913</v>
      </c>
      <c r="B602" s="14">
        <v>9768</v>
      </c>
      <c r="C602" s="15"/>
    </row>
    <row r="603" spans="1:3" hidden="1" x14ac:dyDescent="0.25">
      <c r="A603" s="5" t="s">
        <v>914</v>
      </c>
      <c r="B603" s="16">
        <v>9770</v>
      </c>
      <c r="C603" s="17"/>
    </row>
    <row r="604" spans="1:3" hidden="1" x14ac:dyDescent="0.25">
      <c r="A604" s="9" t="s">
        <v>1060</v>
      </c>
      <c r="B604" s="14" t="s">
        <v>1844</v>
      </c>
      <c r="C604" s="15"/>
    </row>
    <row r="605" spans="1:3" hidden="1" x14ac:dyDescent="0.25">
      <c r="A605" s="5" t="s">
        <v>915</v>
      </c>
      <c r="B605" s="16">
        <v>9772</v>
      </c>
      <c r="C605" s="17"/>
    </row>
    <row r="606" spans="1:3" hidden="1" x14ac:dyDescent="0.25">
      <c r="A606" s="9" t="s">
        <v>916</v>
      </c>
      <c r="B606" s="14">
        <v>9774</v>
      </c>
      <c r="C606" s="15"/>
    </row>
    <row r="607" spans="1:3" hidden="1" x14ac:dyDescent="0.25">
      <c r="A607" s="5" t="s">
        <v>1283</v>
      </c>
      <c r="B607" s="16" t="s">
        <v>1845</v>
      </c>
      <c r="C607" s="17"/>
    </row>
    <row r="608" spans="1:3" hidden="1" x14ac:dyDescent="0.25">
      <c r="A608" s="9" t="s">
        <v>1211</v>
      </c>
      <c r="B608" s="14" t="s">
        <v>1846</v>
      </c>
      <c r="C608" s="15"/>
    </row>
    <row r="609" spans="1:3" hidden="1" x14ac:dyDescent="0.25">
      <c r="A609" s="5" t="s">
        <v>917</v>
      </c>
      <c r="B609" s="16">
        <v>9775</v>
      </c>
      <c r="C609" s="17"/>
    </row>
    <row r="610" spans="1:3" hidden="1" x14ac:dyDescent="0.25">
      <c r="A610" s="9" t="s">
        <v>467</v>
      </c>
      <c r="B610" s="14" t="s">
        <v>1847</v>
      </c>
      <c r="C610" s="15"/>
    </row>
    <row r="611" spans="1:3" hidden="1" x14ac:dyDescent="0.25">
      <c r="A611" s="5" t="s">
        <v>1258</v>
      </c>
      <c r="B611" s="16" t="s">
        <v>1848</v>
      </c>
      <c r="C611" s="17"/>
    </row>
    <row r="612" spans="1:3" hidden="1" x14ac:dyDescent="0.25">
      <c r="A612" s="9" t="s">
        <v>1259</v>
      </c>
      <c r="B612" s="14" t="s">
        <v>1849</v>
      </c>
      <c r="C612" s="15"/>
    </row>
    <row r="613" spans="1:3" hidden="1" x14ac:dyDescent="0.25">
      <c r="A613" s="5" t="s">
        <v>1260</v>
      </c>
      <c r="B613" s="16" t="s">
        <v>1850</v>
      </c>
      <c r="C613" s="17"/>
    </row>
    <row r="614" spans="1:3" hidden="1" x14ac:dyDescent="0.25">
      <c r="A614" s="9" t="s">
        <v>1061</v>
      </c>
      <c r="B614" s="14" t="s">
        <v>1851</v>
      </c>
      <c r="C614" s="15"/>
    </row>
    <row r="615" spans="1:3" hidden="1" x14ac:dyDescent="0.25">
      <c r="A615" s="5" t="s">
        <v>934</v>
      </c>
      <c r="B615" s="16" t="s">
        <v>1852</v>
      </c>
      <c r="C615" s="17"/>
    </row>
    <row r="616" spans="1:3" hidden="1" x14ac:dyDescent="0.25">
      <c r="A616" s="9" t="s">
        <v>935</v>
      </c>
      <c r="B616" s="14" t="s">
        <v>1853</v>
      </c>
      <c r="C616" s="15"/>
    </row>
    <row r="617" spans="1:3" hidden="1" x14ac:dyDescent="0.25">
      <c r="A617" s="5" t="s">
        <v>1062</v>
      </c>
      <c r="B617" s="16" t="s">
        <v>1854</v>
      </c>
      <c r="C617" s="17"/>
    </row>
    <row r="618" spans="1:3" hidden="1" x14ac:dyDescent="0.25">
      <c r="A618" s="9" t="s">
        <v>936</v>
      </c>
      <c r="B618" s="14" t="s">
        <v>1855</v>
      </c>
      <c r="C618" s="15"/>
    </row>
    <row r="619" spans="1:3" hidden="1" x14ac:dyDescent="0.25">
      <c r="A619" s="5" t="s">
        <v>937</v>
      </c>
      <c r="B619" s="16" t="s">
        <v>1856</v>
      </c>
      <c r="C619" s="17"/>
    </row>
    <row r="620" spans="1:3" hidden="1" x14ac:dyDescent="0.25">
      <c r="A620" s="9" t="s">
        <v>1063</v>
      </c>
      <c r="B620" s="14" t="s">
        <v>1857</v>
      </c>
      <c r="C620" s="15"/>
    </row>
    <row r="621" spans="1:3" hidden="1" x14ac:dyDescent="0.25">
      <c r="A621" s="5" t="s">
        <v>938</v>
      </c>
      <c r="B621" s="16" t="s">
        <v>1858</v>
      </c>
      <c r="C621" s="17"/>
    </row>
    <row r="622" spans="1:3" hidden="1" x14ac:dyDescent="0.25">
      <c r="A622" s="9" t="s">
        <v>939</v>
      </c>
      <c r="B622" s="14" t="s">
        <v>1859</v>
      </c>
      <c r="C622" s="15"/>
    </row>
    <row r="623" spans="1:3" hidden="1" x14ac:dyDescent="0.25">
      <c r="A623" s="5" t="s">
        <v>940</v>
      </c>
      <c r="B623" s="16" t="s">
        <v>1860</v>
      </c>
      <c r="C623" s="17"/>
    </row>
    <row r="624" spans="1:3" hidden="1" x14ac:dyDescent="0.25">
      <c r="A624" s="9" t="s">
        <v>941</v>
      </c>
      <c r="B624" s="14" t="s">
        <v>1861</v>
      </c>
      <c r="C624" s="15"/>
    </row>
    <row r="625" spans="1:3" hidden="1" x14ac:dyDescent="0.25">
      <c r="A625" s="5" t="s">
        <v>814</v>
      </c>
      <c r="B625" s="16"/>
      <c r="C625" s="17"/>
    </row>
    <row r="626" spans="1:3" hidden="1" x14ac:dyDescent="0.25">
      <c r="A626" s="9" t="s">
        <v>942</v>
      </c>
      <c r="B626" s="14" t="s">
        <v>1862</v>
      </c>
      <c r="C626" s="15"/>
    </row>
    <row r="627" spans="1:3" hidden="1" x14ac:dyDescent="0.25">
      <c r="A627" s="5" t="s">
        <v>943</v>
      </c>
      <c r="B627" s="16" t="s">
        <v>1863</v>
      </c>
      <c r="C627" s="17"/>
    </row>
    <row r="628" spans="1:3" hidden="1" x14ac:dyDescent="0.25">
      <c r="A628" s="9" t="s">
        <v>944</v>
      </c>
      <c r="B628" s="14" t="s">
        <v>1864</v>
      </c>
      <c r="C628" s="15"/>
    </row>
    <row r="629" spans="1:3" hidden="1" x14ac:dyDescent="0.25">
      <c r="A629" s="5" t="s">
        <v>945</v>
      </c>
      <c r="B629" s="16" t="s">
        <v>1865</v>
      </c>
      <c r="C629" s="17"/>
    </row>
    <row r="630" spans="1:3" hidden="1" x14ac:dyDescent="0.25">
      <c r="A630" s="9" t="s">
        <v>946</v>
      </c>
      <c r="B630" s="14" t="s">
        <v>1866</v>
      </c>
      <c r="C630" s="15"/>
    </row>
    <row r="631" spans="1:3" hidden="1" x14ac:dyDescent="0.25">
      <c r="A631" s="5" t="s">
        <v>947</v>
      </c>
      <c r="B631" s="16" t="s">
        <v>1867</v>
      </c>
      <c r="C631" s="17"/>
    </row>
    <row r="632" spans="1:3" hidden="1" x14ac:dyDescent="0.25">
      <c r="A632" s="9" t="s">
        <v>948</v>
      </c>
      <c r="B632" s="14" t="s">
        <v>1868</v>
      </c>
      <c r="C632" s="15"/>
    </row>
    <row r="633" spans="1:3" hidden="1" x14ac:dyDescent="0.25">
      <c r="A633" s="5" t="s">
        <v>949</v>
      </c>
      <c r="B633" s="16" t="s">
        <v>1869</v>
      </c>
      <c r="C633" s="17"/>
    </row>
    <row r="634" spans="1:3" hidden="1" x14ac:dyDescent="0.25">
      <c r="A634" s="9" t="s">
        <v>950</v>
      </c>
      <c r="B634" s="14" t="s">
        <v>1870</v>
      </c>
      <c r="C634" s="15"/>
    </row>
    <row r="635" spans="1:3" hidden="1" x14ac:dyDescent="0.25">
      <c r="A635" s="5" t="s">
        <v>951</v>
      </c>
      <c r="B635" s="16" t="s">
        <v>1871</v>
      </c>
      <c r="C635" s="17"/>
    </row>
    <row r="636" spans="1:3" hidden="1" x14ac:dyDescent="0.25">
      <c r="A636" s="9" t="s">
        <v>918</v>
      </c>
      <c r="B636" s="14" t="s">
        <v>1872</v>
      </c>
      <c r="C636" s="15"/>
    </row>
    <row r="637" spans="1:3" hidden="1" x14ac:dyDescent="0.25">
      <c r="A637" s="5" t="s">
        <v>421</v>
      </c>
      <c r="B637" s="16">
        <v>9606</v>
      </c>
      <c r="C637" s="17"/>
    </row>
    <row r="638" spans="1:3" hidden="1" x14ac:dyDescent="0.25">
      <c r="A638" s="9" t="s">
        <v>919</v>
      </c>
      <c r="B638" s="14">
        <v>9778</v>
      </c>
      <c r="C638" s="15"/>
    </row>
    <row r="639" spans="1:3" hidden="1" x14ac:dyDescent="0.25">
      <c r="A639" s="5" t="s">
        <v>920</v>
      </c>
      <c r="B639" s="16">
        <v>9779</v>
      </c>
      <c r="C639" s="17"/>
    </row>
    <row r="640" spans="1:3" hidden="1" x14ac:dyDescent="0.25">
      <c r="A640" s="9" t="s">
        <v>1318</v>
      </c>
      <c r="B640" s="14" t="s">
        <v>1873</v>
      </c>
      <c r="C640" s="15"/>
    </row>
    <row r="641" spans="1:3" hidden="1" x14ac:dyDescent="0.25">
      <c r="A641" s="5" t="s">
        <v>1413</v>
      </c>
      <c r="B641" s="16">
        <v>5133846</v>
      </c>
      <c r="C641" s="17"/>
    </row>
    <row r="642" spans="1:3" hidden="1" x14ac:dyDescent="0.25">
      <c r="A642" s="9" t="s">
        <v>798</v>
      </c>
      <c r="B642" s="14" t="s">
        <v>1874</v>
      </c>
      <c r="C642" s="15"/>
    </row>
    <row r="643" spans="1:3" hidden="1" x14ac:dyDescent="0.25">
      <c r="A643" s="5" t="s">
        <v>921</v>
      </c>
      <c r="B643" s="16" t="s">
        <v>1875</v>
      </c>
      <c r="C643" s="17"/>
    </row>
    <row r="644" spans="1:3" hidden="1" x14ac:dyDescent="0.25">
      <c r="A644" s="9" t="s">
        <v>922</v>
      </c>
      <c r="B644" s="14" t="s">
        <v>1876</v>
      </c>
      <c r="C644" s="15"/>
    </row>
    <row r="645" spans="1:3" hidden="1" x14ac:dyDescent="0.25">
      <c r="A645" s="5" t="s">
        <v>34</v>
      </c>
      <c r="B645" s="16"/>
      <c r="C645" s="17" t="s">
        <v>1523</v>
      </c>
    </row>
    <row r="646" spans="1:3" hidden="1" x14ac:dyDescent="0.25">
      <c r="A646" s="9" t="s">
        <v>923</v>
      </c>
      <c r="B646" s="14" t="s">
        <v>1877</v>
      </c>
      <c r="C646" s="15"/>
    </row>
    <row r="647" spans="1:3" hidden="1" x14ac:dyDescent="0.25">
      <c r="A647" s="5" t="s">
        <v>923</v>
      </c>
      <c r="B647" s="16">
        <v>9788</v>
      </c>
      <c r="C647" s="17"/>
    </row>
    <row r="648" spans="1:3" hidden="1" x14ac:dyDescent="0.25">
      <c r="A648" s="9" t="s">
        <v>390</v>
      </c>
      <c r="B648" s="14" t="s">
        <v>1878</v>
      </c>
      <c r="C648" s="15"/>
    </row>
    <row r="649" spans="1:3" hidden="1" x14ac:dyDescent="0.25">
      <c r="A649" s="5" t="s">
        <v>669</v>
      </c>
      <c r="B649" s="16" t="s">
        <v>1879</v>
      </c>
      <c r="C649" s="17"/>
    </row>
    <row r="650" spans="1:3" hidden="1" x14ac:dyDescent="0.25">
      <c r="A650" s="9" t="s">
        <v>1376</v>
      </c>
      <c r="B650" s="14" t="s">
        <v>1880</v>
      </c>
      <c r="C650" s="15"/>
    </row>
    <row r="651" spans="1:3" hidden="1" x14ac:dyDescent="0.25">
      <c r="A651" s="5" t="s">
        <v>1366</v>
      </c>
      <c r="B651" s="16" t="s">
        <v>1881</v>
      </c>
      <c r="C651" s="17"/>
    </row>
    <row r="652" spans="1:3" hidden="1" x14ac:dyDescent="0.25">
      <c r="A652" s="9" t="s">
        <v>504</v>
      </c>
      <c r="B652" s="14">
        <v>9605</v>
      </c>
      <c r="C652" s="15"/>
    </row>
    <row r="653" spans="1:3" hidden="1" x14ac:dyDescent="0.25">
      <c r="A653" s="5" t="s">
        <v>952</v>
      </c>
      <c r="B653" s="16" t="s">
        <v>1882</v>
      </c>
      <c r="C653" s="17"/>
    </row>
    <row r="654" spans="1:3" hidden="1" x14ac:dyDescent="0.25">
      <c r="A654" s="9" t="s">
        <v>1351</v>
      </c>
      <c r="B654" s="14" t="s">
        <v>1883</v>
      </c>
      <c r="C654" s="15"/>
    </row>
    <row r="655" spans="1:3" hidden="1" x14ac:dyDescent="0.25">
      <c r="A655" s="5" t="s">
        <v>953</v>
      </c>
      <c r="B655" s="16" t="s">
        <v>1884</v>
      </c>
      <c r="C655" s="17"/>
    </row>
    <row r="656" spans="1:3" hidden="1" x14ac:dyDescent="0.25">
      <c r="A656" s="9" t="s">
        <v>103</v>
      </c>
      <c r="B656" s="14"/>
      <c r="C656" s="15"/>
    </row>
    <row r="657" spans="1:3" hidden="1" x14ac:dyDescent="0.25">
      <c r="A657" s="5" t="s">
        <v>954</v>
      </c>
      <c r="B657" s="16" t="s">
        <v>1885</v>
      </c>
      <c r="C657" s="17"/>
    </row>
    <row r="658" spans="1:3" hidden="1" x14ac:dyDescent="0.25">
      <c r="A658" s="9" t="s">
        <v>924</v>
      </c>
      <c r="B658" s="14">
        <v>9776</v>
      </c>
      <c r="C658" s="15"/>
    </row>
    <row r="659" spans="1:3" hidden="1" x14ac:dyDescent="0.25">
      <c r="A659" s="5" t="s">
        <v>1319</v>
      </c>
      <c r="B659" s="16">
        <v>9777</v>
      </c>
      <c r="C659" s="17"/>
    </row>
    <row r="660" spans="1:3" hidden="1" x14ac:dyDescent="0.25">
      <c r="A660" s="9" t="s">
        <v>626</v>
      </c>
      <c r="B660" s="14">
        <v>1052</v>
      </c>
      <c r="C660" s="15"/>
    </row>
    <row r="661" spans="1:3" hidden="1" x14ac:dyDescent="0.25">
      <c r="A661" s="5" t="s">
        <v>505</v>
      </c>
      <c r="B661" s="16">
        <v>25722</v>
      </c>
      <c r="C661" s="17"/>
    </row>
    <row r="662" spans="1:3" hidden="1" x14ac:dyDescent="0.25">
      <c r="A662" s="9" t="s">
        <v>925</v>
      </c>
      <c r="B662" s="14" t="s">
        <v>1886</v>
      </c>
      <c r="C662" s="15"/>
    </row>
    <row r="663" spans="1:3" hidden="1" x14ac:dyDescent="0.25">
      <c r="A663" s="5" t="s">
        <v>926</v>
      </c>
      <c r="B663" s="16" t="s">
        <v>1887</v>
      </c>
      <c r="C663" s="17"/>
    </row>
    <row r="664" spans="1:3" hidden="1" x14ac:dyDescent="0.25">
      <c r="A664" s="9" t="s">
        <v>955</v>
      </c>
      <c r="B664" s="14" t="s">
        <v>1888</v>
      </c>
      <c r="C664" s="15"/>
    </row>
    <row r="665" spans="1:3" hidden="1" x14ac:dyDescent="0.25">
      <c r="A665" s="5" t="s">
        <v>956</v>
      </c>
      <c r="B665" s="16" t="s">
        <v>1889</v>
      </c>
      <c r="C665" s="17"/>
    </row>
    <row r="666" spans="1:3" hidden="1" x14ac:dyDescent="0.25">
      <c r="A666" s="9" t="s">
        <v>391</v>
      </c>
      <c r="B666" s="14" t="s">
        <v>1890</v>
      </c>
      <c r="C666" s="15"/>
    </row>
    <row r="667" spans="1:3" hidden="1" x14ac:dyDescent="0.25">
      <c r="A667" s="5" t="s">
        <v>957</v>
      </c>
      <c r="B667" s="16" t="s">
        <v>1891</v>
      </c>
      <c r="C667" s="17" t="s">
        <v>1523</v>
      </c>
    </row>
    <row r="668" spans="1:3" hidden="1" x14ac:dyDescent="0.25">
      <c r="A668" s="9" t="s">
        <v>958</v>
      </c>
      <c r="B668" s="14" t="s">
        <v>1892</v>
      </c>
      <c r="C668" s="15" t="s">
        <v>1523</v>
      </c>
    </row>
    <row r="669" spans="1:3" hidden="1" x14ac:dyDescent="0.25">
      <c r="A669" s="5" t="s">
        <v>959</v>
      </c>
      <c r="B669" s="16" t="s">
        <v>1893</v>
      </c>
      <c r="C669" s="17" t="s">
        <v>1523</v>
      </c>
    </row>
    <row r="670" spans="1:3" hidden="1" x14ac:dyDescent="0.25">
      <c r="A670" s="9" t="s">
        <v>960</v>
      </c>
      <c r="B670" s="14" t="s">
        <v>1894</v>
      </c>
      <c r="C670" s="15" t="s">
        <v>1523</v>
      </c>
    </row>
    <row r="671" spans="1:3" hidden="1" x14ac:dyDescent="0.25">
      <c r="A671" s="5" t="s">
        <v>961</v>
      </c>
      <c r="B671" s="16" t="s">
        <v>1895</v>
      </c>
      <c r="C671" s="17" t="s">
        <v>1523</v>
      </c>
    </row>
    <row r="672" spans="1:3" hidden="1" x14ac:dyDescent="0.25">
      <c r="A672" s="9" t="s">
        <v>962</v>
      </c>
      <c r="B672" s="14" t="s">
        <v>1896</v>
      </c>
      <c r="C672" s="15" t="s">
        <v>1523</v>
      </c>
    </row>
    <row r="673" spans="1:3" hidden="1" x14ac:dyDescent="0.25">
      <c r="A673" s="5" t="s">
        <v>963</v>
      </c>
      <c r="B673" s="16" t="s">
        <v>1897</v>
      </c>
      <c r="C673" s="17" t="s">
        <v>1523</v>
      </c>
    </row>
    <row r="674" spans="1:3" hidden="1" x14ac:dyDescent="0.25">
      <c r="A674" s="9" t="s">
        <v>964</v>
      </c>
      <c r="B674" s="14" t="s">
        <v>1898</v>
      </c>
      <c r="C674" s="15" t="s">
        <v>1523</v>
      </c>
    </row>
    <row r="675" spans="1:3" hidden="1" x14ac:dyDescent="0.25">
      <c r="A675" s="5" t="s">
        <v>965</v>
      </c>
      <c r="B675" s="16" t="s">
        <v>1899</v>
      </c>
      <c r="C675" s="17" t="s">
        <v>1523</v>
      </c>
    </row>
    <row r="676" spans="1:3" hidden="1" x14ac:dyDescent="0.25">
      <c r="A676" s="9" t="s">
        <v>966</v>
      </c>
      <c r="B676" s="14" t="s">
        <v>1900</v>
      </c>
      <c r="C676" s="15" t="s">
        <v>1523</v>
      </c>
    </row>
    <row r="677" spans="1:3" hidden="1" x14ac:dyDescent="0.25">
      <c r="A677" s="5" t="s">
        <v>967</v>
      </c>
      <c r="B677" s="16" t="s">
        <v>1901</v>
      </c>
      <c r="C677" s="17" t="s">
        <v>1523</v>
      </c>
    </row>
    <row r="678" spans="1:3" hidden="1" x14ac:dyDescent="0.25">
      <c r="A678" s="9" t="s">
        <v>968</v>
      </c>
      <c r="B678" s="14" t="s">
        <v>1902</v>
      </c>
      <c r="C678" s="15" t="s">
        <v>1523</v>
      </c>
    </row>
    <row r="679" spans="1:3" hidden="1" x14ac:dyDescent="0.25">
      <c r="A679" s="5" t="s">
        <v>1367</v>
      </c>
      <c r="B679" s="16" t="s">
        <v>1903</v>
      </c>
      <c r="C679" s="17"/>
    </row>
    <row r="680" spans="1:3" hidden="1" x14ac:dyDescent="0.25">
      <c r="A680" s="9" t="s">
        <v>1320</v>
      </c>
      <c r="B680" s="14" t="s">
        <v>1904</v>
      </c>
      <c r="C680" s="15" t="s">
        <v>1523</v>
      </c>
    </row>
    <row r="681" spans="1:3" hidden="1" x14ac:dyDescent="0.25">
      <c r="A681" s="5" t="s">
        <v>1378</v>
      </c>
      <c r="B681" s="16" t="s">
        <v>1905</v>
      </c>
      <c r="C681" s="17" t="s">
        <v>1523</v>
      </c>
    </row>
    <row r="682" spans="1:3" hidden="1" x14ac:dyDescent="0.25">
      <c r="A682" s="9" t="s">
        <v>1379</v>
      </c>
      <c r="B682" s="14">
        <v>7089</v>
      </c>
      <c r="C682" s="15" t="s">
        <v>1523</v>
      </c>
    </row>
    <row r="683" spans="1:3" hidden="1" x14ac:dyDescent="0.25">
      <c r="A683" s="5" t="s">
        <v>123</v>
      </c>
      <c r="B683" s="16">
        <v>24</v>
      </c>
      <c r="C683" s="17" t="s">
        <v>1599</v>
      </c>
    </row>
    <row r="684" spans="1:3" hidden="1" x14ac:dyDescent="0.25">
      <c r="A684" s="9" t="s">
        <v>1368</v>
      </c>
      <c r="B684" s="14" t="s">
        <v>1906</v>
      </c>
      <c r="C684" s="15"/>
    </row>
    <row r="685" spans="1:3" hidden="1" x14ac:dyDescent="0.25">
      <c r="A685" s="5" t="s">
        <v>1321</v>
      </c>
      <c r="B685" s="16" t="s">
        <v>1907</v>
      </c>
      <c r="C685" s="17" t="s">
        <v>1523</v>
      </c>
    </row>
    <row r="686" spans="1:3" hidden="1" x14ac:dyDescent="0.25">
      <c r="A686" s="9" t="s">
        <v>87</v>
      </c>
      <c r="B686" s="14">
        <v>6081</v>
      </c>
      <c r="C686" s="15" t="s">
        <v>1523</v>
      </c>
    </row>
    <row r="687" spans="1:3" hidden="1" x14ac:dyDescent="0.25">
      <c r="A687" s="5" t="s">
        <v>927</v>
      </c>
      <c r="B687" s="16">
        <v>9791</v>
      </c>
      <c r="C687" s="17"/>
    </row>
    <row r="688" spans="1:3" hidden="1" x14ac:dyDescent="0.25">
      <c r="A688" s="9" t="s">
        <v>969</v>
      </c>
      <c r="B688" s="14" t="s">
        <v>1908</v>
      </c>
      <c r="C688" s="15"/>
    </row>
    <row r="689" spans="1:3" hidden="1" x14ac:dyDescent="0.25">
      <c r="A689" s="5" t="s">
        <v>970</v>
      </c>
      <c r="B689" s="16" t="s">
        <v>1909</v>
      </c>
      <c r="C689" s="17"/>
    </row>
    <row r="690" spans="1:3" hidden="1" x14ac:dyDescent="0.25">
      <c r="A690" s="9" t="s">
        <v>971</v>
      </c>
      <c r="B690" s="14" t="s">
        <v>1910</v>
      </c>
      <c r="C690" s="15"/>
    </row>
    <row r="691" spans="1:3" hidden="1" x14ac:dyDescent="0.25">
      <c r="A691" s="5" t="s">
        <v>928</v>
      </c>
      <c r="B691" s="16">
        <v>9792</v>
      </c>
      <c r="C691" s="17"/>
    </row>
    <row r="692" spans="1:3" hidden="1" x14ac:dyDescent="0.25">
      <c r="A692" s="9" t="s">
        <v>972</v>
      </c>
      <c r="B692" s="14" t="s">
        <v>1911</v>
      </c>
      <c r="C692" s="15"/>
    </row>
    <row r="693" spans="1:3" hidden="1" x14ac:dyDescent="0.25">
      <c r="A693" s="5" t="s">
        <v>117</v>
      </c>
      <c r="B693" s="16"/>
      <c r="C693" s="17" t="s">
        <v>1523</v>
      </c>
    </row>
    <row r="694" spans="1:3" hidden="1" x14ac:dyDescent="0.25">
      <c r="A694" s="9" t="s">
        <v>973</v>
      </c>
      <c r="B694" s="14" t="s">
        <v>1912</v>
      </c>
      <c r="C694" s="15"/>
    </row>
    <row r="695" spans="1:3" hidden="1" x14ac:dyDescent="0.25">
      <c r="A695" s="5" t="s">
        <v>974</v>
      </c>
      <c r="B695" s="16" t="s">
        <v>1913</v>
      </c>
      <c r="C695" s="17"/>
    </row>
    <row r="696" spans="1:3" hidden="1" x14ac:dyDescent="0.25">
      <c r="A696" s="9" t="s">
        <v>975</v>
      </c>
      <c r="B696" s="14" t="s">
        <v>1914</v>
      </c>
      <c r="C696" s="15"/>
    </row>
    <row r="697" spans="1:3" hidden="1" x14ac:dyDescent="0.25">
      <c r="A697" s="5" t="s">
        <v>976</v>
      </c>
      <c r="B697" s="16" t="s">
        <v>1915</v>
      </c>
      <c r="C697" s="17"/>
    </row>
    <row r="698" spans="1:3" hidden="1" x14ac:dyDescent="0.25">
      <c r="A698" s="9" t="s">
        <v>977</v>
      </c>
      <c r="B698" s="14" t="s">
        <v>1916</v>
      </c>
      <c r="C698" s="15"/>
    </row>
    <row r="699" spans="1:3" hidden="1" x14ac:dyDescent="0.25">
      <c r="A699" s="5" t="s">
        <v>978</v>
      </c>
      <c r="B699" s="16" t="s">
        <v>1917</v>
      </c>
      <c r="C699" s="17"/>
    </row>
    <row r="700" spans="1:3" hidden="1" x14ac:dyDescent="0.25">
      <c r="A700" s="9" t="s">
        <v>979</v>
      </c>
      <c r="B700" s="14" t="s">
        <v>1918</v>
      </c>
      <c r="C700" s="15"/>
    </row>
    <row r="701" spans="1:3" hidden="1" x14ac:dyDescent="0.25">
      <c r="A701" s="5" t="s">
        <v>49</v>
      </c>
      <c r="B701" s="16">
        <v>18955</v>
      </c>
      <c r="C701" s="17"/>
    </row>
    <row r="702" spans="1:3" hidden="1" x14ac:dyDescent="0.25">
      <c r="A702" s="9" t="s">
        <v>1162</v>
      </c>
      <c r="B702" s="14" t="s">
        <v>1919</v>
      </c>
      <c r="C702" s="15"/>
    </row>
    <row r="703" spans="1:3" hidden="1" x14ac:dyDescent="0.25">
      <c r="A703" s="5" t="s">
        <v>506</v>
      </c>
      <c r="B703" s="16">
        <v>7241</v>
      </c>
      <c r="C703" s="17"/>
    </row>
    <row r="704" spans="1:3" hidden="1" x14ac:dyDescent="0.25">
      <c r="A704" s="9" t="s">
        <v>980</v>
      </c>
      <c r="B704" s="14" t="s">
        <v>1920</v>
      </c>
      <c r="C704" s="15"/>
    </row>
    <row r="705" spans="1:3" hidden="1" x14ac:dyDescent="0.25">
      <c r="A705" s="5" t="s">
        <v>981</v>
      </c>
      <c r="B705" s="16" t="s">
        <v>1921</v>
      </c>
      <c r="C705" s="17"/>
    </row>
    <row r="706" spans="1:3" hidden="1" x14ac:dyDescent="0.25">
      <c r="A706" s="9" t="s">
        <v>982</v>
      </c>
      <c r="B706" s="14" t="s">
        <v>1922</v>
      </c>
      <c r="C706" s="15"/>
    </row>
    <row r="707" spans="1:3" hidden="1" x14ac:dyDescent="0.25">
      <c r="A707" s="5" t="s">
        <v>983</v>
      </c>
      <c r="B707" s="16" t="s">
        <v>1923</v>
      </c>
      <c r="C707" s="17"/>
    </row>
    <row r="708" spans="1:3" hidden="1" x14ac:dyDescent="0.25">
      <c r="A708" s="9" t="s">
        <v>1322</v>
      </c>
      <c r="B708" s="14" t="s">
        <v>1924</v>
      </c>
      <c r="C708" s="15"/>
    </row>
    <row r="709" spans="1:3" hidden="1" x14ac:dyDescent="0.25">
      <c r="A709" s="5" t="s">
        <v>125</v>
      </c>
      <c r="B709" s="16">
        <v>25</v>
      </c>
      <c r="C709" s="17"/>
    </row>
    <row r="710" spans="1:3" hidden="1" x14ac:dyDescent="0.25">
      <c r="A710" s="9" t="s">
        <v>670</v>
      </c>
      <c r="B710" s="14" t="s">
        <v>1925</v>
      </c>
      <c r="C710" s="15"/>
    </row>
    <row r="711" spans="1:3" hidden="1" x14ac:dyDescent="0.25">
      <c r="A711" s="5" t="s">
        <v>539</v>
      </c>
      <c r="B711" s="16">
        <v>7027</v>
      </c>
      <c r="C711" s="17" t="s">
        <v>1523</v>
      </c>
    </row>
    <row r="712" spans="1:3" hidden="1" x14ac:dyDescent="0.25">
      <c r="A712" s="9" t="s">
        <v>598</v>
      </c>
      <c r="B712" s="14" t="s">
        <v>1926</v>
      </c>
      <c r="C712" s="15"/>
    </row>
    <row r="713" spans="1:3" hidden="1" x14ac:dyDescent="0.25">
      <c r="A713" s="5" t="s">
        <v>646</v>
      </c>
      <c r="B713" s="16" t="s">
        <v>1927</v>
      </c>
      <c r="C713" s="17"/>
    </row>
    <row r="714" spans="1:3" hidden="1" x14ac:dyDescent="0.25">
      <c r="A714" s="9" t="s">
        <v>152</v>
      </c>
      <c r="B714" s="14"/>
      <c r="C714" s="15"/>
    </row>
    <row r="715" spans="1:3" hidden="1" x14ac:dyDescent="0.25">
      <c r="A715" s="5" t="s">
        <v>332</v>
      </c>
      <c r="B715" s="16">
        <v>3068</v>
      </c>
      <c r="C715" s="17"/>
    </row>
    <row r="716" spans="1:3" hidden="1" x14ac:dyDescent="0.25">
      <c r="A716" s="9" t="s">
        <v>274</v>
      </c>
      <c r="B716" s="14"/>
      <c r="C716" s="15"/>
    </row>
    <row r="717" spans="1:3" hidden="1" x14ac:dyDescent="0.25">
      <c r="A717" s="5" t="s">
        <v>422</v>
      </c>
      <c r="B717" s="16" t="s">
        <v>1928</v>
      </c>
      <c r="C717" s="17"/>
    </row>
    <row r="718" spans="1:3" hidden="1" x14ac:dyDescent="0.25">
      <c r="A718" s="9" t="s">
        <v>349</v>
      </c>
      <c r="B718" s="14" t="s">
        <v>1929</v>
      </c>
      <c r="C718" s="15"/>
    </row>
    <row r="719" spans="1:3" hidden="1" x14ac:dyDescent="0.25">
      <c r="A719" s="5" t="s">
        <v>350</v>
      </c>
      <c r="B719" s="16">
        <v>6586</v>
      </c>
      <c r="C719" s="17"/>
    </row>
    <row r="720" spans="1:3" hidden="1" x14ac:dyDescent="0.25">
      <c r="A720" s="9" t="s">
        <v>177</v>
      </c>
      <c r="B720" s="14">
        <v>5191</v>
      </c>
      <c r="C720" s="15"/>
    </row>
    <row r="721" spans="1:3" hidden="1" x14ac:dyDescent="0.25">
      <c r="A721" s="5" t="s">
        <v>530</v>
      </c>
      <c r="B721" s="16">
        <v>7160</v>
      </c>
      <c r="C721" s="17"/>
    </row>
    <row r="722" spans="1:3" hidden="1" x14ac:dyDescent="0.25">
      <c r="A722" s="9" t="s">
        <v>1082</v>
      </c>
      <c r="B722" s="14">
        <v>9853</v>
      </c>
      <c r="C722" s="15"/>
    </row>
    <row r="723" spans="1:3" hidden="1" x14ac:dyDescent="0.25">
      <c r="A723" s="5" t="s">
        <v>1121</v>
      </c>
      <c r="B723" s="16" t="s">
        <v>1930</v>
      </c>
      <c r="C723" s="17"/>
    </row>
    <row r="724" spans="1:3" hidden="1" x14ac:dyDescent="0.25">
      <c r="A724" s="9" t="s">
        <v>671</v>
      </c>
      <c r="B724" s="14" t="s">
        <v>1931</v>
      </c>
      <c r="C724" s="15"/>
    </row>
    <row r="725" spans="1:3" hidden="1" x14ac:dyDescent="0.25">
      <c r="A725" s="5" t="s">
        <v>745</v>
      </c>
      <c r="B725" s="16" t="s">
        <v>1932</v>
      </c>
      <c r="C725" s="17"/>
    </row>
    <row r="726" spans="1:3" hidden="1" x14ac:dyDescent="0.25">
      <c r="A726" s="9" t="s">
        <v>746</v>
      </c>
      <c r="B726" s="14" t="s">
        <v>1933</v>
      </c>
      <c r="C726" s="15"/>
    </row>
    <row r="727" spans="1:3" hidden="1" x14ac:dyDescent="0.25">
      <c r="A727" s="5" t="s">
        <v>1122</v>
      </c>
      <c r="B727" s="16" t="s">
        <v>1934</v>
      </c>
      <c r="C727" s="17"/>
    </row>
    <row r="728" spans="1:3" hidden="1" x14ac:dyDescent="0.25">
      <c r="A728" s="9" t="s">
        <v>1123</v>
      </c>
      <c r="B728" s="14" t="s">
        <v>1935</v>
      </c>
      <c r="C728" s="15"/>
    </row>
    <row r="729" spans="1:3" hidden="1" x14ac:dyDescent="0.25">
      <c r="A729" s="5" t="s">
        <v>1396</v>
      </c>
      <c r="B729" s="16" t="s">
        <v>1936</v>
      </c>
      <c r="C729" s="17"/>
    </row>
    <row r="730" spans="1:3" hidden="1" x14ac:dyDescent="0.25">
      <c r="A730" s="9" t="s">
        <v>214</v>
      </c>
      <c r="B730" s="14">
        <v>5183489</v>
      </c>
      <c r="C730" s="15"/>
    </row>
    <row r="731" spans="1:3" hidden="1" x14ac:dyDescent="0.25">
      <c r="A731" s="5" t="s">
        <v>275</v>
      </c>
      <c r="B731" s="16"/>
      <c r="C731" s="17"/>
    </row>
    <row r="732" spans="1:3" hidden="1" x14ac:dyDescent="0.25">
      <c r="A732" s="9" t="s">
        <v>423</v>
      </c>
      <c r="B732" s="14" t="s">
        <v>1937</v>
      </c>
      <c r="C732" s="15"/>
    </row>
    <row r="733" spans="1:3" hidden="1" x14ac:dyDescent="0.25">
      <c r="A733" s="5" t="s">
        <v>50</v>
      </c>
      <c r="B733" s="16">
        <v>759530</v>
      </c>
      <c r="C733" s="17"/>
    </row>
    <row r="734" spans="1:3" hidden="1" x14ac:dyDescent="0.25">
      <c r="A734" s="9" t="s">
        <v>215</v>
      </c>
      <c r="B734" s="14"/>
      <c r="C734" s="15"/>
    </row>
    <row r="735" spans="1:3" hidden="1" x14ac:dyDescent="0.25">
      <c r="A735" s="5" t="s">
        <v>51</v>
      </c>
      <c r="B735" s="16">
        <v>1868</v>
      </c>
      <c r="C735" s="17"/>
    </row>
    <row r="736" spans="1:3" hidden="1" x14ac:dyDescent="0.25">
      <c r="A736" s="9" t="s">
        <v>1323</v>
      </c>
      <c r="B736" s="14" t="s">
        <v>1938</v>
      </c>
      <c r="C736" s="15"/>
    </row>
    <row r="737" spans="1:3" hidden="1" x14ac:dyDescent="0.25">
      <c r="A737" s="5" t="s">
        <v>1414</v>
      </c>
      <c r="B737" s="16" t="s">
        <v>1939</v>
      </c>
      <c r="C737" s="17"/>
    </row>
    <row r="738" spans="1:3" hidden="1" x14ac:dyDescent="0.25">
      <c r="A738" s="9" t="s">
        <v>136</v>
      </c>
      <c r="B738" s="14"/>
      <c r="C738" s="15"/>
    </row>
    <row r="739" spans="1:3" hidden="1" x14ac:dyDescent="0.25">
      <c r="A739" s="5" t="s">
        <v>1284</v>
      </c>
      <c r="B739" s="16" t="s">
        <v>1940</v>
      </c>
      <c r="C739" s="17"/>
    </row>
    <row r="740" spans="1:3" hidden="1" x14ac:dyDescent="0.25">
      <c r="A740" s="9" t="s">
        <v>104</v>
      </c>
      <c r="B740" s="14"/>
      <c r="C740" s="15"/>
    </row>
    <row r="741" spans="1:3" hidden="1" x14ac:dyDescent="0.25">
      <c r="A741" s="5" t="s">
        <v>507</v>
      </c>
      <c r="B741" s="16">
        <v>14680</v>
      </c>
      <c r="C741" s="17"/>
    </row>
    <row r="742" spans="1:3" hidden="1" x14ac:dyDescent="0.25">
      <c r="A742" s="9" t="s">
        <v>1163</v>
      </c>
      <c r="B742" s="14" t="s">
        <v>1941</v>
      </c>
      <c r="C742" s="15"/>
    </row>
    <row r="743" spans="1:3" hidden="1" x14ac:dyDescent="0.25">
      <c r="A743" s="5" t="s">
        <v>718</v>
      </c>
      <c r="B743" s="16" t="s">
        <v>1942</v>
      </c>
      <c r="C743" s="17"/>
    </row>
    <row r="744" spans="1:3" hidden="1" x14ac:dyDescent="0.25">
      <c r="A744" s="9" t="s">
        <v>1197</v>
      </c>
      <c r="B744" s="14" t="s">
        <v>1943</v>
      </c>
      <c r="C744" s="15"/>
    </row>
    <row r="745" spans="1:3" hidden="1" x14ac:dyDescent="0.25">
      <c r="A745" s="5" t="s">
        <v>719</v>
      </c>
      <c r="B745" s="16" t="s">
        <v>1944</v>
      </c>
      <c r="C745" s="17"/>
    </row>
    <row r="746" spans="1:3" hidden="1" x14ac:dyDescent="0.25">
      <c r="A746" s="9" t="s">
        <v>672</v>
      </c>
      <c r="B746" s="14" t="s">
        <v>1945</v>
      </c>
      <c r="C746" s="15"/>
    </row>
    <row r="747" spans="1:3" hidden="1" x14ac:dyDescent="0.25">
      <c r="A747" s="5" t="s">
        <v>673</v>
      </c>
      <c r="B747" s="16" t="s">
        <v>1946</v>
      </c>
      <c r="C747" s="17"/>
    </row>
    <row r="748" spans="1:3" hidden="1" x14ac:dyDescent="0.25">
      <c r="A748" s="9" t="s">
        <v>674</v>
      </c>
      <c r="B748" s="14" t="s">
        <v>1947</v>
      </c>
      <c r="C748" s="15"/>
    </row>
    <row r="749" spans="1:3" hidden="1" x14ac:dyDescent="0.25">
      <c r="A749" s="5" t="s">
        <v>675</v>
      </c>
      <c r="B749" s="16">
        <v>98416</v>
      </c>
      <c r="C749" s="17"/>
    </row>
    <row r="750" spans="1:3" hidden="1" x14ac:dyDescent="0.25">
      <c r="A750" s="9" t="s">
        <v>676</v>
      </c>
      <c r="B750" s="14" t="s">
        <v>1948</v>
      </c>
      <c r="C750" s="15"/>
    </row>
    <row r="751" spans="1:3" hidden="1" x14ac:dyDescent="0.25">
      <c r="A751" s="5" t="s">
        <v>1198</v>
      </c>
      <c r="B751" s="16" t="s">
        <v>1949</v>
      </c>
      <c r="C751" s="17"/>
    </row>
    <row r="752" spans="1:3" hidden="1" x14ac:dyDescent="0.25">
      <c r="A752" s="9" t="s">
        <v>1285</v>
      </c>
      <c r="B752" s="14" t="s">
        <v>1950</v>
      </c>
      <c r="C752" s="15"/>
    </row>
    <row r="753" spans="1:3" hidden="1" x14ac:dyDescent="0.25">
      <c r="A753" s="5" t="s">
        <v>1286</v>
      </c>
      <c r="B753" s="16" t="s">
        <v>1951</v>
      </c>
      <c r="C753" s="17"/>
    </row>
    <row r="754" spans="1:3" hidden="1" x14ac:dyDescent="0.25">
      <c r="A754" s="9" t="s">
        <v>1199</v>
      </c>
      <c r="B754" s="14" t="s">
        <v>1952</v>
      </c>
      <c r="C754" s="15"/>
    </row>
    <row r="755" spans="1:3" hidden="1" x14ac:dyDescent="0.25">
      <c r="A755" s="5" t="s">
        <v>1287</v>
      </c>
      <c r="B755" s="16" t="s">
        <v>1953</v>
      </c>
      <c r="C755" s="17"/>
    </row>
    <row r="756" spans="1:3" hidden="1" x14ac:dyDescent="0.25">
      <c r="A756" s="9" t="s">
        <v>566</v>
      </c>
      <c r="B756" s="14" t="s">
        <v>1954</v>
      </c>
      <c r="C756" s="15"/>
    </row>
    <row r="757" spans="1:3" hidden="1" x14ac:dyDescent="0.25">
      <c r="A757" s="5" t="s">
        <v>1429</v>
      </c>
      <c r="B757" s="16" t="s">
        <v>1955</v>
      </c>
      <c r="C757" s="17"/>
    </row>
    <row r="758" spans="1:3" hidden="1" x14ac:dyDescent="0.25">
      <c r="A758" s="9" t="s">
        <v>720</v>
      </c>
      <c r="B758" s="14" t="s">
        <v>1956</v>
      </c>
      <c r="C758" s="15"/>
    </row>
    <row r="759" spans="1:3" hidden="1" x14ac:dyDescent="0.25">
      <c r="A759" s="5" t="s">
        <v>567</v>
      </c>
      <c r="B759" s="16">
        <v>102</v>
      </c>
      <c r="C759" s="17"/>
    </row>
    <row r="760" spans="1:3" hidden="1" x14ac:dyDescent="0.25">
      <c r="A760" s="9" t="s">
        <v>1288</v>
      </c>
      <c r="B760" s="14" t="s">
        <v>1957</v>
      </c>
      <c r="C760" s="15"/>
    </row>
    <row r="761" spans="1:3" hidden="1" x14ac:dyDescent="0.25">
      <c r="A761" s="5" t="s">
        <v>677</v>
      </c>
      <c r="B761" s="16" t="s">
        <v>1958</v>
      </c>
      <c r="C761" s="17"/>
    </row>
    <row r="762" spans="1:3" hidden="1" x14ac:dyDescent="0.25">
      <c r="A762" s="9" t="s">
        <v>1289</v>
      </c>
      <c r="B762" s="14" t="s">
        <v>1959</v>
      </c>
      <c r="C762" s="15"/>
    </row>
    <row r="763" spans="1:3" hidden="1" x14ac:dyDescent="0.25">
      <c r="A763" s="5" t="s">
        <v>1290</v>
      </c>
      <c r="B763" s="16" t="s">
        <v>1960</v>
      </c>
      <c r="C763" s="17"/>
    </row>
    <row r="764" spans="1:3" hidden="1" x14ac:dyDescent="0.25">
      <c r="A764" s="9" t="s">
        <v>1291</v>
      </c>
      <c r="B764" s="14" t="s">
        <v>1961</v>
      </c>
      <c r="C764" s="15"/>
    </row>
    <row r="765" spans="1:3" hidden="1" x14ac:dyDescent="0.25">
      <c r="A765" s="5" t="s">
        <v>1200</v>
      </c>
      <c r="B765" s="16" t="s">
        <v>1962</v>
      </c>
      <c r="C765" s="17"/>
    </row>
    <row r="766" spans="1:3" hidden="1" x14ac:dyDescent="0.25">
      <c r="A766" s="9" t="s">
        <v>678</v>
      </c>
      <c r="B766" s="14" t="s">
        <v>1963</v>
      </c>
      <c r="C766" s="15"/>
    </row>
    <row r="767" spans="1:3" hidden="1" x14ac:dyDescent="0.25">
      <c r="A767" s="5" t="s">
        <v>679</v>
      </c>
      <c r="B767" s="16" t="s">
        <v>1964</v>
      </c>
      <c r="C767" s="17"/>
    </row>
    <row r="768" spans="1:3" hidden="1" x14ac:dyDescent="0.25">
      <c r="A768" s="9" t="s">
        <v>721</v>
      </c>
      <c r="B768" s="14" t="s">
        <v>1965</v>
      </c>
      <c r="C768" s="15"/>
    </row>
    <row r="769" spans="1:3" hidden="1" x14ac:dyDescent="0.25">
      <c r="A769" s="5" t="s">
        <v>568</v>
      </c>
      <c r="B769" s="16" t="s">
        <v>1966</v>
      </c>
      <c r="C769" s="17"/>
    </row>
    <row r="770" spans="1:3" hidden="1" x14ac:dyDescent="0.25">
      <c r="A770" s="9" t="s">
        <v>722</v>
      </c>
      <c r="B770" s="14" t="s">
        <v>1967</v>
      </c>
      <c r="C770" s="15"/>
    </row>
    <row r="771" spans="1:3" hidden="1" x14ac:dyDescent="0.25">
      <c r="A771" s="5" t="s">
        <v>680</v>
      </c>
      <c r="B771" s="16" t="s">
        <v>1968</v>
      </c>
      <c r="C771" s="17"/>
    </row>
    <row r="772" spans="1:3" hidden="1" x14ac:dyDescent="0.25">
      <c r="A772" s="9" t="s">
        <v>569</v>
      </c>
      <c r="B772" s="14" t="s">
        <v>1969</v>
      </c>
      <c r="C772" s="15"/>
    </row>
    <row r="773" spans="1:3" hidden="1" x14ac:dyDescent="0.25">
      <c r="A773" s="5" t="s">
        <v>681</v>
      </c>
      <c r="B773" s="16" t="s">
        <v>1970</v>
      </c>
      <c r="C773" s="17"/>
    </row>
    <row r="774" spans="1:3" hidden="1" x14ac:dyDescent="0.25">
      <c r="A774" s="9" t="s">
        <v>682</v>
      </c>
      <c r="B774" s="14" t="s">
        <v>1971</v>
      </c>
      <c r="C774" s="15"/>
    </row>
    <row r="775" spans="1:3" hidden="1" x14ac:dyDescent="0.25">
      <c r="A775" s="5" t="s">
        <v>683</v>
      </c>
      <c r="B775" s="16" t="s">
        <v>1972</v>
      </c>
      <c r="C775" s="17"/>
    </row>
    <row r="776" spans="1:3" hidden="1" x14ac:dyDescent="0.25">
      <c r="A776" s="9" t="s">
        <v>684</v>
      </c>
      <c r="B776" s="14" t="s">
        <v>1973</v>
      </c>
      <c r="C776" s="15"/>
    </row>
    <row r="777" spans="1:3" hidden="1" x14ac:dyDescent="0.25">
      <c r="A777" s="5" t="s">
        <v>685</v>
      </c>
      <c r="B777" s="16" t="s">
        <v>1974</v>
      </c>
      <c r="C777" s="17"/>
    </row>
    <row r="778" spans="1:3" hidden="1" x14ac:dyDescent="0.25">
      <c r="A778" s="9" t="s">
        <v>686</v>
      </c>
      <c r="B778" s="14" t="s">
        <v>1975</v>
      </c>
      <c r="C778" s="15"/>
    </row>
    <row r="779" spans="1:3" hidden="1" x14ac:dyDescent="0.25">
      <c r="A779" s="5" t="s">
        <v>687</v>
      </c>
      <c r="B779" s="16" t="s">
        <v>1976</v>
      </c>
      <c r="C779" s="17"/>
    </row>
    <row r="780" spans="1:3" hidden="1" x14ac:dyDescent="0.25">
      <c r="A780" s="9" t="s">
        <v>1124</v>
      </c>
      <c r="B780" s="14" t="s">
        <v>1977</v>
      </c>
      <c r="C780" s="15"/>
    </row>
    <row r="781" spans="1:3" hidden="1" x14ac:dyDescent="0.25">
      <c r="A781" s="5" t="s">
        <v>216</v>
      </c>
      <c r="B781" s="16">
        <v>452629</v>
      </c>
      <c r="C781" s="17"/>
    </row>
    <row r="782" spans="1:3" hidden="1" x14ac:dyDescent="0.25">
      <c r="A782" s="9" t="s">
        <v>1125</v>
      </c>
      <c r="B782" s="14">
        <v>1947</v>
      </c>
      <c r="C782" s="15"/>
    </row>
    <row r="783" spans="1:3" hidden="1" x14ac:dyDescent="0.25">
      <c r="A783" s="5" t="s">
        <v>570</v>
      </c>
      <c r="B783" s="16" t="s">
        <v>1978</v>
      </c>
      <c r="C783" s="17"/>
    </row>
    <row r="784" spans="1:3" hidden="1" x14ac:dyDescent="0.25">
      <c r="A784" s="9" t="s">
        <v>1201</v>
      </c>
      <c r="B784" s="14" t="s">
        <v>1979</v>
      </c>
      <c r="C784" s="15"/>
    </row>
    <row r="785" spans="1:3" hidden="1" x14ac:dyDescent="0.25">
      <c r="A785" s="5" t="s">
        <v>1212</v>
      </c>
      <c r="B785" s="16" t="s">
        <v>1980</v>
      </c>
      <c r="C785" s="17"/>
    </row>
    <row r="786" spans="1:3" hidden="1" x14ac:dyDescent="0.25">
      <c r="A786" s="9" t="s">
        <v>571</v>
      </c>
      <c r="B786" s="14" t="s">
        <v>1981</v>
      </c>
      <c r="C786" s="15"/>
    </row>
    <row r="787" spans="1:3" hidden="1" x14ac:dyDescent="0.25">
      <c r="A787" s="5" t="s">
        <v>723</v>
      </c>
      <c r="B787" s="16" t="s">
        <v>1982</v>
      </c>
      <c r="C787" s="17"/>
    </row>
    <row r="788" spans="1:3" hidden="1" x14ac:dyDescent="0.25">
      <c r="A788" s="9" t="s">
        <v>724</v>
      </c>
      <c r="B788" s="14" t="s">
        <v>1983</v>
      </c>
      <c r="C788" s="15"/>
    </row>
    <row r="789" spans="1:3" hidden="1" x14ac:dyDescent="0.25">
      <c r="A789" s="5" t="s">
        <v>256</v>
      </c>
      <c r="B789" s="16"/>
      <c r="C789" s="17"/>
    </row>
    <row r="790" spans="1:3" hidden="1" x14ac:dyDescent="0.25">
      <c r="A790" s="9" t="s">
        <v>392</v>
      </c>
      <c r="B790" s="14">
        <v>45039</v>
      </c>
      <c r="C790" s="15"/>
    </row>
    <row r="791" spans="1:3" hidden="1" x14ac:dyDescent="0.25">
      <c r="A791" s="5" t="s">
        <v>508</v>
      </c>
      <c r="B791" s="16">
        <v>97431</v>
      </c>
      <c r="C791" s="17"/>
    </row>
    <row r="792" spans="1:3" hidden="1" x14ac:dyDescent="0.25">
      <c r="A792" s="9" t="s">
        <v>725</v>
      </c>
      <c r="B792" s="14" t="s">
        <v>1984</v>
      </c>
      <c r="C792" s="15"/>
    </row>
    <row r="793" spans="1:3" hidden="1" x14ac:dyDescent="0.25">
      <c r="A793" s="5" t="s">
        <v>137</v>
      </c>
      <c r="B793" s="16"/>
      <c r="C793" s="17"/>
    </row>
    <row r="794" spans="1:3" hidden="1" x14ac:dyDescent="0.25">
      <c r="A794" s="9" t="s">
        <v>599</v>
      </c>
      <c r="B794" s="14" t="s">
        <v>1985</v>
      </c>
      <c r="C794" s="15"/>
    </row>
    <row r="795" spans="1:3" hidden="1" x14ac:dyDescent="0.25">
      <c r="A795" s="5" t="s">
        <v>319</v>
      </c>
      <c r="B795" s="16">
        <v>4123</v>
      </c>
      <c r="C795" s="17"/>
    </row>
    <row r="796" spans="1:3" hidden="1" x14ac:dyDescent="0.25">
      <c r="A796" s="9" t="s">
        <v>320</v>
      </c>
      <c r="B796" s="14">
        <v>1456</v>
      </c>
      <c r="C796" s="15"/>
    </row>
    <row r="797" spans="1:3" hidden="1" x14ac:dyDescent="0.25">
      <c r="A797" s="5" t="s">
        <v>187</v>
      </c>
      <c r="B797" s="16">
        <v>92675</v>
      </c>
      <c r="C797" s="17"/>
    </row>
    <row r="798" spans="1:3" hidden="1" x14ac:dyDescent="0.25">
      <c r="A798" s="9" t="s">
        <v>1050</v>
      </c>
      <c r="B798" s="14" t="s">
        <v>1986</v>
      </c>
      <c r="C798" s="15" t="s">
        <v>1591</v>
      </c>
    </row>
    <row r="799" spans="1:3" hidden="1" x14ac:dyDescent="0.25">
      <c r="A799" s="5" t="s">
        <v>163</v>
      </c>
      <c r="B799" s="16">
        <v>63141</v>
      </c>
      <c r="C799" s="17"/>
    </row>
    <row r="800" spans="1:3" hidden="1" x14ac:dyDescent="0.25">
      <c r="A800" s="9" t="s">
        <v>1369</v>
      </c>
      <c r="B800" s="14" t="s">
        <v>1987</v>
      </c>
      <c r="C800" s="15"/>
    </row>
    <row r="801" spans="1:3" hidden="1" x14ac:dyDescent="0.25">
      <c r="A801" s="5" t="s">
        <v>815</v>
      </c>
      <c r="B801" s="16">
        <v>97563</v>
      </c>
      <c r="C801" s="17"/>
    </row>
    <row r="802" spans="1:3" hidden="1" x14ac:dyDescent="0.25">
      <c r="A802" s="9" t="s">
        <v>424</v>
      </c>
      <c r="B802" s="14" t="s">
        <v>1988</v>
      </c>
      <c r="C802" s="15"/>
    </row>
    <row r="803" spans="1:3" hidden="1" x14ac:dyDescent="0.25">
      <c r="A803" s="5" t="s">
        <v>351</v>
      </c>
      <c r="B803" s="16" t="s">
        <v>1989</v>
      </c>
      <c r="C803" s="17"/>
    </row>
    <row r="804" spans="1:3" hidden="1" x14ac:dyDescent="0.25">
      <c r="A804" s="9" t="s">
        <v>153</v>
      </c>
      <c r="B804" s="14">
        <v>9269</v>
      </c>
      <c r="C804" s="15"/>
    </row>
    <row r="805" spans="1:3" hidden="1" x14ac:dyDescent="0.25">
      <c r="A805" s="5" t="s">
        <v>509</v>
      </c>
      <c r="B805" s="16">
        <v>24129</v>
      </c>
      <c r="C805" s="17"/>
    </row>
    <row r="806" spans="1:3" hidden="1" x14ac:dyDescent="0.25">
      <c r="A806" s="9" t="s">
        <v>600</v>
      </c>
      <c r="B806" s="14" t="s">
        <v>1990</v>
      </c>
      <c r="C806" s="15"/>
    </row>
    <row r="807" spans="1:3" hidden="1" x14ac:dyDescent="0.25">
      <c r="A807" s="5" t="s">
        <v>688</v>
      </c>
      <c r="B807" s="16" t="s">
        <v>1991</v>
      </c>
      <c r="C807" s="17"/>
    </row>
    <row r="808" spans="1:3" hidden="1" x14ac:dyDescent="0.25">
      <c r="A808" s="9" t="s">
        <v>1390</v>
      </c>
      <c r="B808" s="14" t="s">
        <v>1992</v>
      </c>
      <c r="C808" s="15"/>
    </row>
    <row r="809" spans="1:3" hidden="1" x14ac:dyDescent="0.25">
      <c r="A809" s="5" t="s">
        <v>726</v>
      </c>
      <c r="B809" s="16" t="s">
        <v>1993</v>
      </c>
      <c r="C809" s="17"/>
    </row>
    <row r="810" spans="1:3" hidden="1" x14ac:dyDescent="0.25">
      <c r="A810" s="9" t="s">
        <v>293</v>
      </c>
      <c r="B810" s="14">
        <v>34212</v>
      </c>
      <c r="C810" s="15"/>
    </row>
    <row r="811" spans="1:3" hidden="1" x14ac:dyDescent="0.25">
      <c r="A811" s="5" t="s">
        <v>727</v>
      </c>
      <c r="B811" s="16" t="s">
        <v>1994</v>
      </c>
      <c r="C811" s="17"/>
    </row>
    <row r="812" spans="1:3" hidden="1" x14ac:dyDescent="0.25">
      <c r="A812" s="9" t="s">
        <v>236</v>
      </c>
      <c r="B812" s="14">
        <v>7065</v>
      </c>
      <c r="C812" s="15"/>
    </row>
    <row r="813" spans="1:3" hidden="1" x14ac:dyDescent="0.25">
      <c r="A813" s="5" t="s">
        <v>237</v>
      </c>
      <c r="B813" s="16" t="s">
        <v>1995</v>
      </c>
      <c r="C813" s="17"/>
    </row>
    <row r="814" spans="1:3" hidden="1" x14ac:dyDescent="0.25">
      <c r="A814" s="9" t="s">
        <v>238</v>
      </c>
      <c r="B814" s="14">
        <v>8</v>
      </c>
      <c r="C814" s="15"/>
    </row>
    <row r="815" spans="1:3" hidden="1" x14ac:dyDescent="0.25">
      <c r="A815" s="5" t="s">
        <v>239</v>
      </c>
      <c r="B815" s="16">
        <v>548</v>
      </c>
      <c r="C815" s="17"/>
    </row>
    <row r="816" spans="1:3" hidden="1" x14ac:dyDescent="0.25">
      <c r="A816" s="9" t="s">
        <v>747</v>
      </c>
      <c r="B816" s="14" t="s">
        <v>1996</v>
      </c>
      <c r="C816" s="15"/>
    </row>
    <row r="817" spans="1:3" hidden="1" x14ac:dyDescent="0.25">
      <c r="A817" s="5" t="s">
        <v>425</v>
      </c>
      <c r="B817" s="16" t="s">
        <v>1997</v>
      </c>
      <c r="C817" s="17"/>
    </row>
    <row r="818" spans="1:3" hidden="1" x14ac:dyDescent="0.25">
      <c r="A818" s="9" t="s">
        <v>352</v>
      </c>
      <c r="B818" s="14" t="s">
        <v>1998</v>
      </c>
      <c r="C818" s="15"/>
    </row>
    <row r="819" spans="1:3" hidden="1" x14ac:dyDescent="0.25">
      <c r="A819" s="5" t="s">
        <v>353</v>
      </c>
      <c r="B819" s="16">
        <v>543</v>
      </c>
      <c r="C819" s="17"/>
    </row>
    <row r="820" spans="1:3" hidden="1" x14ac:dyDescent="0.25">
      <c r="A820" s="9" t="s">
        <v>354</v>
      </c>
      <c r="B820" s="14">
        <v>542</v>
      </c>
      <c r="C820" s="15"/>
    </row>
    <row r="821" spans="1:3" hidden="1" x14ac:dyDescent="0.25">
      <c r="A821" s="5" t="s">
        <v>748</v>
      </c>
      <c r="B821" s="16" t="s">
        <v>1999</v>
      </c>
      <c r="C821" s="17"/>
    </row>
    <row r="822" spans="1:3" hidden="1" x14ac:dyDescent="0.25">
      <c r="A822" s="9" t="s">
        <v>240</v>
      </c>
      <c r="B822" s="14">
        <v>7</v>
      </c>
      <c r="C822" s="15"/>
    </row>
    <row r="823" spans="1:3" hidden="1" x14ac:dyDescent="0.25">
      <c r="A823" s="5" t="s">
        <v>426</v>
      </c>
      <c r="B823" s="16" t="s">
        <v>2000</v>
      </c>
      <c r="C823" s="17"/>
    </row>
    <row r="824" spans="1:3" hidden="1" x14ac:dyDescent="0.25">
      <c r="A824" s="9" t="s">
        <v>355</v>
      </c>
      <c r="B824" s="14" t="s">
        <v>2001</v>
      </c>
      <c r="C824" s="15"/>
    </row>
    <row r="825" spans="1:3" hidden="1" x14ac:dyDescent="0.25">
      <c r="A825" s="5" t="s">
        <v>356</v>
      </c>
      <c r="B825" s="16">
        <v>5</v>
      </c>
      <c r="C825" s="17"/>
    </row>
    <row r="826" spans="1:3" hidden="1" x14ac:dyDescent="0.25">
      <c r="A826" s="9" t="s">
        <v>241</v>
      </c>
      <c r="B826" s="14">
        <v>546</v>
      </c>
      <c r="C826" s="15"/>
    </row>
    <row r="827" spans="1:3" hidden="1" x14ac:dyDescent="0.25">
      <c r="A827" s="5" t="s">
        <v>357</v>
      </c>
      <c r="B827" s="16">
        <v>551</v>
      </c>
      <c r="C827" s="17"/>
    </row>
    <row r="828" spans="1:3" hidden="1" x14ac:dyDescent="0.25">
      <c r="A828" s="9" t="s">
        <v>358</v>
      </c>
      <c r="B828" s="14">
        <v>541</v>
      </c>
      <c r="C828" s="15"/>
    </row>
    <row r="829" spans="1:3" hidden="1" x14ac:dyDescent="0.25">
      <c r="A829" s="5" t="s">
        <v>359</v>
      </c>
      <c r="B829" s="16">
        <v>540</v>
      </c>
      <c r="C829" s="17"/>
    </row>
    <row r="830" spans="1:3" hidden="1" x14ac:dyDescent="0.25">
      <c r="A830" s="9" t="s">
        <v>360</v>
      </c>
      <c r="B830" s="14">
        <v>550</v>
      </c>
      <c r="C830" s="15"/>
    </row>
    <row r="831" spans="1:3" hidden="1" x14ac:dyDescent="0.25">
      <c r="A831" s="5" t="s">
        <v>242</v>
      </c>
      <c r="B831" s="16">
        <v>7073</v>
      </c>
      <c r="C831" s="17"/>
    </row>
    <row r="832" spans="1:3" hidden="1" x14ac:dyDescent="0.25">
      <c r="A832" s="9" t="s">
        <v>601</v>
      </c>
      <c r="B832" s="14" t="s">
        <v>2002</v>
      </c>
      <c r="C832" s="15"/>
    </row>
    <row r="833" spans="1:3" hidden="1" x14ac:dyDescent="0.25">
      <c r="A833" s="5" t="s">
        <v>243</v>
      </c>
      <c r="B833" s="16">
        <v>4</v>
      </c>
      <c r="C833" s="17"/>
    </row>
    <row r="834" spans="1:3" hidden="1" x14ac:dyDescent="0.25">
      <c r="A834" s="9" t="s">
        <v>244</v>
      </c>
      <c r="B834" s="14">
        <v>6</v>
      </c>
      <c r="C834" s="15"/>
    </row>
    <row r="835" spans="1:3" hidden="1" x14ac:dyDescent="0.25">
      <c r="A835" s="5" t="s">
        <v>1126</v>
      </c>
      <c r="B835" s="16" t="s">
        <v>2003</v>
      </c>
      <c r="C835" s="17"/>
    </row>
    <row r="836" spans="1:3" hidden="1" x14ac:dyDescent="0.25">
      <c r="A836" s="9" t="s">
        <v>1397</v>
      </c>
      <c r="B836" s="14" t="s">
        <v>2004</v>
      </c>
      <c r="C836" s="15"/>
    </row>
    <row r="837" spans="1:3" hidden="1" x14ac:dyDescent="0.25">
      <c r="A837" s="5" t="s">
        <v>154</v>
      </c>
      <c r="B837" s="16">
        <v>28370</v>
      </c>
      <c r="C837" s="17"/>
    </row>
    <row r="838" spans="1:3" hidden="1" x14ac:dyDescent="0.25">
      <c r="A838" s="9" t="s">
        <v>627</v>
      </c>
      <c r="B838" s="14">
        <v>2061</v>
      </c>
      <c r="C838" s="15"/>
    </row>
    <row r="839" spans="1:3" hidden="1" x14ac:dyDescent="0.25">
      <c r="A839" s="5" t="s">
        <v>510</v>
      </c>
      <c r="B839" s="16">
        <v>31387</v>
      </c>
      <c r="C839" s="17"/>
    </row>
    <row r="840" spans="1:3" hidden="1" x14ac:dyDescent="0.25">
      <c r="A840" s="9" t="s">
        <v>340</v>
      </c>
      <c r="B840" s="14">
        <v>123989</v>
      </c>
      <c r="C840" s="15"/>
    </row>
    <row r="841" spans="1:3" hidden="1" x14ac:dyDescent="0.25">
      <c r="A841" s="5" t="s">
        <v>367</v>
      </c>
      <c r="B841" s="16">
        <v>9686</v>
      </c>
      <c r="C841" s="17"/>
    </row>
    <row r="842" spans="1:3" hidden="1" x14ac:dyDescent="0.25">
      <c r="A842" s="9" t="s">
        <v>689</v>
      </c>
      <c r="B842" s="14" t="s">
        <v>2005</v>
      </c>
      <c r="C842" s="15"/>
    </row>
    <row r="843" spans="1:3" hidden="1" x14ac:dyDescent="0.25">
      <c r="A843" s="5" t="s">
        <v>1185</v>
      </c>
      <c r="B843" s="16" t="s">
        <v>2006</v>
      </c>
      <c r="C843" s="17"/>
    </row>
    <row r="844" spans="1:3" hidden="1" x14ac:dyDescent="0.25">
      <c r="A844" s="9" t="s">
        <v>1127</v>
      </c>
      <c r="B844" s="14" t="s">
        <v>2007</v>
      </c>
      <c r="C844" s="15"/>
    </row>
    <row r="845" spans="1:3" hidden="1" x14ac:dyDescent="0.25">
      <c r="A845" s="5" t="s">
        <v>984</v>
      </c>
      <c r="B845" s="16" t="s">
        <v>2008</v>
      </c>
      <c r="C845" s="17"/>
    </row>
    <row r="846" spans="1:3" hidden="1" x14ac:dyDescent="0.25">
      <c r="A846" s="9" t="s">
        <v>985</v>
      </c>
      <c r="B846" s="14" t="s">
        <v>2009</v>
      </c>
      <c r="C846" s="15"/>
    </row>
    <row r="847" spans="1:3" hidden="1" x14ac:dyDescent="0.25">
      <c r="A847" s="5" t="s">
        <v>986</v>
      </c>
      <c r="B847" s="16">
        <v>756453</v>
      </c>
      <c r="C847" s="17"/>
    </row>
    <row r="848" spans="1:3" hidden="1" x14ac:dyDescent="0.25">
      <c r="A848" s="9" t="s">
        <v>987</v>
      </c>
      <c r="B848" s="14" t="s">
        <v>2010</v>
      </c>
      <c r="C848" s="15"/>
    </row>
    <row r="849" spans="1:3" hidden="1" x14ac:dyDescent="0.25">
      <c r="A849" s="5" t="s">
        <v>988</v>
      </c>
      <c r="B849" s="16" t="s">
        <v>2011</v>
      </c>
      <c r="C849" s="17"/>
    </row>
    <row r="850" spans="1:3" hidden="1" x14ac:dyDescent="0.25">
      <c r="A850" s="9" t="s">
        <v>989</v>
      </c>
      <c r="B850" s="14" t="s">
        <v>2012</v>
      </c>
      <c r="C850" s="15"/>
    </row>
    <row r="851" spans="1:3" hidden="1" x14ac:dyDescent="0.25">
      <c r="A851" s="5" t="s">
        <v>990</v>
      </c>
      <c r="B851" s="16" t="s">
        <v>2013</v>
      </c>
      <c r="C851" s="17"/>
    </row>
    <row r="852" spans="1:3" hidden="1" x14ac:dyDescent="0.25">
      <c r="A852" s="9" t="s">
        <v>991</v>
      </c>
      <c r="B852" s="14" t="s">
        <v>2014</v>
      </c>
      <c r="C852" s="15"/>
    </row>
    <row r="853" spans="1:3" hidden="1" x14ac:dyDescent="0.25">
      <c r="A853" s="5" t="s">
        <v>992</v>
      </c>
      <c r="B853" s="16" t="s">
        <v>2015</v>
      </c>
      <c r="C853" s="17"/>
    </row>
    <row r="854" spans="1:3" hidden="1" x14ac:dyDescent="0.25">
      <c r="A854" s="9" t="s">
        <v>993</v>
      </c>
      <c r="B854" s="14" t="s">
        <v>2016</v>
      </c>
      <c r="C854" s="15"/>
    </row>
    <row r="855" spans="1:3" hidden="1" x14ac:dyDescent="0.25">
      <c r="A855" s="5" t="s">
        <v>994</v>
      </c>
      <c r="B855" s="16" t="s">
        <v>2017</v>
      </c>
      <c r="C855" s="17"/>
    </row>
    <row r="856" spans="1:3" hidden="1" x14ac:dyDescent="0.25">
      <c r="A856" s="9" t="s">
        <v>1398</v>
      </c>
      <c r="B856" s="14" t="s">
        <v>2018</v>
      </c>
      <c r="C856" s="15"/>
    </row>
    <row r="857" spans="1:3" hidden="1" x14ac:dyDescent="0.25">
      <c r="A857" s="5" t="s">
        <v>1399</v>
      </c>
      <c r="B857" s="16" t="s">
        <v>2019</v>
      </c>
      <c r="C857" s="17"/>
    </row>
    <row r="858" spans="1:3" hidden="1" x14ac:dyDescent="0.25">
      <c r="A858" s="9" t="s">
        <v>427</v>
      </c>
      <c r="B858" s="14" t="s">
        <v>2020</v>
      </c>
      <c r="C858" s="15"/>
    </row>
    <row r="859" spans="1:3" hidden="1" x14ac:dyDescent="0.25">
      <c r="A859" s="5" t="s">
        <v>428</v>
      </c>
      <c r="B859" s="16" t="s">
        <v>2021</v>
      </c>
      <c r="C859" s="17"/>
    </row>
    <row r="860" spans="1:3" hidden="1" x14ac:dyDescent="0.25">
      <c r="A860" s="9" t="s">
        <v>647</v>
      </c>
      <c r="B860" s="14" t="s">
        <v>2022</v>
      </c>
      <c r="C860" s="15"/>
    </row>
    <row r="861" spans="1:3" hidden="1" x14ac:dyDescent="0.25">
      <c r="A861" s="5" t="s">
        <v>511</v>
      </c>
      <c r="B861" s="16">
        <v>23600</v>
      </c>
      <c r="C861" s="17"/>
    </row>
    <row r="862" spans="1:3" x14ac:dyDescent="0.25">
      <c r="A862" s="9" t="s">
        <v>818</v>
      </c>
      <c r="B862" s="14" t="s">
        <v>2023</v>
      </c>
      <c r="C862" s="15"/>
    </row>
    <row r="863" spans="1:3" x14ac:dyDescent="0.25">
      <c r="A863" s="5" t="s">
        <v>126</v>
      </c>
      <c r="B863" s="16" t="s">
        <v>2024</v>
      </c>
      <c r="C863" s="17"/>
    </row>
    <row r="864" spans="1:3" x14ac:dyDescent="0.25">
      <c r="A864" s="9" t="s">
        <v>1415</v>
      </c>
      <c r="B864" s="14" t="s">
        <v>2025</v>
      </c>
      <c r="C864" s="15" t="s">
        <v>1524</v>
      </c>
    </row>
    <row r="865" spans="1:3" x14ac:dyDescent="0.25">
      <c r="A865" s="5" t="s">
        <v>1186</v>
      </c>
      <c r="B865" s="16" t="s">
        <v>2026</v>
      </c>
      <c r="C865" s="17" t="s">
        <v>1524</v>
      </c>
    </row>
    <row r="866" spans="1:3" x14ac:dyDescent="0.25">
      <c r="A866" s="9" t="s">
        <v>1178</v>
      </c>
      <c r="B866" s="14" t="s">
        <v>2027</v>
      </c>
      <c r="C866" s="15" t="s">
        <v>1524</v>
      </c>
    </row>
    <row r="867" spans="1:3" x14ac:dyDescent="0.25">
      <c r="A867" s="5" t="s">
        <v>1416</v>
      </c>
      <c r="B867" s="16" t="s">
        <v>2028</v>
      </c>
      <c r="C867" s="17"/>
    </row>
    <row r="868" spans="1:3" x14ac:dyDescent="0.25">
      <c r="A868" s="9" t="s">
        <v>257</v>
      </c>
      <c r="B868" s="14"/>
      <c r="C868" s="15"/>
    </row>
    <row r="869" spans="1:3" x14ac:dyDescent="0.25">
      <c r="A869" s="5" t="s">
        <v>1088</v>
      </c>
      <c r="B869" s="16" t="s">
        <v>2029</v>
      </c>
      <c r="C869" s="17"/>
    </row>
    <row r="870" spans="1:3" x14ac:dyDescent="0.25">
      <c r="A870" s="9" t="s">
        <v>1089</v>
      </c>
      <c r="B870" s="14" t="s">
        <v>2030</v>
      </c>
      <c r="C870" s="15"/>
    </row>
    <row r="871" spans="1:3" x14ac:dyDescent="0.25">
      <c r="A871" s="5" t="s">
        <v>368</v>
      </c>
      <c r="B871" s="16" t="s">
        <v>2031</v>
      </c>
      <c r="C871" s="17"/>
    </row>
    <row r="872" spans="1:3" x14ac:dyDescent="0.25">
      <c r="A872" s="9" t="s">
        <v>258</v>
      </c>
      <c r="B872" s="14"/>
      <c r="C872" s="15"/>
    </row>
    <row r="873" spans="1:3" x14ac:dyDescent="0.25">
      <c r="A873" s="5" t="s">
        <v>369</v>
      </c>
      <c r="B873" s="16" t="s">
        <v>2032</v>
      </c>
      <c r="C873" s="17"/>
    </row>
    <row r="874" spans="1:3" hidden="1" x14ac:dyDescent="0.25">
      <c r="A874" s="9" t="s">
        <v>198</v>
      </c>
      <c r="B874" s="14"/>
      <c r="C874" s="15"/>
    </row>
    <row r="875" spans="1:3" hidden="1" x14ac:dyDescent="0.25">
      <c r="A875" s="5" t="s">
        <v>776</v>
      </c>
      <c r="B875" s="16" t="s">
        <v>2033</v>
      </c>
      <c r="C875" s="17"/>
    </row>
    <row r="876" spans="1:3" hidden="1" x14ac:dyDescent="0.25">
      <c r="A876" s="9" t="s">
        <v>632</v>
      </c>
      <c r="B876" s="14" t="s">
        <v>2034</v>
      </c>
      <c r="C876" s="15" t="s">
        <v>1599</v>
      </c>
    </row>
    <row r="877" spans="1:3" hidden="1" x14ac:dyDescent="0.25">
      <c r="A877" s="5" t="s">
        <v>127</v>
      </c>
      <c r="B877" s="16">
        <v>161751</v>
      </c>
      <c r="C877" s="17"/>
    </row>
    <row r="878" spans="1:3" hidden="1" x14ac:dyDescent="0.25">
      <c r="A878" s="9" t="s">
        <v>633</v>
      </c>
      <c r="B878" s="14">
        <v>163155</v>
      </c>
      <c r="C878" s="15" t="s">
        <v>1523</v>
      </c>
    </row>
    <row r="879" spans="1:3" hidden="1" x14ac:dyDescent="0.25">
      <c r="A879" s="5" t="s">
        <v>279</v>
      </c>
      <c r="B879" s="16"/>
      <c r="C879" s="17"/>
    </row>
    <row r="880" spans="1:3" hidden="1" x14ac:dyDescent="0.25">
      <c r="A880" s="9" t="s">
        <v>52</v>
      </c>
      <c r="B880" s="14">
        <v>9948</v>
      </c>
      <c r="C880" s="15"/>
    </row>
    <row r="881" spans="1:3" hidden="1" x14ac:dyDescent="0.25">
      <c r="A881" s="5" t="s">
        <v>995</v>
      </c>
      <c r="B881" s="16" t="s">
        <v>2035</v>
      </c>
      <c r="C881" s="17"/>
    </row>
    <row r="882" spans="1:3" hidden="1" x14ac:dyDescent="0.25">
      <c r="A882" s="9" t="s">
        <v>429</v>
      </c>
      <c r="B882" s="14" t="s">
        <v>2036</v>
      </c>
      <c r="C882" s="15"/>
    </row>
    <row r="883" spans="1:3" hidden="1" x14ac:dyDescent="0.25">
      <c r="A883" s="5" t="s">
        <v>430</v>
      </c>
      <c r="B883" s="16" t="s">
        <v>2037</v>
      </c>
      <c r="C883" s="17"/>
    </row>
    <row r="884" spans="1:3" hidden="1" x14ac:dyDescent="0.25">
      <c r="A884" s="9" t="s">
        <v>773</v>
      </c>
      <c r="B884" s="14">
        <v>8495</v>
      </c>
      <c r="C884" s="15"/>
    </row>
    <row r="885" spans="1:3" hidden="1" x14ac:dyDescent="0.25">
      <c r="A885" s="5" t="s">
        <v>294</v>
      </c>
      <c r="B885" s="16"/>
      <c r="C885" s="17"/>
    </row>
    <row r="886" spans="1:3" hidden="1" x14ac:dyDescent="0.25">
      <c r="A886" s="9" t="s">
        <v>996</v>
      </c>
      <c r="B886" s="14" t="s">
        <v>2038</v>
      </c>
      <c r="C886" s="15"/>
    </row>
    <row r="887" spans="1:3" hidden="1" x14ac:dyDescent="0.25">
      <c r="A887" s="5" t="s">
        <v>997</v>
      </c>
      <c r="B887" s="16" t="s">
        <v>2039</v>
      </c>
      <c r="C887" s="17"/>
    </row>
    <row r="888" spans="1:3" hidden="1" x14ac:dyDescent="0.25">
      <c r="A888" s="9" t="s">
        <v>998</v>
      </c>
      <c r="B888" s="14" t="s">
        <v>2040</v>
      </c>
      <c r="C888" s="15"/>
    </row>
    <row r="889" spans="1:3" hidden="1" x14ac:dyDescent="0.25">
      <c r="A889" s="5" t="s">
        <v>999</v>
      </c>
      <c r="B889" s="16" t="s">
        <v>2041</v>
      </c>
      <c r="C889" s="17"/>
    </row>
    <row r="890" spans="1:3" hidden="1" x14ac:dyDescent="0.25">
      <c r="A890" s="9" t="s">
        <v>93</v>
      </c>
      <c r="B890" s="14">
        <v>460205</v>
      </c>
      <c r="C890" s="15"/>
    </row>
    <row r="891" spans="1:3" hidden="1" x14ac:dyDescent="0.25">
      <c r="A891" s="5" t="s">
        <v>1417</v>
      </c>
      <c r="B891" s="16" t="s">
        <v>2042</v>
      </c>
      <c r="C891" s="17"/>
    </row>
    <row r="892" spans="1:3" hidden="1" x14ac:dyDescent="0.25">
      <c r="A892" s="9" t="s">
        <v>110</v>
      </c>
      <c r="B892" s="14">
        <v>9260</v>
      </c>
      <c r="C892" s="15"/>
    </row>
    <row r="893" spans="1:3" hidden="1" x14ac:dyDescent="0.25">
      <c r="A893" s="5" t="s">
        <v>28</v>
      </c>
      <c r="B893" s="16">
        <v>2456</v>
      </c>
      <c r="C893" s="17"/>
    </row>
    <row r="894" spans="1:3" hidden="1" x14ac:dyDescent="0.25">
      <c r="A894" s="9" t="s">
        <v>217</v>
      </c>
      <c r="B894" s="14">
        <v>44175</v>
      </c>
      <c r="C894" s="15"/>
    </row>
    <row r="895" spans="1:3" hidden="1" x14ac:dyDescent="0.25">
      <c r="A895" s="5" t="s">
        <v>155</v>
      </c>
      <c r="B895" s="16"/>
      <c r="C895" s="17"/>
    </row>
    <row r="896" spans="1:3" hidden="1" x14ac:dyDescent="0.25">
      <c r="A896" s="9" t="s">
        <v>156</v>
      </c>
      <c r="B896" s="14" t="s">
        <v>2043</v>
      </c>
      <c r="C896" s="15"/>
    </row>
    <row r="897" spans="1:3" hidden="1" x14ac:dyDescent="0.25">
      <c r="A897" s="5" t="s">
        <v>1352</v>
      </c>
      <c r="B897" s="16" t="s">
        <v>2044</v>
      </c>
      <c r="C897" s="17"/>
    </row>
    <row r="898" spans="1:3" hidden="1" x14ac:dyDescent="0.25">
      <c r="A898" s="9" t="s">
        <v>1353</v>
      </c>
      <c r="B898" s="14" t="s">
        <v>2045</v>
      </c>
      <c r="C898" s="15"/>
    </row>
    <row r="899" spans="1:3" hidden="1" x14ac:dyDescent="0.25">
      <c r="A899" s="5" t="s">
        <v>559</v>
      </c>
      <c r="B899" s="16" t="s">
        <v>2046</v>
      </c>
      <c r="C899" s="17" t="s">
        <v>1599</v>
      </c>
    </row>
    <row r="900" spans="1:3" hidden="1" x14ac:dyDescent="0.25">
      <c r="A900" s="9" t="s">
        <v>393</v>
      </c>
      <c r="B900" s="14" t="s">
        <v>2047</v>
      </c>
      <c r="C900" s="15" t="s">
        <v>1599</v>
      </c>
    </row>
    <row r="901" spans="1:3" hidden="1" x14ac:dyDescent="0.25">
      <c r="A901" s="5" t="s">
        <v>560</v>
      </c>
      <c r="B901" s="16" t="s">
        <v>2048</v>
      </c>
      <c r="C901" s="17" t="s">
        <v>1599</v>
      </c>
    </row>
    <row r="902" spans="1:3" hidden="1" x14ac:dyDescent="0.25">
      <c r="A902" s="9" t="s">
        <v>96</v>
      </c>
      <c r="B902" s="14"/>
      <c r="C902" s="15" t="s">
        <v>1599</v>
      </c>
    </row>
    <row r="903" spans="1:3" hidden="1" x14ac:dyDescent="0.25">
      <c r="A903" s="5" t="s">
        <v>111</v>
      </c>
      <c r="B903" s="16"/>
      <c r="C903" s="17"/>
    </row>
    <row r="904" spans="1:3" hidden="1" x14ac:dyDescent="0.25">
      <c r="A904" s="9" t="s">
        <v>1056</v>
      </c>
      <c r="B904" s="14" t="s">
        <v>2049</v>
      </c>
      <c r="C904" s="15" t="s">
        <v>1599</v>
      </c>
    </row>
    <row r="905" spans="1:3" hidden="1" x14ac:dyDescent="0.25">
      <c r="A905" s="5" t="s">
        <v>1000</v>
      </c>
      <c r="B905" s="16" t="s">
        <v>2050</v>
      </c>
      <c r="C905" s="17"/>
    </row>
    <row r="906" spans="1:3" hidden="1" x14ac:dyDescent="0.25">
      <c r="A906" s="9" t="s">
        <v>1001</v>
      </c>
      <c r="B906" s="14" t="s">
        <v>2051</v>
      </c>
      <c r="C906" s="15"/>
    </row>
    <row r="907" spans="1:3" hidden="1" x14ac:dyDescent="0.25">
      <c r="A907" s="5" t="s">
        <v>1002</v>
      </c>
      <c r="B907" s="16" t="s">
        <v>2052</v>
      </c>
      <c r="C907" s="17"/>
    </row>
    <row r="908" spans="1:3" hidden="1" x14ac:dyDescent="0.25">
      <c r="A908" s="9" t="s">
        <v>512</v>
      </c>
      <c r="B908" s="14">
        <v>5555888</v>
      </c>
      <c r="C908" s="15"/>
    </row>
    <row r="909" spans="1:3" hidden="1" x14ac:dyDescent="0.25">
      <c r="A909" s="5" t="s">
        <v>513</v>
      </c>
      <c r="B909" s="16">
        <v>24168</v>
      </c>
      <c r="C909" s="17"/>
    </row>
    <row r="910" spans="1:3" hidden="1" x14ac:dyDescent="0.25">
      <c r="A910" s="9" t="s">
        <v>1128</v>
      </c>
      <c r="B910" s="14" t="s">
        <v>2053</v>
      </c>
      <c r="C910" s="15"/>
    </row>
    <row r="911" spans="1:3" hidden="1" x14ac:dyDescent="0.25">
      <c r="A911" s="5" t="s">
        <v>1129</v>
      </c>
      <c r="B911" s="16" t="s">
        <v>2054</v>
      </c>
      <c r="C911" s="17"/>
    </row>
    <row r="912" spans="1:3" hidden="1" x14ac:dyDescent="0.25">
      <c r="A912" s="9" t="s">
        <v>295</v>
      </c>
      <c r="B912" s="14" t="s">
        <v>2055</v>
      </c>
      <c r="C912" s="15"/>
    </row>
    <row r="913" spans="1:3" hidden="1" x14ac:dyDescent="0.25">
      <c r="A913" s="5" t="s">
        <v>431</v>
      </c>
      <c r="B913" s="16" t="s">
        <v>2056</v>
      </c>
      <c r="C913" s="17"/>
    </row>
    <row r="914" spans="1:3" hidden="1" x14ac:dyDescent="0.25">
      <c r="A914" s="9" t="s">
        <v>53</v>
      </c>
      <c r="B914" s="14" t="s">
        <v>2057</v>
      </c>
      <c r="C914" s="15"/>
    </row>
    <row r="915" spans="1:3" hidden="1" x14ac:dyDescent="0.25">
      <c r="A915" s="5" t="s">
        <v>164</v>
      </c>
      <c r="B915" s="16" t="s">
        <v>2058</v>
      </c>
      <c r="C915" s="17"/>
    </row>
    <row r="916" spans="1:3" hidden="1" x14ac:dyDescent="0.25">
      <c r="A916" s="9" t="s">
        <v>157</v>
      </c>
      <c r="B916" s="14">
        <v>7102</v>
      </c>
      <c r="C916" s="15"/>
    </row>
    <row r="917" spans="1:3" hidden="1" x14ac:dyDescent="0.25">
      <c r="A917" s="5" t="s">
        <v>17</v>
      </c>
      <c r="B917" s="16"/>
      <c r="C917" s="17"/>
    </row>
    <row r="918" spans="1:3" hidden="1" x14ac:dyDescent="0.25">
      <c r="A918" s="9" t="s">
        <v>1003</v>
      </c>
      <c r="B918" s="14" t="s">
        <v>2059</v>
      </c>
      <c r="C918" s="15"/>
    </row>
    <row r="919" spans="1:3" hidden="1" x14ac:dyDescent="0.25">
      <c r="A919" s="5" t="s">
        <v>1004</v>
      </c>
      <c r="B919" s="16" t="s">
        <v>2060</v>
      </c>
      <c r="C919" s="17"/>
    </row>
    <row r="920" spans="1:3" hidden="1" x14ac:dyDescent="0.25">
      <c r="A920" s="9" t="s">
        <v>1005</v>
      </c>
      <c r="B920" s="14" t="s">
        <v>2061</v>
      </c>
      <c r="C920" s="15"/>
    </row>
    <row r="921" spans="1:3" hidden="1" x14ac:dyDescent="0.25">
      <c r="A921" s="5" t="s">
        <v>1228</v>
      </c>
      <c r="B921" s="16" t="s">
        <v>2062</v>
      </c>
      <c r="C921" s="17"/>
    </row>
    <row r="922" spans="1:3" hidden="1" x14ac:dyDescent="0.25">
      <c r="A922" s="9" t="s">
        <v>432</v>
      </c>
      <c r="B922" s="14" t="s">
        <v>2063</v>
      </c>
      <c r="C922" s="15"/>
    </row>
    <row r="923" spans="1:3" hidden="1" x14ac:dyDescent="0.25">
      <c r="A923" s="5" t="s">
        <v>531</v>
      </c>
      <c r="B923" s="16">
        <v>783092</v>
      </c>
      <c r="C923" s="17"/>
    </row>
    <row r="924" spans="1:3" hidden="1" x14ac:dyDescent="0.25">
      <c r="A924" s="9" t="s">
        <v>1261</v>
      </c>
      <c r="B924" s="14" t="s">
        <v>2064</v>
      </c>
      <c r="C924" s="15"/>
    </row>
    <row r="925" spans="1:3" hidden="1" x14ac:dyDescent="0.25">
      <c r="A925" s="5" t="s">
        <v>276</v>
      </c>
      <c r="B925" s="16"/>
      <c r="C925" s="17"/>
    </row>
    <row r="926" spans="1:3" hidden="1" x14ac:dyDescent="0.25">
      <c r="A926" s="9" t="s">
        <v>69</v>
      </c>
      <c r="B926" s="14"/>
      <c r="C926" s="15" t="s">
        <v>1591</v>
      </c>
    </row>
    <row r="927" spans="1:3" hidden="1" x14ac:dyDescent="0.25">
      <c r="A927" s="5" t="s">
        <v>70</v>
      </c>
      <c r="B927" s="16">
        <v>7233</v>
      </c>
      <c r="C927" s="17" t="s">
        <v>1591</v>
      </c>
    </row>
    <row r="928" spans="1:3" hidden="1" x14ac:dyDescent="0.25">
      <c r="A928" s="9" t="s">
        <v>1213</v>
      </c>
      <c r="B928" s="14" t="s">
        <v>2065</v>
      </c>
      <c r="C928" s="15"/>
    </row>
    <row r="929" spans="1:3" hidden="1" x14ac:dyDescent="0.25">
      <c r="A929" s="5" t="s">
        <v>1214</v>
      </c>
      <c r="B929" s="16" t="s">
        <v>2066</v>
      </c>
      <c r="C929" s="17"/>
    </row>
    <row r="930" spans="1:3" hidden="1" x14ac:dyDescent="0.25">
      <c r="A930" s="9" t="s">
        <v>799</v>
      </c>
      <c r="B930" s="14" t="s">
        <v>2067</v>
      </c>
      <c r="C930" s="15"/>
    </row>
    <row r="931" spans="1:3" hidden="1" x14ac:dyDescent="0.25">
      <c r="A931" s="5" t="s">
        <v>394</v>
      </c>
      <c r="B931" s="16" t="s">
        <v>2068</v>
      </c>
      <c r="C931" s="17"/>
    </row>
    <row r="932" spans="1:3" hidden="1" x14ac:dyDescent="0.25">
      <c r="A932" s="9" t="s">
        <v>395</v>
      </c>
      <c r="B932" s="14" t="s">
        <v>2069</v>
      </c>
      <c r="C932" s="15"/>
    </row>
    <row r="933" spans="1:3" hidden="1" x14ac:dyDescent="0.25">
      <c r="A933" s="5" t="s">
        <v>800</v>
      </c>
      <c r="B933" s="16" t="s">
        <v>2070</v>
      </c>
      <c r="C933" s="17"/>
    </row>
    <row r="934" spans="1:3" hidden="1" x14ac:dyDescent="0.25">
      <c r="A934" s="9" t="s">
        <v>1067</v>
      </c>
      <c r="B934" s="14" t="s">
        <v>2071</v>
      </c>
      <c r="C934" s="15"/>
    </row>
    <row r="935" spans="1:3" hidden="1" x14ac:dyDescent="0.25">
      <c r="A935" s="5" t="s">
        <v>1370</v>
      </c>
      <c r="B935" s="16" t="s">
        <v>2072</v>
      </c>
      <c r="C935" s="17"/>
    </row>
    <row r="936" spans="1:3" hidden="1" x14ac:dyDescent="0.25">
      <c r="A936" s="9" t="s">
        <v>1073</v>
      </c>
      <c r="B936" s="14" t="s">
        <v>2073</v>
      </c>
      <c r="C936" s="15"/>
    </row>
    <row r="937" spans="1:3" hidden="1" x14ac:dyDescent="0.25">
      <c r="A937" s="5" t="s">
        <v>1400</v>
      </c>
      <c r="B937" s="16" t="s">
        <v>2074</v>
      </c>
      <c r="C937" s="17"/>
    </row>
    <row r="938" spans="1:3" hidden="1" x14ac:dyDescent="0.25">
      <c r="A938" s="9" t="s">
        <v>690</v>
      </c>
      <c r="B938" s="14" t="s">
        <v>2075</v>
      </c>
      <c r="C938" s="15"/>
    </row>
    <row r="939" spans="1:3" hidden="1" x14ac:dyDescent="0.25">
      <c r="A939" s="5" t="s">
        <v>749</v>
      </c>
      <c r="B939" s="16">
        <v>9879585</v>
      </c>
      <c r="C939" s="17"/>
    </row>
    <row r="940" spans="1:3" hidden="1" x14ac:dyDescent="0.25">
      <c r="A940" s="9" t="s">
        <v>1262</v>
      </c>
      <c r="B940" s="14" t="s">
        <v>2076</v>
      </c>
      <c r="C940" s="15"/>
    </row>
    <row r="941" spans="1:3" hidden="1" x14ac:dyDescent="0.25">
      <c r="A941" s="5" t="s">
        <v>801</v>
      </c>
      <c r="B941" s="16" t="s">
        <v>2077</v>
      </c>
      <c r="C941" s="17"/>
    </row>
    <row r="942" spans="1:3" hidden="1" x14ac:dyDescent="0.25">
      <c r="A942" s="9" t="s">
        <v>802</v>
      </c>
      <c r="B942" s="14">
        <v>659889</v>
      </c>
      <c r="C942" s="15"/>
    </row>
    <row r="943" spans="1:3" hidden="1" x14ac:dyDescent="0.25">
      <c r="A943" s="5" t="s">
        <v>1263</v>
      </c>
      <c r="B943" s="16" t="s">
        <v>2078</v>
      </c>
      <c r="C943" s="17"/>
    </row>
    <row r="944" spans="1:3" hidden="1" x14ac:dyDescent="0.25">
      <c r="A944" s="9" t="s">
        <v>333</v>
      </c>
      <c r="B944" s="14">
        <v>586575</v>
      </c>
      <c r="C944" s="15"/>
    </row>
    <row r="945" spans="1:3" hidden="1" x14ac:dyDescent="0.25">
      <c r="A945" s="5" t="s">
        <v>1164</v>
      </c>
      <c r="B945" s="16" t="s">
        <v>2079</v>
      </c>
      <c r="C945" s="17"/>
    </row>
    <row r="946" spans="1:3" hidden="1" x14ac:dyDescent="0.25">
      <c r="A946" s="9" t="s">
        <v>1057</v>
      </c>
      <c r="B946" s="14" t="s">
        <v>2080</v>
      </c>
      <c r="C946" s="15"/>
    </row>
    <row r="947" spans="1:3" hidden="1" x14ac:dyDescent="0.25">
      <c r="A947" s="5" t="s">
        <v>532</v>
      </c>
      <c r="B947" s="16">
        <v>34096</v>
      </c>
      <c r="C947" s="17"/>
    </row>
    <row r="948" spans="1:3" hidden="1" x14ac:dyDescent="0.25">
      <c r="A948" s="9" t="s">
        <v>1165</v>
      </c>
      <c r="B948" s="14" t="s">
        <v>2081</v>
      </c>
      <c r="C948" s="15"/>
    </row>
    <row r="949" spans="1:3" hidden="1" x14ac:dyDescent="0.25">
      <c r="A949" s="5" t="s">
        <v>1264</v>
      </c>
      <c r="B949" s="16" t="s">
        <v>2082</v>
      </c>
      <c r="C949" s="17"/>
    </row>
    <row r="950" spans="1:3" hidden="1" x14ac:dyDescent="0.25">
      <c r="A950" s="9" t="s">
        <v>1130</v>
      </c>
      <c r="B950" s="14">
        <v>134</v>
      </c>
      <c r="C950" s="15"/>
    </row>
    <row r="951" spans="1:3" hidden="1" x14ac:dyDescent="0.25">
      <c r="A951" s="5" t="s">
        <v>1265</v>
      </c>
      <c r="B951" s="16" t="s">
        <v>2083</v>
      </c>
      <c r="C951" s="17"/>
    </row>
    <row r="952" spans="1:3" hidden="1" x14ac:dyDescent="0.25">
      <c r="A952" s="9" t="s">
        <v>1266</v>
      </c>
      <c r="B952" s="14">
        <v>904311</v>
      </c>
      <c r="C952" s="15"/>
    </row>
    <row r="953" spans="1:3" hidden="1" x14ac:dyDescent="0.25">
      <c r="A953" s="5" t="s">
        <v>1187</v>
      </c>
      <c r="B953" s="16" t="s">
        <v>2084</v>
      </c>
      <c r="C953" s="17"/>
    </row>
    <row r="954" spans="1:3" hidden="1" x14ac:dyDescent="0.25">
      <c r="A954" s="9" t="s">
        <v>1131</v>
      </c>
      <c r="B954" s="14" t="s">
        <v>2085</v>
      </c>
      <c r="C954" s="15"/>
    </row>
    <row r="955" spans="1:3" hidden="1" x14ac:dyDescent="0.25">
      <c r="A955" s="5" t="s">
        <v>816</v>
      </c>
      <c r="B955" s="16">
        <v>4030</v>
      </c>
      <c r="C955" s="17"/>
    </row>
    <row r="956" spans="1:3" hidden="1" x14ac:dyDescent="0.25">
      <c r="A956" s="9" t="s">
        <v>1166</v>
      </c>
      <c r="B956" s="14" t="s">
        <v>2086</v>
      </c>
      <c r="C956" s="15"/>
    </row>
    <row r="957" spans="1:3" hidden="1" x14ac:dyDescent="0.25">
      <c r="A957" s="5" t="s">
        <v>1167</v>
      </c>
      <c r="B957" s="16" t="s">
        <v>2087</v>
      </c>
      <c r="C957" s="17"/>
    </row>
    <row r="958" spans="1:3" hidden="1" x14ac:dyDescent="0.25">
      <c r="A958" s="9" t="s">
        <v>1202</v>
      </c>
      <c r="B958" s="14" t="s">
        <v>2088</v>
      </c>
      <c r="C958" s="15"/>
    </row>
    <row r="959" spans="1:3" hidden="1" x14ac:dyDescent="0.25">
      <c r="A959" s="5" t="s">
        <v>362</v>
      </c>
      <c r="B959" s="16"/>
      <c r="C959" s="17"/>
    </row>
    <row r="960" spans="1:3" hidden="1" x14ac:dyDescent="0.25">
      <c r="A960" s="9" t="s">
        <v>312</v>
      </c>
      <c r="B960" s="14">
        <v>9878</v>
      </c>
      <c r="C960" s="15"/>
    </row>
    <row r="961" spans="1:3" hidden="1" x14ac:dyDescent="0.25">
      <c r="A961" s="5" t="s">
        <v>1401</v>
      </c>
      <c r="B961" s="16" t="s">
        <v>2089</v>
      </c>
      <c r="C961" s="17"/>
    </row>
    <row r="962" spans="1:3" hidden="1" x14ac:dyDescent="0.25">
      <c r="A962" s="9" t="s">
        <v>1217</v>
      </c>
      <c r="B962" s="14" t="s">
        <v>2090</v>
      </c>
      <c r="C962" s="15"/>
    </row>
    <row r="963" spans="1:3" hidden="1" x14ac:dyDescent="0.25">
      <c r="A963" s="5" t="s">
        <v>313</v>
      </c>
      <c r="B963" s="16" t="s">
        <v>2091</v>
      </c>
      <c r="C963" s="17"/>
    </row>
    <row r="964" spans="1:3" hidden="1" x14ac:dyDescent="0.25">
      <c r="A964" s="9" t="s">
        <v>561</v>
      </c>
      <c r="B964" s="14" t="s">
        <v>2092</v>
      </c>
      <c r="C964" s="15"/>
    </row>
    <row r="965" spans="1:3" hidden="1" x14ac:dyDescent="0.25">
      <c r="A965" s="5" t="s">
        <v>1292</v>
      </c>
      <c r="B965" s="16" t="s">
        <v>2093</v>
      </c>
      <c r="C965" s="17"/>
    </row>
    <row r="966" spans="1:3" hidden="1" x14ac:dyDescent="0.25">
      <c r="A966" s="9" t="s">
        <v>803</v>
      </c>
      <c r="B966" s="14" t="s">
        <v>2094</v>
      </c>
      <c r="C966" s="15"/>
    </row>
    <row r="967" spans="1:3" hidden="1" x14ac:dyDescent="0.25">
      <c r="A967" s="5" t="s">
        <v>804</v>
      </c>
      <c r="B967" s="16" t="s">
        <v>2095</v>
      </c>
      <c r="C967" s="17"/>
    </row>
    <row r="968" spans="1:3" hidden="1" x14ac:dyDescent="0.25">
      <c r="A968" s="9" t="s">
        <v>1168</v>
      </c>
      <c r="B968" s="14" t="s">
        <v>2096</v>
      </c>
      <c r="C968" s="15"/>
    </row>
    <row r="969" spans="1:3" hidden="1" x14ac:dyDescent="0.25">
      <c r="A969" s="5" t="s">
        <v>1132</v>
      </c>
      <c r="B969" s="16" t="s">
        <v>2097</v>
      </c>
      <c r="C969" s="17"/>
    </row>
    <row r="970" spans="1:3" hidden="1" x14ac:dyDescent="0.25">
      <c r="A970" s="9" t="s">
        <v>1169</v>
      </c>
      <c r="B970" s="14" t="s">
        <v>2098</v>
      </c>
      <c r="C970" s="15"/>
    </row>
    <row r="971" spans="1:3" hidden="1" x14ac:dyDescent="0.25">
      <c r="A971" s="5" t="s">
        <v>433</v>
      </c>
      <c r="B971" s="16" t="s">
        <v>2099</v>
      </c>
      <c r="C971" s="17"/>
    </row>
    <row r="972" spans="1:3" hidden="1" x14ac:dyDescent="0.25">
      <c r="A972" s="9" t="s">
        <v>1302</v>
      </c>
      <c r="B972" s="14" t="s">
        <v>2100</v>
      </c>
      <c r="C972" s="15"/>
    </row>
    <row r="973" spans="1:3" hidden="1" x14ac:dyDescent="0.25">
      <c r="A973" s="5" t="s">
        <v>1304</v>
      </c>
      <c r="B973" s="16" t="s">
        <v>2101</v>
      </c>
      <c r="C973" s="17"/>
    </row>
    <row r="974" spans="1:3" hidden="1" x14ac:dyDescent="0.25">
      <c r="A974" s="9" t="s">
        <v>1305</v>
      </c>
      <c r="B974" s="14">
        <v>111106</v>
      </c>
      <c r="C974" s="15"/>
    </row>
    <row r="975" spans="1:3" hidden="1" x14ac:dyDescent="0.25">
      <c r="A975" s="5" t="s">
        <v>805</v>
      </c>
      <c r="B975" s="16">
        <v>216280</v>
      </c>
      <c r="C975" s="17"/>
    </row>
    <row r="976" spans="1:3" hidden="1" x14ac:dyDescent="0.25">
      <c r="A976" s="9" t="s">
        <v>728</v>
      </c>
      <c r="B976" s="14" t="s">
        <v>2102</v>
      </c>
      <c r="C976" s="15"/>
    </row>
    <row r="977" spans="1:3" hidden="1" x14ac:dyDescent="0.25">
      <c r="A977" s="5" t="s">
        <v>29</v>
      </c>
      <c r="B977" s="16">
        <v>778066</v>
      </c>
      <c r="C977" s="17"/>
    </row>
    <row r="978" spans="1:3" hidden="1" x14ac:dyDescent="0.25">
      <c r="A978" s="9" t="s">
        <v>1090</v>
      </c>
      <c r="B978" s="14" t="s">
        <v>2103</v>
      </c>
      <c r="C978" s="15"/>
    </row>
    <row r="979" spans="1:3" hidden="1" x14ac:dyDescent="0.25">
      <c r="A979" s="5" t="s">
        <v>648</v>
      </c>
      <c r="B979" s="16">
        <v>127</v>
      </c>
      <c r="C979" s="17"/>
    </row>
    <row r="980" spans="1:3" hidden="1" x14ac:dyDescent="0.25">
      <c r="A980" s="9" t="s">
        <v>1203</v>
      </c>
      <c r="B980" s="14" t="s">
        <v>2104</v>
      </c>
      <c r="C980" s="15"/>
    </row>
    <row r="981" spans="1:3" hidden="1" x14ac:dyDescent="0.25">
      <c r="A981" s="5" t="s">
        <v>1052</v>
      </c>
      <c r="B981" s="16">
        <v>28976</v>
      </c>
      <c r="C981" s="17" t="s">
        <v>2339</v>
      </c>
    </row>
    <row r="982" spans="1:3" hidden="1" x14ac:dyDescent="0.25">
      <c r="A982" s="9" t="s">
        <v>1053</v>
      </c>
      <c r="B982" s="14">
        <v>98201</v>
      </c>
      <c r="C982" s="17" t="s">
        <v>2339</v>
      </c>
    </row>
    <row r="983" spans="1:3" hidden="1" x14ac:dyDescent="0.25">
      <c r="A983" s="5" t="s">
        <v>1371</v>
      </c>
      <c r="B983" s="16" t="s">
        <v>2105</v>
      </c>
      <c r="C983" s="17"/>
    </row>
    <row r="984" spans="1:3" hidden="1" x14ac:dyDescent="0.25">
      <c r="A984" s="9" t="s">
        <v>1354</v>
      </c>
      <c r="B984" s="14" t="s">
        <v>2106</v>
      </c>
      <c r="C984" s="15"/>
    </row>
    <row r="985" spans="1:3" hidden="1" x14ac:dyDescent="0.25">
      <c r="A985" s="5" t="s">
        <v>602</v>
      </c>
      <c r="B985" s="16" t="s">
        <v>2107</v>
      </c>
      <c r="C985" s="17"/>
    </row>
    <row r="986" spans="1:3" hidden="1" x14ac:dyDescent="0.25">
      <c r="A986" s="9" t="s">
        <v>750</v>
      </c>
      <c r="B986" s="14" t="s">
        <v>2108</v>
      </c>
      <c r="C986" s="15"/>
    </row>
    <row r="987" spans="1:3" hidden="1" x14ac:dyDescent="0.25">
      <c r="A987" s="5" t="s">
        <v>533</v>
      </c>
      <c r="B987" s="16">
        <v>9631</v>
      </c>
      <c r="C987" s="17"/>
    </row>
    <row r="988" spans="1:3" hidden="1" x14ac:dyDescent="0.25">
      <c r="A988" s="9" t="s">
        <v>691</v>
      </c>
      <c r="B988" s="14" t="s">
        <v>2109</v>
      </c>
      <c r="C988" s="15"/>
    </row>
    <row r="989" spans="1:3" hidden="1" x14ac:dyDescent="0.25">
      <c r="A989" s="5" t="s">
        <v>692</v>
      </c>
      <c r="B989" s="16">
        <v>98190</v>
      </c>
      <c r="C989" s="17"/>
    </row>
    <row r="990" spans="1:3" hidden="1" x14ac:dyDescent="0.25">
      <c r="A990" s="9" t="s">
        <v>218</v>
      </c>
      <c r="B990" s="14">
        <v>95231</v>
      </c>
      <c r="C990" s="15"/>
    </row>
    <row r="991" spans="1:3" hidden="1" x14ac:dyDescent="0.25">
      <c r="A991" s="5" t="s">
        <v>1074</v>
      </c>
      <c r="B991" s="16" t="s">
        <v>2110</v>
      </c>
      <c r="C991" s="17"/>
    </row>
    <row r="992" spans="1:3" hidden="1" x14ac:dyDescent="0.25">
      <c r="A992" s="9" t="s">
        <v>1188</v>
      </c>
      <c r="B992" s="14" t="s">
        <v>2111</v>
      </c>
      <c r="C992" s="15"/>
    </row>
    <row r="993" spans="1:3" hidden="1" x14ac:dyDescent="0.25">
      <c r="A993" s="5" t="s">
        <v>693</v>
      </c>
      <c r="B993" s="16">
        <v>1793</v>
      </c>
      <c r="C993" s="17"/>
    </row>
    <row r="994" spans="1:3" hidden="1" x14ac:dyDescent="0.25">
      <c r="A994" s="9" t="s">
        <v>1133</v>
      </c>
      <c r="B994" s="14" t="s">
        <v>2112</v>
      </c>
      <c r="C994" s="15"/>
    </row>
    <row r="995" spans="1:3" hidden="1" x14ac:dyDescent="0.25">
      <c r="A995" s="5" t="s">
        <v>534</v>
      </c>
      <c r="B995" s="16">
        <v>715673</v>
      </c>
      <c r="C995" s="17"/>
    </row>
    <row r="996" spans="1:3" hidden="1" x14ac:dyDescent="0.25">
      <c r="A996" s="9" t="s">
        <v>334</v>
      </c>
      <c r="B996" s="14">
        <v>715741</v>
      </c>
      <c r="C996" s="15"/>
    </row>
    <row r="997" spans="1:3" hidden="1" x14ac:dyDescent="0.25">
      <c r="A997" s="5" t="s">
        <v>219</v>
      </c>
      <c r="B997" s="16">
        <v>603789</v>
      </c>
      <c r="C997" s="17"/>
    </row>
    <row r="998" spans="1:3" hidden="1" x14ac:dyDescent="0.25">
      <c r="A998" s="9" t="s">
        <v>220</v>
      </c>
      <c r="B998" s="14">
        <v>603758</v>
      </c>
      <c r="C998" s="15"/>
    </row>
    <row r="999" spans="1:3" hidden="1" x14ac:dyDescent="0.25">
      <c r="A999" s="5" t="s">
        <v>221</v>
      </c>
      <c r="B999" s="16">
        <v>603772</v>
      </c>
      <c r="C999" s="17"/>
    </row>
    <row r="1000" spans="1:3" hidden="1" x14ac:dyDescent="0.25">
      <c r="A1000" s="9" t="s">
        <v>222</v>
      </c>
      <c r="B1000" s="14">
        <v>415497</v>
      </c>
      <c r="C1000" s="15"/>
    </row>
    <row r="1001" spans="1:3" hidden="1" x14ac:dyDescent="0.25">
      <c r="A1001" s="5" t="s">
        <v>223</v>
      </c>
      <c r="B1001" s="16">
        <v>415473</v>
      </c>
      <c r="C1001" s="17"/>
    </row>
    <row r="1002" spans="1:3" hidden="1" x14ac:dyDescent="0.25">
      <c r="A1002" s="9" t="s">
        <v>224</v>
      </c>
      <c r="B1002" s="14">
        <v>415534</v>
      </c>
      <c r="C1002" s="15"/>
    </row>
    <row r="1003" spans="1:3" hidden="1" x14ac:dyDescent="0.25">
      <c r="A1003" s="5" t="s">
        <v>225</v>
      </c>
      <c r="B1003" s="16">
        <v>415527</v>
      </c>
      <c r="C1003" s="17"/>
    </row>
    <row r="1004" spans="1:3" hidden="1" x14ac:dyDescent="0.25">
      <c r="A1004" s="9" t="s">
        <v>929</v>
      </c>
      <c r="B1004" s="14">
        <v>702383</v>
      </c>
      <c r="C1004" s="15"/>
    </row>
    <row r="1005" spans="1:3" hidden="1" x14ac:dyDescent="0.25">
      <c r="A1005" s="5" t="s">
        <v>277</v>
      </c>
      <c r="B1005" s="16">
        <v>217381</v>
      </c>
      <c r="C1005" s="17"/>
    </row>
    <row r="1006" spans="1:3" hidden="1" x14ac:dyDescent="0.25">
      <c r="A1006" s="9" t="s">
        <v>1267</v>
      </c>
      <c r="B1006" s="14">
        <v>702376</v>
      </c>
      <c r="C1006" s="15"/>
    </row>
    <row r="1007" spans="1:3" hidden="1" x14ac:dyDescent="0.25">
      <c r="A1007" s="5" t="s">
        <v>694</v>
      </c>
      <c r="B1007" s="16">
        <v>332638</v>
      </c>
      <c r="C1007" s="17"/>
    </row>
    <row r="1008" spans="1:3" hidden="1" x14ac:dyDescent="0.25">
      <c r="A1008" s="9" t="s">
        <v>695</v>
      </c>
      <c r="B1008" s="14" t="s">
        <v>2113</v>
      </c>
      <c r="C1008" s="15"/>
    </row>
    <row r="1009" spans="1:3" hidden="1" x14ac:dyDescent="0.25">
      <c r="A1009" s="5" t="s">
        <v>1134</v>
      </c>
      <c r="B1009" s="16" t="s">
        <v>2114</v>
      </c>
      <c r="C1009" s="17"/>
    </row>
    <row r="1010" spans="1:3" hidden="1" x14ac:dyDescent="0.25">
      <c r="A1010" s="9" t="s">
        <v>696</v>
      </c>
      <c r="B1010" s="14" t="s">
        <v>2115</v>
      </c>
      <c r="C1010" s="15"/>
    </row>
    <row r="1011" spans="1:3" hidden="1" x14ac:dyDescent="0.25">
      <c r="A1011" s="5" t="s">
        <v>930</v>
      </c>
      <c r="B1011" s="16" t="s">
        <v>2116</v>
      </c>
      <c r="C1011" s="17"/>
    </row>
    <row r="1012" spans="1:3" hidden="1" x14ac:dyDescent="0.25">
      <c r="A1012" s="9" t="s">
        <v>434</v>
      </c>
      <c r="B1012" s="14" t="s">
        <v>2117</v>
      </c>
      <c r="C1012" s="15"/>
    </row>
    <row r="1013" spans="1:3" hidden="1" x14ac:dyDescent="0.25">
      <c r="A1013" s="5" t="s">
        <v>91</v>
      </c>
      <c r="B1013" s="16">
        <v>485793</v>
      </c>
      <c r="C1013" s="17" t="s">
        <v>1757</v>
      </c>
    </row>
    <row r="1014" spans="1:3" hidden="1" x14ac:dyDescent="0.25">
      <c r="A1014" s="9" t="s">
        <v>226</v>
      </c>
      <c r="B1014" s="14">
        <v>1479</v>
      </c>
      <c r="C1014" s="15"/>
    </row>
    <row r="1015" spans="1:3" hidden="1" x14ac:dyDescent="0.25">
      <c r="A1015" s="5" t="s">
        <v>370</v>
      </c>
      <c r="B1015" s="16" t="s">
        <v>2118</v>
      </c>
      <c r="C1015" s="17"/>
    </row>
    <row r="1016" spans="1:3" hidden="1" x14ac:dyDescent="0.25">
      <c r="A1016" s="9" t="s">
        <v>1083</v>
      </c>
      <c r="B1016" s="14" t="s">
        <v>2119</v>
      </c>
      <c r="C1016" s="15"/>
    </row>
    <row r="1017" spans="1:3" hidden="1" x14ac:dyDescent="0.25">
      <c r="A1017" s="5" t="s">
        <v>628</v>
      </c>
      <c r="B1017" s="16">
        <v>8304</v>
      </c>
      <c r="C1017" s="17"/>
    </row>
    <row r="1018" spans="1:3" hidden="1" x14ac:dyDescent="0.25">
      <c r="A1018" s="9" t="s">
        <v>188</v>
      </c>
      <c r="B1018" s="14">
        <v>599541</v>
      </c>
      <c r="C1018" s="15"/>
    </row>
    <row r="1019" spans="1:3" hidden="1" x14ac:dyDescent="0.25">
      <c r="A1019" s="5" t="s">
        <v>1179</v>
      </c>
      <c r="B1019" s="16" t="s">
        <v>2120</v>
      </c>
      <c r="C1019" s="17"/>
    </row>
    <row r="1020" spans="1:3" hidden="1" x14ac:dyDescent="0.25">
      <c r="A1020" s="9" t="s">
        <v>1180</v>
      </c>
      <c r="B1020" s="14" t="s">
        <v>2121</v>
      </c>
      <c r="C1020" s="15"/>
    </row>
    <row r="1021" spans="1:3" hidden="1" x14ac:dyDescent="0.25">
      <c r="A1021" s="5" t="s">
        <v>729</v>
      </c>
      <c r="B1021" s="16" t="s">
        <v>2122</v>
      </c>
      <c r="C1021" s="17"/>
    </row>
    <row r="1022" spans="1:3" hidden="1" x14ac:dyDescent="0.25">
      <c r="A1022" s="9" t="s">
        <v>1418</v>
      </c>
      <c r="B1022" s="14" t="s">
        <v>2123</v>
      </c>
      <c r="C1022" s="15"/>
    </row>
    <row r="1023" spans="1:3" hidden="1" x14ac:dyDescent="0.25">
      <c r="A1023" s="5" t="s">
        <v>540</v>
      </c>
      <c r="B1023" s="16">
        <v>1411</v>
      </c>
      <c r="C1023" s="17"/>
    </row>
    <row r="1024" spans="1:3" hidden="1" x14ac:dyDescent="0.25">
      <c r="A1024" s="9" t="s">
        <v>541</v>
      </c>
      <c r="B1024" s="14">
        <v>5154896</v>
      </c>
      <c r="C1024" s="15"/>
    </row>
    <row r="1025" spans="1:3" hidden="1" x14ac:dyDescent="0.25">
      <c r="A1025" s="5" t="s">
        <v>636</v>
      </c>
      <c r="B1025" s="16" t="s">
        <v>2124</v>
      </c>
      <c r="C1025" s="17"/>
    </row>
    <row r="1026" spans="1:3" hidden="1" x14ac:dyDescent="0.25">
      <c r="A1026" s="9" t="s">
        <v>1268</v>
      </c>
      <c r="B1026" s="14" t="s">
        <v>2125</v>
      </c>
      <c r="C1026" s="15"/>
    </row>
    <row r="1027" spans="1:3" hidden="1" x14ac:dyDescent="0.25">
      <c r="A1027" s="5" t="s">
        <v>1006</v>
      </c>
      <c r="B1027" s="16" t="s">
        <v>2126</v>
      </c>
      <c r="C1027" s="17"/>
    </row>
    <row r="1028" spans="1:3" hidden="1" x14ac:dyDescent="0.25">
      <c r="A1028" s="9" t="s">
        <v>1007</v>
      </c>
      <c r="B1028" s="14" t="s">
        <v>2127</v>
      </c>
      <c r="C1028" s="15"/>
    </row>
    <row r="1029" spans="1:3" hidden="1" x14ac:dyDescent="0.25">
      <c r="A1029" s="5" t="s">
        <v>1008</v>
      </c>
      <c r="B1029" s="16" t="s">
        <v>2128</v>
      </c>
      <c r="C1029" s="17"/>
    </row>
    <row r="1030" spans="1:3" hidden="1" x14ac:dyDescent="0.25">
      <c r="A1030" s="9" t="s">
        <v>435</v>
      </c>
      <c r="B1030" s="14" t="s">
        <v>2129</v>
      </c>
      <c r="C1030" s="15"/>
    </row>
    <row r="1031" spans="1:3" hidden="1" x14ac:dyDescent="0.25">
      <c r="A1031" s="5" t="s">
        <v>1355</v>
      </c>
      <c r="B1031" s="16" t="s">
        <v>2130</v>
      </c>
      <c r="C1031" s="17"/>
    </row>
    <row r="1032" spans="1:3" hidden="1" x14ac:dyDescent="0.25">
      <c r="A1032" s="9" t="s">
        <v>1419</v>
      </c>
      <c r="B1032" s="14" t="s">
        <v>2131</v>
      </c>
      <c r="C1032" s="15"/>
    </row>
    <row r="1033" spans="1:3" hidden="1" x14ac:dyDescent="0.25">
      <c r="A1033" s="5" t="s">
        <v>514</v>
      </c>
      <c r="B1033" s="16" t="s">
        <v>2132</v>
      </c>
      <c r="C1033" s="17"/>
    </row>
    <row r="1034" spans="1:3" hidden="1" x14ac:dyDescent="0.25">
      <c r="A1034" s="9" t="s">
        <v>301</v>
      </c>
      <c r="B1034" s="14">
        <v>2145</v>
      </c>
      <c r="C1034" s="15"/>
    </row>
    <row r="1035" spans="1:3" hidden="1" x14ac:dyDescent="0.25">
      <c r="A1035" s="5" t="s">
        <v>396</v>
      </c>
      <c r="B1035" s="16" t="s">
        <v>2133</v>
      </c>
      <c r="C1035" s="17"/>
    </row>
    <row r="1036" spans="1:3" hidden="1" x14ac:dyDescent="0.25">
      <c r="A1036" s="9" t="s">
        <v>542</v>
      </c>
      <c r="B1036" s="14">
        <v>178</v>
      </c>
      <c r="C1036" s="15"/>
    </row>
    <row r="1037" spans="1:3" hidden="1" x14ac:dyDescent="0.25">
      <c r="A1037" s="5" t="s">
        <v>543</v>
      </c>
      <c r="B1037" s="16">
        <v>3265</v>
      </c>
      <c r="C1037" s="17"/>
    </row>
    <row r="1038" spans="1:3" hidden="1" x14ac:dyDescent="0.25">
      <c r="A1038" s="9" t="s">
        <v>54</v>
      </c>
      <c r="B1038" s="14" t="s">
        <v>2134</v>
      </c>
      <c r="C1038" s="15"/>
    </row>
    <row r="1039" spans="1:3" hidden="1" x14ac:dyDescent="0.25">
      <c r="A1039" s="5" t="s">
        <v>1269</v>
      </c>
      <c r="B1039" s="16" t="s">
        <v>2135</v>
      </c>
      <c r="C1039" s="17"/>
    </row>
    <row r="1040" spans="1:3" hidden="1" x14ac:dyDescent="0.25">
      <c r="A1040" s="9" t="s">
        <v>1084</v>
      </c>
      <c r="B1040" s="14" t="s">
        <v>2136</v>
      </c>
      <c r="C1040" s="15"/>
    </row>
    <row r="1041" spans="1:3" hidden="1" x14ac:dyDescent="0.25">
      <c r="A1041" s="5" t="s">
        <v>1293</v>
      </c>
      <c r="B1041" s="16" t="s">
        <v>2137</v>
      </c>
      <c r="C1041" s="17"/>
    </row>
    <row r="1042" spans="1:3" hidden="1" x14ac:dyDescent="0.25">
      <c r="A1042" s="9" t="s">
        <v>697</v>
      </c>
      <c r="B1042" s="14" t="s">
        <v>2138</v>
      </c>
      <c r="C1042" s="15"/>
    </row>
    <row r="1043" spans="1:3" hidden="1" x14ac:dyDescent="0.25">
      <c r="A1043" s="5" t="s">
        <v>698</v>
      </c>
      <c r="B1043" s="16" t="s">
        <v>2139</v>
      </c>
      <c r="C1043" s="17"/>
    </row>
    <row r="1044" spans="1:3" hidden="1" x14ac:dyDescent="0.25">
      <c r="A1044" s="9" t="s">
        <v>699</v>
      </c>
      <c r="B1044" s="14" t="s">
        <v>2140</v>
      </c>
      <c r="C1044" s="15"/>
    </row>
    <row r="1045" spans="1:3" hidden="1" x14ac:dyDescent="0.25">
      <c r="A1045" s="5" t="s">
        <v>700</v>
      </c>
      <c r="B1045" s="16" t="s">
        <v>2141</v>
      </c>
      <c r="C1045" s="17"/>
    </row>
    <row r="1046" spans="1:3" hidden="1" x14ac:dyDescent="0.25">
      <c r="A1046" s="9" t="s">
        <v>1294</v>
      </c>
      <c r="B1046" s="14">
        <v>969508</v>
      </c>
      <c r="C1046" s="15"/>
    </row>
    <row r="1047" spans="1:3" hidden="1" x14ac:dyDescent="0.25">
      <c r="A1047" s="5" t="s">
        <v>701</v>
      </c>
      <c r="B1047" s="16" t="s">
        <v>2142</v>
      </c>
      <c r="C1047" s="17"/>
    </row>
    <row r="1048" spans="1:3" hidden="1" x14ac:dyDescent="0.25">
      <c r="A1048" s="9" t="s">
        <v>1295</v>
      </c>
      <c r="B1048" s="14">
        <v>1929</v>
      </c>
      <c r="C1048" s="15"/>
    </row>
    <row r="1049" spans="1:3" hidden="1" x14ac:dyDescent="0.25">
      <c r="A1049" s="5" t="s">
        <v>751</v>
      </c>
      <c r="B1049" s="16" t="s">
        <v>2143</v>
      </c>
      <c r="C1049" s="17"/>
    </row>
    <row r="1050" spans="1:3" hidden="1" x14ac:dyDescent="0.25">
      <c r="A1050" s="9" t="s">
        <v>1296</v>
      </c>
      <c r="B1050" s="14" t="s">
        <v>2144</v>
      </c>
      <c r="C1050" s="15"/>
    </row>
    <row r="1051" spans="1:3" hidden="1" x14ac:dyDescent="0.25">
      <c r="A1051" s="5" t="s">
        <v>752</v>
      </c>
      <c r="B1051" s="16" t="s">
        <v>2145</v>
      </c>
      <c r="C1051" s="17"/>
    </row>
    <row r="1052" spans="1:3" hidden="1" x14ac:dyDescent="0.25">
      <c r="A1052" s="9" t="s">
        <v>1297</v>
      </c>
      <c r="B1052" s="14" t="s">
        <v>2146</v>
      </c>
      <c r="C1052" s="15"/>
    </row>
    <row r="1053" spans="1:3" hidden="1" x14ac:dyDescent="0.25">
      <c r="A1053" s="5" t="s">
        <v>449</v>
      </c>
      <c r="B1053" s="16">
        <v>7163</v>
      </c>
      <c r="C1053" s="17"/>
    </row>
    <row r="1054" spans="1:3" hidden="1" x14ac:dyDescent="0.25">
      <c r="A1054" s="9" t="s">
        <v>436</v>
      </c>
      <c r="B1054" s="14" t="s">
        <v>2147</v>
      </c>
      <c r="C1054" s="15"/>
    </row>
    <row r="1055" spans="1:3" hidden="1" x14ac:dyDescent="0.25">
      <c r="A1055" s="5" t="s">
        <v>437</v>
      </c>
      <c r="B1055" s="16" t="s">
        <v>2148</v>
      </c>
      <c r="C1055" s="17"/>
    </row>
    <row r="1056" spans="1:3" hidden="1" x14ac:dyDescent="0.25">
      <c r="A1056" s="9" t="s">
        <v>278</v>
      </c>
      <c r="B1056" s="14">
        <v>98172</v>
      </c>
      <c r="C1056" s="15"/>
    </row>
    <row r="1057" spans="1:3" hidden="1" x14ac:dyDescent="0.25">
      <c r="A1057" s="5" t="s">
        <v>178</v>
      </c>
      <c r="B1057" s="16">
        <v>1805</v>
      </c>
      <c r="C1057" s="17"/>
    </row>
    <row r="1058" spans="1:3" hidden="1" x14ac:dyDescent="0.25">
      <c r="A1058" s="9" t="s">
        <v>335</v>
      </c>
      <c r="B1058" s="14"/>
      <c r="C1058" s="15"/>
    </row>
    <row r="1059" spans="1:3" hidden="1" x14ac:dyDescent="0.25">
      <c r="A1059" s="5" t="s">
        <v>336</v>
      </c>
      <c r="B1059" s="16">
        <v>7237</v>
      </c>
      <c r="C1059" s="17"/>
    </row>
    <row r="1060" spans="1:3" hidden="1" x14ac:dyDescent="0.25">
      <c r="A1060" s="9" t="s">
        <v>337</v>
      </c>
      <c r="B1060" s="14">
        <v>58745</v>
      </c>
      <c r="C1060" s="15"/>
    </row>
    <row r="1061" spans="1:3" hidden="1" x14ac:dyDescent="0.25">
      <c r="A1061" s="5" t="s">
        <v>753</v>
      </c>
      <c r="B1061" s="16">
        <v>904217</v>
      </c>
      <c r="C1061" s="17"/>
    </row>
    <row r="1062" spans="1:3" hidden="1" x14ac:dyDescent="0.25">
      <c r="A1062" s="9" t="s">
        <v>338</v>
      </c>
      <c r="B1062" s="14"/>
      <c r="C1062" s="15"/>
    </row>
    <row r="1063" spans="1:3" hidden="1" x14ac:dyDescent="0.25">
      <c r="A1063" s="5" t="s">
        <v>702</v>
      </c>
      <c r="B1063" s="16" t="s">
        <v>2149</v>
      </c>
      <c r="C1063" s="17"/>
    </row>
    <row r="1064" spans="1:3" hidden="1" x14ac:dyDescent="0.25">
      <c r="A1064" s="9" t="s">
        <v>450</v>
      </c>
      <c r="B1064" s="14">
        <v>28981</v>
      </c>
      <c r="C1064" s="15"/>
    </row>
    <row r="1065" spans="1:3" hidden="1" x14ac:dyDescent="0.25">
      <c r="A1065" s="5" t="s">
        <v>703</v>
      </c>
      <c r="B1065" s="16" t="s">
        <v>2150</v>
      </c>
      <c r="C1065" s="17"/>
    </row>
    <row r="1066" spans="1:3" hidden="1" x14ac:dyDescent="0.25">
      <c r="A1066" s="9" t="s">
        <v>704</v>
      </c>
      <c r="B1066" s="14" t="s">
        <v>2151</v>
      </c>
      <c r="C1066" s="15"/>
    </row>
    <row r="1067" spans="1:3" hidden="1" x14ac:dyDescent="0.25">
      <c r="A1067" s="5" t="s">
        <v>806</v>
      </c>
      <c r="B1067" s="16" t="s">
        <v>2152</v>
      </c>
      <c r="C1067" s="17"/>
    </row>
    <row r="1068" spans="1:3" hidden="1" x14ac:dyDescent="0.25">
      <c r="A1068" s="9" t="s">
        <v>754</v>
      </c>
      <c r="B1068" s="14">
        <v>7200</v>
      </c>
      <c r="C1068" s="15"/>
    </row>
    <row r="1069" spans="1:3" hidden="1" x14ac:dyDescent="0.25">
      <c r="A1069" s="5" t="s">
        <v>755</v>
      </c>
      <c r="B1069" s="16">
        <v>7084</v>
      </c>
      <c r="C1069" s="17"/>
    </row>
    <row r="1070" spans="1:3" hidden="1" x14ac:dyDescent="0.25">
      <c r="A1070" s="9" t="s">
        <v>756</v>
      </c>
      <c r="B1070" s="14" t="s">
        <v>2153</v>
      </c>
      <c r="C1070" s="15"/>
    </row>
    <row r="1071" spans="1:3" hidden="1" x14ac:dyDescent="0.25">
      <c r="A1071" s="5" t="s">
        <v>603</v>
      </c>
      <c r="B1071" s="16" t="s">
        <v>2154</v>
      </c>
      <c r="C1071" s="17"/>
    </row>
    <row r="1072" spans="1:3" hidden="1" x14ac:dyDescent="0.25">
      <c r="A1072" s="9" t="s">
        <v>637</v>
      </c>
      <c r="B1072" s="14" t="s">
        <v>2155</v>
      </c>
      <c r="C1072" s="15"/>
    </row>
    <row r="1073" spans="1:3" hidden="1" x14ac:dyDescent="0.25">
      <c r="A1073" s="5" t="s">
        <v>486</v>
      </c>
      <c r="B1073" s="16" t="s">
        <v>2156</v>
      </c>
      <c r="C1073" s="17"/>
    </row>
    <row r="1074" spans="1:3" hidden="1" x14ac:dyDescent="0.25">
      <c r="A1074" s="9" t="s">
        <v>158</v>
      </c>
      <c r="B1074" s="14">
        <v>7078</v>
      </c>
      <c r="C1074" s="15"/>
    </row>
    <row r="1075" spans="1:3" hidden="1" x14ac:dyDescent="0.25">
      <c r="A1075" s="5" t="s">
        <v>55</v>
      </c>
      <c r="B1075" s="16" t="s">
        <v>2157</v>
      </c>
      <c r="C1075" s="17"/>
    </row>
    <row r="1076" spans="1:3" hidden="1" x14ac:dyDescent="0.25">
      <c r="A1076" s="9" t="s">
        <v>487</v>
      </c>
      <c r="B1076" s="14" t="s">
        <v>2158</v>
      </c>
      <c r="C1076" s="15"/>
    </row>
    <row r="1077" spans="1:3" hidden="1" x14ac:dyDescent="0.25">
      <c r="A1077" s="5" t="s">
        <v>30</v>
      </c>
      <c r="B1077" s="16">
        <v>1301</v>
      </c>
      <c r="C1077" s="17"/>
    </row>
    <row r="1078" spans="1:3" hidden="1" x14ac:dyDescent="0.25">
      <c r="A1078" s="9" t="s">
        <v>1170</v>
      </c>
      <c r="B1078" s="14">
        <v>98906</v>
      </c>
      <c r="C1078" s="15"/>
    </row>
    <row r="1079" spans="1:3" hidden="1" x14ac:dyDescent="0.25">
      <c r="A1079" s="5" t="s">
        <v>245</v>
      </c>
      <c r="B1079" s="16">
        <v>741000</v>
      </c>
      <c r="C1079" s="17"/>
    </row>
    <row r="1080" spans="1:3" hidden="1" x14ac:dyDescent="0.25">
      <c r="A1080" s="9" t="s">
        <v>807</v>
      </c>
      <c r="B1080" s="14">
        <v>774011</v>
      </c>
      <c r="C1080" s="15"/>
    </row>
    <row r="1081" spans="1:3" hidden="1" x14ac:dyDescent="0.25">
      <c r="A1081" s="5" t="s">
        <v>1270</v>
      </c>
      <c r="B1081" s="16" t="s">
        <v>2159</v>
      </c>
      <c r="C1081" s="17"/>
    </row>
    <row r="1082" spans="1:3" hidden="1" x14ac:dyDescent="0.25">
      <c r="A1082" s="9" t="s">
        <v>1171</v>
      </c>
      <c r="B1082" s="14" t="s">
        <v>2160</v>
      </c>
      <c r="C1082" s="15"/>
    </row>
    <row r="1083" spans="1:3" hidden="1" x14ac:dyDescent="0.25">
      <c r="A1083" s="5" t="s">
        <v>705</v>
      </c>
      <c r="B1083" s="16">
        <v>1545</v>
      </c>
      <c r="C1083" s="17"/>
    </row>
    <row r="1084" spans="1:3" hidden="1" x14ac:dyDescent="0.25">
      <c r="A1084" s="9" t="s">
        <v>1172</v>
      </c>
      <c r="B1084" s="14" t="s">
        <v>2161</v>
      </c>
      <c r="C1084" s="15"/>
    </row>
    <row r="1085" spans="1:3" hidden="1" x14ac:dyDescent="0.25">
      <c r="A1085" s="5" t="s">
        <v>1135</v>
      </c>
      <c r="B1085" s="16" t="s">
        <v>2162</v>
      </c>
      <c r="C1085" s="17"/>
    </row>
    <row r="1086" spans="1:3" hidden="1" x14ac:dyDescent="0.25">
      <c r="A1086" s="9" t="s">
        <v>1271</v>
      </c>
      <c r="B1086" s="14" t="s">
        <v>2163</v>
      </c>
      <c r="C1086" s="15"/>
    </row>
    <row r="1087" spans="1:3" hidden="1" x14ac:dyDescent="0.25">
      <c r="A1087" s="5" t="s">
        <v>339</v>
      </c>
      <c r="B1087" s="16">
        <v>4002</v>
      </c>
      <c r="C1087" s="17"/>
    </row>
    <row r="1088" spans="1:3" hidden="1" x14ac:dyDescent="0.25">
      <c r="A1088" s="9" t="s">
        <v>165</v>
      </c>
      <c r="B1088" s="14" t="s">
        <v>2164</v>
      </c>
      <c r="C1088" s="15"/>
    </row>
    <row r="1089" spans="1:3" hidden="1" x14ac:dyDescent="0.25">
      <c r="A1089" s="5" t="s">
        <v>56</v>
      </c>
      <c r="B1089" s="16" t="s">
        <v>2165</v>
      </c>
      <c r="C1089" s="17"/>
    </row>
    <row r="1090" spans="1:3" hidden="1" x14ac:dyDescent="0.25">
      <c r="A1090" s="9" t="s">
        <v>438</v>
      </c>
      <c r="B1090" s="14" t="s">
        <v>2166</v>
      </c>
      <c r="C1090" s="15"/>
    </row>
    <row r="1091" spans="1:3" hidden="1" x14ac:dyDescent="0.25">
      <c r="A1091" s="5" t="s">
        <v>128</v>
      </c>
      <c r="B1091" s="16"/>
      <c r="C1091" s="17"/>
    </row>
    <row r="1092" spans="1:3" hidden="1" x14ac:dyDescent="0.25">
      <c r="A1092" s="9" t="s">
        <v>1136</v>
      </c>
      <c r="B1092" s="14" t="s">
        <v>2167</v>
      </c>
      <c r="C1092" s="15"/>
    </row>
    <row r="1093" spans="1:3" hidden="1" x14ac:dyDescent="0.25">
      <c r="A1093" s="5" t="s">
        <v>166</v>
      </c>
      <c r="B1093" s="16"/>
      <c r="C1093" s="17"/>
    </row>
    <row r="1094" spans="1:3" hidden="1" x14ac:dyDescent="0.25">
      <c r="A1094" s="9" t="s">
        <v>1009</v>
      </c>
      <c r="B1094" s="14" t="s">
        <v>2168</v>
      </c>
      <c r="C1094" s="15"/>
    </row>
    <row r="1095" spans="1:3" hidden="1" x14ac:dyDescent="0.25">
      <c r="A1095" s="5" t="s">
        <v>1010</v>
      </c>
      <c r="B1095" s="16" t="s">
        <v>2169</v>
      </c>
      <c r="C1095" s="17"/>
    </row>
    <row r="1096" spans="1:3" hidden="1" x14ac:dyDescent="0.25">
      <c r="A1096" s="9" t="s">
        <v>18</v>
      </c>
      <c r="B1096" s="14"/>
      <c r="C1096" s="15"/>
    </row>
    <row r="1097" spans="1:3" hidden="1" x14ac:dyDescent="0.25">
      <c r="A1097" s="5" t="s">
        <v>199</v>
      </c>
      <c r="B1097" s="16">
        <v>9545</v>
      </c>
      <c r="C1097" s="17"/>
    </row>
    <row r="1098" spans="1:3" hidden="1" x14ac:dyDescent="0.25">
      <c r="A1098" s="9" t="s">
        <v>228</v>
      </c>
      <c r="B1098" s="14">
        <v>9546</v>
      </c>
      <c r="C1098" s="15"/>
    </row>
    <row r="1099" spans="1:3" hidden="1" x14ac:dyDescent="0.25">
      <c r="A1099" s="5" t="s">
        <v>259</v>
      </c>
      <c r="B1099" s="16"/>
      <c r="C1099" s="17"/>
    </row>
    <row r="1100" spans="1:3" hidden="1" x14ac:dyDescent="0.25">
      <c r="A1100" s="9" t="s">
        <v>808</v>
      </c>
      <c r="B1100" s="14" t="s">
        <v>2170</v>
      </c>
      <c r="C1100" s="15"/>
    </row>
    <row r="1101" spans="1:3" hidden="1" x14ac:dyDescent="0.25">
      <c r="A1101" s="5" t="s">
        <v>468</v>
      </c>
      <c r="B1101" s="16" t="s">
        <v>2171</v>
      </c>
      <c r="C1101" s="17"/>
    </row>
    <row r="1102" spans="1:3" hidden="1" x14ac:dyDescent="0.25">
      <c r="A1102" s="9" t="s">
        <v>1189</v>
      </c>
      <c r="B1102" s="14" t="s">
        <v>2172</v>
      </c>
      <c r="C1102" s="15"/>
    </row>
    <row r="1103" spans="1:3" hidden="1" x14ac:dyDescent="0.25">
      <c r="A1103" s="5" t="s">
        <v>1190</v>
      </c>
      <c r="B1103" s="16" t="s">
        <v>2173</v>
      </c>
      <c r="C1103" s="17"/>
    </row>
    <row r="1104" spans="1:3" hidden="1" x14ac:dyDescent="0.25">
      <c r="A1104" s="9" t="s">
        <v>1191</v>
      </c>
      <c r="B1104" s="14" t="s">
        <v>2174</v>
      </c>
      <c r="C1104" s="15"/>
    </row>
    <row r="1105" spans="1:3" hidden="1" x14ac:dyDescent="0.25">
      <c r="A1105" s="5" t="s">
        <v>1137</v>
      </c>
      <c r="B1105" s="16" t="s">
        <v>2175</v>
      </c>
      <c r="C1105" s="17"/>
    </row>
    <row r="1106" spans="1:3" hidden="1" x14ac:dyDescent="0.25">
      <c r="A1106" s="9" t="s">
        <v>129</v>
      </c>
      <c r="B1106" s="14">
        <v>189358</v>
      </c>
      <c r="C1106" s="15"/>
    </row>
    <row r="1107" spans="1:3" hidden="1" x14ac:dyDescent="0.25">
      <c r="A1107" s="5" t="s">
        <v>1226</v>
      </c>
      <c r="B1107" s="16" t="s">
        <v>2176</v>
      </c>
      <c r="C1107" s="17"/>
    </row>
    <row r="1108" spans="1:3" hidden="1" x14ac:dyDescent="0.25">
      <c r="A1108" s="9" t="s">
        <v>1227</v>
      </c>
      <c r="B1108" s="14" t="s">
        <v>2177</v>
      </c>
      <c r="C1108" s="15"/>
    </row>
    <row r="1109" spans="1:3" hidden="1" x14ac:dyDescent="0.25">
      <c r="A1109" s="5" t="s">
        <v>757</v>
      </c>
      <c r="B1109" s="16" t="s">
        <v>2178</v>
      </c>
      <c r="C1109" s="17"/>
    </row>
    <row r="1110" spans="1:3" hidden="1" x14ac:dyDescent="0.25">
      <c r="A1110" s="9" t="s">
        <v>758</v>
      </c>
      <c r="B1110" s="14" t="s">
        <v>2179</v>
      </c>
      <c r="C1110" s="15"/>
    </row>
    <row r="1111" spans="1:3" hidden="1" x14ac:dyDescent="0.25">
      <c r="A1111" s="5" t="s">
        <v>604</v>
      </c>
      <c r="B1111" s="16" t="s">
        <v>2180</v>
      </c>
      <c r="C1111" s="17"/>
    </row>
    <row r="1112" spans="1:3" hidden="1" x14ac:dyDescent="0.25">
      <c r="A1112" s="9" t="s">
        <v>605</v>
      </c>
      <c r="B1112" s="14" t="s">
        <v>2181</v>
      </c>
      <c r="C1112" s="15"/>
    </row>
    <row r="1113" spans="1:3" hidden="1" x14ac:dyDescent="0.25">
      <c r="A1113" s="5" t="s">
        <v>606</v>
      </c>
      <c r="B1113" s="16" t="s">
        <v>2182</v>
      </c>
      <c r="C1113" s="17"/>
    </row>
    <row r="1114" spans="1:3" hidden="1" x14ac:dyDescent="0.25">
      <c r="A1114" s="9" t="s">
        <v>439</v>
      </c>
      <c r="B1114" s="14" t="s">
        <v>2183</v>
      </c>
      <c r="C1114" s="15"/>
    </row>
    <row r="1115" spans="1:3" hidden="1" x14ac:dyDescent="0.25">
      <c r="A1115" s="5" t="s">
        <v>759</v>
      </c>
      <c r="B1115" s="16" t="s">
        <v>2184</v>
      </c>
      <c r="C1115" s="17"/>
    </row>
    <row r="1116" spans="1:3" hidden="1" x14ac:dyDescent="0.25">
      <c r="A1116" s="9" t="s">
        <v>760</v>
      </c>
      <c r="B1116" s="14" t="s">
        <v>2185</v>
      </c>
      <c r="C1116" s="15"/>
    </row>
    <row r="1117" spans="1:3" hidden="1" x14ac:dyDescent="0.25">
      <c r="A1117" s="5" t="s">
        <v>761</v>
      </c>
      <c r="B1117" s="16" t="s">
        <v>2186</v>
      </c>
      <c r="C1117" s="17"/>
    </row>
    <row r="1118" spans="1:3" hidden="1" x14ac:dyDescent="0.25">
      <c r="A1118" s="9" t="s">
        <v>762</v>
      </c>
      <c r="B1118" s="14" t="s">
        <v>2187</v>
      </c>
      <c r="C1118" s="15"/>
    </row>
    <row r="1119" spans="1:3" hidden="1" x14ac:dyDescent="0.25">
      <c r="A1119" s="5" t="s">
        <v>763</v>
      </c>
      <c r="B1119" s="16" t="s">
        <v>2188</v>
      </c>
      <c r="C1119" s="17"/>
    </row>
    <row r="1120" spans="1:3" hidden="1" x14ac:dyDescent="0.25">
      <c r="A1120" s="9" t="s">
        <v>1011</v>
      </c>
      <c r="B1120" s="14" t="s">
        <v>2189</v>
      </c>
      <c r="C1120" s="15"/>
    </row>
    <row r="1121" spans="1:3" hidden="1" x14ac:dyDescent="0.25">
      <c r="A1121" s="5" t="s">
        <v>1324</v>
      </c>
      <c r="B1121" s="16" t="s">
        <v>2190</v>
      </c>
      <c r="C1121" s="17"/>
    </row>
    <row r="1122" spans="1:3" hidden="1" x14ac:dyDescent="0.25">
      <c r="A1122" s="9" t="s">
        <v>1064</v>
      </c>
      <c r="B1122" s="14" t="s">
        <v>2191</v>
      </c>
      <c r="C1122" s="15"/>
    </row>
    <row r="1123" spans="1:3" hidden="1" x14ac:dyDescent="0.25">
      <c r="A1123" s="5" t="s">
        <v>1325</v>
      </c>
      <c r="B1123" s="16" t="s">
        <v>2192</v>
      </c>
      <c r="C1123" s="17"/>
    </row>
    <row r="1124" spans="1:3" hidden="1" x14ac:dyDescent="0.25">
      <c r="A1124" s="9" t="s">
        <v>397</v>
      </c>
      <c r="B1124" s="14" t="s">
        <v>2193</v>
      </c>
      <c r="C1124" s="15"/>
    </row>
    <row r="1125" spans="1:3" hidden="1" x14ac:dyDescent="0.25">
      <c r="A1125" s="5" t="s">
        <v>1174</v>
      </c>
      <c r="B1125" s="16" t="s">
        <v>2194</v>
      </c>
      <c r="C1125" s="17"/>
    </row>
    <row r="1126" spans="1:3" hidden="1" x14ac:dyDescent="0.25">
      <c r="A1126" s="9" t="s">
        <v>1430</v>
      </c>
      <c r="B1126" s="14" t="s">
        <v>2195</v>
      </c>
      <c r="C1126" s="15"/>
    </row>
    <row r="1127" spans="1:3" hidden="1" x14ac:dyDescent="0.25">
      <c r="A1127" s="5" t="s">
        <v>515</v>
      </c>
      <c r="B1127" s="16">
        <v>24914</v>
      </c>
      <c r="C1127" s="17"/>
    </row>
    <row r="1128" spans="1:3" hidden="1" x14ac:dyDescent="0.25">
      <c r="A1128" s="9" t="s">
        <v>607</v>
      </c>
      <c r="B1128" s="14" t="s">
        <v>2196</v>
      </c>
      <c r="C1128" s="15"/>
    </row>
    <row r="1129" spans="1:3" hidden="1" x14ac:dyDescent="0.25">
      <c r="A1129" s="5" t="s">
        <v>98</v>
      </c>
      <c r="B1129" s="16">
        <v>1458</v>
      </c>
      <c r="C1129" s="17" t="s">
        <v>1599</v>
      </c>
    </row>
    <row r="1130" spans="1:3" hidden="1" x14ac:dyDescent="0.25">
      <c r="A1130" s="9" t="s">
        <v>1138</v>
      </c>
      <c r="B1130" s="14" t="s">
        <v>2197</v>
      </c>
      <c r="C1130" s="15"/>
    </row>
    <row r="1131" spans="1:3" hidden="1" x14ac:dyDescent="0.25">
      <c r="A1131" s="5" t="s">
        <v>1402</v>
      </c>
      <c r="B1131" s="16">
        <v>6130</v>
      </c>
      <c r="C1131" s="17"/>
    </row>
    <row r="1132" spans="1:3" hidden="1" x14ac:dyDescent="0.25">
      <c r="A1132" s="9" t="s">
        <v>1065</v>
      </c>
      <c r="B1132" s="14" t="s">
        <v>2198</v>
      </c>
      <c r="C1132" s="15"/>
    </row>
    <row r="1133" spans="1:3" hidden="1" x14ac:dyDescent="0.25">
      <c r="A1133" s="5" t="s">
        <v>469</v>
      </c>
      <c r="B1133" s="16" t="s">
        <v>2199</v>
      </c>
      <c r="C1133" s="17"/>
    </row>
    <row r="1134" spans="1:3" hidden="1" x14ac:dyDescent="0.25">
      <c r="A1134" s="9" t="s">
        <v>1382</v>
      </c>
      <c r="B1134" s="14" t="s">
        <v>2200</v>
      </c>
      <c r="C1134" s="15"/>
    </row>
    <row r="1135" spans="1:3" hidden="1" x14ac:dyDescent="0.25">
      <c r="A1135" s="5" t="s">
        <v>1012</v>
      </c>
      <c r="B1135" s="16">
        <v>421321</v>
      </c>
      <c r="C1135" s="17"/>
    </row>
    <row r="1136" spans="1:3" hidden="1" x14ac:dyDescent="0.25">
      <c r="A1136" s="9" t="s">
        <v>1013</v>
      </c>
      <c r="B1136" s="14" t="s">
        <v>2201</v>
      </c>
      <c r="C1136" s="15"/>
    </row>
    <row r="1137" spans="1:3" hidden="1" x14ac:dyDescent="0.25">
      <c r="A1137" s="5" t="s">
        <v>1014</v>
      </c>
      <c r="B1137" s="16" t="s">
        <v>2202</v>
      </c>
      <c r="C1137" s="17"/>
    </row>
    <row r="1138" spans="1:3" hidden="1" x14ac:dyDescent="0.25">
      <c r="A1138" s="9" t="s">
        <v>1204</v>
      </c>
      <c r="B1138" s="14" t="s">
        <v>2203</v>
      </c>
      <c r="C1138" s="15"/>
    </row>
    <row r="1139" spans="1:3" hidden="1" x14ac:dyDescent="0.25">
      <c r="A1139" s="5" t="s">
        <v>71</v>
      </c>
      <c r="B1139" s="16"/>
      <c r="C1139" s="17" t="s">
        <v>1523</v>
      </c>
    </row>
    <row r="1140" spans="1:3" hidden="1" x14ac:dyDescent="0.25">
      <c r="A1140" s="9" t="s">
        <v>1015</v>
      </c>
      <c r="B1140" s="14" t="s">
        <v>2204</v>
      </c>
      <c r="C1140" s="15"/>
    </row>
    <row r="1141" spans="1:3" hidden="1" x14ac:dyDescent="0.25">
      <c r="A1141" s="5" t="s">
        <v>1016</v>
      </c>
      <c r="B1141" s="16" t="s">
        <v>2205</v>
      </c>
      <c r="C1141" s="17"/>
    </row>
    <row r="1142" spans="1:3" hidden="1" x14ac:dyDescent="0.25">
      <c r="A1142" s="9" t="s">
        <v>649</v>
      </c>
      <c r="B1142" s="14">
        <v>285370</v>
      </c>
      <c r="C1142" s="15"/>
    </row>
    <row r="1143" spans="1:3" hidden="1" x14ac:dyDescent="0.25">
      <c r="A1143" s="5" t="s">
        <v>544</v>
      </c>
      <c r="B1143" s="16">
        <v>3069</v>
      </c>
      <c r="C1143" s="17"/>
    </row>
    <row r="1144" spans="1:3" hidden="1" x14ac:dyDescent="0.25">
      <c r="A1144" s="9" t="s">
        <v>545</v>
      </c>
      <c r="B1144" s="14">
        <v>286290</v>
      </c>
      <c r="C1144" s="15"/>
    </row>
    <row r="1145" spans="1:3" hidden="1" x14ac:dyDescent="0.25">
      <c r="A1145" s="5" t="s">
        <v>1017</v>
      </c>
      <c r="B1145" s="16" t="s">
        <v>2206</v>
      </c>
      <c r="C1145" s="17"/>
    </row>
    <row r="1146" spans="1:3" hidden="1" x14ac:dyDescent="0.25">
      <c r="A1146" s="9" t="s">
        <v>650</v>
      </c>
      <c r="B1146" s="14" t="s">
        <v>2207</v>
      </c>
      <c r="C1146" s="15"/>
    </row>
    <row r="1147" spans="1:3" hidden="1" x14ac:dyDescent="0.25">
      <c r="A1147" s="5" t="s">
        <v>516</v>
      </c>
      <c r="B1147" s="16">
        <v>31252</v>
      </c>
      <c r="C1147" s="17"/>
    </row>
    <row r="1148" spans="1:3" hidden="1" x14ac:dyDescent="0.25">
      <c r="A1148" s="9" t="s">
        <v>1272</v>
      </c>
      <c r="B1148" s="14" t="s">
        <v>2208</v>
      </c>
      <c r="C1148" s="15"/>
    </row>
    <row r="1149" spans="1:3" x14ac:dyDescent="0.25">
      <c r="A1149" s="5" t="s">
        <v>551</v>
      </c>
      <c r="B1149" s="16">
        <v>9697</v>
      </c>
      <c r="C1149" s="17"/>
    </row>
    <row r="1150" spans="1:3" hidden="1" x14ac:dyDescent="0.25">
      <c r="A1150" s="9" t="s">
        <v>706</v>
      </c>
      <c r="B1150" s="14">
        <v>7197</v>
      </c>
      <c r="C1150" s="15"/>
    </row>
    <row r="1151" spans="1:3" hidden="1" x14ac:dyDescent="0.25">
      <c r="A1151" s="5" t="s">
        <v>1403</v>
      </c>
      <c r="B1151" s="16" t="s">
        <v>2209</v>
      </c>
      <c r="C1151" s="17"/>
    </row>
    <row r="1152" spans="1:3" hidden="1" x14ac:dyDescent="0.25">
      <c r="A1152" s="9" t="s">
        <v>517</v>
      </c>
      <c r="B1152" s="14">
        <v>7198</v>
      </c>
      <c r="C1152" s="15"/>
    </row>
    <row r="1153" spans="1:3" hidden="1" x14ac:dyDescent="0.25">
      <c r="A1153" s="5" t="s">
        <v>1091</v>
      </c>
      <c r="B1153" s="16" t="s">
        <v>2210</v>
      </c>
      <c r="C1153" s="17"/>
    </row>
    <row r="1154" spans="1:3" hidden="1" x14ac:dyDescent="0.25">
      <c r="A1154" s="9" t="s">
        <v>314</v>
      </c>
      <c r="B1154" s="14" t="s">
        <v>2211</v>
      </c>
      <c r="C1154" s="15"/>
    </row>
    <row r="1155" spans="1:3" hidden="1" x14ac:dyDescent="0.25">
      <c r="A1155" s="5" t="s">
        <v>315</v>
      </c>
      <c r="B1155" s="16" t="s">
        <v>2212</v>
      </c>
      <c r="C1155" s="17"/>
    </row>
    <row r="1156" spans="1:3" x14ac:dyDescent="0.25">
      <c r="A1156" s="9" t="s">
        <v>451</v>
      </c>
      <c r="B1156" s="14" t="s">
        <v>2213</v>
      </c>
      <c r="C1156" s="15"/>
    </row>
    <row r="1157" spans="1:3" hidden="1" x14ac:dyDescent="0.25">
      <c r="A1157" s="5" t="s">
        <v>470</v>
      </c>
      <c r="B1157" s="16" t="s">
        <v>2214</v>
      </c>
      <c r="C1157" s="17"/>
    </row>
    <row r="1158" spans="1:3" hidden="1" x14ac:dyDescent="0.25">
      <c r="A1158" s="9" t="s">
        <v>1273</v>
      </c>
      <c r="B1158" s="14" t="s">
        <v>2215</v>
      </c>
      <c r="C1158" s="15"/>
    </row>
    <row r="1159" spans="1:3" hidden="1" x14ac:dyDescent="0.25">
      <c r="A1159" s="5" t="s">
        <v>1274</v>
      </c>
      <c r="B1159" s="16" t="s">
        <v>2216</v>
      </c>
      <c r="C1159" s="17"/>
    </row>
    <row r="1160" spans="1:3" hidden="1" x14ac:dyDescent="0.25">
      <c r="A1160" s="9" t="s">
        <v>707</v>
      </c>
      <c r="B1160" s="14">
        <v>9259</v>
      </c>
      <c r="C1160" s="15"/>
    </row>
    <row r="1161" spans="1:3" hidden="1" x14ac:dyDescent="0.25">
      <c r="A1161" s="5" t="s">
        <v>36</v>
      </c>
      <c r="B1161" s="16" t="s">
        <v>2217</v>
      </c>
      <c r="C1161" s="17" t="s">
        <v>2218</v>
      </c>
    </row>
    <row r="1162" spans="1:3" hidden="1" x14ac:dyDescent="0.25">
      <c r="A1162" s="9" t="s">
        <v>57</v>
      </c>
      <c r="B1162" s="14">
        <v>18994</v>
      </c>
      <c r="C1162" s="15"/>
    </row>
    <row r="1163" spans="1:3" hidden="1" x14ac:dyDescent="0.25">
      <c r="A1163" s="5" t="s">
        <v>452</v>
      </c>
      <c r="B1163" s="16" t="s">
        <v>2219</v>
      </c>
      <c r="C1163" s="17"/>
    </row>
    <row r="1164" spans="1:3" hidden="1" x14ac:dyDescent="0.25">
      <c r="A1164" s="9" t="s">
        <v>189</v>
      </c>
      <c r="B1164" s="14">
        <v>234</v>
      </c>
      <c r="C1164" s="15"/>
    </row>
    <row r="1165" spans="1:3" hidden="1" x14ac:dyDescent="0.25">
      <c r="A1165" s="5" t="s">
        <v>398</v>
      </c>
      <c r="B1165" s="16" t="s">
        <v>2220</v>
      </c>
      <c r="C1165" s="17"/>
    </row>
    <row r="1166" spans="1:3" hidden="1" x14ac:dyDescent="0.25">
      <c r="A1166" s="9" t="s">
        <v>229</v>
      </c>
      <c r="B1166" s="14"/>
      <c r="C1166" s="15"/>
    </row>
    <row r="1167" spans="1:3" hidden="1" x14ac:dyDescent="0.25">
      <c r="A1167" s="5" t="s">
        <v>440</v>
      </c>
      <c r="B1167" s="16" t="s">
        <v>2221</v>
      </c>
      <c r="C1167" s="17"/>
    </row>
    <row r="1168" spans="1:3" hidden="1" x14ac:dyDescent="0.25">
      <c r="A1168" s="9" t="s">
        <v>764</v>
      </c>
      <c r="B1168" s="14" t="s">
        <v>2222</v>
      </c>
      <c r="C1168" s="15"/>
    </row>
    <row r="1169" spans="1:3" hidden="1" x14ac:dyDescent="0.25">
      <c r="A1169" s="5" t="s">
        <v>1018</v>
      </c>
      <c r="B1169" s="16" t="s">
        <v>2223</v>
      </c>
      <c r="C1169" s="17"/>
    </row>
    <row r="1170" spans="1:3" hidden="1" x14ac:dyDescent="0.25">
      <c r="A1170" s="9" t="s">
        <v>1019</v>
      </c>
      <c r="B1170" s="14" t="s">
        <v>2224</v>
      </c>
      <c r="C1170" s="15"/>
    </row>
    <row r="1171" spans="1:3" hidden="1" x14ac:dyDescent="0.25">
      <c r="A1171" s="5" t="s">
        <v>1020</v>
      </c>
      <c r="B1171" s="16" t="s">
        <v>2225</v>
      </c>
      <c r="C1171" s="17"/>
    </row>
    <row r="1172" spans="1:3" hidden="1" x14ac:dyDescent="0.25">
      <c r="A1172" s="9" t="s">
        <v>1326</v>
      </c>
      <c r="B1172" s="14" t="s">
        <v>2226</v>
      </c>
      <c r="C1172" s="15"/>
    </row>
    <row r="1173" spans="1:3" hidden="1" x14ac:dyDescent="0.25">
      <c r="A1173" s="5" t="s">
        <v>1327</v>
      </c>
      <c r="B1173" s="16" t="s">
        <v>2227</v>
      </c>
      <c r="C1173" s="17"/>
    </row>
    <row r="1174" spans="1:3" hidden="1" x14ac:dyDescent="0.25">
      <c r="A1174" s="9" t="s">
        <v>1021</v>
      </c>
      <c r="B1174" s="14" t="s">
        <v>2228</v>
      </c>
      <c r="C1174" s="15"/>
    </row>
    <row r="1175" spans="1:3" hidden="1" x14ac:dyDescent="0.25">
      <c r="A1175" s="5" t="s">
        <v>399</v>
      </c>
      <c r="B1175" s="16">
        <v>421412312</v>
      </c>
      <c r="C1175" s="17"/>
    </row>
    <row r="1176" spans="1:3" hidden="1" x14ac:dyDescent="0.25">
      <c r="A1176" s="9" t="s">
        <v>1205</v>
      </c>
      <c r="B1176" s="14" t="s">
        <v>2229</v>
      </c>
      <c r="C1176" s="15"/>
    </row>
    <row r="1177" spans="1:3" hidden="1" x14ac:dyDescent="0.25">
      <c r="A1177" s="5" t="s">
        <v>1022</v>
      </c>
      <c r="B1177" s="16" t="s">
        <v>2230</v>
      </c>
      <c r="C1177" s="17"/>
    </row>
    <row r="1178" spans="1:3" hidden="1" x14ac:dyDescent="0.25">
      <c r="A1178" s="9" t="s">
        <v>809</v>
      </c>
      <c r="B1178" s="14" t="s">
        <v>2231</v>
      </c>
      <c r="C1178" s="15"/>
    </row>
    <row r="1179" spans="1:3" hidden="1" x14ac:dyDescent="0.25">
      <c r="A1179" s="5" t="s">
        <v>1431</v>
      </c>
      <c r="B1179" s="16" t="s">
        <v>2232</v>
      </c>
      <c r="C1179" s="17"/>
    </row>
    <row r="1180" spans="1:3" hidden="1" x14ac:dyDescent="0.25">
      <c r="A1180" s="9" t="s">
        <v>1094</v>
      </c>
      <c r="B1180" s="14" t="s">
        <v>2233</v>
      </c>
      <c r="C1180" s="15"/>
    </row>
    <row r="1181" spans="1:3" hidden="1" x14ac:dyDescent="0.25">
      <c r="A1181" s="5" t="s">
        <v>518</v>
      </c>
      <c r="B1181" s="16" t="s">
        <v>2234</v>
      </c>
      <c r="C1181" s="17"/>
    </row>
    <row r="1182" spans="1:3" hidden="1" x14ac:dyDescent="0.25">
      <c r="A1182" s="9" t="s">
        <v>1075</v>
      </c>
      <c r="B1182" s="14" t="s">
        <v>2235</v>
      </c>
      <c r="C1182" s="15"/>
    </row>
    <row r="1183" spans="1:3" hidden="1" x14ac:dyDescent="0.25">
      <c r="A1183" s="5" t="s">
        <v>1076</v>
      </c>
      <c r="B1183" s="16" t="s">
        <v>2236</v>
      </c>
      <c r="C1183" s="17"/>
    </row>
    <row r="1184" spans="1:3" hidden="1" x14ac:dyDescent="0.25">
      <c r="A1184" s="9" t="s">
        <v>112</v>
      </c>
      <c r="B1184" s="14">
        <v>7077</v>
      </c>
      <c r="C1184" s="15"/>
    </row>
    <row r="1185" spans="1:3" hidden="1" x14ac:dyDescent="0.25">
      <c r="A1185" s="5" t="s">
        <v>708</v>
      </c>
      <c r="B1185" s="16" t="s">
        <v>2237</v>
      </c>
      <c r="C1185" s="17"/>
    </row>
    <row r="1186" spans="1:3" hidden="1" x14ac:dyDescent="0.25">
      <c r="A1186" s="9" t="s">
        <v>1404</v>
      </c>
      <c r="B1186" s="14" t="s">
        <v>2238</v>
      </c>
      <c r="C1186" s="15"/>
    </row>
    <row r="1187" spans="1:3" hidden="1" x14ac:dyDescent="0.25">
      <c r="A1187" s="5" t="s">
        <v>1372</v>
      </c>
      <c r="B1187" s="16" t="s">
        <v>2239</v>
      </c>
      <c r="C1187" s="17"/>
    </row>
    <row r="1188" spans="1:3" hidden="1" x14ac:dyDescent="0.25">
      <c r="A1188" s="9" t="s">
        <v>1373</v>
      </c>
      <c r="B1188" s="14" t="s">
        <v>2240</v>
      </c>
      <c r="C1188" s="15"/>
    </row>
    <row r="1189" spans="1:3" hidden="1" x14ac:dyDescent="0.25">
      <c r="A1189" s="5" t="s">
        <v>1374</v>
      </c>
      <c r="B1189" s="16">
        <v>897</v>
      </c>
      <c r="C1189" s="17"/>
    </row>
    <row r="1190" spans="1:3" hidden="1" x14ac:dyDescent="0.25">
      <c r="A1190" s="9" t="s">
        <v>168</v>
      </c>
      <c r="B1190" s="14"/>
      <c r="C1190" s="15"/>
    </row>
    <row r="1191" spans="1:3" hidden="1" x14ac:dyDescent="0.25">
      <c r="A1191" s="5" t="s">
        <v>260</v>
      </c>
      <c r="B1191" s="16" t="s">
        <v>2241</v>
      </c>
      <c r="C1191" s="17"/>
    </row>
    <row r="1192" spans="1:3" hidden="1" x14ac:dyDescent="0.25">
      <c r="A1192" s="9" t="s">
        <v>19</v>
      </c>
      <c r="B1192" s="14"/>
      <c r="C1192" s="15"/>
    </row>
    <row r="1193" spans="1:3" hidden="1" x14ac:dyDescent="0.25">
      <c r="A1193" s="5" t="s">
        <v>1275</v>
      </c>
      <c r="B1193" s="16" t="s">
        <v>2242</v>
      </c>
      <c r="C1193" s="17"/>
    </row>
    <row r="1194" spans="1:3" hidden="1" x14ac:dyDescent="0.25">
      <c r="A1194" s="9" t="s">
        <v>296</v>
      </c>
      <c r="B1194" s="14">
        <v>9653</v>
      </c>
      <c r="C1194" s="15"/>
    </row>
    <row r="1195" spans="1:3" hidden="1" x14ac:dyDescent="0.25">
      <c r="A1195" s="5" t="s">
        <v>1066</v>
      </c>
      <c r="B1195" s="16">
        <v>9767851234</v>
      </c>
      <c r="C1195" s="17"/>
    </row>
    <row r="1196" spans="1:3" hidden="1" x14ac:dyDescent="0.25">
      <c r="A1196" s="9" t="s">
        <v>471</v>
      </c>
      <c r="B1196" s="14">
        <v>32</v>
      </c>
      <c r="C1196" s="15"/>
    </row>
    <row r="1197" spans="1:3" hidden="1" x14ac:dyDescent="0.25">
      <c r="A1197" s="5" t="s">
        <v>74</v>
      </c>
      <c r="B1197" s="16">
        <v>701250</v>
      </c>
      <c r="C1197" s="17" t="s">
        <v>1757</v>
      </c>
    </row>
    <row r="1198" spans="1:3" hidden="1" x14ac:dyDescent="0.25">
      <c r="A1198" s="9" t="s">
        <v>1381</v>
      </c>
      <c r="B1198" s="14" t="s">
        <v>2243</v>
      </c>
      <c r="C1198" s="15"/>
    </row>
    <row r="1199" spans="1:3" hidden="1" x14ac:dyDescent="0.25">
      <c r="A1199" s="5" t="s">
        <v>1420</v>
      </c>
      <c r="B1199" s="16" t="s">
        <v>2244</v>
      </c>
      <c r="C1199" s="17"/>
    </row>
    <row r="1200" spans="1:3" hidden="1" x14ac:dyDescent="0.25">
      <c r="A1200" s="9" t="s">
        <v>1095</v>
      </c>
      <c r="B1200" s="14" t="s">
        <v>2245</v>
      </c>
      <c r="C1200" s="15"/>
    </row>
    <row r="1201" spans="1:3" hidden="1" x14ac:dyDescent="0.25">
      <c r="A1201" s="5" t="s">
        <v>1192</v>
      </c>
      <c r="B1201" s="16" t="s">
        <v>2246</v>
      </c>
      <c r="C1201" s="17" t="s">
        <v>1599</v>
      </c>
    </row>
    <row r="1202" spans="1:3" hidden="1" x14ac:dyDescent="0.25">
      <c r="A1202" s="9" t="s">
        <v>562</v>
      </c>
      <c r="B1202" s="14" t="s">
        <v>2247</v>
      </c>
      <c r="C1202" s="15" t="s">
        <v>1599</v>
      </c>
    </row>
    <row r="1203" spans="1:3" hidden="1" x14ac:dyDescent="0.25">
      <c r="A1203" s="5" t="s">
        <v>361</v>
      </c>
      <c r="B1203" s="16"/>
      <c r="C1203" s="17"/>
    </row>
    <row r="1204" spans="1:3" hidden="1" x14ac:dyDescent="0.25">
      <c r="A1204" s="9" t="s">
        <v>931</v>
      </c>
      <c r="B1204" s="14" t="s">
        <v>2248</v>
      </c>
      <c r="C1204" s="15"/>
    </row>
    <row r="1205" spans="1:3" hidden="1" x14ac:dyDescent="0.25">
      <c r="A1205" s="5" t="s">
        <v>655</v>
      </c>
      <c r="B1205" s="16" t="s">
        <v>2249</v>
      </c>
      <c r="C1205" s="17"/>
    </row>
    <row r="1206" spans="1:3" hidden="1" x14ac:dyDescent="0.25">
      <c r="A1206" s="9" t="s">
        <v>1023</v>
      </c>
      <c r="B1206" s="14" t="s">
        <v>2250</v>
      </c>
      <c r="C1206" s="15"/>
    </row>
    <row r="1207" spans="1:3" hidden="1" x14ac:dyDescent="0.25">
      <c r="A1207" s="5" t="s">
        <v>1024</v>
      </c>
      <c r="B1207" s="16" t="s">
        <v>2251</v>
      </c>
      <c r="C1207" s="17"/>
    </row>
    <row r="1208" spans="1:3" hidden="1" x14ac:dyDescent="0.25">
      <c r="A1208" s="9" t="s">
        <v>1025</v>
      </c>
      <c r="B1208" s="14" t="s">
        <v>2252</v>
      </c>
      <c r="C1208" s="15"/>
    </row>
    <row r="1209" spans="1:3" hidden="1" x14ac:dyDescent="0.25">
      <c r="A1209" s="5" t="s">
        <v>1026</v>
      </c>
      <c r="B1209" s="16" t="s">
        <v>2253</v>
      </c>
      <c r="C1209" s="17"/>
    </row>
    <row r="1210" spans="1:3" hidden="1" x14ac:dyDescent="0.25">
      <c r="A1210" s="9" t="s">
        <v>1328</v>
      </c>
      <c r="B1210" s="14" t="s">
        <v>2254</v>
      </c>
      <c r="C1210" s="15"/>
    </row>
    <row r="1211" spans="1:3" hidden="1" x14ac:dyDescent="0.25">
      <c r="A1211" s="5" t="s">
        <v>1027</v>
      </c>
      <c r="B1211" s="16" t="s">
        <v>2255</v>
      </c>
      <c r="C1211" s="17"/>
    </row>
    <row r="1212" spans="1:3" hidden="1" x14ac:dyDescent="0.25">
      <c r="A1212" s="9" t="s">
        <v>1028</v>
      </c>
      <c r="B1212" s="14" t="s">
        <v>2256</v>
      </c>
      <c r="C1212" s="15"/>
    </row>
    <row r="1213" spans="1:3" hidden="1" x14ac:dyDescent="0.25">
      <c r="A1213" s="5" t="s">
        <v>400</v>
      </c>
      <c r="B1213" s="16" t="s">
        <v>2257</v>
      </c>
      <c r="C1213" s="17"/>
    </row>
    <row r="1214" spans="1:3" hidden="1" x14ac:dyDescent="0.25">
      <c r="A1214" s="9" t="s">
        <v>1421</v>
      </c>
      <c r="B1214" s="14" t="s">
        <v>2258</v>
      </c>
      <c r="C1214" s="15"/>
    </row>
    <row r="1215" spans="1:3" hidden="1" x14ac:dyDescent="0.25">
      <c r="A1215" s="5" t="s">
        <v>1422</v>
      </c>
      <c r="B1215" s="16" t="s">
        <v>2259</v>
      </c>
      <c r="C1215" s="17"/>
    </row>
    <row r="1216" spans="1:3" hidden="1" x14ac:dyDescent="0.25">
      <c r="A1216" s="9" t="s">
        <v>1298</v>
      </c>
      <c r="B1216" s="14" t="s">
        <v>2260</v>
      </c>
      <c r="C1216" s="15" t="s">
        <v>1523</v>
      </c>
    </row>
    <row r="1217" spans="1:3" hidden="1" x14ac:dyDescent="0.25">
      <c r="A1217" s="5" t="s">
        <v>1391</v>
      </c>
      <c r="B1217" s="16">
        <v>7099</v>
      </c>
      <c r="C1217" s="17" t="s">
        <v>1523</v>
      </c>
    </row>
    <row r="1218" spans="1:3" hidden="1" x14ac:dyDescent="0.25">
      <c r="A1218" s="9" t="s">
        <v>1356</v>
      </c>
      <c r="B1218" s="14" t="s">
        <v>2261</v>
      </c>
      <c r="C1218" s="15" t="s">
        <v>1523</v>
      </c>
    </row>
    <row r="1219" spans="1:3" hidden="1" x14ac:dyDescent="0.25">
      <c r="A1219" s="5" t="s">
        <v>130</v>
      </c>
      <c r="B1219" s="16">
        <v>8650</v>
      </c>
      <c r="C1219" s="17"/>
    </row>
    <row r="1220" spans="1:3" hidden="1" x14ac:dyDescent="0.25">
      <c r="A1220" s="9" t="s">
        <v>817</v>
      </c>
      <c r="B1220" s="14">
        <v>4019</v>
      </c>
      <c r="C1220" s="15"/>
    </row>
    <row r="1221" spans="1:3" hidden="1" x14ac:dyDescent="0.25">
      <c r="A1221" s="5" t="s">
        <v>131</v>
      </c>
      <c r="B1221" s="16">
        <v>500</v>
      </c>
      <c r="C1221" s="17"/>
    </row>
    <row r="1222" spans="1:3" hidden="1" x14ac:dyDescent="0.25">
      <c r="A1222" s="9" t="s">
        <v>261</v>
      </c>
      <c r="B1222" s="14">
        <v>31145</v>
      </c>
      <c r="C1222" s="17" t="s">
        <v>2339</v>
      </c>
    </row>
    <row r="1223" spans="1:3" x14ac:dyDescent="0.25">
      <c r="A1223" s="5" t="s">
        <v>453</v>
      </c>
      <c r="B1223" s="16" t="s">
        <v>2262</v>
      </c>
      <c r="C1223" s="17"/>
    </row>
    <row r="1224" spans="1:3" hidden="1" x14ac:dyDescent="0.25">
      <c r="A1224" s="9" t="s">
        <v>58</v>
      </c>
      <c r="B1224" s="14">
        <v>7245</v>
      </c>
      <c r="C1224" s="15" t="s">
        <v>1591</v>
      </c>
    </row>
    <row r="1225" spans="1:3" x14ac:dyDescent="0.25">
      <c r="A1225" s="5" t="s">
        <v>200</v>
      </c>
      <c r="B1225" s="16" t="s">
        <v>2263</v>
      </c>
      <c r="C1225" s="17"/>
    </row>
    <row r="1226" spans="1:3" hidden="1" x14ac:dyDescent="0.25">
      <c r="A1226" s="9" t="s">
        <v>59</v>
      </c>
      <c r="B1226" s="14">
        <v>51</v>
      </c>
      <c r="C1226" s="15"/>
    </row>
    <row r="1227" spans="1:3" hidden="1" x14ac:dyDescent="0.25">
      <c r="A1227" s="5" t="s">
        <v>95</v>
      </c>
      <c r="B1227" s="16">
        <v>8478</v>
      </c>
      <c r="C1227" s="17"/>
    </row>
    <row r="1228" spans="1:3" hidden="1" x14ac:dyDescent="0.25">
      <c r="A1228" s="9" t="s">
        <v>765</v>
      </c>
      <c r="B1228" s="14">
        <v>9852</v>
      </c>
      <c r="C1228" s="15"/>
    </row>
    <row r="1229" spans="1:3" hidden="1" x14ac:dyDescent="0.25">
      <c r="A1229" s="5" t="s">
        <v>1029</v>
      </c>
      <c r="B1229" s="16" t="s">
        <v>2264</v>
      </c>
      <c r="C1229" s="17"/>
    </row>
    <row r="1230" spans="1:3" hidden="1" x14ac:dyDescent="0.25">
      <c r="A1230" s="9" t="s">
        <v>1030</v>
      </c>
      <c r="B1230" s="14" t="s">
        <v>2265</v>
      </c>
      <c r="C1230" s="15"/>
    </row>
    <row r="1231" spans="1:3" hidden="1" x14ac:dyDescent="0.25">
      <c r="A1231" s="5" t="s">
        <v>1031</v>
      </c>
      <c r="B1231" s="16" t="s">
        <v>2266</v>
      </c>
      <c r="C1231" s="17"/>
    </row>
    <row r="1232" spans="1:3" hidden="1" x14ac:dyDescent="0.25">
      <c r="A1232" s="9" t="s">
        <v>1032</v>
      </c>
      <c r="B1232" s="14" t="s">
        <v>2267</v>
      </c>
      <c r="C1232" s="15"/>
    </row>
    <row r="1233" spans="1:3" hidden="1" x14ac:dyDescent="0.25">
      <c r="A1233" s="5" t="s">
        <v>1033</v>
      </c>
      <c r="B1233" s="16" t="s">
        <v>2268</v>
      </c>
      <c r="C1233" s="17"/>
    </row>
    <row r="1234" spans="1:3" hidden="1" x14ac:dyDescent="0.25">
      <c r="A1234" s="9" t="s">
        <v>1034</v>
      </c>
      <c r="B1234" s="14" t="s">
        <v>2269</v>
      </c>
      <c r="C1234" s="15"/>
    </row>
    <row r="1235" spans="1:3" hidden="1" x14ac:dyDescent="0.25">
      <c r="A1235" s="5" t="s">
        <v>1035</v>
      </c>
      <c r="B1235" s="16" t="s">
        <v>2270</v>
      </c>
      <c r="C1235" s="17"/>
    </row>
    <row r="1236" spans="1:3" hidden="1" x14ac:dyDescent="0.25">
      <c r="A1236" s="9" t="s">
        <v>1036</v>
      </c>
      <c r="B1236" s="14" t="s">
        <v>2271</v>
      </c>
      <c r="C1236" s="15"/>
    </row>
    <row r="1237" spans="1:3" hidden="1" x14ac:dyDescent="0.25">
      <c r="A1237" s="5" t="s">
        <v>1037</v>
      </c>
      <c r="B1237" s="16" t="s">
        <v>2272</v>
      </c>
      <c r="C1237" s="17"/>
    </row>
    <row r="1238" spans="1:3" hidden="1" x14ac:dyDescent="0.25">
      <c r="A1238" s="9" t="s">
        <v>1038</v>
      </c>
      <c r="B1238" s="14" t="s">
        <v>2273</v>
      </c>
      <c r="C1238" s="15"/>
    </row>
    <row r="1239" spans="1:3" hidden="1" x14ac:dyDescent="0.25">
      <c r="A1239" s="5" t="s">
        <v>1039</v>
      </c>
      <c r="B1239" s="16" t="s">
        <v>2274</v>
      </c>
      <c r="C1239" s="17"/>
    </row>
    <row r="1240" spans="1:3" hidden="1" x14ac:dyDescent="0.25">
      <c r="A1240" s="9" t="s">
        <v>1040</v>
      </c>
      <c r="B1240" s="14" t="s">
        <v>2275</v>
      </c>
      <c r="C1240" s="15"/>
    </row>
    <row r="1241" spans="1:3" hidden="1" x14ac:dyDescent="0.25">
      <c r="A1241" s="5" t="s">
        <v>1041</v>
      </c>
      <c r="B1241" s="16" t="s">
        <v>2276</v>
      </c>
      <c r="C1241" s="17"/>
    </row>
    <row r="1242" spans="1:3" hidden="1" x14ac:dyDescent="0.25">
      <c r="A1242" s="9" t="s">
        <v>1042</v>
      </c>
      <c r="B1242" s="14" t="s">
        <v>2277</v>
      </c>
      <c r="C1242" s="15"/>
    </row>
    <row r="1243" spans="1:3" hidden="1" x14ac:dyDescent="0.25">
      <c r="A1243" s="5" t="s">
        <v>1043</v>
      </c>
      <c r="B1243" s="16" t="s">
        <v>2278</v>
      </c>
      <c r="C1243" s="17"/>
    </row>
    <row r="1244" spans="1:3" hidden="1" x14ac:dyDescent="0.25">
      <c r="A1244" s="9" t="s">
        <v>76</v>
      </c>
      <c r="B1244" s="14">
        <v>59848</v>
      </c>
      <c r="C1244" s="15" t="s">
        <v>1523</v>
      </c>
    </row>
    <row r="1245" spans="1:3" hidden="1" x14ac:dyDescent="0.25">
      <c r="A1245" s="5" t="s">
        <v>246</v>
      </c>
      <c r="B1245" s="16"/>
      <c r="C1245" s="17"/>
    </row>
    <row r="1246" spans="1:3" hidden="1" x14ac:dyDescent="0.25">
      <c r="A1246" s="9" t="s">
        <v>247</v>
      </c>
      <c r="B1246" s="14">
        <v>72</v>
      </c>
      <c r="C1246" s="15"/>
    </row>
    <row r="1247" spans="1:3" hidden="1" x14ac:dyDescent="0.25">
      <c r="A1247" s="5" t="s">
        <v>1139</v>
      </c>
      <c r="B1247" s="16" t="s">
        <v>2279</v>
      </c>
      <c r="C1247" s="17"/>
    </row>
    <row r="1248" spans="1:3" hidden="1" x14ac:dyDescent="0.25">
      <c r="A1248" s="9" t="s">
        <v>1299</v>
      </c>
      <c r="B1248" s="14" t="s">
        <v>2280</v>
      </c>
      <c r="C1248" s="15"/>
    </row>
    <row r="1249" spans="1:3" hidden="1" x14ac:dyDescent="0.25">
      <c r="A1249" s="5" t="s">
        <v>1300</v>
      </c>
      <c r="B1249" s="16" t="s">
        <v>2281</v>
      </c>
      <c r="C1249" s="17"/>
    </row>
    <row r="1250" spans="1:3" hidden="1" x14ac:dyDescent="0.25">
      <c r="A1250" s="9" t="s">
        <v>1423</v>
      </c>
      <c r="B1250" s="14" t="s">
        <v>2282</v>
      </c>
      <c r="C1250" s="15"/>
    </row>
    <row r="1251" spans="1:3" hidden="1" x14ac:dyDescent="0.25">
      <c r="A1251" s="5" t="s">
        <v>77</v>
      </c>
      <c r="B1251" s="16">
        <v>7243</v>
      </c>
      <c r="C1251" s="17" t="s">
        <v>1591</v>
      </c>
    </row>
    <row r="1252" spans="1:3" hidden="1" x14ac:dyDescent="0.25">
      <c r="A1252" s="9" t="s">
        <v>1206</v>
      </c>
      <c r="B1252" s="14" t="s">
        <v>2283</v>
      </c>
      <c r="C1252" s="15"/>
    </row>
    <row r="1253" spans="1:3" hidden="1" x14ac:dyDescent="0.25">
      <c r="A1253" s="5" t="s">
        <v>454</v>
      </c>
      <c r="B1253" s="16" t="s">
        <v>2284</v>
      </c>
      <c r="C1253" s="17"/>
    </row>
    <row r="1254" spans="1:3" hidden="1" x14ac:dyDescent="0.25">
      <c r="A1254" s="9" t="s">
        <v>371</v>
      </c>
      <c r="B1254" s="14">
        <v>321412</v>
      </c>
      <c r="C1254" s="15"/>
    </row>
    <row r="1255" spans="1:3" hidden="1" x14ac:dyDescent="0.25">
      <c r="A1255" s="5" t="s">
        <v>372</v>
      </c>
      <c r="B1255" s="16" t="s">
        <v>2285</v>
      </c>
      <c r="C1255" s="17"/>
    </row>
    <row r="1256" spans="1:3" hidden="1" x14ac:dyDescent="0.25">
      <c r="A1256" s="9" t="s">
        <v>766</v>
      </c>
      <c r="B1256" s="14">
        <v>10592030</v>
      </c>
      <c r="C1256" s="15"/>
    </row>
    <row r="1257" spans="1:3" hidden="1" x14ac:dyDescent="0.25">
      <c r="A1257" s="5" t="s">
        <v>767</v>
      </c>
      <c r="B1257" s="16">
        <v>10593040</v>
      </c>
      <c r="C1257" s="17"/>
    </row>
    <row r="1258" spans="1:3" hidden="1" x14ac:dyDescent="0.25">
      <c r="A1258" s="9" t="s">
        <v>768</v>
      </c>
      <c r="B1258" s="14" t="s">
        <v>2286</v>
      </c>
      <c r="C1258" s="15"/>
    </row>
    <row r="1259" spans="1:3" hidden="1" x14ac:dyDescent="0.25">
      <c r="A1259" s="5" t="s">
        <v>455</v>
      </c>
      <c r="B1259" s="16" t="s">
        <v>2287</v>
      </c>
      <c r="C1259" s="17"/>
    </row>
    <row r="1260" spans="1:3" hidden="1" x14ac:dyDescent="0.25">
      <c r="A1260" s="9" t="s">
        <v>552</v>
      </c>
      <c r="B1260" s="14" t="s">
        <v>2288</v>
      </c>
      <c r="C1260" s="15"/>
    </row>
    <row r="1261" spans="1:3" hidden="1" x14ac:dyDescent="0.25">
      <c r="A1261" s="5" t="s">
        <v>401</v>
      </c>
      <c r="B1261" s="16" t="s">
        <v>2289</v>
      </c>
      <c r="C1261" s="17"/>
    </row>
    <row r="1262" spans="1:3" hidden="1" x14ac:dyDescent="0.25">
      <c r="A1262" s="9" t="s">
        <v>1044</v>
      </c>
      <c r="B1262" s="14" t="s">
        <v>2290</v>
      </c>
      <c r="C1262" s="15"/>
    </row>
    <row r="1263" spans="1:3" hidden="1" x14ac:dyDescent="0.25">
      <c r="A1263" s="5" t="s">
        <v>1045</v>
      </c>
      <c r="B1263" s="16" t="s">
        <v>2291</v>
      </c>
      <c r="C1263" s="17"/>
    </row>
    <row r="1264" spans="1:3" hidden="1" x14ac:dyDescent="0.25">
      <c r="A1264" s="9" t="s">
        <v>60</v>
      </c>
      <c r="B1264" s="14">
        <v>5106</v>
      </c>
      <c r="C1264" s="15"/>
    </row>
    <row r="1265" spans="1:3" hidden="1" x14ac:dyDescent="0.25">
      <c r="A1265" s="5" t="s">
        <v>1405</v>
      </c>
      <c r="B1265" s="16" t="s">
        <v>2292</v>
      </c>
      <c r="C1265" s="17"/>
    </row>
    <row r="1266" spans="1:3" hidden="1" x14ac:dyDescent="0.25">
      <c r="A1266" s="9" t="s">
        <v>488</v>
      </c>
      <c r="B1266" s="14" t="s">
        <v>2293</v>
      </c>
      <c r="C1266" s="15"/>
    </row>
    <row r="1267" spans="1:3" hidden="1" x14ac:dyDescent="0.25">
      <c r="A1267" s="5" t="s">
        <v>92</v>
      </c>
      <c r="B1267" s="16"/>
      <c r="C1267" s="17" t="s">
        <v>1523</v>
      </c>
    </row>
    <row r="1268" spans="1:3" hidden="1" x14ac:dyDescent="0.25">
      <c r="A1268" s="9" t="s">
        <v>159</v>
      </c>
      <c r="B1268" s="14">
        <v>4080</v>
      </c>
      <c r="C1268" s="15"/>
    </row>
    <row r="1269" spans="1:3" hidden="1" x14ac:dyDescent="0.25">
      <c r="A1269" s="5" t="s">
        <v>179</v>
      </c>
      <c r="B1269" s="16">
        <v>64319</v>
      </c>
      <c r="C1269" s="17"/>
    </row>
    <row r="1270" spans="1:3" hidden="1" x14ac:dyDescent="0.25">
      <c r="A1270" s="9" t="s">
        <v>1276</v>
      </c>
      <c r="B1270" s="14" t="s">
        <v>2294</v>
      </c>
      <c r="C1270" s="15"/>
    </row>
    <row r="1271" spans="1:3" hidden="1" x14ac:dyDescent="0.25">
      <c r="A1271" s="5" t="s">
        <v>810</v>
      </c>
      <c r="B1271" s="16">
        <v>30</v>
      </c>
      <c r="C1271" s="17"/>
    </row>
    <row r="1272" spans="1:3" hidden="1" x14ac:dyDescent="0.25">
      <c r="A1272" s="9" t="s">
        <v>441</v>
      </c>
      <c r="B1272" s="14" t="s">
        <v>2295</v>
      </c>
      <c r="C1272" s="15"/>
    </row>
    <row r="1273" spans="1:3" hidden="1" x14ac:dyDescent="0.25">
      <c r="A1273" s="5" t="s">
        <v>180</v>
      </c>
      <c r="B1273" s="16">
        <v>821341</v>
      </c>
      <c r="C1273" s="17"/>
    </row>
    <row r="1274" spans="1:3" hidden="1" x14ac:dyDescent="0.25">
      <c r="A1274" s="9" t="s">
        <v>181</v>
      </c>
      <c r="B1274" s="14">
        <v>59251</v>
      </c>
      <c r="C1274" s="15"/>
    </row>
    <row r="1275" spans="1:3" hidden="1" x14ac:dyDescent="0.25">
      <c r="A1275" s="5" t="s">
        <v>546</v>
      </c>
      <c r="B1275" s="16">
        <v>1810</v>
      </c>
      <c r="C1275" s="17"/>
    </row>
    <row r="1276" spans="1:3" hidden="1" x14ac:dyDescent="0.25">
      <c r="A1276" s="9" t="s">
        <v>709</v>
      </c>
      <c r="B1276" s="14" t="s">
        <v>2296</v>
      </c>
      <c r="C1276" s="15"/>
    </row>
    <row r="1277" spans="1:3" hidden="1" x14ac:dyDescent="0.25">
      <c r="A1277" s="5" t="s">
        <v>230</v>
      </c>
      <c r="B1277" s="16">
        <v>44259</v>
      </c>
      <c r="C1277" s="17"/>
    </row>
    <row r="1278" spans="1:3" hidden="1" x14ac:dyDescent="0.25">
      <c r="A1278" s="9" t="s">
        <v>1140</v>
      </c>
      <c r="B1278" s="14" t="s">
        <v>2297</v>
      </c>
      <c r="C1278" s="15"/>
    </row>
    <row r="1279" spans="1:3" hidden="1" x14ac:dyDescent="0.25">
      <c r="A1279" s="5" t="s">
        <v>1046</v>
      </c>
      <c r="B1279" s="16" t="s">
        <v>2298</v>
      </c>
      <c r="C1279" s="17"/>
    </row>
    <row r="1280" spans="1:3" hidden="1" x14ac:dyDescent="0.25">
      <c r="A1280" s="9" t="s">
        <v>31</v>
      </c>
      <c r="B1280" s="14">
        <v>37536</v>
      </c>
      <c r="C1280" s="15"/>
    </row>
    <row r="1281" spans="1:3" hidden="1" x14ac:dyDescent="0.25">
      <c r="A1281" s="5" t="s">
        <v>1432</v>
      </c>
      <c r="B1281" s="16" t="s">
        <v>2299</v>
      </c>
      <c r="C1281" s="17"/>
    </row>
    <row r="1282" spans="1:3" hidden="1" x14ac:dyDescent="0.25">
      <c r="A1282" s="9" t="s">
        <v>710</v>
      </c>
      <c r="B1282" s="14" t="s">
        <v>2300</v>
      </c>
      <c r="C1282" s="15"/>
    </row>
    <row r="1283" spans="1:3" hidden="1" x14ac:dyDescent="0.25">
      <c r="A1283" s="5" t="s">
        <v>711</v>
      </c>
      <c r="B1283" s="16" t="s">
        <v>2301</v>
      </c>
      <c r="C1283" s="17"/>
    </row>
    <row r="1284" spans="1:3" hidden="1" x14ac:dyDescent="0.25">
      <c r="A1284" s="9" t="s">
        <v>1141</v>
      </c>
      <c r="B1284" s="14" t="s">
        <v>2302</v>
      </c>
      <c r="C1284" s="15"/>
    </row>
    <row r="1285" spans="1:3" hidden="1" x14ac:dyDescent="0.25">
      <c r="A1285" s="5" t="s">
        <v>1142</v>
      </c>
      <c r="B1285" s="16" t="s">
        <v>2303</v>
      </c>
      <c r="C1285" s="17"/>
    </row>
    <row r="1286" spans="1:3" hidden="1" x14ac:dyDescent="0.25">
      <c r="A1286" s="9" t="s">
        <v>1301</v>
      </c>
      <c r="B1286" s="14" t="s">
        <v>2304</v>
      </c>
      <c r="C1286" s="15"/>
    </row>
    <row r="1287" spans="1:3" hidden="1" x14ac:dyDescent="0.25">
      <c r="A1287" s="5" t="s">
        <v>712</v>
      </c>
      <c r="B1287" s="16" t="s">
        <v>2305</v>
      </c>
      <c r="C1287" s="17"/>
    </row>
    <row r="1288" spans="1:3" hidden="1" x14ac:dyDescent="0.25">
      <c r="A1288" s="9" t="s">
        <v>1175</v>
      </c>
      <c r="B1288" s="14" t="s">
        <v>2306</v>
      </c>
      <c r="C1288" s="15"/>
    </row>
    <row r="1289" spans="1:3" hidden="1" x14ac:dyDescent="0.25">
      <c r="A1289" s="5" t="s">
        <v>535</v>
      </c>
      <c r="B1289" s="16">
        <v>16810</v>
      </c>
      <c r="C1289" s="17"/>
    </row>
    <row r="1290" spans="1:3" hidden="1" x14ac:dyDescent="0.25">
      <c r="A1290" s="9" t="s">
        <v>608</v>
      </c>
      <c r="B1290" s="14" t="s">
        <v>2307</v>
      </c>
      <c r="C1290" s="15" t="s">
        <v>1523</v>
      </c>
    </row>
    <row r="1291" spans="1:3" hidden="1" x14ac:dyDescent="0.25">
      <c r="A1291" s="5" t="s">
        <v>1143</v>
      </c>
      <c r="B1291" s="16">
        <v>4123111</v>
      </c>
      <c r="C1291" s="17"/>
    </row>
    <row r="1292" spans="1:3" hidden="1" x14ac:dyDescent="0.25">
      <c r="A1292" s="9" t="s">
        <v>1047</v>
      </c>
      <c r="B1292" s="14" t="s">
        <v>2308</v>
      </c>
      <c r="C1292" s="15"/>
    </row>
    <row r="1293" spans="1:3" hidden="1" x14ac:dyDescent="0.25">
      <c r="A1293" s="5" t="s">
        <v>141</v>
      </c>
      <c r="B1293" s="16">
        <v>3252</v>
      </c>
      <c r="C1293" s="17"/>
    </row>
    <row r="1294" spans="1:3" hidden="1" x14ac:dyDescent="0.25">
      <c r="A1294" s="9" t="s">
        <v>769</v>
      </c>
      <c r="B1294" s="14" t="s">
        <v>2309</v>
      </c>
      <c r="C1294" s="15"/>
    </row>
    <row r="1295" spans="1:3" hidden="1" x14ac:dyDescent="0.25">
      <c r="A1295" s="5" t="s">
        <v>770</v>
      </c>
      <c r="B1295" s="16" t="s">
        <v>2310</v>
      </c>
      <c r="C1295" s="17"/>
    </row>
    <row r="1296" spans="1:3" hidden="1" x14ac:dyDescent="0.25">
      <c r="A1296" s="9" t="s">
        <v>231</v>
      </c>
      <c r="B1296" s="14"/>
      <c r="C1296" s="15"/>
    </row>
    <row r="1297" spans="1:3" hidden="1" x14ac:dyDescent="0.25">
      <c r="A1297" s="5" t="s">
        <v>1048</v>
      </c>
      <c r="B1297" s="16" t="s">
        <v>2311</v>
      </c>
      <c r="C1297" s="17"/>
    </row>
    <row r="1298" spans="1:3" hidden="1" x14ac:dyDescent="0.25">
      <c r="A1298" s="9" t="s">
        <v>1144</v>
      </c>
      <c r="B1298" s="14" t="s">
        <v>2312</v>
      </c>
      <c r="C1298" s="15"/>
    </row>
    <row r="1299" spans="1:3" hidden="1" x14ac:dyDescent="0.25">
      <c r="A1299" s="5" t="s">
        <v>811</v>
      </c>
      <c r="B1299" s="16" t="s">
        <v>2313</v>
      </c>
      <c r="C1299" s="17"/>
    </row>
    <row r="1300" spans="1:3" hidden="1" x14ac:dyDescent="0.25">
      <c r="A1300" s="9" t="s">
        <v>609</v>
      </c>
      <c r="B1300" s="14" t="s">
        <v>2314</v>
      </c>
      <c r="C1300" s="15"/>
    </row>
    <row r="1301" spans="1:3" hidden="1" x14ac:dyDescent="0.25">
      <c r="A1301" s="5" t="s">
        <v>1375</v>
      </c>
      <c r="B1301" s="16" t="s">
        <v>2315</v>
      </c>
      <c r="C1301" s="17"/>
    </row>
    <row r="1302" spans="1:3" hidden="1" x14ac:dyDescent="0.25">
      <c r="A1302" s="9" t="s">
        <v>32</v>
      </c>
      <c r="B1302" s="14">
        <v>127357</v>
      </c>
      <c r="C1302" s="15"/>
    </row>
    <row r="1303" spans="1:3" hidden="1" x14ac:dyDescent="0.25">
      <c r="A1303" s="5" t="s">
        <v>33</v>
      </c>
      <c r="B1303" s="16"/>
      <c r="C1303" s="17"/>
    </row>
    <row r="1304" spans="1:3" hidden="1" x14ac:dyDescent="0.25">
      <c r="A1304" s="9" t="s">
        <v>1077</v>
      </c>
      <c r="B1304" s="14" t="s">
        <v>2316</v>
      </c>
      <c r="C1304" s="15"/>
    </row>
    <row r="1305" spans="1:3" x14ac:dyDescent="0.25">
      <c r="A1305" s="5" t="s">
        <v>160</v>
      </c>
      <c r="B1305" s="16">
        <v>9574</v>
      </c>
      <c r="C1305" s="17" t="s">
        <v>1591</v>
      </c>
    </row>
    <row r="1306" spans="1:3" hidden="1" x14ac:dyDescent="0.25">
      <c r="A1306" s="9" t="s">
        <v>248</v>
      </c>
      <c r="B1306" s="14">
        <v>9584</v>
      </c>
      <c r="C1306" s="15" t="s">
        <v>1591</v>
      </c>
    </row>
    <row r="1307" spans="1:3" hidden="1" x14ac:dyDescent="0.25">
      <c r="A1307" s="5" t="s">
        <v>1049</v>
      </c>
      <c r="B1307" s="16" t="s">
        <v>2317</v>
      </c>
      <c r="C1307" s="17"/>
    </row>
    <row r="1308" spans="1:3" hidden="1" x14ac:dyDescent="0.25">
      <c r="A1308" s="9" t="s">
        <v>610</v>
      </c>
      <c r="B1308" s="14" t="s">
        <v>2318</v>
      </c>
      <c r="C1308" s="15"/>
    </row>
    <row r="1309" spans="1:3" hidden="1" x14ac:dyDescent="0.25">
      <c r="A1309" s="5" t="s">
        <v>1424</v>
      </c>
      <c r="B1309" s="16">
        <v>1</v>
      </c>
      <c r="C1309" s="17" t="s">
        <v>1524</v>
      </c>
    </row>
    <row r="1310" spans="1:3" hidden="1" x14ac:dyDescent="0.25">
      <c r="A1310" s="10" t="s">
        <v>1426</v>
      </c>
      <c r="B1310" s="14" t="s">
        <v>2319</v>
      </c>
      <c r="C1310" s="15" t="s">
        <v>2320</v>
      </c>
    </row>
    <row r="1311" spans="1:3" hidden="1" x14ac:dyDescent="0.25">
      <c r="A1311" s="5" t="s">
        <v>1433</v>
      </c>
      <c r="B1311" s="16" t="s">
        <v>2321</v>
      </c>
      <c r="C1311" s="17" t="s">
        <v>2320</v>
      </c>
    </row>
    <row r="1312" spans="1:3" hidden="1" x14ac:dyDescent="0.25">
      <c r="A1312" s="10" t="s">
        <v>1434</v>
      </c>
      <c r="B1312" s="14" t="s">
        <v>2322</v>
      </c>
      <c r="C1312" s="15" t="s">
        <v>2323</v>
      </c>
    </row>
    <row r="1313" spans="1:3" hidden="1" x14ac:dyDescent="0.25">
      <c r="A1313" s="11" t="s">
        <v>1435</v>
      </c>
      <c r="B1313" s="16" t="s">
        <v>2324</v>
      </c>
      <c r="C1313" s="17" t="s">
        <v>2320</v>
      </c>
    </row>
    <row r="1314" spans="1:3" hidden="1" x14ac:dyDescent="0.25">
      <c r="A1314" s="10" t="s">
        <v>1436</v>
      </c>
      <c r="B1314" s="14" t="s">
        <v>2325</v>
      </c>
      <c r="C1314" s="15" t="s">
        <v>2320</v>
      </c>
    </row>
    <row r="1315" spans="1:3" hidden="1" x14ac:dyDescent="0.25">
      <c r="A1315" s="11" t="s">
        <v>1437</v>
      </c>
      <c r="B1315" s="16" t="s">
        <v>2326</v>
      </c>
      <c r="C1315" s="17" t="s">
        <v>1524</v>
      </c>
    </row>
    <row r="1316" spans="1:3" hidden="1" x14ac:dyDescent="0.25">
      <c r="A1316" s="9" t="s">
        <v>1438</v>
      </c>
      <c r="B1316" s="14" t="s">
        <v>2327</v>
      </c>
      <c r="C1316" s="15" t="s">
        <v>2323</v>
      </c>
    </row>
    <row r="1317" spans="1:3" hidden="1" x14ac:dyDescent="0.25">
      <c r="A1317" s="5" t="s">
        <v>1439</v>
      </c>
      <c r="B1317" s="16" t="s">
        <v>2328</v>
      </c>
      <c r="C1317" s="17" t="s">
        <v>1757</v>
      </c>
    </row>
    <row r="1318" spans="1:3" hidden="1" x14ac:dyDescent="0.25">
      <c r="A1318" s="9" t="s">
        <v>1441</v>
      </c>
      <c r="B1318" s="14" t="s">
        <v>2329</v>
      </c>
      <c r="C1318" s="15" t="s">
        <v>1757</v>
      </c>
    </row>
    <row r="1319" spans="1:3" hidden="1" x14ac:dyDescent="0.25">
      <c r="A1319" s="11" t="s">
        <v>1442</v>
      </c>
      <c r="B1319" s="16" t="s">
        <v>2330</v>
      </c>
      <c r="C1319" s="17" t="s">
        <v>1524</v>
      </c>
    </row>
    <row r="1320" spans="1:3" hidden="1" x14ac:dyDescent="0.25">
      <c r="A1320" s="10" t="s">
        <v>1443</v>
      </c>
      <c r="B1320" s="14" t="s">
        <v>2331</v>
      </c>
      <c r="C1320" s="15" t="s">
        <v>1524</v>
      </c>
    </row>
    <row r="1321" spans="1:3" hidden="1" x14ac:dyDescent="0.25">
      <c r="A1321" s="5" t="s">
        <v>1446</v>
      </c>
      <c r="B1321" s="16" t="s">
        <v>2332</v>
      </c>
      <c r="C1321" s="17" t="s">
        <v>2320</v>
      </c>
    </row>
    <row r="1322" spans="1:3" hidden="1" x14ac:dyDescent="0.25">
      <c r="A1322" s="9" t="s">
        <v>1449</v>
      </c>
      <c r="B1322" s="14" t="s">
        <v>2333</v>
      </c>
      <c r="C1322" s="15" t="s">
        <v>1524</v>
      </c>
    </row>
    <row r="1323" spans="1:3" hidden="1" x14ac:dyDescent="0.25">
      <c r="A1323" s="5" t="s">
        <v>1451</v>
      </c>
      <c r="B1323" s="16" t="s">
        <v>2334</v>
      </c>
      <c r="C1323" s="17" t="s">
        <v>1757</v>
      </c>
    </row>
    <row r="1324" spans="1:3" hidden="1" x14ac:dyDescent="0.25">
      <c r="A1324" s="9" t="s">
        <v>1452</v>
      </c>
      <c r="B1324" s="14" t="s">
        <v>2335</v>
      </c>
      <c r="C1324" s="15" t="s">
        <v>1757</v>
      </c>
    </row>
    <row r="1325" spans="1:3" hidden="1" x14ac:dyDescent="0.25">
      <c r="A1325" s="17" t="s">
        <v>1453</v>
      </c>
      <c r="B1325" s="16" t="s">
        <v>2336</v>
      </c>
      <c r="C1325" s="17" t="s">
        <v>1757</v>
      </c>
    </row>
    <row r="1326" spans="1:3" hidden="1" x14ac:dyDescent="0.25">
      <c r="A1326" s="17" t="s">
        <v>1454</v>
      </c>
      <c r="B1326" s="16" t="s">
        <v>2337</v>
      </c>
      <c r="C1326" s="17" t="s">
        <v>1524</v>
      </c>
    </row>
    <row r="1327" spans="1:3" hidden="1" x14ac:dyDescent="0.25">
      <c r="A1327" s="17" t="s">
        <v>1456</v>
      </c>
      <c r="B1327" s="16" t="s">
        <v>2338</v>
      </c>
      <c r="C1327" s="17" t="s">
        <v>2339</v>
      </c>
    </row>
    <row r="1328" spans="1:3" hidden="1" x14ac:dyDescent="0.25">
      <c r="A1328" s="17" t="s">
        <v>1458</v>
      </c>
      <c r="B1328" s="16" t="s">
        <v>2340</v>
      </c>
      <c r="C1328" s="17" t="s">
        <v>2320</v>
      </c>
    </row>
    <row r="1329" spans="1:3" hidden="1" x14ac:dyDescent="0.25">
      <c r="A1329" t="s">
        <v>1461</v>
      </c>
      <c r="B1329" s="16" t="s">
        <v>2341</v>
      </c>
      <c r="C1329" s="17" t="s">
        <v>2320</v>
      </c>
    </row>
    <row r="1330" spans="1:3" hidden="1" x14ac:dyDescent="0.25">
      <c r="A1330" s="17" t="s">
        <v>1462</v>
      </c>
      <c r="B1330" s="16" t="s">
        <v>2342</v>
      </c>
      <c r="C1330" s="17" t="s">
        <v>2320</v>
      </c>
    </row>
    <row r="1331" spans="1:3" hidden="1" x14ac:dyDescent="0.25">
      <c r="A1331" s="17" t="s">
        <v>1464</v>
      </c>
      <c r="B1331" s="16" t="s">
        <v>2343</v>
      </c>
      <c r="C1331" s="17" t="s">
        <v>1524</v>
      </c>
    </row>
    <row r="1332" spans="1:3" hidden="1" x14ac:dyDescent="0.25">
      <c r="A1332" s="17" t="s">
        <v>1466</v>
      </c>
      <c r="B1332" s="16" t="s">
        <v>2344</v>
      </c>
      <c r="C1332" s="17" t="s">
        <v>2339</v>
      </c>
    </row>
    <row r="1333" spans="1:3" hidden="1" x14ac:dyDescent="0.25">
      <c r="A1333" s="17" t="s">
        <v>1468</v>
      </c>
      <c r="B1333" s="16" t="s">
        <v>2345</v>
      </c>
      <c r="C1333" s="17" t="s">
        <v>2320</v>
      </c>
    </row>
    <row r="1334" spans="1:3" hidden="1" x14ac:dyDescent="0.25">
      <c r="A1334" s="17" t="s">
        <v>1469</v>
      </c>
      <c r="B1334" s="16" t="s">
        <v>2346</v>
      </c>
      <c r="C1334" s="17" t="s">
        <v>1757</v>
      </c>
    </row>
    <row r="1335" spans="1:3" hidden="1" x14ac:dyDescent="0.25">
      <c r="A1335" s="17" t="s">
        <v>1470</v>
      </c>
      <c r="B1335" s="16" t="s">
        <v>2347</v>
      </c>
      <c r="C1335" s="17" t="s">
        <v>1757</v>
      </c>
    </row>
    <row r="1336" spans="1:3" hidden="1" x14ac:dyDescent="0.25">
      <c r="A1336" s="17" t="s">
        <v>1471</v>
      </c>
      <c r="B1336" s="16" t="s">
        <v>2348</v>
      </c>
      <c r="C1336" s="17" t="s">
        <v>1757</v>
      </c>
    </row>
    <row r="1337" spans="1:3" hidden="1" x14ac:dyDescent="0.25">
      <c r="A1337" s="17" t="s">
        <v>1474</v>
      </c>
      <c r="B1337" s="16" t="s">
        <v>2349</v>
      </c>
      <c r="C1337" s="17" t="s">
        <v>2320</v>
      </c>
    </row>
    <row r="1338" spans="1:3" hidden="1" x14ac:dyDescent="0.25">
      <c r="A1338" s="17" t="s">
        <v>1476</v>
      </c>
      <c r="B1338" s="16" t="s">
        <v>2350</v>
      </c>
      <c r="C1338" s="17" t="s">
        <v>2320</v>
      </c>
    </row>
    <row r="1339" spans="1:3" hidden="1" x14ac:dyDescent="0.25">
      <c r="A1339" s="17" t="s">
        <v>1478</v>
      </c>
      <c r="B1339" s="16" t="s">
        <v>2351</v>
      </c>
      <c r="C1339" s="17" t="s">
        <v>2320</v>
      </c>
    </row>
    <row r="1340" spans="1:3" hidden="1" x14ac:dyDescent="0.25">
      <c r="A1340" s="17" t="s">
        <v>1480</v>
      </c>
      <c r="B1340" s="16" t="s">
        <v>2352</v>
      </c>
      <c r="C1340" s="17" t="s">
        <v>2320</v>
      </c>
    </row>
    <row r="1341" spans="1:3" hidden="1" x14ac:dyDescent="0.25">
      <c r="A1341" s="17" t="s">
        <v>1481</v>
      </c>
      <c r="B1341" s="16" t="s">
        <v>2353</v>
      </c>
      <c r="C1341" s="17" t="s">
        <v>2320</v>
      </c>
    </row>
    <row r="1342" spans="1:3" hidden="1" x14ac:dyDescent="0.25">
      <c r="A1342" s="17" t="s">
        <v>1483</v>
      </c>
      <c r="B1342" s="16" t="s">
        <v>2354</v>
      </c>
      <c r="C1342" s="17" t="s">
        <v>2320</v>
      </c>
    </row>
    <row r="1343" spans="1:3" hidden="1" x14ac:dyDescent="0.25">
      <c r="A1343" s="17" t="s">
        <v>1484</v>
      </c>
      <c r="B1343" s="16" t="s">
        <v>2355</v>
      </c>
      <c r="C1343" s="17" t="s">
        <v>2320</v>
      </c>
    </row>
    <row r="1344" spans="1:3" hidden="1" x14ac:dyDescent="0.25">
      <c r="A1344" s="17" t="s">
        <v>1486</v>
      </c>
      <c r="B1344" s="16" t="s">
        <v>2356</v>
      </c>
      <c r="C1344" s="17" t="s">
        <v>2320</v>
      </c>
    </row>
    <row r="1345" spans="1:3" hidden="1" x14ac:dyDescent="0.25">
      <c r="A1345" s="17" t="s">
        <v>1487</v>
      </c>
      <c r="B1345" s="16" t="s">
        <v>2357</v>
      </c>
      <c r="C1345" s="17" t="s">
        <v>2320</v>
      </c>
    </row>
    <row r="1346" spans="1:3" hidden="1" x14ac:dyDescent="0.25">
      <c r="A1346" s="17" t="s">
        <v>1488</v>
      </c>
      <c r="B1346" s="16" t="s">
        <v>2358</v>
      </c>
      <c r="C1346" s="17" t="s">
        <v>2339</v>
      </c>
    </row>
    <row r="1347" spans="1:3" hidden="1" x14ac:dyDescent="0.25">
      <c r="A1347" s="17" t="s">
        <v>1491</v>
      </c>
      <c r="B1347" s="16" t="s">
        <v>2359</v>
      </c>
      <c r="C1347" s="17" t="s">
        <v>1523</v>
      </c>
    </row>
    <row r="1348" spans="1:3" hidden="1" x14ac:dyDescent="0.25">
      <c r="A1348" s="17" t="s">
        <v>1493</v>
      </c>
      <c r="B1348" s="16" t="s">
        <v>2360</v>
      </c>
      <c r="C1348" s="17" t="s">
        <v>2320</v>
      </c>
    </row>
    <row r="1349" spans="1:3" hidden="1" x14ac:dyDescent="0.25">
      <c r="A1349" s="17" t="s">
        <v>1495</v>
      </c>
      <c r="B1349" s="16" t="s">
        <v>2361</v>
      </c>
      <c r="C1349" s="17" t="s">
        <v>2320</v>
      </c>
    </row>
    <row r="1350" spans="1:3" hidden="1" x14ac:dyDescent="0.25">
      <c r="A1350" s="17" t="s">
        <v>1497</v>
      </c>
      <c r="B1350" s="16" t="s">
        <v>2362</v>
      </c>
      <c r="C1350" s="17" t="s">
        <v>1757</v>
      </c>
    </row>
    <row r="1351" spans="1:3" hidden="1" x14ac:dyDescent="0.25">
      <c r="A1351" s="17" t="s">
        <v>1499</v>
      </c>
      <c r="B1351" s="16" t="s">
        <v>2363</v>
      </c>
      <c r="C1351" s="17" t="s">
        <v>1523</v>
      </c>
    </row>
    <row r="1352" spans="1:3" hidden="1" x14ac:dyDescent="0.25">
      <c r="A1352" s="17" t="s">
        <v>1501</v>
      </c>
      <c r="B1352" s="16" t="s">
        <v>2364</v>
      </c>
      <c r="C1352" s="17" t="s">
        <v>1524</v>
      </c>
    </row>
    <row r="1353" spans="1:3" hidden="1" x14ac:dyDescent="0.25">
      <c r="A1353" s="17" t="s">
        <v>1504</v>
      </c>
      <c r="B1353" s="16" t="s">
        <v>2365</v>
      </c>
      <c r="C1353" s="17" t="s">
        <v>2320</v>
      </c>
    </row>
    <row r="1354" spans="1:3" hidden="1" x14ac:dyDescent="0.25">
      <c r="A1354" s="17" t="s">
        <v>1508</v>
      </c>
      <c r="B1354" s="16" t="s">
        <v>2366</v>
      </c>
      <c r="C1354" s="17" t="s">
        <v>1524</v>
      </c>
    </row>
    <row r="1355" spans="1:3" hidden="1" x14ac:dyDescent="0.25">
      <c r="A1355" s="17" t="s">
        <v>1509</v>
      </c>
      <c r="B1355" s="16" t="s">
        <v>2367</v>
      </c>
      <c r="C1355" s="17" t="s">
        <v>1757</v>
      </c>
    </row>
    <row r="1356" spans="1:3" hidden="1" x14ac:dyDescent="0.25">
      <c r="A1356" s="17" t="s">
        <v>1512</v>
      </c>
      <c r="B1356" s="16" t="s">
        <v>2368</v>
      </c>
      <c r="C1356" s="17" t="s">
        <v>1523</v>
      </c>
    </row>
    <row r="1357" spans="1:3" hidden="1" x14ac:dyDescent="0.25">
      <c r="A1357" s="17" t="s">
        <v>1513</v>
      </c>
      <c r="B1357" s="16" t="s">
        <v>2369</v>
      </c>
      <c r="C1357" s="17" t="s">
        <v>2320</v>
      </c>
    </row>
    <row r="1358" spans="1:3" hidden="1" x14ac:dyDescent="0.25">
      <c r="A1358" s="17" t="s">
        <v>1515</v>
      </c>
      <c r="B1358" s="16" t="s">
        <v>2370</v>
      </c>
      <c r="C1358" s="17" t="s">
        <v>1757</v>
      </c>
    </row>
    <row r="1359" spans="1:3" hidden="1" x14ac:dyDescent="0.25">
      <c r="A1359" s="17" t="s">
        <v>1511</v>
      </c>
      <c r="B1359" s="16" t="s">
        <v>2371</v>
      </c>
      <c r="C1359" s="17" t="s">
        <v>1757</v>
      </c>
    </row>
    <row r="1360" spans="1:3" x14ac:dyDescent="0.25">
      <c r="A1360" s="17" t="s">
        <v>1506</v>
      </c>
      <c r="B1360" s="16" t="s">
        <v>2372</v>
      </c>
      <c r="C1360" s="17" t="s">
        <v>1523</v>
      </c>
    </row>
    <row r="1361" spans="1:3" hidden="1" x14ac:dyDescent="0.25">
      <c r="A1361" s="17" t="s">
        <v>1517</v>
      </c>
      <c r="B1361" s="16" t="s">
        <v>2373</v>
      </c>
      <c r="C1361" s="17" t="s">
        <v>1757</v>
      </c>
    </row>
    <row r="1362" spans="1:3" hidden="1" x14ac:dyDescent="0.25">
      <c r="A1362" s="17" t="s">
        <v>1519</v>
      </c>
      <c r="B1362" s="16" t="s">
        <v>2374</v>
      </c>
      <c r="C1362" s="17" t="s">
        <v>1757</v>
      </c>
    </row>
    <row r="1363" spans="1:3" x14ac:dyDescent="0.25">
      <c r="A1363" s="20" t="s">
        <v>2811</v>
      </c>
      <c r="B1363" s="19">
        <v>49499</v>
      </c>
      <c r="C1363" s="20" t="s">
        <v>1523</v>
      </c>
    </row>
    <row r="1364" spans="1:3" x14ac:dyDescent="0.25">
      <c r="A1364" s="20" t="s">
        <v>2812</v>
      </c>
      <c r="B1364" s="19">
        <v>1292319</v>
      </c>
      <c r="C1364" s="20"/>
    </row>
  </sheetData>
  <conditionalFormatting sqref="B1:B1048576">
    <cfRule type="duplicateValues" dxfId="7" priority="2"/>
  </conditionalFormatting>
  <conditionalFormatting sqref="A1316:A1318 A2:A1309 A1311 A1321:A1322 A1324:A1325">
    <cfRule type="duplicateValues" dxfId="6" priority="6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E17CB-B7B0-4B5E-B42D-010152AEE47C}">
  <dimension ref="A1:B1309"/>
  <sheetViews>
    <sheetView topLeftCell="A5" workbookViewId="0">
      <selection activeCell="B39" sqref="B39:B41"/>
    </sheetView>
  </sheetViews>
  <sheetFormatPr defaultRowHeight="15" x14ac:dyDescent="0.25"/>
  <cols>
    <col min="1" max="1" width="16.85546875" bestFit="1" customWidth="1"/>
    <col min="2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1522</v>
      </c>
      <c r="B2" t="s">
        <v>1329</v>
      </c>
    </row>
    <row r="3" spans="1:2" x14ac:dyDescent="0.25">
      <c r="A3" t="s">
        <v>2375</v>
      </c>
      <c r="B3" t="s">
        <v>553</v>
      </c>
    </row>
    <row r="4" spans="1:2" x14ac:dyDescent="0.25">
      <c r="A4" t="s">
        <v>2376</v>
      </c>
      <c r="B4" t="s">
        <v>555</v>
      </c>
    </row>
    <row r="5" spans="1:2" x14ac:dyDescent="0.25">
      <c r="A5" t="s">
        <v>2377</v>
      </c>
      <c r="B5" t="s">
        <v>489</v>
      </c>
    </row>
    <row r="6" spans="1:2" x14ac:dyDescent="0.25">
      <c r="A6" t="s">
        <v>2378</v>
      </c>
      <c r="B6" t="s">
        <v>820</v>
      </c>
    </row>
    <row r="7" spans="1:2" x14ac:dyDescent="0.25">
      <c r="A7" t="s">
        <v>2379</v>
      </c>
      <c r="B7" t="s">
        <v>822</v>
      </c>
    </row>
    <row r="8" spans="1:2" x14ac:dyDescent="0.25">
      <c r="A8" t="s">
        <v>2380</v>
      </c>
      <c r="B8" t="s">
        <v>823</v>
      </c>
    </row>
    <row r="9" spans="1:2" x14ac:dyDescent="0.25">
      <c r="A9" t="s">
        <v>1526</v>
      </c>
      <c r="B9" t="s">
        <v>714</v>
      </c>
    </row>
    <row r="10" spans="1:2" x14ac:dyDescent="0.25">
      <c r="A10" t="s">
        <v>1527</v>
      </c>
      <c r="B10" t="s">
        <v>2381</v>
      </c>
    </row>
    <row r="11" spans="1:2" x14ac:dyDescent="0.25">
      <c r="A11" t="s">
        <v>2382</v>
      </c>
      <c r="B11" t="s">
        <v>556</v>
      </c>
    </row>
    <row r="12" spans="1:2" x14ac:dyDescent="0.25">
      <c r="A12" t="s">
        <v>1530</v>
      </c>
      <c r="B12" t="s">
        <v>1384</v>
      </c>
    </row>
    <row r="13" spans="1:2" x14ac:dyDescent="0.25">
      <c r="A13" t="s">
        <v>1531</v>
      </c>
      <c r="B13" t="s">
        <v>161</v>
      </c>
    </row>
    <row r="14" spans="1:2" x14ac:dyDescent="0.25">
      <c r="A14" t="s">
        <v>1532</v>
      </c>
      <c r="B14" t="s">
        <v>1331</v>
      </c>
    </row>
    <row r="15" spans="1:2" x14ac:dyDescent="0.25">
      <c r="A15" t="s">
        <v>1533</v>
      </c>
      <c r="B15" t="s">
        <v>638</v>
      </c>
    </row>
    <row r="16" spans="1:2" x14ac:dyDescent="0.25">
      <c r="A16" t="s">
        <v>1534</v>
      </c>
      <c r="B16" t="s">
        <v>1332</v>
      </c>
    </row>
    <row r="17" spans="1:2" x14ac:dyDescent="0.25">
      <c r="A17" t="s">
        <v>1535</v>
      </c>
      <c r="B17" t="s">
        <v>1333</v>
      </c>
    </row>
    <row r="18" spans="1:2" x14ac:dyDescent="0.25">
      <c r="A18" t="s">
        <v>1536</v>
      </c>
      <c r="B18" t="s">
        <v>572</v>
      </c>
    </row>
    <row r="19" spans="1:2" x14ac:dyDescent="0.25">
      <c r="A19" t="s">
        <v>1537</v>
      </c>
      <c r="B19" t="s">
        <v>1334</v>
      </c>
    </row>
    <row r="20" spans="1:2" x14ac:dyDescent="0.25">
      <c r="A20" t="s">
        <v>1538</v>
      </c>
      <c r="B20" t="s">
        <v>611</v>
      </c>
    </row>
    <row r="21" spans="1:2" x14ac:dyDescent="0.25">
      <c r="A21" t="s">
        <v>2383</v>
      </c>
      <c r="B21" t="s">
        <v>1230</v>
      </c>
    </row>
    <row r="22" spans="1:2" x14ac:dyDescent="0.25">
      <c r="A22" t="s">
        <v>1539</v>
      </c>
      <c r="B22" t="s">
        <v>777</v>
      </c>
    </row>
    <row r="23" spans="1:2" x14ac:dyDescent="0.25">
      <c r="B23" t="s">
        <v>262</v>
      </c>
    </row>
    <row r="24" spans="1:2" x14ac:dyDescent="0.25">
      <c r="A24" t="s">
        <v>1540</v>
      </c>
      <c r="B24" t="s">
        <v>1181</v>
      </c>
    </row>
    <row r="25" spans="1:2" x14ac:dyDescent="0.25">
      <c r="A25" t="s">
        <v>1541</v>
      </c>
      <c r="B25" t="s">
        <v>574</v>
      </c>
    </row>
    <row r="26" spans="1:2" x14ac:dyDescent="0.25">
      <c r="B26" t="s">
        <v>169</v>
      </c>
    </row>
    <row r="27" spans="1:2" x14ac:dyDescent="0.25">
      <c r="A27" t="s">
        <v>2384</v>
      </c>
      <c r="B27" t="s">
        <v>303</v>
      </c>
    </row>
    <row r="28" spans="1:2" x14ac:dyDescent="0.25">
      <c r="A28" t="s">
        <v>1542</v>
      </c>
      <c r="B28" t="s">
        <v>375</v>
      </c>
    </row>
    <row r="29" spans="1:2" x14ac:dyDescent="0.25">
      <c r="A29" t="s">
        <v>1543</v>
      </c>
      <c r="B29" t="s">
        <v>376</v>
      </c>
    </row>
    <row r="30" spans="1:2" x14ac:dyDescent="0.25">
      <c r="A30" t="s">
        <v>1544</v>
      </c>
      <c r="B30" t="s">
        <v>377</v>
      </c>
    </row>
    <row r="31" spans="1:2" x14ac:dyDescent="0.25">
      <c r="A31" t="s">
        <v>1545</v>
      </c>
      <c r="B31" t="s">
        <v>378</v>
      </c>
    </row>
    <row r="32" spans="1:2" x14ac:dyDescent="0.25">
      <c r="A32" t="s">
        <v>1546</v>
      </c>
      <c r="B32" t="s">
        <v>1357</v>
      </c>
    </row>
    <row r="33" spans="1:2" x14ac:dyDescent="0.25">
      <c r="A33" t="s">
        <v>1547</v>
      </c>
      <c r="B33" t="s">
        <v>575</v>
      </c>
    </row>
    <row r="34" spans="1:2" x14ac:dyDescent="0.25">
      <c r="A34" t="s">
        <v>1548</v>
      </c>
      <c r="B34" t="s">
        <v>576</v>
      </c>
    </row>
    <row r="35" spans="1:2" x14ac:dyDescent="0.25">
      <c r="A35" t="s">
        <v>2385</v>
      </c>
      <c r="B35" t="s">
        <v>557</v>
      </c>
    </row>
    <row r="36" spans="1:2" x14ac:dyDescent="0.25">
      <c r="A36" t="s">
        <v>2386</v>
      </c>
      <c r="B36" t="s">
        <v>232</v>
      </c>
    </row>
    <row r="37" spans="1:2" x14ac:dyDescent="0.25">
      <c r="A37" t="s">
        <v>2387</v>
      </c>
      <c r="B37" t="s">
        <v>20</v>
      </c>
    </row>
    <row r="38" spans="1:2" x14ac:dyDescent="0.25">
      <c r="B38" t="s">
        <v>78</v>
      </c>
    </row>
    <row r="39" spans="1:2" x14ac:dyDescent="0.25">
      <c r="A39" t="s">
        <v>1549</v>
      </c>
      <c r="B39" t="s">
        <v>1232</v>
      </c>
    </row>
    <row r="40" spans="1:2" x14ac:dyDescent="0.25">
      <c r="A40" t="s">
        <v>1550</v>
      </c>
      <c r="B40" t="s">
        <v>1233</v>
      </c>
    </row>
    <row r="41" spans="1:2" x14ac:dyDescent="0.25">
      <c r="A41" t="s">
        <v>1551</v>
      </c>
      <c r="B41" t="s">
        <v>1386</v>
      </c>
    </row>
    <row r="42" spans="1:2" x14ac:dyDescent="0.25">
      <c r="A42" t="s">
        <v>2388</v>
      </c>
      <c r="B42" t="s">
        <v>613</v>
      </c>
    </row>
    <row r="43" spans="1:2" x14ac:dyDescent="0.25">
      <c r="B43" t="s">
        <v>80</v>
      </c>
    </row>
    <row r="44" spans="1:2" x14ac:dyDescent="0.25">
      <c r="A44" t="s">
        <v>2389</v>
      </c>
      <c r="B44" t="s">
        <v>614</v>
      </c>
    </row>
    <row r="45" spans="1:2" x14ac:dyDescent="0.25">
      <c r="B45" t="s">
        <v>491</v>
      </c>
    </row>
    <row r="46" spans="1:2" x14ac:dyDescent="0.25">
      <c r="A46" t="s">
        <v>2390</v>
      </c>
      <c r="B46" t="s">
        <v>492</v>
      </c>
    </row>
    <row r="47" spans="1:2" x14ac:dyDescent="0.25">
      <c r="A47" t="s">
        <v>1552</v>
      </c>
      <c r="B47" t="s">
        <v>1335</v>
      </c>
    </row>
    <row r="48" spans="1:2" x14ac:dyDescent="0.25">
      <c r="A48" t="s">
        <v>1553</v>
      </c>
      <c r="B48" t="s">
        <v>1234</v>
      </c>
    </row>
    <row r="49" spans="1:2" x14ac:dyDescent="0.25">
      <c r="A49" t="s">
        <v>1554</v>
      </c>
      <c r="B49" t="s">
        <v>779</v>
      </c>
    </row>
    <row r="50" spans="1:2" x14ac:dyDescent="0.25">
      <c r="A50" t="s">
        <v>1555</v>
      </c>
      <c r="B50" t="s">
        <v>780</v>
      </c>
    </row>
    <row r="51" spans="1:2" x14ac:dyDescent="0.25">
      <c r="A51" t="s">
        <v>1556</v>
      </c>
      <c r="B51" t="s">
        <v>781</v>
      </c>
    </row>
    <row r="52" spans="1:2" x14ac:dyDescent="0.25">
      <c r="A52" t="s">
        <v>1557</v>
      </c>
      <c r="B52" t="s">
        <v>782</v>
      </c>
    </row>
    <row r="53" spans="1:2" x14ac:dyDescent="0.25">
      <c r="A53" t="s">
        <v>1558</v>
      </c>
      <c r="B53" t="s">
        <v>783</v>
      </c>
    </row>
    <row r="54" spans="1:2" x14ac:dyDescent="0.25">
      <c r="A54" t="s">
        <v>1559</v>
      </c>
      <c r="B54" t="s">
        <v>784</v>
      </c>
    </row>
    <row r="55" spans="1:2" x14ac:dyDescent="0.25">
      <c r="A55" t="s">
        <v>2391</v>
      </c>
      <c r="B55" t="s">
        <v>201</v>
      </c>
    </row>
    <row r="56" spans="1:2" x14ac:dyDescent="0.25">
      <c r="A56" t="s">
        <v>2392</v>
      </c>
      <c r="B56" t="s">
        <v>182</v>
      </c>
    </row>
    <row r="57" spans="1:2" x14ac:dyDescent="0.25">
      <c r="A57" t="s">
        <v>1560</v>
      </c>
      <c r="B57" t="s">
        <v>1387</v>
      </c>
    </row>
    <row r="58" spans="1:2" x14ac:dyDescent="0.25">
      <c r="A58" t="s">
        <v>1561</v>
      </c>
      <c r="B58" t="s">
        <v>442</v>
      </c>
    </row>
    <row r="59" spans="1:2" x14ac:dyDescent="0.25">
      <c r="A59" t="s">
        <v>2393</v>
      </c>
      <c r="B59" t="s">
        <v>547</v>
      </c>
    </row>
    <row r="60" spans="1:2" x14ac:dyDescent="0.25">
      <c r="A60" t="s">
        <v>1562</v>
      </c>
      <c r="B60" t="s">
        <v>1388</v>
      </c>
    </row>
    <row r="61" spans="1:2" x14ac:dyDescent="0.25">
      <c r="A61" t="s">
        <v>2394</v>
      </c>
      <c r="B61" t="s">
        <v>444</v>
      </c>
    </row>
    <row r="62" spans="1:2" x14ac:dyDescent="0.25">
      <c r="A62" t="s">
        <v>1563</v>
      </c>
      <c r="B62" t="s">
        <v>379</v>
      </c>
    </row>
    <row r="63" spans="1:2" x14ac:dyDescent="0.25">
      <c r="A63" t="s">
        <v>1564</v>
      </c>
      <c r="B63" t="s">
        <v>380</v>
      </c>
    </row>
    <row r="64" spans="1:2" x14ac:dyDescent="0.25">
      <c r="A64" t="s">
        <v>1565</v>
      </c>
      <c r="B64" t="s">
        <v>656</v>
      </c>
    </row>
    <row r="65" spans="1:2" x14ac:dyDescent="0.25">
      <c r="A65" t="s">
        <v>1566</v>
      </c>
      <c r="B65" t="s">
        <v>824</v>
      </c>
    </row>
    <row r="66" spans="1:2" x14ac:dyDescent="0.25">
      <c r="A66" t="s">
        <v>2395</v>
      </c>
      <c r="B66" t="s">
        <v>825</v>
      </c>
    </row>
    <row r="67" spans="1:2" x14ac:dyDescent="0.25">
      <c r="A67" t="s">
        <v>2396</v>
      </c>
      <c r="B67" t="s">
        <v>826</v>
      </c>
    </row>
    <row r="68" spans="1:2" x14ac:dyDescent="0.25">
      <c r="A68" t="s">
        <v>2397</v>
      </c>
      <c r="B68" t="s">
        <v>827</v>
      </c>
    </row>
    <row r="69" spans="1:2" x14ac:dyDescent="0.25">
      <c r="A69" t="s">
        <v>2398</v>
      </c>
      <c r="B69" t="s">
        <v>785</v>
      </c>
    </row>
    <row r="70" spans="1:2" x14ac:dyDescent="0.25">
      <c r="A70" t="s">
        <v>1567</v>
      </c>
      <c r="B70" t="s">
        <v>786</v>
      </c>
    </row>
    <row r="71" spans="1:2" x14ac:dyDescent="0.25">
      <c r="A71" t="s">
        <v>1568</v>
      </c>
      <c r="B71" t="s">
        <v>651</v>
      </c>
    </row>
    <row r="72" spans="1:2" x14ac:dyDescent="0.25">
      <c r="A72" t="s">
        <v>2399</v>
      </c>
      <c r="B72" t="s">
        <v>190</v>
      </c>
    </row>
    <row r="73" spans="1:2" x14ac:dyDescent="0.25">
      <c r="A73" t="s">
        <v>1569</v>
      </c>
      <c r="B73" t="s">
        <v>364</v>
      </c>
    </row>
    <row r="74" spans="1:2" x14ac:dyDescent="0.25">
      <c r="A74" t="s">
        <v>1570</v>
      </c>
      <c r="B74" t="s">
        <v>250</v>
      </c>
    </row>
    <row r="75" spans="1:2" x14ac:dyDescent="0.25">
      <c r="A75" t="s">
        <v>1571</v>
      </c>
      <c r="B75" t="s">
        <v>1176</v>
      </c>
    </row>
    <row r="76" spans="1:2" x14ac:dyDescent="0.25">
      <c r="A76" t="s">
        <v>2400</v>
      </c>
      <c r="B76" t="s">
        <v>445</v>
      </c>
    </row>
    <row r="77" spans="1:2" x14ac:dyDescent="0.25">
      <c r="A77" t="s">
        <v>1572</v>
      </c>
      <c r="B77" t="s">
        <v>1406</v>
      </c>
    </row>
    <row r="78" spans="1:2" x14ac:dyDescent="0.25">
      <c r="A78" t="s">
        <v>1573</v>
      </c>
      <c r="B78" t="s">
        <v>1235</v>
      </c>
    </row>
    <row r="79" spans="1:2" x14ac:dyDescent="0.25">
      <c r="A79" t="s">
        <v>1574</v>
      </c>
      <c r="B79" t="s">
        <v>577</v>
      </c>
    </row>
    <row r="80" spans="1:2" x14ac:dyDescent="0.25">
      <c r="A80" t="s">
        <v>1575</v>
      </c>
      <c r="B80" t="s">
        <v>578</v>
      </c>
    </row>
    <row r="81" spans="1:2" x14ac:dyDescent="0.25">
      <c r="A81" t="s">
        <v>1576</v>
      </c>
      <c r="B81" t="s">
        <v>305</v>
      </c>
    </row>
    <row r="82" spans="1:2" x14ac:dyDescent="0.25">
      <c r="A82" t="s">
        <v>1577</v>
      </c>
      <c r="B82" t="s">
        <v>653</v>
      </c>
    </row>
    <row r="83" spans="1:2" x14ac:dyDescent="0.25">
      <c r="A83" t="s">
        <v>1578</v>
      </c>
      <c r="B83" t="s">
        <v>1236</v>
      </c>
    </row>
    <row r="84" spans="1:2" x14ac:dyDescent="0.25">
      <c r="A84" t="s">
        <v>2401</v>
      </c>
      <c r="B84" t="s">
        <v>828</v>
      </c>
    </row>
    <row r="85" spans="1:2" x14ac:dyDescent="0.25">
      <c r="A85" t="s">
        <v>2402</v>
      </c>
      <c r="B85" t="s">
        <v>829</v>
      </c>
    </row>
    <row r="86" spans="1:2" x14ac:dyDescent="0.25">
      <c r="A86" t="s">
        <v>2403</v>
      </c>
      <c r="B86" t="s">
        <v>830</v>
      </c>
    </row>
    <row r="87" spans="1:2" x14ac:dyDescent="0.25">
      <c r="A87" t="s">
        <v>2404</v>
      </c>
      <c r="B87" t="s">
        <v>192</v>
      </c>
    </row>
    <row r="88" spans="1:2" x14ac:dyDescent="0.25">
      <c r="A88" t="s">
        <v>1579</v>
      </c>
      <c r="B88" t="s">
        <v>472</v>
      </c>
    </row>
    <row r="89" spans="1:2" x14ac:dyDescent="0.25">
      <c r="A89" t="s">
        <v>1580</v>
      </c>
      <c r="B89" t="s">
        <v>1392</v>
      </c>
    </row>
    <row r="90" spans="1:2" x14ac:dyDescent="0.25">
      <c r="A90" t="s">
        <v>1581</v>
      </c>
      <c r="B90" t="s">
        <v>1394</v>
      </c>
    </row>
    <row r="91" spans="1:2" x14ac:dyDescent="0.25">
      <c r="A91" t="s">
        <v>1582</v>
      </c>
      <c r="B91" t="s">
        <v>615</v>
      </c>
    </row>
    <row r="92" spans="1:2" x14ac:dyDescent="0.25">
      <c r="A92" t="s">
        <v>1583</v>
      </c>
      <c r="B92" t="s">
        <v>616</v>
      </c>
    </row>
    <row r="93" spans="1:2" x14ac:dyDescent="0.25">
      <c r="A93" t="s">
        <v>1584</v>
      </c>
      <c r="B93" t="s">
        <v>617</v>
      </c>
    </row>
    <row r="94" spans="1:2" x14ac:dyDescent="0.25">
      <c r="A94" t="s">
        <v>1585</v>
      </c>
      <c r="B94" t="s">
        <v>1336</v>
      </c>
    </row>
    <row r="95" spans="1:2" x14ac:dyDescent="0.25">
      <c r="A95" t="s">
        <v>1586</v>
      </c>
      <c r="B95" t="s">
        <v>618</v>
      </c>
    </row>
    <row r="96" spans="1:2" x14ac:dyDescent="0.25">
      <c r="A96" t="s">
        <v>1587</v>
      </c>
      <c r="B96" t="s">
        <v>1337</v>
      </c>
    </row>
    <row r="97" spans="1:2" x14ac:dyDescent="0.25">
      <c r="A97" t="s">
        <v>1588</v>
      </c>
      <c r="B97" t="s">
        <v>474</v>
      </c>
    </row>
    <row r="98" spans="1:2" x14ac:dyDescent="0.25">
      <c r="A98" t="s">
        <v>1589</v>
      </c>
      <c r="B98" t="s">
        <v>1069</v>
      </c>
    </row>
    <row r="99" spans="1:2" x14ac:dyDescent="0.25">
      <c r="A99" t="s">
        <v>1590</v>
      </c>
      <c r="B99" t="s">
        <v>1395</v>
      </c>
    </row>
    <row r="100" spans="1:2" x14ac:dyDescent="0.25">
      <c r="A100" t="s">
        <v>2405</v>
      </c>
      <c r="B100" t="s">
        <v>1183</v>
      </c>
    </row>
    <row r="101" spans="1:2" x14ac:dyDescent="0.25">
      <c r="A101" t="s">
        <v>2406</v>
      </c>
      <c r="B101" t="s">
        <v>113</v>
      </c>
    </row>
    <row r="102" spans="1:2" x14ac:dyDescent="0.25">
      <c r="A102" t="s">
        <v>2407</v>
      </c>
      <c r="B102" t="s">
        <v>100</v>
      </c>
    </row>
    <row r="103" spans="1:2" x14ac:dyDescent="0.25">
      <c r="A103" t="s">
        <v>1592</v>
      </c>
      <c r="B103" t="s">
        <v>366</v>
      </c>
    </row>
    <row r="104" spans="1:2" x14ac:dyDescent="0.25">
      <c r="A104" t="s">
        <v>1593</v>
      </c>
      <c r="B104" t="s">
        <v>1092</v>
      </c>
    </row>
    <row r="105" spans="1:2" x14ac:dyDescent="0.25">
      <c r="A105" t="s">
        <v>2408</v>
      </c>
      <c r="B105" t="s">
        <v>658</v>
      </c>
    </row>
    <row r="106" spans="1:2" x14ac:dyDescent="0.25">
      <c r="A106" t="s">
        <v>2409</v>
      </c>
      <c r="B106" t="s">
        <v>519</v>
      </c>
    </row>
    <row r="107" spans="1:2" x14ac:dyDescent="0.25">
      <c r="A107" t="s">
        <v>2410</v>
      </c>
      <c r="B107" t="s">
        <v>264</v>
      </c>
    </row>
    <row r="108" spans="1:2" x14ac:dyDescent="0.25">
      <c r="A108" t="s">
        <v>1594</v>
      </c>
      <c r="B108" t="s">
        <v>1237</v>
      </c>
    </row>
    <row r="109" spans="1:2" x14ac:dyDescent="0.25">
      <c r="A109" t="s">
        <v>2411</v>
      </c>
      <c r="B109" t="s">
        <v>234</v>
      </c>
    </row>
    <row r="110" spans="1:2" x14ac:dyDescent="0.25">
      <c r="B110" t="s">
        <v>771</v>
      </c>
    </row>
    <row r="111" spans="1:2" x14ac:dyDescent="0.25">
      <c r="A111" t="s">
        <v>2412</v>
      </c>
      <c r="B111" t="s">
        <v>831</v>
      </c>
    </row>
    <row r="112" spans="1:2" x14ac:dyDescent="0.25">
      <c r="A112" t="s">
        <v>2413</v>
      </c>
      <c r="B112" t="s">
        <v>832</v>
      </c>
    </row>
    <row r="113" spans="1:2" x14ac:dyDescent="0.25">
      <c r="A113" t="s">
        <v>1595</v>
      </c>
      <c r="B113" t="s">
        <v>833</v>
      </c>
    </row>
    <row r="114" spans="1:2" x14ac:dyDescent="0.25">
      <c r="A114" t="s">
        <v>2414</v>
      </c>
      <c r="B114" t="s">
        <v>834</v>
      </c>
    </row>
    <row r="115" spans="1:2" x14ac:dyDescent="0.25">
      <c r="A115" t="s">
        <v>2415</v>
      </c>
      <c r="B115" t="s">
        <v>835</v>
      </c>
    </row>
    <row r="116" spans="1:2" x14ac:dyDescent="0.25">
      <c r="A116" t="s">
        <v>1596</v>
      </c>
      <c r="B116" t="s">
        <v>836</v>
      </c>
    </row>
    <row r="117" spans="1:2" x14ac:dyDescent="0.25">
      <c r="A117" t="s">
        <v>2416</v>
      </c>
      <c r="B117" t="s">
        <v>837</v>
      </c>
    </row>
    <row r="118" spans="1:2" x14ac:dyDescent="0.25">
      <c r="A118" t="s">
        <v>1597</v>
      </c>
      <c r="B118" t="s">
        <v>475</v>
      </c>
    </row>
    <row r="119" spans="1:2" x14ac:dyDescent="0.25">
      <c r="A119" t="s">
        <v>1598</v>
      </c>
      <c r="B119" t="s">
        <v>1338</v>
      </c>
    </row>
    <row r="120" spans="1:2" x14ac:dyDescent="0.25">
      <c r="A120" t="s">
        <v>2417</v>
      </c>
      <c r="B120" t="s">
        <v>1193</v>
      </c>
    </row>
    <row r="121" spans="1:2" x14ac:dyDescent="0.25">
      <c r="A121" t="s">
        <v>2418</v>
      </c>
      <c r="B121" t="s">
        <v>1238</v>
      </c>
    </row>
    <row r="122" spans="1:2" x14ac:dyDescent="0.25">
      <c r="A122" t="s">
        <v>2419</v>
      </c>
      <c r="B122" t="s">
        <v>342</v>
      </c>
    </row>
    <row r="123" spans="1:2" x14ac:dyDescent="0.25">
      <c r="A123" t="s">
        <v>2420</v>
      </c>
      <c r="B123" t="s">
        <v>118</v>
      </c>
    </row>
    <row r="124" spans="1:2" x14ac:dyDescent="0.25">
      <c r="A124" t="s">
        <v>2421</v>
      </c>
      <c r="B124" t="s">
        <v>344</v>
      </c>
    </row>
    <row r="125" spans="1:2" x14ac:dyDescent="0.25">
      <c r="A125" t="s">
        <v>2422</v>
      </c>
      <c r="B125" t="s">
        <v>184</v>
      </c>
    </row>
    <row r="126" spans="1:2" x14ac:dyDescent="0.25">
      <c r="A126" t="s">
        <v>1600</v>
      </c>
      <c r="B126" t="s">
        <v>476</v>
      </c>
    </row>
    <row r="127" spans="1:2" x14ac:dyDescent="0.25">
      <c r="A127" t="s">
        <v>1601</v>
      </c>
      <c r="B127" t="s">
        <v>477</v>
      </c>
    </row>
    <row r="128" spans="1:2" x14ac:dyDescent="0.25">
      <c r="A128" t="s">
        <v>1602</v>
      </c>
      <c r="B128" t="s">
        <v>478</v>
      </c>
    </row>
    <row r="129" spans="1:2" x14ac:dyDescent="0.25">
      <c r="A129" t="s">
        <v>1603</v>
      </c>
      <c r="B129" t="s">
        <v>479</v>
      </c>
    </row>
    <row r="130" spans="1:2" x14ac:dyDescent="0.25">
      <c r="A130" t="s">
        <v>1604</v>
      </c>
      <c r="B130" t="s">
        <v>579</v>
      </c>
    </row>
    <row r="131" spans="1:2" x14ac:dyDescent="0.25">
      <c r="A131" t="s">
        <v>1605</v>
      </c>
      <c r="B131" t="s">
        <v>580</v>
      </c>
    </row>
    <row r="132" spans="1:2" x14ac:dyDescent="0.25">
      <c r="A132" t="s">
        <v>1606</v>
      </c>
      <c r="B132" t="s">
        <v>1339</v>
      </c>
    </row>
    <row r="133" spans="1:2" x14ac:dyDescent="0.25">
      <c r="A133" t="s">
        <v>1607</v>
      </c>
      <c r="B133" t="s">
        <v>1340</v>
      </c>
    </row>
    <row r="134" spans="1:2" x14ac:dyDescent="0.25">
      <c r="A134" t="s">
        <v>1608</v>
      </c>
      <c r="B134" t="s">
        <v>1306</v>
      </c>
    </row>
    <row r="135" spans="1:2" x14ac:dyDescent="0.25">
      <c r="A135" t="s">
        <v>1609</v>
      </c>
      <c r="B135" t="s">
        <v>640</v>
      </c>
    </row>
    <row r="136" spans="1:2" x14ac:dyDescent="0.25">
      <c r="A136" t="s">
        <v>1610</v>
      </c>
      <c r="B136" t="s">
        <v>581</v>
      </c>
    </row>
    <row r="137" spans="1:2" x14ac:dyDescent="0.25">
      <c r="A137" t="s">
        <v>1611</v>
      </c>
      <c r="B137" t="s">
        <v>634</v>
      </c>
    </row>
    <row r="138" spans="1:2" x14ac:dyDescent="0.25">
      <c r="A138" t="s">
        <v>1612</v>
      </c>
      <c r="B138" t="s">
        <v>1341</v>
      </c>
    </row>
    <row r="139" spans="1:2" x14ac:dyDescent="0.25">
      <c r="A139" t="s">
        <v>1613</v>
      </c>
      <c r="B139" t="s">
        <v>582</v>
      </c>
    </row>
    <row r="140" spans="1:2" x14ac:dyDescent="0.25">
      <c r="A140" t="s">
        <v>2423</v>
      </c>
      <c r="B140" t="s">
        <v>654</v>
      </c>
    </row>
    <row r="141" spans="1:2" x14ac:dyDescent="0.25">
      <c r="A141" t="s">
        <v>2424</v>
      </c>
      <c r="B141" t="s">
        <v>265</v>
      </c>
    </row>
    <row r="142" spans="1:2" x14ac:dyDescent="0.25">
      <c r="A142" t="s">
        <v>1614</v>
      </c>
      <c r="B142" t="s">
        <v>1096</v>
      </c>
    </row>
    <row r="143" spans="1:2" x14ac:dyDescent="0.25">
      <c r="A143" t="s">
        <v>1615</v>
      </c>
      <c r="B143" t="s">
        <v>1098</v>
      </c>
    </row>
    <row r="144" spans="1:2" x14ac:dyDescent="0.25">
      <c r="A144" t="s">
        <v>1616</v>
      </c>
      <c r="B144" t="s">
        <v>787</v>
      </c>
    </row>
    <row r="145" spans="1:2" x14ac:dyDescent="0.25">
      <c r="A145" t="s">
        <v>1617</v>
      </c>
      <c r="B145" t="s">
        <v>1099</v>
      </c>
    </row>
    <row r="146" spans="1:2" x14ac:dyDescent="0.25">
      <c r="A146" t="s">
        <v>1618</v>
      </c>
      <c r="B146" t="s">
        <v>1100</v>
      </c>
    </row>
    <row r="147" spans="1:2" x14ac:dyDescent="0.25">
      <c r="A147" t="s">
        <v>1619</v>
      </c>
      <c r="B147" t="s">
        <v>381</v>
      </c>
    </row>
    <row r="148" spans="1:2" x14ac:dyDescent="0.25">
      <c r="A148" t="s">
        <v>1620</v>
      </c>
      <c r="B148" t="s">
        <v>1184</v>
      </c>
    </row>
    <row r="149" spans="1:2" x14ac:dyDescent="0.25">
      <c r="B149" t="s">
        <v>382</v>
      </c>
    </row>
    <row r="150" spans="1:2" x14ac:dyDescent="0.25">
      <c r="A150" t="s">
        <v>1621</v>
      </c>
      <c r="B150" t="s">
        <v>402</v>
      </c>
    </row>
    <row r="151" spans="1:2" x14ac:dyDescent="0.25">
      <c r="A151" t="s">
        <v>1622</v>
      </c>
      <c r="B151" t="s">
        <v>404</v>
      </c>
    </row>
    <row r="152" spans="1:2" x14ac:dyDescent="0.25">
      <c r="A152" t="s">
        <v>2425</v>
      </c>
      <c r="B152" t="s">
        <v>521</v>
      </c>
    </row>
    <row r="153" spans="1:2" x14ac:dyDescent="0.25">
      <c r="A153" t="s">
        <v>2426</v>
      </c>
      <c r="B153" t="s">
        <v>132</v>
      </c>
    </row>
    <row r="154" spans="1:2" x14ac:dyDescent="0.25">
      <c r="A154" t="s">
        <v>2427</v>
      </c>
      <c r="B154" t="s">
        <v>102</v>
      </c>
    </row>
    <row r="155" spans="1:2" x14ac:dyDescent="0.25">
      <c r="A155" t="s">
        <v>2428</v>
      </c>
      <c r="B155" t="s">
        <v>838</v>
      </c>
    </row>
    <row r="156" spans="1:2" x14ac:dyDescent="0.25">
      <c r="A156" t="s">
        <v>2429</v>
      </c>
      <c r="B156" t="s">
        <v>839</v>
      </c>
    </row>
    <row r="157" spans="1:2" x14ac:dyDescent="0.25">
      <c r="A157" t="s">
        <v>2430</v>
      </c>
      <c r="B157" t="s">
        <v>558</v>
      </c>
    </row>
    <row r="158" spans="1:2" x14ac:dyDescent="0.25">
      <c r="A158" t="s">
        <v>2431</v>
      </c>
      <c r="B158" t="s">
        <v>321</v>
      </c>
    </row>
    <row r="159" spans="1:2" x14ac:dyDescent="0.25">
      <c r="A159" t="s">
        <v>1623</v>
      </c>
      <c r="B159" t="s">
        <v>1145</v>
      </c>
    </row>
    <row r="160" spans="1:2" x14ac:dyDescent="0.25">
      <c r="A160" t="s">
        <v>1624</v>
      </c>
      <c r="B160" t="s">
        <v>1101</v>
      </c>
    </row>
    <row r="161" spans="1:2" x14ac:dyDescent="0.25">
      <c r="A161" t="s">
        <v>2432</v>
      </c>
      <c r="B161" t="s">
        <v>1078</v>
      </c>
    </row>
    <row r="162" spans="1:2" x14ac:dyDescent="0.25">
      <c r="A162" t="s">
        <v>1625</v>
      </c>
      <c r="B162" t="s">
        <v>1277</v>
      </c>
    </row>
    <row r="163" spans="1:2" x14ac:dyDescent="0.25">
      <c r="B163" t="s">
        <v>252</v>
      </c>
    </row>
    <row r="164" spans="1:2" x14ac:dyDescent="0.25">
      <c r="B164" t="s">
        <v>253</v>
      </c>
    </row>
    <row r="165" spans="1:2" x14ac:dyDescent="0.25">
      <c r="A165" t="s">
        <v>2433</v>
      </c>
      <c r="B165" t="s">
        <v>306</v>
      </c>
    </row>
    <row r="166" spans="1:2" x14ac:dyDescent="0.25">
      <c r="A166" t="s">
        <v>2434</v>
      </c>
      <c r="B166" t="s">
        <v>307</v>
      </c>
    </row>
    <row r="167" spans="1:2" x14ac:dyDescent="0.25">
      <c r="A167" t="s">
        <v>1626</v>
      </c>
      <c r="B167" t="s">
        <v>1408</v>
      </c>
    </row>
    <row r="168" spans="1:2" x14ac:dyDescent="0.25">
      <c r="A168" t="s">
        <v>1627</v>
      </c>
      <c r="B168" t="s">
        <v>1342</v>
      </c>
    </row>
    <row r="169" spans="1:2" x14ac:dyDescent="0.25">
      <c r="A169" t="s">
        <v>1628</v>
      </c>
      <c r="B169" t="s">
        <v>1308</v>
      </c>
    </row>
    <row r="170" spans="1:2" x14ac:dyDescent="0.25">
      <c r="A170" t="s">
        <v>1629</v>
      </c>
      <c r="B170" t="s">
        <v>1343</v>
      </c>
    </row>
    <row r="171" spans="1:2" x14ac:dyDescent="0.25">
      <c r="B171" t="s">
        <v>281</v>
      </c>
    </row>
    <row r="172" spans="1:2" x14ac:dyDescent="0.25">
      <c r="A172" t="s">
        <v>2435</v>
      </c>
      <c r="B172" t="s">
        <v>283</v>
      </c>
    </row>
    <row r="173" spans="1:2" x14ac:dyDescent="0.25">
      <c r="A173" t="s">
        <v>2436</v>
      </c>
      <c r="B173" t="s">
        <v>788</v>
      </c>
    </row>
    <row r="174" spans="1:2" x14ac:dyDescent="0.25">
      <c r="A174" t="s">
        <v>2437</v>
      </c>
      <c r="B174" t="s">
        <v>734</v>
      </c>
    </row>
    <row r="175" spans="1:2" x14ac:dyDescent="0.25">
      <c r="A175" t="s">
        <v>1630</v>
      </c>
      <c r="B175" t="s">
        <v>736</v>
      </c>
    </row>
    <row r="176" spans="1:2" x14ac:dyDescent="0.25">
      <c r="A176" t="s">
        <v>1631</v>
      </c>
      <c r="B176" t="s">
        <v>737</v>
      </c>
    </row>
    <row r="177" spans="1:2" x14ac:dyDescent="0.25">
      <c r="A177" t="s">
        <v>2438</v>
      </c>
      <c r="B177" t="s">
        <v>345</v>
      </c>
    </row>
    <row r="178" spans="1:2" x14ac:dyDescent="0.25">
      <c r="A178" t="s">
        <v>2439</v>
      </c>
      <c r="B178" t="s">
        <v>284</v>
      </c>
    </row>
    <row r="179" spans="1:2" x14ac:dyDescent="0.25">
      <c r="A179" t="s">
        <v>2440</v>
      </c>
      <c r="B179" t="s">
        <v>285</v>
      </c>
    </row>
    <row r="180" spans="1:2" x14ac:dyDescent="0.25">
      <c r="A180" t="s">
        <v>1632</v>
      </c>
      <c r="B180" t="s">
        <v>1309</v>
      </c>
    </row>
    <row r="181" spans="1:2" x14ac:dyDescent="0.25">
      <c r="A181" t="s">
        <v>2441</v>
      </c>
      <c r="B181" t="s">
        <v>308</v>
      </c>
    </row>
    <row r="182" spans="1:2" x14ac:dyDescent="0.25">
      <c r="A182" t="s">
        <v>2442</v>
      </c>
      <c r="B182" t="s">
        <v>522</v>
      </c>
    </row>
    <row r="183" spans="1:2" x14ac:dyDescent="0.25">
      <c r="A183" t="s">
        <v>2443</v>
      </c>
      <c r="B183" t="s">
        <v>22</v>
      </c>
    </row>
    <row r="184" spans="1:2" x14ac:dyDescent="0.25">
      <c r="A184" t="s">
        <v>1633</v>
      </c>
      <c r="B184" t="s">
        <v>549</v>
      </c>
    </row>
    <row r="185" spans="1:2" x14ac:dyDescent="0.25">
      <c r="A185" t="s">
        <v>1634</v>
      </c>
      <c r="B185" t="s">
        <v>550</v>
      </c>
    </row>
    <row r="186" spans="1:2" x14ac:dyDescent="0.25">
      <c r="A186" t="s">
        <v>1635</v>
      </c>
      <c r="B186" t="s">
        <v>446</v>
      </c>
    </row>
    <row r="187" spans="1:2" x14ac:dyDescent="0.25">
      <c r="A187" t="s">
        <v>2444</v>
      </c>
      <c r="B187" t="s">
        <v>840</v>
      </c>
    </row>
    <row r="188" spans="1:2" x14ac:dyDescent="0.25">
      <c r="A188" t="s">
        <v>1636</v>
      </c>
      <c r="B188" t="s">
        <v>1239</v>
      </c>
    </row>
    <row r="189" spans="1:2" x14ac:dyDescent="0.25">
      <c r="A189" t="s">
        <v>2445</v>
      </c>
      <c r="B189" t="s">
        <v>171</v>
      </c>
    </row>
    <row r="190" spans="1:2" x14ac:dyDescent="0.25">
      <c r="A190" t="s">
        <v>2446</v>
      </c>
      <c r="B190" t="s">
        <v>172</v>
      </c>
    </row>
    <row r="191" spans="1:2" x14ac:dyDescent="0.25">
      <c r="A191" t="s">
        <v>2447</v>
      </c>
      <c r="B191" t="s">
        <v>173</v>
      </c>
    </row>
    <row r="192" spans="1:2" x14ac:dyDescent="0.25">
      <c r="A192" t="s">
        <v>1637</v>
      </c>
      <c r="B192" t="s">
        <v>1207</v>
      </c>
    </row>
    <row r="193" spans="1:2" x14ac:dyDescent="0.25">
      <c r="A193" t="s">
        <v>1638</v>
      </c>
      <c r="B193" t="s">
        <v>716</v>
      </c>
    </row>
    <row r="194" spans="1:2" x14ac:dyDescent="0.25">
      <c r="A194" t="s">
        <v>1639</v>
      </c>
      <c r="B194" t="s">
        <v>730</v>
      </c>
    </row>
    <row r="195" spans="1:2" x14ac:dyDescent="0.25">
      <c r="A195" t="s">
        <v>2448</v>
      </c>
      <c r="B195" t="s">
        <v>193</v>
      </c>
    </row>
    <row r="196" spans="1:2" x14ac:dyDescent="0.25">
      <c r="A196" t="s">
        <v>1640</v>
      </c>
      <c r="B196" t="s">
        <v>1218</v>
      </c>
    </row>
    <row r="197" spans="1:2" x14ac:dyDescent="0.25">
      <c r="A197" t="s">
        <v>1641</v>
      </c>
      <c r="B197" t="s">
        <v>456</v>
      </c>
    </row>
    <row r="198" spans="1:2" x14ac:dyDescent="0.25">
      <c r="A198" t="s">
        <v>1642</v>
      </c>
      <c r="B198" t="s">
        <v>1220</v>
      </c>
    </row>
    <row r="199" spans="1:2" x14ac:dyDescent="0.25">
      <c r="A199" t="s">
        <v>1643</v>
      </c>
      <c r="B199" t="s">
        <v>1147</v>
      </c>
    </row>
    <row r="200" spans="1:2" x14ac:dyDescent="0.25">
      <c r="A200" t="s">
        <v>1644</v>
      </c>
      <c r="B200" t="s">
        <v>1240</v>
      </c>
    </row>
    <row r="201" spans="1:2" x14ac:dyDescent="0.25">
      <c r="A201" t="s">
        <v>1645</v>
      </c>
      <c r="B201" t="s">
        <v>1221</v>
      </c>
    </row>
    <row r="202" spans="1:2" x14ac:dyDescent="0.25">
      <c r="B202" t="s">
        <v>37</v>
      </c>
    </row>
    <row r="203" spans="1:2" x14ac:dyDescent="0.25">
      <c r="A203" t="s">
        <v>2449</v>
      </c>
      <c r="B203" t="s">
        <v>61</v>
      </c>
    </row>
    <row r="204" spans="1:2" x14ac:dyDescent="0.25">
      <c r="A204" t="s">
        <v>2450</v>
      </c>
      <c r="B204" t="s">
        <v>63</v>
      </c>
    </row>
    <row r="205" spans="1:2" x14ac:dyDescent="0.25">
      <c r="A205" t="s">
        <v>2451</v>
      </c>
      <c r="B205" t="s">
        <v>64</v>
      </c>
    </row>
    <row r="206" spans="1:2" x14ac:dyDescent="0.25">
      <c r="A206" t="s">
        <v>2452</v>
      </c>
      <c r="B206" t="s">
        <v>65</v>
      </c>
    </row>
    <row r="207" spans="1:2" x14ac:dyDescent="0.25">
      <c r="B207" t="s">
        <v>174</v>
      </c>
    </row>
    <row r="208" spans="1:2" x14ac:dyDescent="0.25">
      <c r="A208" t="s">
        <v>2453</v>
      </c>
      <c r="B208" t="s">
        <v>72</v>
      </c>
    </row>
    <row r="209" spans="1:2" x14ac:dyDescent="0.25">
      <c r="A209" t="s">
        <v>1646</v>
      </c>
      <c r="B209" t="s">
        <v>1409</v>
      </c>
    </row>
    <row r="210" spans="1:2" x14ac:dyDescent="0.25">
      <c r="A210" t="s">
        <v>2454</v>
      </c>
      <c r="B210" t="s">
        <v>316</v>
      </c>
    </row>
    <row r="211" spans="1:2" x14ac:dyDescent="0.25">
      <c r="A211" t="s">
        <v>2455</v>
      </c>
      <c r="B211" t="s">
        <v>254</v>
      </c>
    </row>
    <row r="212" spans="1:2" x14ac:dyDescent="0.25">
      <c r="A212" t="s">
        <v>2456</v>
      </c>
      <c r="B212" t="s">
        <v>318</v>
      </c>
    </row>
    <row r="213" spans="1:2" x14ac:dyDescent="0.25">
      <c r="A213" t="s">
        <v>1647</v>
      </c>
      <c r="B213" t="s">
        <v>1310</v>
      </c>
    </row>
    <row r="214" spans="1:2" x14ac:dyDescent="0.25">
      <c r="B214" t="s">
        <v>255</v>
      </c>
    </row>
    <row r="215" spans="1:2" x14ac:dyDescent="0.25">
      <c r="A215" t="s">
        <v>1648</v>
      </c>
      <c r="B215" t="s">
        <v>1359</v>
      </c>
    </row>
    <row r="216" spans="1:2" x14ac:dyDescent="0.25">
      <c r="A216" t="s">
        <v>2457</v>
      </c>
      <c r="B216" t="s">
        <v>523</v>
      </c>
    </row>
    <row r="217" spans="1:2" x14ac:dyDescent="0.25">
      <c r="B217" t="s">
        <v>203</v>
      </c>
    </row>
    <row r="218" spans="1:2" x14ac:dyDescent="0.25">
      <c r="A218" t="s">
        <v>1649</v>
      </c>
      <c r="B218" t="s">
        <v>732</v>
      </c>
    </row>
    <row r="219" spans="1:2" x14ac:dyDescent="0.25">
      <c r="A219" t="s">
        <v>2458</v>
      </c>
      <c r="B219" t="s">
        <v>204</v>
      </c>
    </row>
    <row r="220" spans="1:2" x14ac:dyDescent="0.25">
      <c r="A220" t="s">
        <v>2459</v>
      </c>
      <c r="B220" t="s">
        <v>323</v>
      </c>
    </row>
    <row r="221" spans="1:2" x14ac:dyDescent="0.25">
      <c r="A221" t="s">
        <v>2460</v>
      </c>
      <c r="B221" t="s">
        <v>185</v>
      </c>
    </row>
    <row r="222" spans="1:2" x14ac:dyDescent="0.25">
      <c r="B222" t="s">
        <v>324</v>
      </c>
    </row>
    <row r="223" spans="1:2" x14ac:dyDescent="0.25">
      <c r="A223" t="s">
        <v>1650</v>
      </c>
      <c r="B223" t="s">
        <v>1360</v>
      </c>
    </row>
    <row r="224" spans="1:2" x14ac:dyDescent="0.25">
      <c r="A224" t="s">
        <v>1651</v>
      </c>
      <c r="B224" t="s">
        <v>1361</v>
      </c>
    </row>
    <row r="225" spans="1:2" x14ac:dyDescent="0.25">
      <c r="A225" t="s">
        <v>1652</v>
      </c>
      <c r="B225" t="s">
        <v>1195</v>
      </c>
    </row>
    <row r="226" spans="1:2" x14ac:dyDescent="0.25">
      <c r="B226" t="s">
        <v>458</v>
      </c>
    </row>
    <row r="227" spans="1:2" x14ac:dyDescent="0.25">
      <c r="A227" t="s">
        <v>1653</v>
      </c>
      <c r="B227" t="s">
        <v>460</v>
      </c>
    </row>
    <row r="228" spans="1:2" x14ac:dyDescent="0.25">
      <c r="A228" t="s">
        <v>2461</v>
      </c>
      <c r="B228" t="s">
        <v>105</v>
      </c>
    </row>
    <row r="229" spans="1:2" x14ac:dyDescent="0.25">
      <c r="A229" t="s">
        <v>2462</v>
      </c>
      <c r="B229" t="s">
        <v>23</v>
      </c>
    </row>
    <row r="230" spans="1:2" x14ac:dyDescent="0.25">
      <c r="B230" t="s">
        <v>142</v>
      </c>
    </row>
    <row r="231" spans="1:2" x14ac:dyDescent="0.25">
      <c r="B231" t="s">
        <v>144</v>
      </c>
    </row>
    <row r="232" spans="1:2" x14ac:dyDescent="0.25">
      <c r="A232" t="s">
        <v>2463</v>
      </c>
      <c r="B232" t="s">
        <v>115</v>
      </c>
    </row>
    <row r="233" spans="1:2" x14ac:dyDescent="0.25">
      <c r="B233" t="s">
        <v>145</v>
      </c>
    </row>
    <row r="234" spans="1:2" x14ac:dyDescent="0.25">
      <c r="A234" t="s">
        <v>1654</v>
      </c>
      <c r="B234" t="s">
        <v>717</v>
      </c>
    </row>
    <row r="235" spans="1:2" x14ac:dyDescent="0.25">
      <c r="A235" t="s">
        <v>2464</v>
      </c>
      <c r="B235" t="s">
        <v>205</v>
      </c>
    </row>
    <row r="236" spans="1:2" x14ac:dyDescent="0.25">
      <c r="A236" t="s">
        <v>2465</v>
      </c>
      <c r="B236" t="s">
        <v>39</v>
      </c>
    </row>
    <row r="237" spans="1:2" x14ac:dyDescent="0.25">
      <c r="A237" t="s">
        <v>2466</v>
      </c>
      <c r="B237" t="s">
        <v>738</v>
      </c>
    </row>
    <row r="238" spans="1:2" x14ac:dyDescent="0.25">
      <c r="A238" t="s">
        <v>2467</v>
      </c>
      <c r="B238" t="s">
        <v>841</v>
      </c>
    </row>
    <row r="239" spans="1:2" x14ac:dyDescent="0.25">
      <c r="A239" t="s">
        <v>2468</v>
      </c>
      <c r="B239" t="s">
        <v>297</v>
      </c>
    </row>
    <row r="240" spans="1:2" x14ac:dyDescent="0.25">
      <c r="A240" t="s">
        <v>2469</v>
      </c>
      <c r="B240" t="s">
        <v>286</v>
      </c>
    </row>
    <row r="241" spans="1:2" x14ac:dyDescent="0.25">
      <c r="A241" t="s">
        <v>1655</v>
      </c>
      <c r="B241" t="s">
        <v>405</v>
      </c>
    </row>
    <row r="242" spans="1:2" x14ac:dyDescent="0.25">
      <c r="A242" t="s">
        <v>1656</v>
      </c>
      <c r="B242" t="s">
        <v>406</v>
      </c>
    </row>
    <row r="243" spans="1:2" x14ac:dyDescent="0.25">
      <c r="A243" t="s">
        <v>2470</v>
      </c>
      <c r="B243" t="s">
        <v>266</v>
      </c>
    </row>
    <row r="244" spans="1:2" x14ac:dyDescent="0.25">
      <c r="A244" t="s">
        <v>2471</v>
      </c>
      <c r="B244" t="s">
        <v>267</v>
      </c>
    </row>
    <row r="245" spans="1:2" x14ac:dyDescent="0.25">
      <c r="A245" t="s">
        <v>1657</v>
      </c>
      <c r="B245" t="s">
        <v>1148</v>
      </c>
    </row>
    <row r="246" spans="1:2" x14ac:dyDescent="0.25">
      <c r="A246" t="s">
        <v>1658</v>
      </c>
      <c r="B246" t="s">
        <v>842</v>
      </c>
    </row>
    <row r="247" spans="1:2" x14ac:dyDescent="0.25">
      <c r="A247" t="s">
        <v>1659</v>
      </c>
      <c r="B247" t="s">
        <v>739</v>
      </c>
    </row>
    <row r="248" spans="1:2" x14ac:dyDescent="0.25">
      <c r="A248" t="s">
        <v>2472</v>
      </c>
      <c r="B248" t="s">
        <v>325</v>
      </c>
    </row>
    <row r="249" spans="1:2" x14ac:dyDescent="0.25">
      <c r="A249" t="s">
        <v>2473</v>
      </c>
      <c r="B249" t="s">
        <v>40</v>
      </c>
    </row>
    <row r="250" spans="1:2" x14ac:dyDescent="0.25">
      <c r="B250" t="s">
        <v>41</v>
      </c>
    </row>
    <row r="251" spans="1:2" x14ac:dyDescent="0.25">
      <c r="B251" t="s">
        <v>24</v>
      </c>
    </row>
    <row r="252" spans="1:2" x14ac:dyDescent="0.25">
      <c r="A252" t="s">
        <v>1660</v>
      </c>
      <c r="B252" t="s">
        <v>1102</v>
      </c>
    </row>
    <row r="253" spans="1:2" x14ac:dyDescent="0.25">
      <c r="A253" t="s">
        <v>1661</v>
      </c>
      <c r="B253" t="s">
        <v>1241</v>
      </c>
    </row>
    <row r="254" spans="1:2" x14ac:dyDescent="0.25">
      <c r="A254" t="s">
        <v>1662</v>
      </c>
      <c r="B254" t="s">
        <v>1149</v>
      </c>
    </row>
    <row r="255" spans="1:2" x14ac:dyDescent="0.25">
      <c r="A255" t="s">
        <v>1663</v>
      </c>
      <c r="B255" t="s">
        <v>407</v>
      </c>
    </row>
    <row r="256" spans="1:2" x14ac:dyDescent="0.25">
      <c r="A256" t="s">
        <v>1664</v>
      </c>
      <c r="B256" t="s">
        <v>1103</v>
      </c>
    </row>
    <row r="257" spans="1:2" x14ac:dyDescent="0.25">
      <c r="A257" t="s">
        <v>1665</v>
      </c>
      <c r="B257" t="s">
        <v>740</v>
      </c>
    </row>
    <row r="258" spans="1:2" x14ac:dyDescent="0.25">
      <c r="A258" t="s">
        <v>1666</v>
      </c>
      <c r="B258" t="s">
        <v>660</v>
      </c>
    </row>
    <row r="259" spans="1:2" x14ac:dyDescent="0.25">
      <c r="A259" t="s">
        <v>2474</v>
      </c>
      <c r="B259" t="s">
        <v>524</v>
      </c>
    </row>
    <row r="260" spans="1:2" x14ac:dyDescent="0.25">
      <c r="A260" t="s">
        <v>2475</v>
      </c>
      <c r="B260" t="s">
        <v>326</v>
      </c>
    </row>
    <row r="261" spans="1:2" x14ac:dyDescent="0.25">
      <c r="A261" t="s">
        <v>2476</v>
      </c>
      <c r="B261" t="s">
        <v>206</v>
      </c>
    </row>
    <row r="262" spans="1:2" x14ac:dyDescent="0.25">
      <c r="A262" t="s">
        <v>2477</v>
      </c>
      <c r="B262" t="s">
        <v>207</v>
      </c>
    </row>
    <row r="263" spans="1:2" x14ac:dyDescent="0.25">
      <c r="A263" t="s">
        <v>2478</v>
      </c>
      <c r="B263" t="s">
        <v>641</v>
      </c>
    </row>
    <row r="264" spans="1:2" x14ac:dyDescent="0.25">
      <c r="A264" t="s">
        <v>1667</v>
      </c>
      <c r="B264" t="s">
        <v>461</v>
      </c>
    </row>
    <row r="265" spans="1:2" x14ac:dyDescent="0.25">
      <c r="A265" t="s">
        <v>1668</v>
      </c>
      <c r="B265" t="s">
        <v>1344</v>
      </c>
    </row>
    <row r="266" spans="1:2" x14ac:dyDescent="0.25">
      <c r="A266" t="s">
        <v>1669</v>
      </c>
      <c r="B266" t="s">
        <v>583</v>
      </c>
    </row>
    <row r="267" spans="1:2" x14ac:dyDescent="0.25">
      <c r="B267" t="s">
        <v>138</v>
      </c>
    </row>
    <row r="268" spans="1:2" x14ac:dyDescent="0.25">
      <c r="B268" t="s">
        <v>140</v>
      </c>
    </row>
    <row r="269" spans="1:2" x14ac:dyDescent="0.25">
      <c r="B269" t="s">
        <v>14</v>
      </c>
    </row>
    <row r="270" spans="1:2" x14ac:dyDescent="0.25">
      <c r="A270" t="s">
        <v>1670</v>
      </c>
      <c r="B270" t="s">
        <v>1242</v>
      </c>
    </row>
    <row r="271" spans="1:2" x14ac:dyDescent="0.25">
      <c r="A271" t="s">
        <v>2479</v>
      </c>
      <c r="B271" t="s">
        <v>525</v>
      </c>
    </row>
    <row r="272" spans="1:2" x14ac:dyDescent="0.25">
      <c r="A272" t="s">
        <v>1671</v>
      </c>
      <c r="B272" t="s">
        <v>1243</v>
      </c>
    </row>
    <row r="273" spans="1:2" x14ac:dyDescent="0.25">
      <c r="A273" t="s">
        <v>1672</v>
      </c>
      <c r="B273" t="s">
        <v>812</v>
      </c>
    </row>
    <row r="274" spans="1:2" x14ac:dyDescent="0.25">
      <c r="A274" t="s">
        <v>2480</v>
      </c>
      <c r="B274" t="s">
        <v>25</v>
      </c>
    </row>
    <row r="275" spans="1:2" x14ac:dyDescent="0.25">
      <c r="A275" t="s">
        <v>2481</v>
      </c>
      <c r="B275" t="s">
        <v>175</v>
      </c>
    </row>
    <row r="276" spans="1:2" x14ac:dyDescent="0.25">
      <c r="A276" t="s">
        <v>2482</v>
      </c>
      <c r="B276" t="s">
        <v>26</v>
      </c>
    </row>
    <row r="277" spans="1:2" x14ac:dyDescent="0.25">
      <c r="A277" t="s">
        <v>1673</v>
      </c>
      <c r="B277" t="s">
        <v>1244</v>
      </c>
    </row>
    <row r="278" spans="1:2" x14ac:dyDescent="0.25">
      <c r="A278" t="s">
        <v>1674</v>
      </c>
      <c r="B278" t="s">
        <v>1150</v>
      </c>
    </row>
    <row r="279" spans="1:2" x14ac:dyDescent="0.25">
      <c r="A279" t="s">
        <v>2483</v>
      </c>
      <c r="B279" t="s">
        <v>194</v>
      </c>
    </row>
    <row r="280" spans="1:2" x14ac:dyDescent="0.25">
      <c r="A280" t="s">
        <v>1675</v>
      </c>
      <c r="B280" t="s">
        <v>584</v>
      </c>
    </row>
    <row r="281" spans="1:2" x14ac:dyDescent="0.25">
      <c r="A281" t="s">
        <v>1676</v>
      </c>
      <c r="B281" t="s">
        <v>1389</v>
      </c>
    </row>
    <row r="282" spans="1:2" x14ac:dyDescent="0.25">
      <c r="A282" t="s">
        <v>2484</v>
      </c>
      <c r="B282" t="s">
        <v>27</v>
      </c>
    </row>
    <row r="283" spans="1:2" x14ac:dyDescent="0.25">
      <c r="A283" t="s">
        <v>2485</v>
      </c>
      <c r="B283" t="s">
        <v>120</v>
      </c>
    </row>
    <row r="284" spans="1:2" x14ac:dyDescent="0.25">
      <c r="A284" t="s">
        <v>1677</v>
      </c>
      <c r="B284" t="s">
        <v>1362</v>
      </c>
    </row>
    <row r="285" spans="1:2" x14ac:dyDescent="0.25">
      <c r="A285" t="s">
        <v>1678</v>
      </c>
      <c r="B285" t="s">
        <v>383</v>
      </c>
    </row>
    <row r="286" spans="1:2" x14ac:dyDescent="0.25">
      <c r="A286" t="s">
        <v>1679</v>
      </c>
      <c r="B286" t="s">
        <v>384</v>
      </c>
    </row>
    <row r="287" spans="1:2" x14ac:dyDescent="0.25">
      <c r="A287" t="s">
        <v>1680</v>
      </c>
      <c r="B287" t="s">
        <v>1245</v>
      </c>
    </row>
    <row r="288" spans="1:2" x14ac:dyDescent="0.25">
      <c r="A288" t="s">
        <v>2486</v>
      </c>
      <c r="B288" t="s">
        <v>1311</v>
      </c>
    </row>
    <row r="289" spans="1:2" x14ac:dyDescent="0.25">
      <c r="A289" t="s">
        <v>2487</v>
      </c>
      <c r="B289" t="s">
        <v>843</v>
      </c>
    </row>
    <row r="290" spans="1:2" x14ac:dyDescent="0.25">
      <c r="A290" t="s">
        <v>1681</v>
      </c>
      <c r="B290" t="s">
        <v>1345</v>
      </c>
    </row>
    <row r="291" spans="1:2" x14ac:dyDescent="0.25">
      <c r="A291" t="s">
        <v>2488</v>
      </c>
      <c r="B291" t="s">
        <v>493</v>
      </c>
    </row>
    <row r="292" spans="1:2" x14ac:dyDescent="0.25">
      <c r="A292" t="s">
        <v>1682</v>
      </c>
      <c r="B292" t="s">
        <v>1086</v>
      </c>
    </row>
    <row r="293" spans="1:2" x14ac:dyDescent="0.25">
      <c r="A293" t="s">
        <v>1683</v>
      </c>
      <c r="B293" t="s">
        <v>1363</v>
      </c>
    </row>
    <row r="294" spans="1:2" x14ac:dyDescent="0.25">
      <c r="A294" t="s">
        <v>1684</v>
      </c>
      <c r="B294" t="s">
        <v>408</v>
      </c>
    </row>
    <row r="295" spans="1:2" x14ac:dyDescent="0.25">
      <c r="A295" t="s">
        <v>2489</v>
      </c>
      <c r="B295" t="s">
        <v>844</v>
      </c>
    </row>
    <row r="296" spans="1:2" x14ac:dyDescent="0.25">
      <c r="A296" t="s">
        <v>1685</v>
      </c>
      <c r="B296" t="s">
        <v>1104</v>
      </c>
    </row>
    <row r="297" spans="1:2" x14ac:dyDescent="0.25">
      <c r="A297" t="s">
        <v>2490</v>
      </c>
      <c r="B297" t="s">
        <v>327</v>
      </c>
    </row>
    <row r="298" spans="1:2" x14ac:dyDescent="0.25">
      <c r="A298" t="s">
        <v>1686</v>
      </c>
      <c r="B298" t="s">
        <v>409</v>
      </c>
    </row>
    <row r="299" spans="1:2" x14ac:dyDescent="0.25">
      <c r="A299" t="s">
        <v>2491</v>
      </c>
      <c r="B299" t="s">
        <v>1151</v>
      </c>
    </row>
    <row r="300" spans="1:2" x14ac:dyDescent="0.25">
      <c r="A300" t="s">
        <v>1687</v>
      </c>
      <c r="B300" t="s">
        <v>1058</v>
      </c>
    </row>
    <row r="301" spans="1:2" x14ac:dyDescent="0.25">
      <c r="A301" t="s">
        <v>1688</v>
      </c>
      <c r="B301" t="s">
        <v>1246</v>
      </c>
    </row>
    <row r="302" spans="1:2" x14ac:dyDescent="0.25">
      <c r="A302" t="s">
        <v>1689</v>
      </c>
      <c r="B302" t="s">
        <v>1247</v>
      </c>
    </row>
    <row r="303" spans="1:2" x14ac:dyDescent="0.25">
      <c r="A303" t="s">
        <v>2492</v>
      </c>
      <c r="B303" t="s">
        <v>346</v>
      </c>
    </row>
    <row r="304" spans="1:2" x14ac:dyDescent="0.25">
      <c r="A304" t="s">
        <v>1690</v>
      </c>
      <c r="B304" t="s">
        <v>1152</v>
      </c>
    </row>
    <row r="305" spans="1:2" x14ac:dyDescent="0.25">
      <c r="A305" t="s">
        <v>1691</v>
      </c>
      <c r="B305" t="s">
        <v>1105</v>
      </c>
    </row>
    <row r="306" spans="1:2" x14ac:dyDescent="0.25">
      <c r="A306" t="s">
        <v>2493</v>
      </c>
      <c r="B306" t="s">
        <v>208</v>
      </c>
    </row>
    <row r="307" spans="1:2" x14ac:dyDescent="0.25">
      <c r="A307" t="s">
        <v>1692</v>
      </c>
      <c r="B307" t="s">
        <v>1106</v>
      </c>
    </row>
    <row r="308" spans="1:2" x14ac:dyDescent="0.25">
      <c r="A308" t="s">
        <v>1693</v>
      </c>
      <c r="B308" t="s">
        <v>526</v>
      </c>
    </row>
    <row r="309" spans="1:2" x14ac:dyDescent="0.25">
      <c r="A309" t="s">
        <v>1694</v>
      </c>
      <c r="B309" t="s">
        <v>1107</v>
      </c>
    </row>
    <row r="310" spans="1:2" x14ac:dyDescent="0.25">
      <c r="B310" t="s">
        <v>268</v>
      </c>
    </row>
    <row r="311" spans="1:2" x14ac:dyDescent="0.25">
      <c r="A311" t="s">
        <v>1695</v>
      </c>
      <c r="B311" t="s">
        <v>1153</v>
      </c>
    </row>
    <row r="312" spans="1:2" x14ac:dyDescent="0.25">
      <c r="A312" t="s">
        <v>2494</v>
      </c>
      <c r="B312" t="s">
        <v>661</v>
      </c>
    </row>
    <row r="313" spans="1:2" x14ac:dyDescent="0.25">
      <c r="B313" t="s">
        <v>269</v>
      </c>
    </row>
    <row r="314" spans="1:2" x14ac:dyDescent="0.25">
      <c r="A314" t="s">
        <v>1696</v>
      </c>
      <c r="B314" t="s">
        <v>1080</v>
      </c>
    </row>
    <row r="315" spans="1:2" x14ac:dyDescent="0.25">
      <c r="A315" t="s">
        <v>1697</v>
      </c>
      <c r="B315" t="s">
        <v>563</v>
      </c>
    </row>
    <row r="316" spans="1:2" x14ac:dyDescent="0.25">
      <c r="A316" t="s">
        <v>2495</v>
      </c>
      <c r="B316" t="s">
        <v>527</v>
      </c>
    </row>
    <row r="317" spans="1:2" x14ac:dyDescent="0.25">
      <c r="B317" t="s">
        <v>309</v>
      </c>
    </row>
    <row r="318" spans="1:2" x14ac:dyDescent="0.25">
      <c r="A318" t="s">
        <v>1698</v>
      </c>
      <c r="B318" t="s">
        <v>1222</v>
      </c>
    </row>
    <row r="319" spans="1:2" x14ac:dyDescent="0.25">
      <c r="A319" t="s">
        <v>1699</v>
      </c>
      <c r="B319" t="s">
        <v>1223</v>
      </c>
    </row>
    <row r="320" spans="1:2" x14ac:dyDescent="0.25">
      <c r="A320" t="s">
        <v>2496</v>
      </c>
      <c r="B320" t="s">
        <v>195</v>
      </c>
    </row>
    <row r="321" spans="1:2" x14ac:dyDescent="0.25">
      <c r="A321" t="s">
        <v>1700</v>
      </c>
      <c r="B321" t="s">
        <v>410</v>
      </c>
    </row>
    <row r="322" spans="1:2" x14ac:dyDescent="0.25">
      <c r="A322" t="s">
        <v>1701</v>
      </c>
      <c r="B322" t="s">
        <v>1410</v>
      </c>
    </row>
    <row r="323" spans="1:2" x14ac:dyDescent="0.25">
      <c r="A323" t="s">
        <v>1702</v>
      </c>
      <c r="B323" t="s">
        <v>1224</v>
      </c>
    </row>
    <row r="324" spans="1:2" x14ac:dyDescent="0.25">
      <c r="A324" t="s">
        <v>1703</v>
      </c>
      <c r="B324" t="s">
        <v>789</v>
      </c>
    </row>
    <row r="325" spans="1:2" x14ac:dyDescent="0.25">
      <c r="A325" t="s">
        <v>2497</v>
      </c>
      <c r="B325" t="s">
        <v>287</v>
      </c>
    </row>
    <row r="326" spans="1:2" x14ac:dyDescent="0.25">
      <c r="B326" t="s">
        <v>288</v>
      </c>
    </row>
    <row r="327" spans="1:2" x14ac:dyDescent="0.25">
      <c r="A327" t="s">
        <v>1704</v>
      </c>
      <c r="B327" t="s">
        <v>1154</v>
      </c>
    </row>
    <row r="328" spans="1:2" x14ac:dyDescent="0.25">
      <c r="A328" t="s">
        <v>2498</v>
      </c>
      <c r="B328" t="s">
        <v>845</v>
      </c>
    </row>
    <row r="329" spans="1:2" x14ac:dyDescent="0.25">
      <c r="B329" t="s">
        <v>12</v>
      </c>
    </row>
    <row r="330" spans="1:2" x14ac:dyDescent="0.25">
      <c r="A330" t="s">
        <v>1705</v>
      </c>
      <c r="B330" t="s">
        <v>1215</v>
      </c>
    </row>
    <row r="331" spans="1:2" x14ac:dyDescent="0.25">
      <c r="A331" t="s">
        <v>2499</v>
      </c>
      <c r="B331" t="s">
        <v>790</v>
      </c>
    </row>
    <row r="332" spans="1:2" x14ac:dyDescent="0.25">
      <c r="A332" t="s">
        <v>1706</v>
      </c>
      <c r="B332" t="s">
        <v>791</v>
      </c>
    </row>
    <row r="333" spans="1:2" x14ac:dyDescent="0.25">
      <c r="A333" t="s">
        <v>2500</v>
      </c>
      <c r="B333" t="s">
        <v>289</v>
      </c>
    </row>
    <row r="334" spans="1:2" x14ac:dyDescent="0.25">
      <c r="A334" t="s">
        <v>2501</v>
      </c>
      <c r="B334" t="s">
        <v>619</v>
      </c>
    </row>
    <row r="335" spans="1:2" x14ac:dyDescent="0.25">
      <c r="A335" t="s">
        <v>1707</v>
      </c>
      <c r="B335" t="s">
        <v>447</v>
      </c>
    </row>
    <row r="336" spans="1:2" x14ac:dyDescent="0.25">
      <c r="A336" t="s">
        <v>2502</v>
      </c>
      <c r="B336" t="s">
        <v>620</v>
      </c>
    </row>
    <row r="337" spans="1:2" x14ac:dyDescent="0.25">
      <c r="A337" t="s">
        <v>2503</v>
      </c>
      <c r="B337" t="s">
        <v>176</v>
      </c>
    </row>
    <row r="338" spans="1:2" x14ac:dyDescent="0.25">
      <c r="A338" t="s">
        <v>1708</v>
      </c>
      <c r="B338" t="s">
        <v>411</v>
      </c>
    </row>
    <row r="339" spans="1:2" x14ac:dyDescent="0.25">
      <c r="A339" t="s">
        <v>1709</v>
      </c>
      <c r="B339" t="s">
        <v>1248</v>
      </c>
    </row>
    <row r="340" spans="1:2" x14ac:dyDescent="0.25">
      <c r="A340" t="s">
        <v>1710</v>
      </c>
      <c r="B340" t="s">
        <v>186</v>
      </c>
    </row>
    <row r="341" spans="1:2" x14ac:dyDescent="0.25">
      <c r="A341" t="s">
        <v>1711</v>
      </c>
      <c r="B341" t="s">
        <v>1249</v>
      </c>
    </row>
    <row r="342" spans="1:2" x14ac:dyDescent="0.25">
      <c r="A342" t="s">
        <v>2504</v>
      </c>
      <c r="B342" t="s">
        <v>846</v>
      </c>
    </row>
    <row r="343" spans="1:2" x14ac:dyDescent="0.25">
      <c r="A343" t="s">
        <v>1712</v>
      </c>
      <c r="B343" t="s">
        <v>1346</v>
      </c>
    </row>
    <row r="344" spans="1:2" x14ac:dyDescent="0.25">
      <c r="A344" t="s">
        <v>1713</v>
      </c>
      <c r="B344" t="s">
        <v>847</v>
      </c>
    </row>
    <row r="345" spans="1:2" x14ac:dyDescent="0.25">
      <c r="A345" t="s">
        <v>2505</v>
      </c>
      <c r="B345" t="s">
        <v>848</v>
      </c>
    </row>
    <row r="346" spans="1:2" x14ac:dyDescent="0.25">
      <c r="A346" t="s">
        <v>2506</v>
      </c>
      <c r="B346" t="s">
        <v>849</v>
      </c>
    </row>
    <row r="347" spans="1:2" x14ac:dyDescent="0.25">
      <c r="A347" t="s">
        <v>2507</v>
      </c>
      <c r="B347" t="s">
        <v>850</v>
      </c>
    </row>
    <row r="348" spans="1:2" x14ac:dyDescent="0.25">
      <c r="A348" t="s">
        <v>2508</v>
      </c>
      <c r="B348" t="s">
        <v>851</v>
      </c>
    </row>
    <row r="349" spans="1:2" x14ac:dyDescent="0.25">
      <c r="A349" t="s">
        <v>2509</v>
      </c>
      <c r="B349" t="s">
        <v>494</v>
      </c>
    </row>
    <row r="350" spans="1:2" x14ac:dyDescent="0.25">
      <c r="A350" t="s">
        <v>1714</v>
      </c>
      <c r="B350" t="s">
        <v>1411</v>
      </c>
    </row>
    <row r="351" spans="1:2" x14ac:dyDescent="0.25">
      <c r="A351" t="s">
        <v>1715</v>
      </c>
      <c r="B351" t="s">
        <v>1279</v>
      </c>
    </row>
    <row r="352" spans="1:2" x14ac:dyDescent="0.25">
      <c r="B352" t="s">
        <v>81</v>
      </c>
    </row>
    <row r="353" spans="1:2" x14ac:dyDescent="0.25">
      <c r="B353" t="s">
        <v>299</v>
      </c>
    </row>
    <row r="354" spans="1:2" x14ac:dyDescent="0.25">
      <c r="A354" t="s">
        <v>2510</v>
      </c>
      <c r="B354" t="s">
        <v>300</v>
      </c>
    </row>
    <row r="355" spans="1:2" x14ac:dyDescent="0.25">
      <c r="A355" t="s">
        <v>2511</v>
      </c>
      <c r="B355" t="s">
        <v>852</v>
      </c>
    </row>
    <row r="356" spans="1:2" x14ac:dyDescent="0.25">
      <c r="A356" t="s">
        <v>1716</v>
      </c>
      <c r="B356" t="s">
        <v>1108</v>
      </c>
    </row>
    <row r="357" spans="1:2" x14ac:dyDescent="0.25">
      <c r="A357" t="s">
        <v>2512</v>
      </c>
      <c r="B357" t="s">
        <v>1109</v>
      </c>
    </row>
    <row r="358" spans="1:2" x14ac:dyDescent="0.25">
      <c r="A358" t="s">
        <v>2513</v>
      </c>
      <c r="B358" t="s">
        <v>495</v>
      </c>
    </row>
    <row r="359" spans="1:2" x14ac:dyDescent="0.25">
      <c r="A359" t="s">
        <v>2514</v>
      </c>
      <c r="B359" t="s">
        <v>42</v>
      </c>
    </row>
    <row r="360" spans="1:2" x14ac:dyDescent="0.25">
      <c r="A360" t="s">
        <v>2515</v>
      </c>
      <c r="B360" t="s">
        <v>496</v>
      </c>
    </row>
    <row r="361" spans="1:2" x14ac:dyDescent="0.25">
      <c r="A361" t="s">
        <v>2516</v>
      </c>
      <c r="B361" t="s">
        <v>134</v>
      </c>
    </row>
    <row r="362" spans="1:2" x14ac:dyDescent="0.25">
      <c r="B362" t="s">
        <v>43</v>
      </c>
    </row>
    <row r="363" spans="1:2" x14ac:dyDescent="0.25">
      <c r="A363" t="s">
        <v>2517</v>
      </c>
      <c r="B363" t="s">
        <v>853</v>
      </c>
    </row>
    <row r="364" spans="1:2" x14ac:dyDescent="0.25">
      <c r="A364" t="s">
        <v>2501</v>
      </c>
      <c r="B364" t="s">
        <v>854</v>
      </c>
    </row>
    <row r="365" spans="1:2" x14ac:dyDescent="0.25">
      <c r="A365" t="s">
        <v>2518</v>
      </c>
      <c r="B365" t="s">
        <v>855</v>
      </c>
    </row>
    <row r="366" spans="1:2" x14ac:dyDescent="0.25">
      <c r="A366" t="s">
        <v>1717</v>
      </c>
      <c r="B366" t="s">
        <v>1428</v>
      </c>
    </row>
    <row r="367" spans="1:2" x14ac:dyDescent="0.25">
      <c r="A367" t="s">
        <v>1718</v>
      </c>
      <c r="B367" t="s">
        <v>462</v>
      </c>
    </row>
    <row r="368" spans="1:2" x14ac:dyDescent="0.25">
      <c r="A368" t="s">
        <v>2519</v>
      </c>
      <c r="B368" t="s">
        <v>1312</v>
      </c>
    </row>
    <row r="369" spans="1:2" x14ac:dyDescent="0.25">
      <c r="A369" t="s">
        <v>1719</v>
      </c>
      <c r="B369" t="s">
        <v>412</v>
      </c>
    </row>
    <row r="370" spans="1:2" x14ac:dyDescent="0.25">
      <c r="A370" t="s">
        <v>2520</v>
      </c>
      <c r="B370" t="s">
        <v>856</v>
      </c>
    </row>
    <row r="371" spans="1:2" x14ac:dyDescent="0.25">
      <c r="A371" t="s">
        <v>1720</v>
      </c>
      <c r="B371" t="s">
        <v>1313</v>
      </c>
    </row>
    <row r="372" spans="1:2" x14ac:dyDescent="0.25">
      <c r="A372" t="s">
        <v>2521</v>
      </c>
      <c r="B372" t="s">
        <v>857</v>
      </c>
    </row>
    <row r="373" spans="1:2" x14ac:dyDescent="0.25">
      <c r="A373" t="s">
        <v>2522</v>
      </c>
      <c r="B373" t="s">
        <v>858</v>
      </c>
    </row>
    <row r="374" spans="1:2" x14ac:dyDescent="0.25">
      <c r="A374" t="s">
        <v>2523</v>
      </c>
      <c r="B374" t="s">
        <v>859</v>
      </c>
    </row>
    <row r="375" spans="1:2" x14ac:dyDescent="0.25">
      <c r="A375" t="s">
        <v>2524</v>
      </c>
      <c r="B375" t="s">
        <v>860</v>
      </c>
    </row>
    <row r="376" spans="1:2" x14ac:dyDescent="0.25">
      <c r="A376" t="s">
        <v>2525</v>
      </c>
      <c r="B376" t="s">
        <v>861</v>
      </c>
    </row>
    <row r="377" spans="1:2" x14ac:dyDescent="0.25">
      <c r="A377" t="s">
        <v>1721</v>
      </c>
      <c r="B377" t="s">
        <v>1250</v>
      </c>
    </row>
    <row r="378" spans="1:2" x14ac:dyDescent="0.25">
      <c r="A378" t="s">
        <v>2526</v>
      </c>
      <c r="B378" t="s">
        <v>741</v>
      </c>
    </row>
    <row r="379" spans="1:2" x14ac:dyDescent="0.25">
      <c r="A379" t="s">
        <v>2527</v>
      </c>
      <c r="B379" t="s">
        <v>328</v>
      </c>
    </row>
    <row r="380" spans="1:2" x14ac:dyDescent="0.25">
      <c r="A380" t="s">
        <v>1722</v>
      </c>
      <c r="B380" t="s">
        <v>1110</v>
      </c>
    </row>
    <row r="381" spans="1:2" x14ac:dyDescent="0.25">
      <c r="A381" t="s">
        <v>2528</v>
      </c>
      <c r="B381" t="s">
        <v>621</v>
      </c>
    </row>
    <row r="382" spans="1:2" x14ac:dyDescent="0.25">
      <c r="A382" t="s">
        <v>2529</v>
      </c>
      <c r="B382" t="s">
        <v>270</v>
      </c>
    </row>
    <row r="383" spans="1:2" x14ac:dyDescent="0.25">
      <c r="A383" t="s">
        <v>2530</v>
      </c>
      <c r="B383" t="s">
        <v>271</v>
      </c>
    </row>
    <row r="384" spans="1:2" x14ac:dyDescent="0.25">
      <c r="B384" t="s">
        <v>310</v>
      </c>
    </row>
    <row r="385" spans="1:2" x14ac:dyDescent="0.25">
      <c r="A385" t="s">
        <v>1723</v>
      </c>
      <c r="B385" t="s">
        <v>1251</v>
      </c>
    </row>
    <row r="386" spans="1:2" x14ac:dyDescent="0.25">
      <c r="A386" t="s">
        <v>1724</v>
      </c>
      <c r="B386" t="s">
        <v>585</v>
      </c>
    </row>
    <row r="387" spans="1:2" x14ac:dyDescent="0.25">
      <c r="A387" t="s">
        <v>2531</v>
      </c>
      <c r="B387" t="s">
        <v>146</v>
      </c>
    </row>
    <row r="388" spans="1:2" x14ac:dyDescent="0.25">
      <c r="A388" t="s">
        <v>1725</v>
      </c>
      <c r="B388" t="s">
        <v>147</v>
      </c>
    </row>
    <row r="389" spans="1:2" x14ac:dyDescent="0.25">
      <c r="A389" t="s">
        <v>2532</v>
      </c>
      <c r="B389" t="s">
        <v>209</v>
      </c>
    </row>
    <row r="390" spans="1:2" x14ac:dyDescent="0.25">
      <c r="A390" t="s">
        <v>2533</v>
      </c>
      <c r="B390" t="s">
        <v>66</v>
      </c>
    </row>
    <row r="391" spans="1:2" x14ac:dyDescent="0.25">
      <c r="A391" t="s">
        <v>2534</v>
      </c>
      <c r="B391" t="s">
        <v>210</v>
      </c>
    </row>
    <row r="392" spans="1:2" x14ac:dyDescent="0.25">
      <c r="A392" t="s">
        <v>1726</v>
      </c>
      <c r="B392" t="s">
        <v>44</v>
      </c>
    </row>
    <row r="393" spans="1:2" x14ac:dyDescent="0.25">
      <c r="A393" t="s">
        <v>2535</v>
      </c>
      <c r="B393" t="s">
        <v>497</v>
      </c>
    </row>
    <row r="394" spans="1:2" x14ac:dyDescent="0.25">
      <c r="A394" t="s">
        <v>1727</v>
      </c>
      <c r="B394" t="s">
        <v>1412</v>
      </c>
    </row>
    <row r="395" spans="1:2" x14ac:dyDescent="0.25">
      <c r="A395" t="s">
        <v>1728</v>
      </c>
      <c r="B395" t="s">
        <v>586</v>
      </c>
    </row>
    <row r="396" spans="1:2" x14ac:dyDescent="0.25">
      <c r="A396" t="s">
        <v>2536</v>
      </c>
      <c r="B396" t="s">
        <v>45</v>
      </c>
    </row>
    <row r="397" spans="1:2" x14ac:dyDescent="0.25">
      <c r="A397" t="s">
        <v>2537</v>
      </c>
      <c r="B397" t="s">
        <v>862</v>
      </c>
    </row>
    <row r="398" spans="1:2" x14ac:dyDescent="0.25">
      <c r="A398" t="s">
        <v>1729</v>
      </c>
      <c r="B398" t="s">
        <v>587</v>
      </c>
    </row>
    <row r="399" spans="1:2" x14ac:dyDescent="0.25">
      <c r="A399" t="s">
        <v>1730</v>
      </c>
      <c r="B399" t="s">
        <v>588</v>
      </c>
    </row>
    <row r="400" spans="1:2" x14ac:dyDescent="0.25">
      <c r="A400" t="s">
        <v>2538</v>
      </c>
      <c r="B400" t="s">
        <v>792</v>
      </c>
    </row>
    <row r="401" spans="1:2" x14ac:dyDescent="0.25">
      <c r="A401" t="s">
        <v>2539</v>
      </c>
      <c r="B401" t="s">
        <v>211</v>
      </c>
    </row>
    <row r="402" spans="1:2" x14ac:dyDescent="0.25">
      <c r="A402" t="s">
        <v>1731</v>
      </c>
      <c r="B402" t="s">
        <v>742</v>
      </c>
    </row>
    <row r="403" spans="1:2" x14ac:dyDescent="0.25">
      <c r="A403" t="s">
        <v>1732</v>
      </c>
      <c r="B403" t="s">
        <v>743</v>
      </c>
    </row>
    <row r="404" spans="1:2" x14ac:dyDescent="0.25">
      <c r="A404" t="s">
        <v>1733</v>
      </c>
      <c r="B404" t="s">
        <v>413</v>
      </c>
    </row>
    <row r="405" spans="1:2" x14ac:dyDescent="0.25">
      <c r="A405" t="s">
        <v>2540</v>
      </c>
      <c r="B405" t="s">
        <v>88</v>
      </c>
    </row>
    <row r="406" spans="1:2" x14ac:dyDescent="0.25">
      <c r="A406" t="s">
        <v>1734</v>
      </c>
      <c r="B406" t="s">
        <v>1364</v>
      </c>
    </row>
    <row r="407" spans="1:2" x14ac:dyDescent="0.25">
      <c r="A407" t="s">
        <v>1735</v>
      </c>
      <c r="B407" t="s">
        <v>793</v>
      </c>
    </row>
    <row r="408" spans="1:2" x14ac:dyDescent="0.25">
      <c r="A408" t="s">
        <v>1736</v>
      </c>
      <c r="B408" t="s">
        <v>795</v>
      </c>
    </row>
    <row r="409" spans="1:2" x14ac:dyDescent="0.25">
      <c r="A409" t="s">
        <v>2541</v>
      </c>
      <c r="B409" t="s">
        <v>329</v>
      </c>
    </row>
    <row r="410" spans="1:2" x14ac:dyDescent="0.25">
      <c r="A410" t="s">
        <v>1737</v>
      </c>
      <c r="B410" t="s">
        <v>463</v>
      </c>
    </row>
    <row r="411" spans="1:2" x14ac:dyDescent="0.25">
      <c r="A411" t="s">
        <v>1738</v>
      </c>
      <c r="B411" t="s">
        <v>1111</v>
      </c>
    </row>
    <row r="412" spans="1:2" x14ac:dyDescent="0.25">
      <c r="B412" t="s">
        <v>272</v>
      </c>
    </row>
    <row r="413" spans="1:2" x14ac:dyDescent="0.25">
      <c r="A413" t="s">
        <v>2542</v>
      </c>
      <c r="B413" t="s">
        <v>536</v>
      </c>
    </row>
    <row r="414" spans="1:2" x14ac:dyDescent="0.25">
      <c r="A414" t="s">
        <v>2543</v>
      </c>
      <c r="B414" t="s">
        <v>448</v>
      </c>
    </row>
    <row r="415" spans="1:2" x14ac:dyDescent="0.25">
      <c r="B415" t="s">
        <v>1071</v>
      </c>
    </row>
    <row r="416" spans="1:2" x14ac:dyDescent="0.25">
      <c r="A416" t="s">
        <v>1739</v>
      </c>
      <c r="B416" t="s">
        <v>622</v>
      </c>
    </row>
    <row r="417" spans="1:2" x14ac:dyDescent="0.25">
      <c r="A417" t="s">
        <v>1740</v>
      </c>
      <c r="B417" t="s">
        <v>623</v>
      </c>
    </row>
    <row r="418" spans="1:2" x14ac:dyDescent="0.25">
      <c r="A418" t="s">
        <v>1741</v>
      </c>
      <c r="B418" t="s">
        <v>1347</v>
      </c>
    </row>
    <row r="419" spans="1:2" x14ac:dyDescent="0.25">
      <c r="A419" t="s">
        <v>1742</v>
      </c>
      <c r="B419" t="s">
        <v>589</v>
      </c>
    </row>
    <row r="420" spans="1:2" x14ac:dyDescent="0.25">
      <c r="B420" t="s">
        <v>148</v>
      </c>
    </row>
    <row r="421" spans="1:2" x14ac:dyDescent="0.25">
      <c r="B421" t="s">
        <v>149</v>
      </c>
    </row>
    <row r="422" spans="1:2" x14ac:dyDescent="0.25">
      <c r="A422" t="s">
        <v>2544</v>
      </c>
      <c r="B422" t="s">
        <v>498</v>
      </c>
    </row>
    <row r="423" spans="1:2" x14ac:dyDescent="0.25">
      <c r="B423" t="s">
        <v>116</v>
      </c>
    </row>
    <row r="424" spans="1:2" x14ac:dyDescent="0.25">
      <c r="A424" t="s">
        <v>1743</v>
      </c>
      <c r="B424" t="s">
        <v>1112</v>
      </c>
    </row>
    <row r="425" spans="1:2" x14ac:dyDescent="0.25">
      <c r="A425" t="s">
        <v>1744</v>
      </c>
      <c r="B425" t="s">
        <v>1113</v>
      </c>
    </row>
    <row r="426" spans="1:2" x14ac:dyDescent="0.25">
      <c r="A426" t="s">
        <v>1745</v>
      </c>
      <c r="B426" t="s">
        <v>733</v>
      </c>
    </row>
    <row r="427" spans="1:2" x14ac:dyDescent="0.25">
      <c r="A427" t="s">
        <v>1746</v>
      </c>
      <c r="B427" t="s">
        <v>1114</v>
      </c>
    </row>
    <row r="428" spans="1:2" x14ac:dyDescent="0.25">
      <c r="A428" t="s">
        <v>2545</v>
      </c>
      <c r="B428" t="s">
        <v>1115</v>
      </c>
    </row>
    <row r="429" spans="1:2" x14ac:dyDescent="0.25">
      <c r="A429" t="s">
        <v>2546</v>
      </c>
      <c r="B429" t="s">
        <v>863</v>
      </c>
    </row>
    <row r="430" spans="1:2" x14ac:dyDescent="0.25">
      <c r="A430" t="s">
        <v>2547</v>
      </c>
      <c r="B430" t="s">
        <v>864</v>
      </c>
    </row>
    <row r="431" spans="1:2" x14ac:dyDescent="0.25">
      <c r="A431" t="s">
        <v>2548</v>
      </c>
      <c r="B431" t="s">
        <v>865</v>
      </c>
    </row>
    <row r="432" spans="1:2" x14ac:dyDescent="0.25">
      <c r="A432" t="s">
        <v>2549</v>
      </c>
      <c r="B432" t="s">
        <v>866</v>
      </c>
    </row>
    <row r="433" spans="1:2" x14ac:dyDescent="0.25">
      <c r="A433" t="s">
        <v>1747</v>
      </c>
      <c r="B433" t="s">
        <v>122</v>
      </c>
    </row>
    <row r="434" spans="1:2" x14ac:dyDescent="0.25">
      <c r="A434" t="s">
        <v>2550</v>
      </c>
      <c r="B434" t="s">
        <v>867</v>
      </c>
    </row>
    <row r="435" spans="1:2" x14ac:dyDescent="0.25">
      <c r="A435" t="s">
        <v>1748</v>
      </c>
      <c r="B435" t="s">
        <v>868</v>
      </c>
    </row>
    <row r="436" spans="1:2" x14ac:dyDescent="0.25">
      <c r="A436" t="s">
        <v>2551</v>
      </c>
      <c r="B436" t="s">
        <v>869</v>
      </c>
    </row>
    <row r="437" spans="1:2" x14ac:dyDescent="0.25">
      <c r="A437" t="s">
        <v>2552</v>
      </c>
      <c r="B437" t="s">
        <v>870</v>
      </c>
    </row>
    <row r="438" spans="1:2" x14ac:dyDescent="0.25">
      <c r="A438" t="s">
        <v>2553</v>
      </c>
      <c r="B438" t="s">
        <v>871</v>
      </c>
    </row>
    <row r="439" spans="1:2" x14ac:dyDescent="0.25">
      <c r="A439" t="s">
        <v>2554</v>
      </c>
      <c r="B439" t="s">
        <v>872</v>
      </c>
    </row>
    <row r="440" spans="1:2" x14ac:dyDescent="0.25">
      <c r="A440" t="s">
        <v>1749</v>
      </c>
      <c r="B440" t="s">
        <v>385</v>
      </c>
    </row>
    <row r="441" spans="1:2" x14ac:dyDescent="0.25">
      <c r="A441" t="s">
        <v>1750</v>
      </c>
      <c r="B441" t="s">
        <v>499</v>
      </c>
    </row>
    <row r="442" spans="1:2" x14ac:dyDescent="0.25">
      <c r="A442" t="s">
        <v>1751</v>
      </c>
      <c r="B442" t="s">
        <v>590</v>
      </c>
    </row>
    <row r="443" spans="1:2" x14ac:dyDescent="0.25">
      <c r="A443" t="s">
        <v>2555</v>
      </c>
      <c r="B443" t="s">
        <v>16</v>
      </c>
    </row>
    <row r="444" spans="1:2" x14ac:dyDescent="0.25">
      <c r="A444" t="s">
        <v>1752</v>
      </c>
      <c r="B444" t="s">
        <v>591</v>
      </c>
    </row>
    <row r="445" spans="1:2" x14ac:dyDescent="0.25">
      <c r="A445" t="s">
        <v>2556</v>
      </c>
      <c r="B445" t="s">
        <v>330</v>
      </c>
    </row>
    <row r="446" spans="1:2" x14ac:dyDescent="0.25">
      <c r="A446" t="s">
        <v>1753</v>
      </c>
      <c r="B446" t="s">
        <v>414</v>
      </c>
    </row>
    <row r="447" spans="1:2" x14ac:dyDescent="0.25">
      <c r="A447" t="s">
        <v>1754</v>
      </c>
      <c r="B447" t="s">
        <v>1252</v>
      </c>
    </row>
    <row r="448" spans="1:2" x14ac:dyDescent="0.25">
      <c r="A448" t="s">
        <v>1755</v>
      </c>
      <c r="B448" t="s">
        <v>1253</v>
      </c>
    </row>
    <row r="449" spans="1:2" x14ac:dyDescent="0.25">
      <c r="A449" t="s">
        <v>1756</v>
      </c>
      <c r="B449" t="s">
        <v>642</v>
      </c>
    </row>
    <row r="450" spans="1:2" x14ac:dyDescent="0.25">
      <c r="B450" t="s">
        <v>82</v>
      </c>
    </row>
    <row r="451" spans="1:2" x14ac:dyDescent="0.25">
      <c r="A451" t="s">
        <v>1758</v>
      </c>
      <c r="B451" t="s">
        <v>415</v>
      </c>
    </row>
    <row r="452" spans="1:2" x14ac:dyDescent="0.25">
      <c r="A452" t="s">
        <v>2557</v>
      </c>
      <c r="B452" t="s">
        <v>1116</v>
      </c>
    </row>
    <row r="453" spans="1:2" x14ac:dyDescent="0.25">
      <c r="A453" t="s">
        <v>1759</v>
      </c>
      <c r="B453" t="s">
        <v>1155</v>
      </c>
    </row>
    <row r="454" spans="1:2" x14ac:dyDescent="0.25">
      <c r="A454" t="s">
        <v>1760</v>
      </c>
      <c r="B454" t="s">
        <v>1156</v>
      </c>
    </row>
    <row r="455" spans="1:2" x14ac:dyDescent="0.25">
      <c r="A455" t="s">
        <v>2558</v>
      </c>
      <c r="B455" t="s">
        <v>873</v>
      </c>
    </row>
    <row r="456" spans="1:2" x14ac:dyDescent="0.25">
      <c r="A456" t="s">
        <v>1761</v>
      </c>
      <c r="B456" t="s">
        <v>662</v>
      </c>
    </row>
    <row r="457" spans="1:2" x14ac:dyDescent="0.25">
      <c r="A457" t="s">
        <v>1762</v>
      </c>
      <c r="B457" t="s">
        <v>1254</v>
      </c>
    </row>
    <row r="458" spans="1:2" x14ac:dyDescent="0.25">
      <c r="A458" t="s">
        <v>1763</v>
      </c>
      <c r="B458" t="s">
        <v>1054</v>
      </c>
    </row>
    <row r="459" spans="1:2" x14ac:dyDescent="0.25">
      <c r="A459" t="s">
        <v>1764</v>
      </c>
      <c r="B459" t="s">
        <v>1255</v>
      </c>
    </row>
    <row r="460" spans="1:2" x14ac:dyDescent="0.25">
      <c r="A460" t="s">
        <v>1765</v>
      </c>
      <c r="B460" t="s">
        <v>1196</v>
      </c>
    </row>
    <row r="461" spans="1:2" x14ac:dyDescent="0.25">
      <c r="A461" t="s">
        <v>2559</v>
      </c>
      <c r="B461" t="s">
        <v>416</v>
      </c>
    </row>
    <row r="462" spans="1:2" x14ac:dyDescent="0.25">
      <c r="A462" t="s">
        <v>1766</v>
      </c>
      <c r="B462" t="s">
        <v>1157</v>
      </c>
    </row>
    <row r="463" spans="1:2" x14ac:dyDescent="0.25">
      <c r="A463" t="s">
        <v>1767</v>
      </c>
      <c r="B463" t="s">
        <v>1117</v>
      </c>
    </row>
    <row r="464" spans="1:2" x14ac:dyDescent="0.25">
      <c r="A464" t="s">
        <v>2560</v>
      </c>
      <c r="B464" t="s">
        <v>1118</v>
      </c>
    </row>
    <row r="465" spans="1:2" x14ac:dyDescent="0.25">
      <c r="A465" t="s">
        <v>1768</v>
      </c>
      <c r="B465" t="s">
        <v>1256</v>
      </c>
    </row>
    <row r="466" spans="1:2" x14ac:dyDescent="0.25">
      <c r="A466" t="s">
        <v>2561</v>
      </c>
      <c r="B466" t="s">
        <v>538</v>
      </c>
    </row>
    <row r="467" spans="1:2" x14ac:dyDescent="0.25">
      <c r="A467" t="s">
        <v>2562</v>
      </c>
      <c r="B467" t="s">
        <v>744</v>
      </c>
    </row>
    <row r="468" spans="1:2" x14ac:dyDescent="0.25">
      <c r="A468" t="s">
        <v>2563</v>
      </c>
      <c r="B468" t="s">
        <v>331</v>
      </c>
    </row>
    <row r="469" spans="1:2" x14ac:dyDescent="0.25">
      <c r="A469" t="s">
        <v>1769</v>
      </c>
      <c r="B469" t="s">
        <v>417</v>
      </c>
    </row>
    <row r="470" spans="1:2" x14ac:dyDescent="0.25">
      <c r="A470" t="s">
        <v>1770</v>
      </c>
      <c r="B470" t="s">
        <v>1365</v>
      </c>
    </row>
    <row r="471" spans="1:2" x14ac:dyDescent="0.25">
      <c r="A471" t="s">
        <v>1771</v>
      </c>
      <c r="B471" t="s">
        <v>796</v>
      </c>
    </row>
    <row r="472" spans="1:2" x14ac:dyDescent="0.25">
      <c r="A472" t="s">
        <v>2564</v>
      </c>
      <c r="B472" t="s">
        <v>528</v>
      </c>
    </row>
    <row r="473" spans="1:2" x14ac:dyDescent="0.25">
      <c r="A473" t="s">
        <v>2565</v>
      </c>
      <c r="B473" t="s">
        <v>874</v>
      </c>
    </row>
    <row r="474" spans="1:2" x14ac:dyDescent="0.25">
      <c r="A474" t="s">
        <v>1772</v>
      </c>
      <c r="B474" t="s">
        <v>875</v>
      </c>
    </row>
    <row r="475" spans="1:2" x14ac:dyDescent="0.25">
      <c r="A475" t="s">
        <v>2566</v>
      </c>
      <c r="B475" t="s">
        <v>876</v>
      </c>
    </row>
    <row r="476" spans="1:2" x14ac:dyDescent="0.25">
      <c r="A476" t="s">
        <v>2567</v>
      </c>
      <c r="B476" t="s">
        <v>877</v>
      </c>
    </row>
    <row r="477" spans="1:2" x14ac:dyDescent="0.25">
      <c r="A477" t="s">
        <v>1773</v>
      </c>
      <c r="B477" t="s">
        <v>878</v>
      </c>
    </row>
    <row r="478" spans="1:2" x14ac:dyDescent="0.25">
      <c r="A478" t="s">
        <v>1774</v>
      </c>
      <c r="B478" t="s">
        <v>879</v>
      </c>
    </row>
    <row r="479" spans="1:2" x14ac:dyDescent="0.25">
      <c r="A479" t="s">
        <v>1775</v>
      </c>
      <c r="B479" t="s">
        <v>880</v>
      </c>
    </row>
    <row r="480" spans="1:2" x14ac:dyDescent="0.25">
      <c r="A480" t="s">
        <v>1776</v>
      </c>
      <c r="B480" t="s">
        <v>932</v>
      </c>
    </row>
    <row r="481" spans="1:2" x14ac:dyDescent="0.25">
      <c r="A481" t="s">
        <v>1777</v>
      </c>
      <c r="B481" t="s">
        <v>881</v>
      </c>
    </row>
    <row r="482" spans="1:2" x14ac:dyDescent="0.25">
      <c r="A482" t="s">
        <v>1778</v>
      </c>
      <c r="B482" t="s">
        <v>882</v>
      </c>
    </row>
    <row r="483" spans="1:2" x14ac:dyDescent="0.25">
      <c r="A483" t="s">
        <v>1779</v>
      </c>
      <c r="B483" t="s">
        <v>883</v>
      </c>
    </row>
    <row r="484" spans="1:2" x14ac:dyDescent="0.25">
      <c r="A484" t="s">
        <v>1780</v>
      </c>
      <c r="B484" t="s">
        <v>884</v>
      </c>
    </row>
    <row r="485" spans="1:2" x14ac:dyDescent="0.25">
      <c r="A485" t="s">
        <v>1781</v>
      </c>
      <c r="B485" t="s">
        <v>885</v>
      </c>
    </row>
    <row r="486" spans="1:2" x14ac:dyDescent="0.25">
      <c r="A486" t="s">
        <v>1782</v>
      </c>
      <c r="B486" t="s">
        <v>480</v>
      </c>
    </row>
    <row r="487" spans="1:2" x14ac:dyDescent="0.25">
      <c r="A487" t="s">
        <v>1783</v>
      </c>
      <c r="B487" t="s">
        <v>1257</v>
      </c>
    </row>
    <row r="488" spans="1:2" x14ac:dyDescent="0.25">
      <c r="A488" t="s">
        <v>1784</v>
      </c>
      <c r="B488" t="s">
        <v>1314</v>
      </c>
    </row>
    <row r="489" spans="1:2" x14ac:dyDescent="0.25">
      <c r="A489" t="s">
        <v>1785</v>
      </c>
      <c r="B489" t="s">
        <v>481</v>
      </c>
    </row>
    <row r="490" spans="1:2" x14ac:dyDescent="0.25">
      <c r="A490" t="s">
        <v>2568</v>
      </c>
      <c r="B490" t="s">
        <v>67</v>
      </c>
    </row>
    <row r="491" spans="1:2" x14ac:dyDescent="0.25">
      <c r="A491" t="s">
        <v>1786</v>
      </c>
      <c r="B491" t="s">
        <v>482</v>
      </c>
    </row>
    <row r="492" spans="1:2" x14ac:dyDescent="0.25">
      <c r="A492" t="s">
        <v>1787</v>
      </c>
      <c r="B492" t="s">
        <v>483</v>
      </c>
    </row>
    <row r="493" spans="1:2" x14ac:dyDescent="0.25">
      <c r="A493" t="s">
        <v>1788</v>
      </c>
      <c r="B493" t="s">
        <v>484</v>
      </c>
    </row>
    <row r="494" spans="1:2" x14ac:dyDescent="0.25">
      <c r="A494" t="s">
        <v>1789</v>
      </c>
      <c r="B494" t="s">
        <v>485</v>
      </c>
    </row>
    <row r="495" spans="1:2" x14ac:dyDescent="0.25">
      <c r="A495" t="s">
        <v>1790</v>
      </c>
      <c r="B495" t="s">
        <v>500</v>
      </c>
    </row>
    <row r="496" spans="1:2" x14ac:dyDescent="0.25">
      <c r="B496" t="s">
        <v>290</v>
      </c>
    </row>
    <row r="497" spans="1:2" x14ac:dyDescent="0.25">
      <c r="A497" t="s">
        <v>1791</v>
      </c>
      <c r="B497" t="s">
        <v>624</v>
      </c>
    </row>
    <row r="498" spans="1:2" x14ac:dyDescent="0.25">
      <c r="A498" t="s">
        <v>1792</v>
      </c>
      <c r="B498" t="s">
        <v>501</v>
      </c>
    </row>
    <row r="499" spans="1:2" x14ac:dyDescent="0.25">
      <c r="A499" t="s">
        <v>2569</v>
      </c>
      <c r="B499" t="s">
        <v>386</v>
      </c>
    </row>
    <row r="500" spans="1:2" x14ac:dyDescent="0.25">
      <c r="A500" t="s">
        <v>1793</v>
      </c>
      <c r="B500" t="s">
        <v>292</v>
      </c>
    </row>
    <row r="501" spans="1:2" x14ac:dyDescent="0.25">
      <c r="A501" t="s">
        <v>1794</v>
      </c>
      <c r="B501" t="s">
        <v>643</v>
      </c>
    </row>
    <row r="502" spans="1:2" x14ac:dyDescent="0.25">
      <c r="A502" t="s">
        <v>2570</v>
      </c>
      <c r="B502" t="s">
        <v>135</v>
      </c>
    </row>
    <row r="503" spans="1:2" x14ac:dyDescent="0.25">
      <c r="A503" t="s">
        <v>2571</v>
      </c>
      <c r="B503" t="s">
        <v>196</v>
      </c>
    </row>
    <row r="504" spans="1:2" x14ac:dyDescent="0.25">
      <c r="A504" t="s">
        <v>2572</v>
      </c>
      <c r="B504" t="s">
        <v>387</v>
      </c>
    </row>
    <row r="505" spans="1:2" x14ac:dyDescent="0.25">
      <c r="A505" t="s">
        <v>1795</v>
      </c>
      <c r="B505" t="s">
        <v>1209</v>
      </c>
    </row>
    <row r="506" spans="1:2" x14ac:dyDescent="0.25">
      <c r="A506" t="s">
        <v>2573</v>
      </c>
      <c r="B506" t="s">
        <v>886</v>
      </c>
    </row>
    <row r="507" spans="1:2" x14ac:dyDescent="0.25">
      <c r="A507" t="s">
        <v>1796</v>
      </c>
      <c r="B507" t="s">
        <v>887</v>
      </c>
    </row>
    <row r="508" spans="1:2" x14ac:dyDescent="0.25">
      <c r="A508" t="s">
        <v>2574</v>
      </c>
      <c r="B508" t="s">
        <v>888</v>
      </c>
    </row>
    <row r="509" spans="1:2" x14ac:dyDescent="0.25">
      <c r="A509" t="s">
        <v>2575</v>
      </c>
      <c r="B509" t="s">
        <v>889</v>
      </c>
    </row>
    <row r="510" spans="1:2" x14ac:dyDescent="0.25">
      <c r="A510" t="s">
        <v>1797</v>
      </c>
      <c r="B510" t="s">
        <v>797</v>
      </c>
    </row>
    <row r="511" spans="1:2" x14ac:dyDescent="0.25">
      <c r="A511" t="s">
        <v>2576</v>
      </c>
      <c r="B511" t="s">
        <v>46</v>
      </c>
    </row>
    <row r="512" spans="1:2" x14ac:dyDescent="0.25">
      <c r="A512" t="s">
        <v>1798</v>
      </c>
      <c r="B512" t="s">
        <v>629</v>
      </c>
    </row>
    <row r="513" spans="1:2" x14ac:dyDescent="0.25">
      <c r="A513" t="s">
        <v>2577</v>
      </c>
      <c r="B513" t="s">
        <v>311</v>
      </c>
    </row>
    <row r="514" spans="1:2" x14ac:dyDescent="0.25">
      <c r="A514" t="s">
        <v>1799</v>
      </c>
      <c r="B514" t="s">
        <v>529</v>
      </c>
    </row>
    <row r="515" spans="1:2" x14ac:dyDescent="0.25">
      <c r="A515" t="s">
        <v>2578</v>
      </c>
      <c r="B515" t="s">
        <v>1081</v>
      </c>
    </row>
    <row r="516" spans="1:2" x14ac:dyDescent="0.25">
      <c r="A516" t="s">
        <v>1800</v>
      </c>
      <c r="B516" t="s">
        <v>663</v>
      </c>
    </row>
    <row r="517" spans="1:2" x14ac:dyDescent="0.25">
      <c r="A517" t="s">
        <v>1801</v>
      </c>
      <c r="B517" t="s">
        <v>664</v>
      </c>
    </row>
    <row r="518" spans="1:2" x14ac:dyDescent="0.25">
      <c r="A518" t="s">
        <v>2579</v>
      </c>
      <c r="B518" t="s">
        <v>665</v>
      </c>
    </row>
    <row r="519" spans="1:2" x14ac:dyDescent="0.25">
      <c r="A519" t="s">
        <v>1802</v>
      </c>
      <c r="B519" t="s">
        <v>666</v>
      </c>
    </row>
    <row r="520" spans="1:2" x14ac:dyDescent="0.25">
      <c r="A520" t="s">
        <v>1803</v>
      </c>
      <c r="B520" t="s">
        <v>667</v>
      </c>
    </row>
    <row r="521" spans="1:2" x14ac:dyDescent="0.25">
      <c r="A521" t="s">
        <v>1804</v>
      </c>
      <c r="B521" t="s">
        <v>668</v>
      </c>
    </row>
    <row r="522" spans="1:2" x14ac:dyDescent="0.25">
      <c r="A522" t="s">
        <v>1805</v>
      </c>
      <c r="B522" t="s">
        <v>418</v>
      </c>
    </row>
    <row r="523" spans="1:2" x14ac:dyDescent="0.25">
      <c r="A523" t="s">
        <v>1806</v>
      </c>
      <c r="B523" t="s">
        <v>47</v>
      </c>
    </row>
    <row r="524" spans="1:2" x14ac:dyDescent="0.25">
      <c r="A524" t="s">
        <v>1807</v>
      </c>
      <c r="B524" t="s">
        <v>1158</v>
      </c>
    </row>
    <row r="525" spans="1:2" x14ac:dyDescent="0.25">
      <c r="A525" t="s">
        <v>2580</v>
      </c>
      <c r="B525" t="s">
        <v>48</v>
      </c>
    </row>
    <row r="526" spans="1:2" x14ac:dyDescent="0.25">
      <c r="A526" t="s">
        <v>1808</v>
      </c>
      <c r="B526" t="s">
        <v>419</v>
      </c>
    </row>
    <row r="527" spans="1:2" x14ac:dyDescent="0.25">
      <c r="A527" t="s">
        <v>1809</v>
      </c>
      <c r="B527" t="s">
        <v>1119</v>
      </c>
    </row>
    <row r="528" spans="1:2" x14ac:dyDescent="0.25">
      <c r="A528" t="s">
        <v>2581</v>
      </c>
      <c r="B528" t="s">
        <v>273</v>
      </c>
    </row>
    <row r="529" spans="1:2" x14ac:dyDescent="0.25">
      <c r="A529" t="s">
        <v>1810</v>
      </c>
      <c r="B529" t="s">
        <v>1159</v>
      </c>
    </row>
    <row r="530" spans="1:2" x14ac:dyDescent="0.25">
      <c r="A530" t="s">
        <v>1811</v>
      </c>
      <c r="B530" t="s">
        <v>774</v>
      </c>
    </row>
    <row r="531" spans="1:2" x14ac:dyDescent="0.25">
      <c r="A531" t="s">
        <v>1812</v>
      </c>
      <c r="B531" t="s">
        <v>565</v>
      </c>
    </row>
    <row r="532" spans="1:2" x14ac:dyDescent="0.25">
      <c r="A532" t="s">
        <v>2582</v>
      </c>
      <c r="B532" t="s">
        <v>90</v>
      </c>
    </row>
    <row r="533" spans="1:2" x14ac:dyDescent="0.25">
      <c r="A533" t="s">
        <v>2583</v>
      </c>
      <c r="B533" t="s">
        <v>502</v>
      </c>
    </row>
    <row r="534" spans="1:2" x14ac:dyDescent="0.25">
      <c r="A534" t="s">
        <v>1813</v>
      </c>
      <c r="B534" t="s">
        <v>1225</v>
      </c>
    </row>
    <row r="535" spans="1:2" x14ac:dyDescent="0.25">
      <c r="A535" t="s">
        <v>1814</v>
      </c>
      <c r="B535" t="s">
        <v>592</v>
      </c>
    </row>
    <row r="536" spans="1:2" x14ac:dyDescent="0.25">
      <c r="A536" t="s">
        <v>1815</v>
      </c>
      <c r="B536" t="s">
        <v>1160</v>
      </c>
    </row>
    <row r="537" spans="1:2" x14ac:dyDescent="0.25">
      <c r="B537" t="s">
        <v>150</v>
      </c>
    </row>
    <row r="538" spans="1:2" x14ac:dyDescent="0.25">
      <c r="A538" t="s">
        <v>1816</v>
      </c>
      <c r="B538" t="s">
        <v>1348</v>
      </c>
    </row>
    <row r="539" spans="1:2" x14ac:dyDescent="0.25">
      <c r="A539" t="s">
        <v>1817</v>
      </c>
      <c r="B539" t="s">
        <v>593</v>
      </c>
    </row>
    <row r="540" spans="1:2" x14ac:dyDescent="0.25">
      <c r="A540" t="s">
        <v>2584</v>
      </c>
      <c r="B540" t="s">
        <v>151</v>
      </c>
    </row>
    <row r="541" spans="1:2" x14ac:dyDescent="0.25">
      <c r="A541" t="s">
        <v>1818</v>
      </c>
      <c r="B541" t="s">
        <v>594</v>
      </c>
    </row>
    <row r="542" spans="1:2" x14ac:dyDescent="0.25">
      <c r="A542" t="s">
        <v>1819</v>
      </c>
      <c r="B542" t="s">
        <v>595</v>
      </c>
    </row>
    <row r="543" spans="1:2" x14ac:dyDescent="0.25">
      <c r="A543" t="s">
        <v>1820</v>
      </c>
      <c r="B543" t="s">
        <v>596</v>
      </c>
    </row>
    <row r="544" spans="1:2" x14ac:dyDescent="0.25">
      <c r="A544" t="s">
        <v>1821</v>
      </c>
      <c r="B544" t="s">
        <v>1349</v>
      </c>
    </row>
    <row r="545" spans="1:2" x14ac:dyDescent="0.25">
      <c r="A545" t="s">
        <v>2585</v>
      </c>
      <c r="B545" t="s">
        <v>10</v>
      </c>
    </row>
    <row r="546" spans="1:2" x14ac:dyDescent="0.25">
      <c r="B546" t="s">
        <v>107</v>
      </c>
    </row>
    <row r="547" spans="1:2" x14ac:dyDescent="0.25">
      <c r="B547" t="s">
        <v>109</v>
      </c>
    </row>
    <row r="548" spans="1:2" x14ac:dyDescent="0.25">
      <c r="A548" t="s">
        <v>2586</v>
      </c>
      <c r="B548" t="s">
        <v>83</v>
      </c>
    </row>
    <row r="549" spans="1:2" x14ac:dyDescent="0.25">
      <c r="A549" t="s">
        <v>1822</v>
      </c>
      <c r="B549" t="s">
        <v>631</v>
      </c>
    </row>
    <row r="550" spans="1:2" x14ac:dyDescent="0.25">
      <c r="A550" t="s">
        <v>1823</v>
      </c>
      <c r="B550" t="s">
        <v>644</v>
      </c>
    </row>
    <row r="551" spans="1:2" x14ac:dyDescent="0.25">
      <c r="A551" t="s">
        <v>1824</v>
      </c>
      <c r="B551" t="s">
        <v>597</v>
      </c>
    </row>
    <row r="552" spans="1:2" x14ac:dyDescent="0.25">
      <c r="A552" t="s">
        <v>2587</v>
      </c>
      <c r="B552" t="s">
        <v>347</v>
      </c>
    </row>
    <row r="553" spans="1:2" x14ac:dyDescent="0.25">
      <c r="A553" t="s">
        <v>2588</v>
      </c>
      <c r="B553" t="s">
        <v>645</v>
      </c>
    </row>
    <row r="554" spans="1:2" x14ac:dyDescent="0.25">
      <c r="A554" t="s">
        <v>1825</v>
      </c>
      <c r="B554" t="s">
        <v>1350</v>
      </c>
    </row>
    <row r="555" spans="1:2" x14ac:dyDescent="0.25">
      <c r="A555" t="s">
        <v>1826</v>
      </c>
      <c r="B555" t="s">
        <v>1161</v>
      </c>
    </row>
    <row r="556" spans="1:2" x14ac:dyDescent="0.25">
      <c r="A556" t="s">
        <v>2589</v>
      </c>
      <c r="B556" t="s">
        <v>503</v>
      </c>
    </row>
    <row r="557" spans="1:2" x14ac:dyDescent="0.25">
      <c r="A557" t="s">
        <v>2590</v>
      </c>
      <c r="B557" t="s">
        <v>68</v>
      </c>
    </row>
    <row r="558" spans="1:2" x14ac:dyDescent="0.25">
      <c r="B558" t="s">
        <v>1072</v>
      </c>
    </row>
    <row r="559" spans="1:2" x14ac:dyDescent="0.25">
      <c r="B559" t="s">
        <v>197</v>
      </c>
    </row>
    <row r="560" spans="1:2" x14ac:dyDescent="0.25">
      <c r="A560" t="s">
        <v>1827</v>
      </c>
      <c r="B560" t="s">
        <v>890</v>
      </c>
    </row>
    <row r="561" spans="1:2" x14ac:dyDescent="0.25">
      <c r="A561" t="s">
        <v>1828</v>
      </c>
      <c r="B561" t="s">
        <v>891</v>
      </c>
    </row>
    <row r="562" spans="1:2" x14ac:dyDescent="0.25">
      <c r="A562" t="s">
        <v>2591</v>
      </c>
      <c r="B562" t="s">
        <v>892</v>
      </c>
    </row>
    <row r="563" spans="1:2" x14ac:dyDescent="0.25">
      <c r="A563" t="s">
        <v>2592</v>
      </c>
      <c r="B563" t="s">
        <v>893</v>
      </c>
    </row>
    <row r="564" spans="1:2" x14ac:dyDescent="0.25">
      <c r="A564" t="s">
        <v>2593</v>
      </c>
      <c r="B564" t="s">
        <v>894</v>
      </c>
    </row>
    <row r="565" spans="1:2" x14ac:dyDescent="0.25">
      <c r="A565" t="s">
        <v>1829</v>
      </c>
      <c r="B565" t="s">
        <v>625</v>
      </c>
    </row>
    <row r="566" spans="1:2" x14ac:dyDescent="0.25">
      <c r="A566" t="s">
        <v>2594</v>
      </c>
      <c r="B566" t="s">
        <v>212</v>
      </c>
    </row>
    <row r="567" spans="1:2" x14ac:dyDescent="0.25">
      <c r="A567" t="s">
        <v>2595</v>
      </c>
      <c r="B567" t="s">
        <v>895</v>
      </c>
    </row>
    <row r="568" spans="1:2" x14ac:dyDescent="0.25">
      <c r="A568" t="s">
        <v>2596</v>
      </c>
      <c r="B568" t="s">
        <v>213</v>
      </c>
    </row>
    <row r="569" spans="1:2" x14ac:dyDescent="0.25">
      <c r="A569" t="s">
        <v>1830</v>
      </c>
      <c r="B569" t="s">
        <v>896</v>
      </c>
    </row>
    <row r="570" spans="1:2" x14ac:dyDescent="0.25">
      <c r="A570" t="s">
        <v>2597</v>
      </c>
      <c r="B570" t="s">
        <v>897</v>
      </c>
    </row>
    <row r="571" spans="1:2" x14ac:dyDescent="0.25">
      <c r="A571" t="s">
        <v>1831</v>
      </c>
      <c r="B571" t="s">
        <v>1280</v>
      </c>
    </row>
    <row r="572" spans="1:2" x14ac:dyDescent="0.25">
      <c r="A572" t="s">
        <v>2598</v>
      </c>
      <c r="B572" t="s">
        <v>898</v>
      </c>
    </row>
    <row r="573" spans="1:2" x14ac:dyDescent="0.25">
      <c r="A573" t="s">
        <v>2599</v>
      </c>
      <c r="B573" t="s">
        <v>84</v>
      </c>
    </row>
    <row r="574" spans="1:2" x14ac:dyDescent="0.25">
      <c r="A574" t="s">
        <v>1832</v>
      </c>
      <c r="B574" t="s">
        <v>388</v>
      </c>
    </row>
    <row r="575" spans="1:2" x14ac:dyDescent="0.25">
      <c r="A575" t="s">
        <v>1833</v>
      </c>
      <c r="B575" t="s">
        <v>389</v>
      </c>
    </row>
    <row r="576" spans="1:2" x14ac:dyDescent="0.25">
      <c r="A576" t="s">
        <v>2600</v>
      </c>
      <c r="B576" t="s">
        <v>899</v>
      </c>
    </row>
    <row r="577" spans="1:2" x14ac:dyDescent="0.25">
      <c r="A577" t="s">
        <v>2601</v>
      </c>
      <c r="B577" t="s">
        <v>900</v>
      </c>
    </row>
    <row r="578" spans="1:2" x14ac:dyDescent="0.25">
      <c r="A578" t="s">
        <v>2602</v>
      </c>
      <c r="B578" t="s">
        <v>901</v>
      </c>
    </row>
    <row r="579" spans="1:2" x14ac:dyDescent="0.25">
      <c r="A579" t="s">
        <v>1834</v>
      </c>
      <c r="B579" t="s">
        <v>464</v>
      </c>
    </row>
    <row r="580" spans="1:2" x14ac:dyDescent="0.25">
      <c r="A580" t="s">
        <v>2603</v>
      </c>
      <c r="B580" t="s">
        <v>902</v>
      </c>
    </row>
    <row r="581" spans="1:2" x14ac:dyDescent="0.25">
      <c r="B581" t="s">
        <v>85</v>
      </c>
    </row>
    <row r="582" spans="1:2" x14ac:dyDescent="0.25">
      <c r="A582" t="s">
        <v>1835</v>
      </c>
      <c r="B582" t="s">
        <v>1281</v>
      </c>
    </row>
    <row r="583" spans="1:2" x14ac:dyDescent="0.25">
      <c r="B583" t="s">
        <v>86</v>
      </c>
    </row>
    <row r="584" spans="1:2" x14ac:dyDescent="0.25">
      <c r="A584" t="s">
        <v>1836</v>
      </c>
      <c r="B584" t="s">
        <v>465</v>
      </c>
    </row>
    <row r="585" spans="1:2" x14ac:dyDescent="0.25">
      <c r="A585" t="s">
        <v>1837</v>
      </c>
      <c r="B585" t="s">
        <v>1282</v>
      </c>
    </row>
    <row r="586" spans="1:2" x14ac:dyDescent="0.25">
      <c r="A586" t="s">
        <v>1838</v>
      </c>
      <c r="B586" t="s">
        <v>420</v>
      </c>
    </row>
    <row r="587" spans="1:2" x14ac:dyDescent="0.25">
      <c r="A587" t="s">
        <v>1839</v>
      </c>
      <c r="B587" t="s">
        <v>1120</v>
      </c>
    </row>
    <row r="588" spans="1:2" x14ac:dyDescent="0.25">
      <c r="A588" t="s">
        <v>2604</v>
      </c>
      <c r="B588" t="s">
        <v>903</v>
      </c>
    </row>
    <row r="589" spans="1:2" x14ac:dyDescent="0.25">
      <c r="A589" t="s">
        <v>2605</v>
      </c>
      <c r="B589" t="s">
        <v>904</v>
      </c>
    </row>
    <row r="590" spans="1:2" x14ac:dyDescent="0.25">
      <c r="A590" t="s">
        <v>1840</v>
      </c>
      <c r="B590" t="s">
        <v>466</v>
      </c>
    </row>
    <row r="591" spans="1:2" x14ac:dyDescent="0.25">
      <c r="A591" t="s">
        <v>2606</v>
      </c>
      <c r="B591" t="s">
        <v>905</v>
      </c>
    </row>
    <row r="592" spans="1:2" x14ac:dyDescent="0.25">
      <c r="A592" t="s">
        <v>2607</v>
      </c>
      <c r="B592" t="s">
        <v>906</v>
      </c>
    </row>
    <row r="593" spans="1:2" x14ac:dyDescent="0.25">
      <c r="A593" t="s">
        <v>2608</v>
      </c>
      <c r="B593" t="s">
        <v>348</v>
      </c>
    </row>
    <row r="594" spans="1:2" x14ac:dyDescent="0.25">
      <c r="A594" t="s">
        <v>1841</v>
      </c>
      <c r="B594" t="s">
        <v>1315</v>
      </c>
    </row>
    <row r="595" spans="1:2" x14ac:dyDescent="0.25">
      <c r="A595" t="s">
        <v>1842</v>
      </c>
      <c r="B595" t="s">
        <v>907</v>
      </c>
    </row>
    <row r="596" spans="1:2" x14ac:dyDescent="0.25">
      <c r="A596" t="s">
        <v>1843</v>
      </c>
      <c r="B596" t="s">
        <v>1317</v>
      </c>
    </row>
    <row r="597" spans="1:2" x14ac:dyDescent="0.25">
      <c r="A597" t="s">
        <v>2609</v>
      </c>
      <c r="B597" t="s">
        <v>908</v>
      </c>
    </row>
    <row r="598" spans="1:2" x14ac:dyDescent="0.25">
      <c r="A598" t="s">
        <v>2610</v>
      </c>
      <c r="B598" t="s">
        <v>909</v>
      </c>
    </row>
    <row r="599" spans="1:2" x14ac:dyDescent="0.25">
      <c r="A599" t="s">
        <v>2611</v>
      </c>
      <c r="B599" t="s">
        <v>910</v>
      </c>
    </row>
    <row r="600" spans="1:2" x14ac:dyDescent="0.25">
      <c r="A600" t="s">
        <v>2612</v>
      </c>
      <c r="B600" t="s">
        <v>911</v>
      </c>
    </row>
    <row r="601" spans="1:2" x14ac:dyDescent="0.25">
      <c r="A601" t="s">
        <v>2613</v>
      </c>
      <c r="B601" t="s">
        <v>912</v>
      </c>
    </row>
    <row r="602" spans="1:2" x14ac:dyDescent="0.25">
      <c r="A602" t="s">
        <v>2614</v>
      </c>
      <c r="B602" t="s">
        <v>913</v>
      </c>
    </row>
    <row r="603" spans="1:2" x14ac:dyDescent="0.25">
      <c r="A603" t="s">
        <v>2615</v>
      </c>
      <c r="B603" t="s">
        <v>914</v>
      </c>
    </row>
    <row r="604" spans="1:2" x14ac:dyDescent="0.25">
      <c r="A604" t="s">
        <v>1844</v>
      </c>
      <c r="B604" t="s">
        <v>1060</v>
      </c>
    </row>
    <row r="605" spans="1:2" x14ac:dyDescent="0.25">
      <c r="A605" t="s">
        <v>2616</v>
      </c>
      <c r="B605" t="s">
        <v>915</v>
      </c>
    </row>
    <row r="606" spans="1:2" x14ac:dyDescent="0.25">
      <c r="A606" t="s">
        <v>2617</v>
      </c>
      <c r="B606" t="s">
        <v>916</v>
      </c>
    </row>
    <row r="607" spans="1:2" x14ac:dyDescent="0.25">
      <c r="A607" t="s">
        <v>1845</v>
      </c>
      <c r="B607" t="s">
        <v>1283</v>
      </c>
    </row>
    <row r="608" spans="1:2" x14ac:dyDescent="0.25">
      <c r="A608" t="s">
        <v>1846</v>
      </c>
      <c r="B608" t="s">
        <v>1211</v>
      </c>
    </row>
    <row r="609" spans="1:2" x14ac:dyDescent="0.25">
      <c r="A609" t="s">
        <v>2618</v>
      </c>
      <c r="B609" t="s">
        <v>917</v>
      </c>
    </row>
    <row r="610" spans="1:2" x14ac:dyDescent="0.25">
      <c r="A610" t="s">
        <v>1847</v>
      </c>
      <c r="B610" t="s">
        <v>467</v>
      </c>
    </row>
    <row r="611" spans="1:2" x14ac:dyDescent="0.25">
      <c r="A611" t="s">
        <v>1848</v>
      </c>
      <c r="B611" t="s">
        <v>1258</v>
      </c>
    </row>
    <row r="612" spans="1:2" x14ac:dyDescent="0.25">
      <c r="A612" t="s">
        <v>1849</v>
      </c>
      <c r="B612" t="s">
        <v>1259</v>
      </c>
    </row>
    <row r="613" spans="1:2" x14ac:dyDescent="0.25">
      <c r="A613" t="s">
        <v>1850</v>
      </c>
      <c r="B613" t="s">
        <v>1260</v>
      </c>
    </row>
    <row r="614" spans="1:2" x14ac:dyDescent="0.25">
      <c r="A614" t="s">
        <v>1851</v>
      </c>
      <c r="B614" t="s">
        <v>1061</v>
      </c>
    </row>
    <row r="615" spans="1:2" x14ac:dyDescent="0.25">
      <c r="A615" t="s">
        <v>1852</v>
      </c>
      <c r="B615" t="s">
        <v>934</v>
      </c>
    </row>
    <row r="616" spans="1:2" x14ac:dyDescent="0.25">
      <c r="A616" t="s">
        <v>1853</v>
      </c>
      <c r="B616" t="s">
        <v>935</v>
      </c>
    </row>
    <row r="617" spans="1:2" x14ac:dyDescent="0.25">
      <c r="A617" t="s">
        <v>1854</v>
      </c>
      <c r="B617" t="s">
        <v>1062</v>
      </c>
    </row>
    <row r="618" spans="1:2" x14ac:dyDescent="0.25">
      <c r="A618" t="s">
        <v>1855</v>
      </c>
      <c r="B618" t="s">
        <v>936</v>
      </c>
    </row>
    <row r="619" spans="1:2" x14ac:dyDescent="0.25">
      <c r="A619" t="s">
        <v>1856</v>
      </c>
      <c r="B619" t="s">
        <v>937</v>
      </c>
    </row>
    <row r="620" spans="1:2" x14ac:dyDescent="0.25">
      <c r="A620" t="s">
        <v>1857</v>
      </c>
      <c r="B620" t="s">
        <v>1063</v>
      </c>
    </row>
    <row r="621" spans="1:2" x14ac:dyDescent="0.25">
      <c r="A621" t="s">
        <v>1858</v>
      </c>
      <c r="B621" t="s">
        <v>938</v>
      </c>
    </row>
    <row r="622" spans="1:2" x14ac:dyDescent="0.25">
      <c r="A622" t="s">
        <v>1859</v>
      </c>
      <c r="B622" t="s">
        <v>939</v>
      </c>
    </row>
    <row r="623" spans="1:2" x14ac:dyDescent="0.25">
      <c r="A623" t="s">
        <v>1860</v>
      </c>
      <c r="B623" t="s">
        <v>940</v>
      </c>
    </row>
    <row r="624" spans="1:2" x14ac:dyDescent="0.25">
      <c r="A624" t="s">
        <v>1861</v>
      </c>
      <c r="B624" t="s">
        <v>941</v>
      </c>
    </row>
    <row r="625" spans="1:2" x14ac:dyDescent="0.25">
      <c r="B625" t="s">
        <v>814</v>
      </c>
    </row>
    <row r="626" spans="1:2" x14ac:dyDescent="0.25">
      <c r="A626" t="s">
        <v>1862</v>
      </c>
      <c r="B626" t="s">
        <v>942</v>
      </c>
    </row>
    <row r="627" spans="1:2" x14ac:dyDescent="0.25">
      <c r="A627" t="s">
        <v>1863</v>
      </c>
      <c r="B627" t="s">
        <v>943</v>
      </c>
    </row>
    <row r="628" spans="1:2" x14ac:dyDescent="0.25">
      <c r="A628" t="s">
        <v>1864</v>
      </c>
      <c r="B628" t="s">
        <v>944</v>
      </c>
    </row>
    <row r="629" spans="1:2" x14ac:dyDescent="0.25">
      <c r="A629" t="s">
        <v>1865</v>
      </c>
      <c r="B629" t="s">
        <v>945</v>
      </c>
    </row>
    <row r="630" spans="1:2" x14ac:dyDescent="0.25">
      <c r="A630" t="s">
        <v>1866</v>
      </c>
      <c r="B630" t="s">
        <v>946</v>
      </c>
    </row>
    <row r="631" spans="1:2" x14ac:dyDescent="0.25">
      <c r="A631" t="s">
        <v>1867</v>
      </c>
      <c r="B631" t="s">
        <v>947</v>
      </c>
    </row>
    <row r="632" spans="1:2" x14ac:dyDescent="0.25">
      <c r="A632" t="s">
        <v>1868</v>
      </c>
      <c r="B632" t="s">
        <v>948</v>
      </c>
    </row>
    <row r="633" spans="1:2" x14ac:dyDescent="0.25">
      <c r="A633" t="s">
        <v>1869</v>
      </c>
      <c r="B633" t="s">
        <v>949</v>
      </c>
    </row>
    <row r="634" spans="1:2" x14ac:dyDescent="0.25">
      <c r="A634" t="s">
        <v>1870</v>
      </c>
      <c r="B634" t="s">
        <v>950</v>
      </c>
    </row>
    <row r="635" spans="1:2" x14ac:dyDescent="0.25">
      <c r="A635" t="s">
        <v>1871</v>
      </c>
      <c r="B635" t="s">
        <v>951</v>
      </c>
    </row>
    <row r="636" spans="1:2" x14ac:dyDescent="0.25">
      <c r="A636" t="s">
        <v>1872</v>
      </c>
      <c r="B636" t="s">
        <v>918</v>
      </c>
    </row>
    <row r="637" spans="1:2" x14ac:dyDescent="0.25">
      <c r="A637" t="s">
        <v>2619</v>
      </c>
      <c r="B637" t="s">
        <v>421</v>
      </c>
    </row>
    <row r="638" spans="1:2" x14ac:dyDescent="0.25">
      <c r="A638" t="s">
        <v>2620</v>
      </c>
      <c r="B638" t="s">
        <v>919</v>
      </c>
    </row>
    <row r="639" spans="1:2" x14ac:dyDescent="0.25">
      <c r="A639" t="s">
        <v>2621</v>
      </c>
      <c r="B639" t="s">
        <v>920</v>
      </c>
    </row>
    <row r="640" spans="1:2" x14ac:dyDescent="0.25">
      <c r="A640" t="s">
        <v>1873</v>
      </c>
      <c r="B640" t="s">
        <v>1318</v>
      </c>
    </row>
    <row r="641" spans="1:2" x14ac:dyDescent="0.25">
      <c r="A641" t="s">
        <v>2622</v>
      </c>
      <c r="B641" t="s">
        <v>1413</v>
      </c>
    </row>
    <row r="642" spans="1:2" x14ac:dyDescent="0.25">
      <c r="A642" t="s">
        <v>1874</v>
      </c>
      <c r="B642" t="s">
        <v>798</v>
      </c>
    </row>
    <row r="643" spans="1:2" x14ac:dyDescent="0.25">
      <c r="A643" t="s">
        <v>1875</v>
      </c>
      <c r="B643" t="s">
        <v>921</v>
      </c>
    </row>
    <row r="644" spans="1:2" x14ac:dyDescent="0.25">
      <c r="A644" t="s">
        <v>1876</v>
      </c>
      <c r="B644" t="s">
        <v>922</v>
      </c>
    </row>
    <row r="645" spans="1:2" x14ac:dyDescent="0.25">
      <c r="B645" t="s">
        <v>34</v>
      </c>
    </row>
    <row r="646" spans="1:2" x14ac:dyDescent="0.25">
      <c r="A646" t="s">
        <v>1877</v>
      </c>
      <c r="B646" t="s">
        <v>923</v>
      </c>
    </row>
    <row r="647" spans="1:2" x14ac:dyDescent="0.25">
      <c r="A647" t="s">
        <v>1878</v>
      </c>
      <c r="B647" t="s">
        <v>390</v>
      </c>
    </row>
    <row r="648" spans="1:2" x14ac:dyDescent="0.25">
      <c r="A648" t="s">
        <v>1879</v>
      </c>
      <c r="B648" t="s">
        <v>669</v>
      </c>
    </row>
    <row r="649" spans="1:2" x14ac:dyDescent="0.25">
      <c r="A649" t="s">
        <v>1880</v>
      </c>
      <c r="B649" t="s">
        <v>1376</v>
      </c>
    </row>
    <row r="650" spans="1:2" x14ac:dyDescent="0.25">
      <c r="A650" t="s">
        <v>1881</v>
      </c>
      <c r="B650" t="s">
        <v>1366</v>
      </c>
    </row>
    <row r="651" spans="1:2" x14ac:dyDescent="0.25">
      <c r="A651" t="s">
        <v>2623</v>
      </c>
      <c r="B651" t="s">
        <v>504</v>
      </c>
    </row>
    <row r="652" spans="1:2" x14ac:dyDescent="0.25">
      <c r="A652" t="s">
        <v>1882</v>
      </c>
      <c r="B652" t="s">
        <v>952</v>
      </c>
    </row>
    <row r="653" spans="1:2" x14ac:dyDescent="0.25">
      <c r="A653" t="s">
        <v>1883</v>
      </c>
      <c r="B653" t="s">
        <v>1351</v>
      </c>
    </row>
    <row r="654" spans="1:2" x14ac:dyDescent="0.25">
      <c r="A654" t="s">
        <v>1884</v>
      </c>
      <c r="B654" t="s">
        <v>953</v>
      </c>
    </row>
    <row r="655" spans="1:2" x14ac:dyDescent="0.25">
      <c r="B655" t="s">
        <v>103</v>
      </c>
    </row>
    <row r="656" spans="1:2" x14ac:dyDescent="0.25">
      <c r="A656" t="s">
        <v>1885</v>
      </c>
      <c r="B656" t="s">
        <v>954</v>
      </c>
    </row>
    <row r="657" spans="1:2" x14ac:dyDescent="0.25">
      <c r="A657" t="s">
        <v>2624</v>
      </c>
      <c r="B657" t="s">
        <v>924</v>
      </c>
    </row>
    <row r="658" spans="1:2" x14ac:dyDescent="0.25">
      <c r="A658" t="s">
        <v>2625</v>
      </c>
      <c r="B658" t="s">
        <v>1319</v>
      </c>
    </row>
    <row r="659" spans="1:2" x14ac:dyDescent="0.25">
      <c r="A659" t="s">
        <v>2626</v>
      </c>
      <c r="B659" t="s">
        <v>626</v>
      </c>
    </row>
    <row r="660" spans="1:2" x14ac:dyDescent="0.25">
      <c r="A660" t="s">
        <v>2627</v>
      </c>
      <c r="B660" t="s">
        <v>505</v>
      </c>
    </row>
    <row r="661" spans="1:2" x14ac:dyDescent="0.25">
      <c r="A661" t="s">
        <v>1886</v>
      </c>
      <c r="B661" t="s">
        <v>925</v>
      </c>
    </row>
    <row r="662" spans="1:2" x14ac:dyDescent="0.25">
      <c r="A662" t="s">
        <v>1887</v>
      </c>
      <c r="B662" t="s">
        <v>926</v>
      </c>
    </row>
    <row r="663" spans="1:2" x14ac:dyDescent="0.25">
      <c r="A663" t="s">
        <v>1888</v>
      </c>
      <c r="B663" t="s">
        <v>955</v>
      </c>
    </row>
    <row r="664" spans="1:2" x14ac:dyDescent="0.25">
      <c r="A664" t="s">
        <v>1889</v>
      </c>
      <c r="B664" t="s">
        <v>956</v>
      </c>
    </row>
    <row r="665" spans="1:2" x14ac:dyDescent="0.25">
      <c r="A665" t="s">
        <v>1890</v>
      </c>
      <c r="B665" t="s">
        <v>391</v>
      </c>
    </row>
    <row r="666" spans="1:2" x14ac:dyDescent="0.25">
      <c r="A666" t="s">
        <v>1891</v>
      </c>
      <c r="B666" t="s">
        <v>957</v>
      </c>
    </row>
    <row r="667" spans="1:2" x14ac:dyDescent="0.25">
      <c r="A667" t="s">
        <v>1892</v>
      </c>
      <c r="B667" t="s">
        <v>958</v>
      </c>
    </row>
    <row r="668" spans="1:2" x14ac:dyDescent="0.25">
      <c r="A668" t="s">
        <v>1893</v>
      </c>
      <c r="B668" t="s">
        <v>959</v>
      </c>
    </row>
    <row r="669" spans="1:2" x14ac:dyDescent="0.25">
      <c r="A669" t="s">
        <v>1894</v>
      </c>
      <c r="B669" t="s">
        <v>960</v>
      </c>
    </row>
    <row r="670" spans="1:2" x14ac:dyDescent="0.25">
      <c r="A670" t="s">
        <v>1895</v>
      </c>
      <c r="B670" t="s">
        <v>961</v>
      </c>
    </row>
    <row r="671" spans="1:2" x14ac:dyDescent="0.25">
      <c r="A671" t="s">
        <v>1896</v>
      </c>
      <c r="B671" t="s">
        <v>962</v>
      </c>
    </row>
    <row r="672" spans="1:2" x14ac:dyDescent="0.25">
      <c r="A672" t="s">
        <v>1897</v>
      </c>
      <c r="B672" t="s">
        <v>963</v>
      </c>
    </row>
    <row r="673" spans="1:2" x14ac:dyDescent="0.25">
      <c r="A673" t="s">
        <v>1898</v>
      </c>
      <c r="B673" t="s">
        <v>964</v>
      </c>
    </row>
    <row r="674" spans="1:2" x14ac:dyDescent="0.25">
      <c r="A674" t="s">
        <v>1899</v>
      </c>
      <c r="B674" t="s">
        <v>965</v>
      </c>
    </row>
    <row r="675" spans="1:2" x14ac:dyDescent="0.25">
      <c r="A675" t="s">
        <v>1900</v>
      </c>
      <c r="B675" t="s">
        <v>966</v>
      </c>
    </row>
    <row r="676" spans="1:2" x14ac:dyDescent="0.25">
      <c r="A676" t="s">
        <v>1901</v>
      </c>
      <c r="B676" t="s">
        <v>967</v>
      </c>
    </row>
    <row r="677" spans="1:2" x14ac:dyDescent="0.25">
      <c r="A677" t="s">
        <v>1902</v>
      </c>
      <c r="B677" t="s">
        <v>968</v>
      </c>
    </row>
    <row r="678" spans="1:2" x14ac:dyDescent="0.25">
      <c r="A678" t="s">
        <v>1903</v>
      </c>
      <c r="B678" t="s">
        <v>1367</v>
      </c>
    </row>
    <row r="679" spans="1:2" x14ac:dyDescent="0.25">
      <c r="A679" t="s">
        <v>1904</v>
      </c>
      <c r="B679" t="s">
        <v>1320</v>
      </c>
    </row>
    <row r="680" spans="1:2" x14ac:dyDescent="0.25">
      <c r="A680" t="s">
        <v>1905</v>
      </c>
      <c r="B680" t="s">
        <v>1378</v>
      </c>
    </row>
    <row r="681" spans="1:2" x14ac:dyDescent="0.25">
      <c r="A681" t="s">
        <v>2628</v>
      </c>
      <c r="B681" t="s">
        <v>1379</v>
      </c>
    </row>
    <row r="682" spans="1:2" x14ac:dyDescent="0.25">
      <c r="A682" t="s">
        <v>2629</v>
      </c>
      <c r="B682" t="s">
        <v>123</v>
      </c>
    </row>
    <row r="683" spans="1:2" x14ac:dyDescent="0.25">
      <c r="A683" t="s">
        <v>1906</v>
      </c>
      <c r="B683" t="s">
        <v>1368</v>
      </c>
    </row>
    <row r="684" spans="1:2" x14ac:dyDescent="0.25">
      <c r="A684" t="s">
        <v>1907</v>
      </c>
      <c r="B684" t="s">
        <v>1321</v>
      </c>
    </row>
    <row r="685" spans="1:2" x14ac:dyDescent="0.25">
      <c r="A685" t="s">
        <v>2630</v>
      </c>
      <c r="B685" t="s">
        <v>87</v>
      </c>
    </row>
    <row r="686" spans="1:2" x14ac:dyDescent="0.25">
      <c r="A686" t="s">
        <v>2631</v>
      </c>
      <c r="B686" t="s">
        <v>927</v>
      </c>
    </row>
    <row r="687" spans="1:2" x14ac:dyDescent="0.25">
      <c r="A687" t="s">
        <v>1908</v>
      </c>
      <c r="B687" t="s">
        <v>969</v>
      </c>
    </row>
    <row r="688" spans="1:2" x14ac:dyDescent="0.25">
      <c r="A688" t="s">
        <v>1909</v>
      </c>
      <c r="B688" t="s">
        <v>970</v>
      </c>
    </row>
    <row r="689" spans="1:2" x14ac:dyDescent="0.25">
      <c r="A689" t="s">
        <v>1910</v>
      </c>
      <c r="B689" t="s">
        <v>971</v>
      </c>
    </row>
    <row r="690" spans="1:2" x14ac:dyDescent="0.25">
      <c r="A690" t="s">
        <v>2632</v>
      </c>
      <c r="B690" t="s">
        <v>928</v>
      </c>
    </row>
    <row r="691" spans="1:2" x14ac:dyDescent="0.25">
      <c r="A691" t="s">
        <v>1911</v>
      </c>
      <c r="B691" t="s">
        <v>972</v>
      </c>
    </row>
    <row r="692" spans="1:2" x14ac:dyDescent="0.25">
      <c r="B692" t="s">
        <v>117</v>
      </c>
    </row>
    <row r="693" spans="1:2" x14ac:dyDescent="0.25">
      <c r="A693" t="s">
        <v>1912</v>
      </c>
      <c r="B693" t="s">
        <v>973</v>
      </c>
    </row>
    <row r="694" spans="1:2" x14ac:dyDescent="0.25">
      <c r="A694" t="s">
        <v>1913</v>
      </c>
      <c r="B694" t="s">
        <v>974</v>
      </c>
    </row>
    <row r="695" spans="1:2" x14ac:dyDescent="0.25">
      <c r="A695" t="s">
        <v>1914</v>
      </c>
      <c r="B695" t="s">
        <v>975</v>
      </c>
    </row>
    <row r="696" spans="1:2" x14ac:dyDescent="0.25">
      <c r="A696" t="s">
        <v>1915</v>
      </c>
      <c r="B696" t="s">
        <v>976</v>
      </c>
    </row>
    <row r="697" spans="1:2" x14ac:dyDescent="0.25">
      <c r="A697" t="s">
        <v>1916</v>
      </c>
      <c r="B697" t="s">
        <v>977</v>
      </c>
    </row>
    <row r="698" spans="1:2" x14ac:dyDescent="0.25">
      <c r="A698" t="s">
        <v>1917</v>
      </c>
      <c r="B698" t="s">
        <v>978</v>
      </c>
    </row>
    <row r="699" spans="1:2" x14ac:dyDescent="0.25">
      <c r="A699" t="s">
        <v>1918</v>
      </c>
      <c r="B699" t="s">
        <v>979</v>
      </c>
    </row>
    <row r="700" spans="1:2" x14ac:dyDescent="0.25">
      <c r="A700" t="s">
        <v>2633</v>
      </c>
      <c r="B700" t="s">
        <v>49</v>
      </c>
    </row>
    <row r="701" spans="1:2" x14ac:dyDescent="0.25">
      <c r="A701" t="s">
        <v>1919</v>
      </c>
      <c r="B701" t="s">
        <v>1162</v>
      </c>
    </row>
    <row r="702" spans="1:2" x14ac:dyDescent="0.25">
      <c r="A702" t="s">
        <v>2634</v>
      </c>
      <c r="B702" t="s">
        <v>506</v>
      </c>
    </row>
    <row r="703" spans="1:2" x14ac:dyDescent="0.25">
      <c r="A703" t="s">
        <v>1920</v>
      </c>
      <c r="B703" t="s">
        <v>980</v>
      </c>
    </row>
    <row r="704" spans="1:2" x14ac:dyDescent="0.25">
      <c r="A704" t="s">
        <v>1921</v>
      </c>
      <c r="B704" t="s">
        <v>981</v>
      </c>
    </row>
    <row r="705" spans="1:2" x14ac:dyDescent="0.25">
      <c r="A705" t="s">
        <v>1922</v>
      </c>
      <c r="B705" t="s">
        <v>982</v>
      </c>
    </row>
    <row r="706" spans="1:2" x14ac:dyDescent="0.25">
      <c r="A706" t="s">
        <v>1923</v>
      </c>
      <c r="B706" t="s">
        <v>983</v>
      </c>
    </row>
    <row r="707" spans="1:2" x14ac:dyDescent="0.25">
      <c r="A707" t="s">
        <v>1924</v>
      </c>
      <c r="B707" t="s">
        <v>1322</v>
      </c>
    </row>
    <row r="708" spans="1:2" x14ac:dyDescent="0.25">
      <c r="A708" t="s">
        <v>2635</v>
      </c>
      <c r="B708" t="s">
        <v>125</v>
      </c>
    </row>
    <row r="709" spans="1:2" x14ac:dyDescent="0.25">
      <c r="A709" t="s">
        <v>1925</v>
      </c>
      <c r="B709" t="s">
        <v>670</v>
      </c>
    </row>
    <row r="710" spans="1:2" x14ac:dyDescent="0.25">
      <c r="A710" t="s">
        <v>2636</v>
      </c>
      <c r="B710" t="s">
        <v>539</v>
      </c>
    </row>
    <row r="711" spans="1:2" x14ac:dyDescent="0.25">
      <c r="A711" t="s">
        <v>1926</v>
      </c>
      <c r="B711" t="s">
        <v>598</v>
      </c>
    </row>
    <row r="712" spans="1:2" x14ac:dyDescent="0.25">
      <c r="A712" t="s">
        <v>1927</v>
      </c>
      <c r="B712" t="s">
        <v>646</v>
      </c>
    </row>
    <row r="713" spans="1:2" x14ac:dyDescent="0.25">
      <c r="B713" t="s">
        <v>152</v>
      </c>
    </row>
    <row r="714" spans="1:2" x14ac:dyDescent="0.25">
      <c r="A714" t="s">
        <v>2637</v>
      </c>
      <c r="B714" t="s">
        <v>332</v>
      </c>
    </row>
    <row r="715" spans="1:2" x14ac:dyDescent="0.25">
      <c r="B715" t="s">
        <v>274</v>
      </c>
    </row>
    <row r="716" spans="1:2" x14ac:dyDescent="0.25">
      <c r="A716" t="s">
        <v>1928</v>
      </c>
      <c r="B716" t="s">
        <v>422</v>
      </c>
    </row>
    <row r="717" spans="1:2" x14ac:dyDescent="0.25">
      <c r="A717" t="s">
        <v>1929</v>
      </c>
      <c r="B717" t="s">
        <v>349</v>
      </c>
    </row>
    <row r="718" spans="1:2" x14ac:dyDescent="0.25">
      <c r="A718" t="s">
        <v>2638</v>
      </c>
      <c r="B718" t="s">
        <v>350</v>
      </c>
    </row>
    <row r="719" spans="1:2" x14ac:dyDescent="0.25">
      <c r="A719" t="s">
        <v>2639</v>
      </c>
      <c r="B719" t="s">
        <v>177</v>
      </c>
    </row>
    <row r="720" spans="1:2" x14ac:dyDescent="0.25">
      <c r="A720" t="s">
        <v>2640</v>
      </c>
      <c r="B720" t="s">
        <v>530</v>
      </c>
    </row>
    <row r="721" spans="1:2" x14ac:dyDescent="0.25">
      <c r="A721" t="s">
        <v>2641</v>
      </c>
      <c r="B721" t="s">
        <v>1082</v>
      </c>
    </row>
    <row r="722" spans="1:2" x14ac:dyDescent="0.25">
      <c r="A722" t="s">
        <v>1930</v>
      </c>
      <c r="B722" t="s">
        <v>1121</v>
      </c>
    </row>
    <row r="723" spans="1:2" x14ac:dyDescent="0.25">
      <c r="A723" t="s">
        <v>1931</v>
      </c>
      <c r="B723" t="s">
        <v>671</v>
      </c>
    </row>
    <row r="724" spans="1:2" x14ac:dyDescent="0.25">
      <c r="A724" t="s">
        <v>1932</v>
      </c>
      <c r="B724" t="s">
        <v>745</v>
      </c>
    </row>
    <row r="725" spans="1:2" x14ac:dyDescent="0.25">
      <c r="A725" t="s">
        <v>1933</v>
      </c>
      <c r="B725" t="s">
        <v>746</v>
      </c>
    </row>
    <row r="726" spans="1:2" x14ac:dyDescent="0.25">
      <c r="A726" t="s">
        <v>1934</v>
      </c>
      <c r="B726" t="s">
        <v>1122</v>
      </c>
    </row>
    <row r="727" spans="1:2" x14ac:dyDescent="0.25">
      <c r="A727" t="s">
        <v>1935</v>
      </c>
      <c r="B727" t="s">
        <v>1123</v>
      </c>
    </row>
    <row r="728" spans="1:2" x14ac:dyDescent="0.25">
      <c r="A728" t="s">
        <v>1936</v>
      </c>
      <c r="B728" t="s">
        <v>1396</v>
      </c>
    </row>
    <row r="729" spans="1:2" x14ac:dyDescent="0.25">
      <c r="A729" t="s">
        <v>2642</v>
      </c>
      <c r="B729" t="s">
        <v>214</v>
      </c>
    </row>
    <row r="730" spans="1:2" x14ac:dyDescent="0.25">
      <c r="B730" t="s">
        <v>275</v>
      </c>
    </row>
    <row r="731" spans="1:2" x14ac:dyDescent="0.25">
      <c r="A731" t="s">
        <v>1937</v>
      </c>
      <c r="B731" t="s">
        <v>423</v>
      </c>
    </row>
    <row r="732" spans="1:2" x14ac:dyDescent="0.25">
      <c r="A732" t="s">
        <v>2643</v>
      </c>
      <c r="B732" t="s">
        <v>50</v>
      </c>
    </row>
    <row r="733" spans="1:2" x14ac:dyDescent="0.25">
      <c r="B733" t="s">
        <v>215</v>
      </c>
    </row>
    <row r="734" spans="1:2" x14ac:dyDescent="0.25">
      <c r="A734" t="s">
        <v>2644</v>
      </c>
      <c r="B734" t="s">
        <v>51</v>
      </c>
    </row>
    <row r="735" spans="1:2" x14ac:dyDescent="0.25">
      <c r="A735" t="s">
        <v>1938</v>
      </c>
      <c r="B735" t="s">
        <v>1323</v>
      </c>
    </row>
    <row r="736" spans="1:2" x14ac:dyDescent="0.25">
      <c r="A736" t="s">
        <v>1939</v>
      </c>
      <c r="B736" t="s">
        <v>1414</v>
      </c>
    </row>
    <row r="737" spans="1:2" x14ac:dyDescent="0.25">
      <c r="B737" t="s">
        <v>136</v>
      </c>
    </row>
    <row r="738" spans="1:2" x14ac:dyDescent="0.25">
      <c r="A738" t="s">
        <v>1940</v>
      </c>
      <c r="B738" t="s">
        <v>1284</v>
      </c>
    </row>
    <row r="739" spans="1:2" x14ac:dyDescent="0.25">
      <c r="B739" t="s">
        <v>104</v>
      </c>
    </row>
    <row r="740" spans="1:2" x14ac:dyDescent="0.25">
      <c r="A740" t="s">
        <v>2645</v>
      </c>
      <c r="B740" t="s">
        <v>507</v>
      </c>
    </row>
    <row r="741" spans="1:2" x14ac:dyDescent="0.25">
      <c r="A741" t="s">
        <v>1941</v>
      </c>
      <c r="B741" t="s">
        <v>1163</v>
      </c>
    </row>
    <row r="742" spans="1:2" x14ac:dyDescent="0.25">
      <c r="A742" t="s">
        <v>1942</v>
      </c>
      <c r="B742" t="s">
        <v>718</v>
      </c>
    </row>
    <row r="743" spans="1:2" x14ac:dyDescent="0.25">
      <c r="A743" t="s">
        <v>1943</v>
      </c>
      <c r="B743" t="s">
        <v>1197</v>
      </c>
    </row>
    <row r="744" spans="1:2" x14ac:dyDescent="0.25">
      <c r="A744" t="s">
        <v>1944</v>
      </c>
      <c r="B744" t="s">
        <v>719</v>
      </c>
    </row>
    <row r="745" spans="1:2" x14ac:dyDescent="0.25">
      <c r="A745" t="s">
        <v>1945</v>
      </c>
      <c r="B745" t="s">
        <v>672</v>
      </c>
    </row>
    <row r="746" spans="1:2" x14ac:dyDescent="0.25">
      <c r="A746" t="s">
        <v>1946</v>
      </c>
      <c r="B746" t="s">
        <v>673</v>
      </c>
    </row>
    <row r="747" spans="1:2" x14ac:dyDescent="0.25">
      <c r="A747" t="s">
        <v>1947</v>
      </c>
      <c r="B747" t="s">
        <v>674</v>
      </c>
    </row>
    <row r="748" spans="1:2" x14ac:dyDescent="0.25">
      <c r="A748" t="s">
        <v>2646</v>
      </c>
      <c r="B748" t="s">
        <v>675</v>
      </c>
    </row>
    <row r="749" spans="1:2" x14ac:dyDescent="0.25">
      <c r="A749" t="s">
        <v>1948</v>
      </c>
      <c r="B749" t="s">
        <v>676</v>
      </c>
    </row>
    <row r="750" spans="1:2" x14ac:dyDescent="0.25">
      <c r="A750" t="s">
        <v>1949</v>
      </c>
      <c r="B750" t="s">
        <v>1198</v>
      </c>
    </row>
    <row r="751" spans="1:2" x14ac:dyDescent="0.25">
      <c r="A751" t="s">
        <v>1950</v>
      </c>
      <c r="B751" t="s">
        <v>1285</v>
      </c>
    </row>
    <row r="752" spans="1:2" x14ac:dyDescent="0.25">
      <c r="A752" t="s">
        <v>1951</v>
      </c>
      <c r="B752" t="s">
        <v>1286</v>
      </c>
    </row>
    <row r="753" spans="1:2" x14ac:dyDescent="0.25">
      <c r="A753" t="s">
        <v>1952</v>
      </c>
      <c r="B753" t="s">
        <v>1199</v>
      </c>
    </row>
    <row r="754" spans="1:2" x14ac:dyDescent="0.25">
      <c r="A754" t="s">
        <v>1953</v>
      </c>
      <c r="B754" t="s">
        <v>1287</v>
      </c>
    </row>
    <row r="755" spans="1:2" x14ac:dyDescent="0.25">
      <c r="A755" t="s">
        <v>1954</v>
      </c>
      <c r="B755" t="s">
        <v>566</v>
      </c>
    </row>
    <row r="756" spans="1:2" x14ac:dyDescent="0.25">
      <c r="A756" t="s">
        <v>1955</v>
      </c>
      <c r="B756" t="s">
        <v>1429</v>
      </c>
    </row>
    <row r="757" spans="1:2" x14ac:dyDescent="0.25">
      <c r="A757" t="s">
        <v>1956</v>
      </c>
      <c r="B757" t="s">
        <v>720</v>
      </c>
    </row>
    <row r="758" spans="1:2" x14ac:dyDescent="0.25">
      <c r="A758" t="s">
        <v>2647</v>
      </c>
      <c r="B758" t="s">
        <v>567</v>
      </c>
    </row>
    <row r="759" spans="1:2" x14ac:dyDescent="0.25">
      <c r="A759" t="s">
        <v>1957</v>
      </c>
      <c r="B759" t="s">
        <v>1288</v>
      </c>
    </row>
    <row r="760" spans="1:2" x14ac:dyDescent="0.25">
      <c r="A760" t="s">
        <v>1958</v>
      </c>
      <c r="B760" t="s">
        <v>677</v>
      </c>
    </row>
    <row r="761" spans="1:2" x14ac:dyDescent="0.25">
      <c r="A761" t="s">
        <v>1959</v>
      </c>
      <c r="B761" t="s">
        <v>1289</v>
      </c>
    </row>
    <row r="762" spans="1:2" x14ac:dyDescent="0.25">
      <c r="A762" t="s">
        <v>1960</v>
      </c>
      <c r="B762" t="s">
        <v>1290</v>
      </c>
    </row>
    <row r="763" spans="1:2" x14ac:dyDescent="0.25">
      <c r="A763" t="s">
        <v>1961</v>
      </c>
      <c r="B763" t="s">
        <v>1291</v>
      </c>
    </row>
    <row r="764" spans="1:2" x14ac:dyDescent="0.25">
      <c r="A764" t="s">
        <v>1962</v>
      </c>
      <c r="B764" t="s">
        <v>1200</v>
      </c>
    </row>
    <row r="765" spans="1:2" x14ac:dyDescent="0.25">
      <c r="A765" t="s">
        <v>1963</v>
      </c>
      <c r="B765" t="s">
        <v>678</v>
      </c>
    </row>
    <row r="766" spans="1:2" x14ac:dyDescent="0.25">
      <c r="A766" t="s">
        <v>1964</v>
      </c>
      <c r="B766" t="s">
        <v>679</v>
      </c>
    </row>
    <row r="767" spans="1:2" x14ac:dyDescent="0.25">
      <c r="A767" t="s">
        <v>1965</v>
      </c>
      <c r="B767" t="s">
        <v>721</v>
      </c>
    </row>
    <row r="768" spans="1:2" x14ac:dyDescent="0.25">
      <c r="A768" t="s">
        <v>1966</v>
      </c>
      <c r="B768" t="s">
        <v>568</v>
      </c>
    </row>
    <row r="769" spans="1:2" x14ac:dyDescent="0.25">
      <c r="A769" t="s">
        <v>1967</v>
      </c>
      <c r="B769" t="s">
        <v>722</v>
      </c>
    </row>
    <row r="770" spans="1:2" x14ac:dyDescent="0.25">
      <c r="A770" t="s">
        <v>1968</v>
      </c>
      <c r="B770" t="s">
        <v>680</v>
      </c>
    </row>
    <row r="771" spans="1:2" x14ac:dyDescent="0.25">
      <c r="A771" t="s">
        <v>1969</v>
      </c>
      <c r="B771" t="s">
        <v>569</v>
      </c>
    </row>
    <row r="772" spans="1:2" x14ac:dyDescent="0.25">
      <c r="A772" t="s">
        <v>1970</v>
      </c>
      <c r="B772" t="s">
        <v>681</v>
      </c>
    </row>
    <row r="773" spans="1:2" x14ac:dyDescent="0.25">
      <c r="A773" t="s">
        <v>1971</v>
      </c>
      <c r="B773" t="s">
        <v>682</v>
      </c>
    </row>
    <row r="774" spans="1:2" x14ac:dyDescent="0.25">
      <c r="A774" t="s">
        <v>1972</v>
      </c>
      <c r="B774" t="s">
        <v>683</v>
      </c>
    </row>
    <row r="775" spans="1:2" x14ac:dyDescent="0.25">
      <c r="A775" t="s">
        <v>1973</v>
      </c>
      <c r="B775" t="s">
        <v>684</v>
      </c>
    </row>
    <row r="776" spans="1:2" x14ac:dyDescent="0.25">
      <c r="A776" t="s">
        <v>1974</v>
      </c>
      <c r="B776" t="s">
        <v>685</v>
      </c>
    </row>
    <row r="777" spans="1:2" x14ac:dyDescent="0.25">
      <c r="A777" t="s">
        <v>1975</v>
      </c>
      <c r="B777" t="s">
        <v>686</v>
      </c>
    </row>
    <row r="778" spans="1:2" x14ac:dyDescent="0.25">
      <c r="A778" t="s">
        <v>1976</v>
      </c>
      <c r="B778" t="s">
        <v>687</v>
      </c>
    </row>
    <row r="779" spans="1:2" x14ac:dyDescent="0.25">
      <c r="A779" t="s">
        <v>1977</v>
      </c>
      <c r="B779" t="s">
        <v>1124</v>
      </c>
    </row>
    <row r="780" spans="1:2" x14ac:dyDescent="0.25">
      <c r="A780" t="s">
        <v>2648</v>
      </c>
      <c r="B780" t="s">
        <v>216</v>
      </c>
    </row>
    <row r="781" spans="1:2" x14ac:dyDescent="0.25">
      <c r="A781" t="s">
        <v>2649</v>
      </c>
      <c r="B781" t="s">
        <v>1125</v>
      </c>
    </row>
    <row r="782" spans="1:2" x14ac:dyDescent="0.25">
      <c r="A782" t="s">
        <v>1978</v>
      </c>
      <c r="B782" t="s">
        <v>570</v>
      </c>
    </row>
    <row r="783" spans="1:2" x14ac:dyDescent="0.25">
      <c r="A783" t="s">
        <v>1979</v>
      </c>
      <c r="B783" t="s">
        <v>1201</v>
      </c>
    </row>
    <row r="784" spans="1:2" x14ac:dyDescent="0.25">
      <c r="A784" t="s">
        <v>1980</v>
      </c>
      <c r="B784" t="s">
        <v>1212</v>
      </c>
    </row>
    <row r="785" spans="1:2" x14ac:dyDescent="0.25">
      <c r="A785" t="s">
        <v>1981</v>
      </c>
      <c r="B785" t="s">
        <v>571</v>
      </c>
    </row>
    <row r="786" spans="1:2" x14ac:dyDescent="0.25">
      <c r="A786" t="s">
        <v>1982</v>
      </c>
      <c r="B786" t="s">
        <v>723</v>
      </c>
    </row>
    <row r="787" spans="1:2" x14ac:dyDescent="0.25">
      <c r="A787" t="s">
        <v>1983</v>
      </c>
      <c r="B787" t="s">
        <v>724</v>
      </c>
    </row>
    <row r="788" spans="1:2" x14ac:dyDescent="0.25">
      <c r="B788" t="s">
        <v>256</v>
      </c>
    </row>
    <row r="789" spans="1:2" x14ac:dyDescent="0.25">
      <c r="A789" t="s">
        <v>2650</v>
      </c>
      <c r="B789" t="s">
        <v>392</v>
      </c>
    </row>
    <row r="790" spans="1:2" x14ac:dyDescent="0.25">
      <c r="A790" t="s">
        <v>2651</v>
      </c>
      <c r="B790" t="s">
        <v>508</v>
      </c>
    </row>
    <row r="791" spans="1:2" x14ac:dyDescent="0.25">
      <c r="A791" t="s">
        <v>1984</v>
      </c>
      <c r="B791" t="s">
        <v>725</v>
      </c>
    </row>
    <row r="792" spans="1:2" x14ac:dyDescent="0.25">
      <c r="B792" t="s">
        <v>137</v>
      </c>
    </row>
    <row r="793" spans="1:2" x14ac:dyDescent="0.25">
      <c r="A793" t="s">
        <v>1985</v>
      </c>
      <c r="B793" t="s">
        <v>599</v>
      </c>
    </row>
    <row r="794" spans="1:2" x14ac:dyDescent="0.25">
      <c r="A794" t="s">
        <v>2652</v>
      </c>
      <c r="B794" t="s">
        <v>319</v>
      </c>
    </row>
    <row r="795" spans="1:2" x14ac:dyDescent="0.25">
      <c r="A795" t="s">
        <v>2653</v>
      </c>
      <c r="B795" t="s">
        <v>320</v>
      </c>
    </row>
    <row r="796" spans="1:2" x14ac:dyDescent="0.25">
      <c r="A796" t="s">
        <v>2654</v>
      </c>
      <c r="B796" t="s">
        <v>187</v>
      </c>
    </row>
    <row r="797" spans="1:2" x14ac:dyDescent="0.25">
      <c r="A797" t="s">
        <v>1986</v>
      </c>
      <c r="B797" t="s">
        <v>1050</v>
      </c>
    </row>
    <row r="798" spans="1:2" x14ac:dyDescent="0.25">
      <c r="A798" t="s">
        <v>2655</v>
      </c>
      <c r="B798" t="s">
        <v>163</v>
      </c>
    </row>
    <row r="799" spans="1:2" x14ac:dyDescent="0.25">
      <c r="A799" t="s">
        <v>1987</v>
      </c>
      <c r="B799" t="s">
        <v>1369</v>
      </c>
    </row>
    <row r="800" spans="1:2" x14ac:dyDescent="0.25">
      <c r="A800" t="s">
        <v>2656</v>
      </c>
      <c r="B800" t="s">
        <v>815</v>
      </c>
    </row>
    <row r="801" spans="1:2" x14ac:dyDescent="0.25">
      <c r="A801" t="s">
        <v>1988</v>
      </c>
      <c r="B801" t="s">
        <v>424</v>
      </c>
    </row>
    <row r="802" spans="1:2" x14ac:dyDescent="0.25">
      <c r="A802" t="s">
        <v>1989</v>
      </c>
      <c r="B802" t="s">
        <v>351</v>
      </c>
    </row>
    <row r="803" spans="1:2" x14ac:dyDescent="0.25">
      <c r="A803" t="s">
        <v>2657</v>
      </c>
      <c r="B803" t="s">
        <v>153</v>
      </c>
    </row>
    <row r="804" spans="1:2" x14ac:dyDescent="0.25">
      <c r="A804" t="s">
        <v>2658</v>
      </c>
      <c r="B804" t="s">
        <v>509</v>
      </c>
    </row>
    <row r="805" spans="1:2" x14ac:dyDescent="0.25">
      <c r="A805" t="s">
        <v>1990</v>
      </c>
      <c r="B805" t="s">
        <v>600</v>
      </c>
    </row>
    <row r="806" spans="1:2" x14ac:dyDescent="0.25">
      <c r="A806" t="s">
        <v>1991</v>
      </c>
      <c r="B806" t="s">
        <v>688</v>
      </c>
    </row>
    <row r="807" spans="1:2" x14ac:dyDescent="0.25">
      <c r="A807" t="s">
        <v>1992</v>
      </c>
      <c r="B807" t="s">
        <v>1390</v>
      </c>
    </row>
    <row r="808" spans="1:2" x14ac:dyDescent="0.25">
      <c r="A808" t="s">
        <v>1993</v>
      </c>
      <c r="B808" t="s">
        <v>726</v>
      </c>
    </row>
    <row r="809" spans="1:2" x14ac:dyDescent="0.25">
      <c r="A809" t="s">
        <v>2659</v>
      </c>
      <c r="B809" t="s">
        <v>293</v>
      </c>
    </row>
    <row r="810" spans="1:2" x14ac:dyDescent="0.25">
      <c r="A810" t="s">
        <v>1994</v>
      </c>
      <c r="B810" t="s">
        <v>727</v>
      </c>
    </row>
    <row r="811" spans="1:2" x14ac:dyDescent="0.25">
      <c r="A811" t="s">
        <v>2660</v>
      </c>
      <c r="B811" t="s">
        <v>236</v>
      </c>
    </row>
    <row r="812" spans="1:2" x14ac:dyDescent="0.25">
      <c r="A812" t="s">
        <v>1995</v>
      </c>
      <c r="B812" t="s">
        <v>237</v>
      </c>
    </row>
    <row r="813" spans="1:2" x14ac:dyDescent="0.25">
      <c r="A813" t="s">
        <v>2661</v>
      </c>
      <c r="B813" t="s">
        <v>238</v>
      </c>
    </row>
    <row r="814" spans="1:2" x14ac:dyDescent="0.25">
      <c r="A814" t="s">
        <v>2662</v>
      </c>
      <c r="B814" t="s">
        <v>239</v>
      </c>
    </row>
    <row r="815" spans="1:2" x14ac:dyDescent="0.25">
      <c r="A815" t="s">
        <v>1996</v>
      </c>
      <c r="B815" t="s">
        <v>747</v>
      </c>
    </row>
    <row r="816" spans="1:2" x14ac:dyDescent="0.25">
      <c r="A816" t="s">
        <v>1997</v>
      </c>
      <c r="B816" t="s">
        <v>425</v>
      </c>
    </row>
    <row r="817" spans="1:2" x14ac:dyDescent="0.25">
      <c r="A817" t="s">
        <v>1998</v>
      </c>
      <c r="B817" t="s">
        <v>352</v>
      </c>
    </row>
    <row r="818" spans="1:2" x14ac:dyDescent="0.25">
      <c r="A818" t="s">
        <v>2663</v>
      </c>
      <c r="B818" t="s">
        <v>353</v>
      </c>
    </row>
    <row r="819" spans="1:2" x14ac:dyDescent="0.25">
      <c r="A819" t="s">
        <v>2664</v>
      </c>
      <c r="B819" t="s">
        <v>354</v>
      </c>
    </row>
    <row r="820" spans="1:2" x14ac:dyDescent="0.25">
      <c r="A820" t="s">
        <v>1999</v>
      </c>
      <c r="B820" t="s">
        <v>748</v>
      </c>
    </row>
    <row r="821" spans="1:2" x14ac:dyDescent="0.25">
      <c r="A821" t="s">
        <v>2665</v>
      </c>
      <c r="B821" t="s">
        <v>240</v>
      </c>
    </row>
    <row r="822" spans="1:2" x14ac:dyDescent="0.25">
      <c r="A822" t="s">
        <v>2000</v>
      </c>
      <c r="B822" t="s">
        <v>426</v>
      </c>
    </row>
    <row r="823" spans="1:2" x14ac:dyDescent="0.25">
      <c r="A823" t="s">
        <v>2001</v>
      </c>
      <c r="B823" t="s">
        <v>355</v>
      </c>
    </row>
    <row r="824" spans="1:2" x14ac:dyDescent="0.25">
      <c r="A824" t="s">
        <v>2666</v>
      </c>
      <c r="B824" t="s">
        <v>356</v>
      </c>
    </row>
    <row r="825" spans="1:2" x14ac:dyDescent="0.25">
      <c r="A825" t="s">
        <v>2667</v>
      </c>
      <c r="B825" t="s">
        <v>241</v>
      </c>
    </row>
    <row r="826" spans="1:2" x14ac:dyDescent="0.25">
      <c r="A826" t="s">
        <v>2668</v>
      </c>
      <c r="B826" t="s">
        <v>357</v>
      </c>
    </row>
    <row r="827" spans="1:2" x14ac:dyDescent="0.25">
      <c r="A827" t="s">
        <v>2669</v>
      </c>
      <c r="B827" t="s">
        <v>358</v>
      </c>
    </row>
    <row r="828" spans="1:2" x14ac:dyDescent="0.25">
      <c r="A828" t="s">
        <v>2670</v>
      </c>
      <c r="B828" t="s">
        <v>359</v>
      </c>
    </row>
    <row r="829" spans="1:2" x14ac:dyDescent="0.25">
      <c r="A829" t="s">
        <v>2671</v>
      </c>
      <c r="B829" t="s">
        <v>360</v>
      </c>
    </row>
    <row r="830" spans="1:2" x14ac:dyDescent="0.25">
      <c r="A830" t="s">
        <v>2672</v>
      </c>
      <c r="B830" t="s">
        <v>242</v>
      </c>
    </row>
    <row r="831" spans="1:2" x14ac:dyDescent="0.25">
      <c r="A831" t="s">
        <v>2002</v>
      </c>
      <c r="B831" t="s">
        <v>601</v>
      </c>
    </row>
    <row r="832" spans="1:2" x14ac:dyDescent="0.25">
      <c r="A832" t="s">
        <v>2673</v>
      </c>
      <c r="B832" t="s">
        <v>243</v>
      </c>
    </row>
    <row r="833" spans="1:2" x14ac:dyDescent="0.25">
      <c r="A833" t="s">
        <v>2674</v>
      </c>
      <c r="B833" t="s">
        <v>244</v>
      </c>
    </row>
    <row r="834" spans="1:2" x14ac:dyDescent="0.25">
      <c r="A834" t="s">
        <v>2003</v>
      </c>
      <c r="B834" t="s">
        <v>1126</v>
      </c>
    </row>
    <row r="835" spans="1:2" x14ac:dyDescent="0.25">
      <c r="A835" t="s">
        <v>2004</v>
      </c>
      <c r="B835" t="s">
        <v>1397</v>
      </c>
    </row>
    <row r="836" spans="1:2" x14ac:dyDescent="0.25">
      <c r="A836" t="s">
        <v>2675</v>
      </c>
      <c r="B836" t="s">
        <v>154</v>
      </c>
    </row>
    <row r="837" spans="1:2" x14ac:dyDescent="0.25">
      <c r="A837" t="s">
        <v>2676</v>
      </c>
      <c r="B837" t="s">
        <v>627</v>
      </c>
    </row>
    <row r="838" spans="1:2" x14ac:dyDescent="0.25">
      <c r="A838" t="s">
        <v>2677</v>
      </c>
      <c r="B838" t="s">
        <v>510</v>
      </c>
    </row>
    <row r="839" spans="1:2" x14ac:dyDescent="0.25">
      <c r="A839" t="s">
        <v>2678</v>
      </c>
      <c r="B839" t="s">
        <v>340</v>
      </c>
    </row>
    <row r="840" spans="1:2" x14ac:dyDescent="0.25">
      <c r="A840" t="s">
        <v>2679</v>
      </c>
      <c r="B840" t="s">
        <v>367</v>
      </c>
    </row>
    <row r="841" spans="1:2" x14ac:dyDescent="0.25">
      <c r="A841" t="s">
        <v>2005</v>
      </c>
      <c r="B841" t="s">
        <v>689</v>
      </c>
    </row>
    <row r="842" spans="1:2" x14ac:dyDescent="0.25">
      <c r="A842" t="s">
        <v>2006</v>
      </c>
      <c r="B842" t="s">
        <v>1185</v>
      </c>
    </row>
    <row r="843" spans="1:2" x14ac:dyDescent="0.25">
      <c r="A843" t="s">
        <v>2007</v>
      </c>
      <c r="B843" t="s">
        <v>1127</v>
      </c>
    </row>
    <row r="844" spans="1:2" x14ac:dyDescent="0.25">
      <c r="A844" t="s">
        <v>2008</v>
      </c>
      <c r="B844" t="s">
        <v>984</v>
      </c>
    </row>
    <row r="845" spans="1:2" x14ac:dyDescent="0.25">
      <c r="A845" t="s">
        <v>2009</v>
      </c>
      <c r="B845" t="s">
        <v>985</v>
      </c>
    </row>
    <row r="846" spans="1:2" x14ac:dyDescent="0.25">
      <c r="A846" t="s">
        <v>2680</v>
      </c>
      <c r="B846" t="s">
        <v>986</v>
      </c>
    </row>
    <row r="847" spans="1:2" x14ac:dyDescent="0.25">
      <c r="A847" t="s">
        <v>2010</v>
      </c>
      <c r="B847" t="s">
        <v>987</v>
      </c>
    </row>
    <row r="848" spans="1:2" x14ac:dyDescent="0.25">
      <c r="A848" t="s">
        <v>2011</v>
      </c>
      <c r="B848" t="s">
        <v>988</v>
      </c>
    </row>
    <row r="849" spans="1:2" x14ac:dyDescent="0.25">
      <c r="A849" t="s">
        <v>2012</v>
      </c>
      <c r="B849" t="s">
        <v>989</v>
      </c>
    </row>
    <row r="850" spans="1:2" x14ac:dyDescent="0.25">
      <c r="A850" t="s">
        <v>2013</v>
      </c>
      <c r="B850" t="s">
        <v>990</v>
      </c>
    </row>
    <row r="851" spans="1:2" x14ac:dyDescent="0.25">
      <c r="A851" t="s">
        <v>2014</v>
      </c>
      <c r="B851" t="s">
        <v>991</v>
      </c>
    </row>
    <row r="852" spans="1:2" x14ac:dyDescent="0.25">
      <c r="A852" t="s">
        <v>2015</v>
      </c>
      <c r="B852" t="s">
        <v>992</v>
      </c>
    </row>
    <row r="853" spans="1:2" x14ac:dyDescent="0.25">
      <c r="A853" t="s">
        <v>2016</v>
      </c>
      <c r="B853" t="s">
        <v>993</v>
      </c>
    </row>
    <row r="854" spans="1:2" x14ac:dyDescent="0.25">
      <c r="A854" t="s">
        <v>2017</v>
      </c>
      <c r="B854" t="s">
        <v>994</v>
      </c>
    </row>
    <row r="855" spans="1:2" x14ac:dyDescent="0.25">
      <c r="A855" t="s">
        <v>2018</v>
      </c>
      <c r="B855" t="s">
        <v>1398</v>
      </c>
    </row>
    <row r="856" spans="1:2" x14ac:dyDescent="0.25">
      <c r="A856" t="s">
        <v>2019</v>
      </c>
      <c r="B856" t="s">
        <v>1399</v>
      </c>
    </row>
    <row r="857" spans="1:2" x14ac:dyDescent="0.25">
      <c r="A857" t="s">
        <v>2020</v>
      </c>
      <c r="B857" t="s">
        <v>427</v>
      </c>
    </row>
    <row r="858" spans="1:2" x14ac:dyDescent="0.25">
      <c r="A858" t="s">
        <v>2021</v>
      </c>
      <c r="B858" t="s">
        <v>428</v>
      </c>
    </row>
    <row r="859" spans="1:2" x14ac:dyDescent="0.25">
      <c r="A859" t="s">
        <v>2022</v>
      </c>
      <c r="B859" t="s">
        <v>647</v>
      </c>
    </row>
    <row r="860" spans="1:2" x14ac:dyDescent="0.25">
      <c r="A860" t="s">
        <v>2681</v>
      </c>
      <c r="B860" t="s">
        <v>511</v>
      </c>
    </row>
    <row r="861" spans="1:2" x14ac:dyDescent="0.25">
      <c r="A861" t="s">
        <v>2023</v>
      </c>
      <c r="B861" t="s">
        <v>818</v>
      </c>
    </row>
    <row r="862" spans="1:2" x14ac:dyDescent="0.25">
      <c r="A862" t="s">
        <v>2024</v>
      </c>
      <c r="B862" t="s">
        <v>126</v>
      </c>
    </row>
    <row r="863" spans="1:2" x14ac:dyDescent="0.25">
      <c r="A863" t="s">
        <v>2025</v>
      </c>
      <c r="B863" t="s">
        <v>1415</v>
      </c>
    </row>
    <row r="864" spans="1:2" x14ac:dyDescent="0.25">
      <c r="A864" t="s">
        <v>2026</v>
      </c>
      <c r="B864" t="s">
        <v>1186</v>
      </c>
    </row>
    <row r="865" spans="1:2" x14ac:dyDescent="0.25">
      <c r="A865" t="s">
        <v>2027</v>
      </c>
      <c r="B865" t="s">
        <v>1178</v>
      </c>
    </row>
    <row r="866" spans="1:2" x14ac:dyDescent="0.25">
      <c r="A866" t="s">
        <v>2028</v>
      </c>
      <c r="B866" t="s">
        <v>1416</v>
      </c>
    </row>
    <row r="867" spans="1:2" x14ac:dyDescent="0.25">
      <c r="B867" t="s">
        <v>257</v>
      </c>
    </row>
    <row r="868" spans="1:2" x14ac:dyDescent="0.25">
      <c r="A868" t="s">
        <v>2029</v>
      </c>
      <c r="B868" t="s">
        <v>1088</v>
      </c>
    </row>
    <row r="869" spans="1:2" x14ac:dyDescent="0.25">
      <c r="A869" t="s">
        <v>2030</v>
      </c>
      <c r="B869" t="s">
        <v>1089</v>
      </c>
    </row>
    <row r="870" spans="1:2" x14ac:dyDescent="0.25">
      <c r="A870" t="s">
        <v>2031</v>
      </c>
      <c r="B870" t="s">
        <v>368</v>
      </c>
    </row>
    <row r="871" spans="1:2" x14ac:dyDescent="0.25">
      <c r="B871" t="s">
        <v>258</v>
      </c>
    </row>
    <row r="872" spans="1:2" x14ac:dyDescent="0.25">
      <c r="A872" t="s">
        <v>2032</v>
      </c>
      <c r="B872" t="s">
        <v>369</v>
      </c>
    </row>
    <row r="873" spans="1:2" x14ac:dyDescent="0.25">
      <c r="B873" t="s">
        <v>198</v>
      </c>
    </row>
    <row r="874" spans="1:2" x14ac:dyDescent="0.25">
      <c r="A874" t="s">
        <v>2033</v>
      </c>
      <c r="B874" t="s">
        <v>776</v>
      </c>
    </row>
    <row r="875" spans="1:2" x14ac:dyDescent="0.25">
      <c r="A875" t="s">
        <v>2034</v>
      </c>
      <c r="B875" t="s">
        <v>632</v>
      </c>
    </row>
    <row r="876" spans="1:2" x14ac:dyDescent="0.25">
      <c r="A876" t="s">
        <v>2682</v>
      </c>
      <c r="B876" t="s">
        <v>127</v>
      </c>
    </row>
    <row r="877" spans="1:2" x14ac:dyDescent="0.25">
      <c r="A877" t="s">
        <v>2683</v>
      </c>
      <c r="B877" t="s">
        <v>633</v>
      </c>
    </row>
    <row r="878" spans="1:2" x14ac:dyDescent="0.25">
      <c r="B878" t="s">
        <v>279</v>
      </c>
    </row>
    <row r="879" spans="1:2" x14ac:dyDescent="0.25">
      <c r="A879" t="s">
        <v>2684</v>
      </c>
      <c r="B879" t="s">
        <v>52</v>
      </c>
    </row>
    <row r="880" spans="1:2" x14ac:dyDescent="0.25">
      <c r="A880" t="s">
        <v>2035</v>
      </c>
      <c r="B880" t="s">
        <v>995</v>
      </c>
    </row>
    <row r="881" spans="1:2" x14ac:dyDescent="0.25">
      <c r="A881" t="s">
        <v>2036</v>
      </c>
      <c r="B881" t="s">
        <v>429</v>
      </c>
    </row>
    <row r="882" spans="1:2" x14ac:dyDescent="0.25">
      <c r="A882" t="s">
        <v>2037</v>
      </c>
      <c r="B882" t="s">
        <v>430</v>
      </c>
    </row>
    <row r="883" spans="1:2" x14ac:dyDescent="0.25">
      <c r="A883" t="s">
        <v>2685</v>
      </c>
      <c r="B883" t="s">
        <v>773</v>
      </c>
    </row>
    <row r="884" spans="1:2" x14ac:dyDescent="0.25">
      <c r="B884" t="s">
        <v>294</v>
      </c>
    </row>
    <row r="885" spans="1:2" x14ac:dyDescent="0.25">
      <c r="A885" t="s">
        <v>2038</v>
      </c>
      <c r="B885" t="s">
        <v>996</v>
      </c>
    </row>
    <row r="886" spans="1:2" x14ac:dyDescent="0.25">
      <c r="A886" t="s">
        <v>2039</v>
      </c>
      <c r="B886" t="s">
        <v>997</v>
      </c>
    </row>
    <row r="887" spans="1:2" x14ac:dyDescent="0.25">
      <c r="A887" t="s">
        <v>2040</v>
      </c>
      <c r="B887" t="s">
        <v>998</v>
      </c>
    </row>
    <row r="888" spans="1:2" x14ac:dyDescent="0.25">
      <c r="A888" t="s">
        <v>2041</v>
      </c>
      <c r="B888" t="s">
        <v>999</v>
      </c>
    </row>
    <row r="889" spans="1:2" x14ac:dyDescent="0.25">
      <c r="A889" t="s">
        <v>2686</v>
      </c>
      <c r="B889" t="s">
        <v>93</v>
      </c>
    </row>
    <row r="890" spans="1:2" x14ac:dyDescent="0.25">
      <c r="A890" t="s">
        <v>2042</v>
      </c>
      <c r="B890" t="s">
        <v>1417</v>
      </c>
    </row>
    <row r="891" spans="1:2" x14ac:dyDescent="0.25">
      <c r="A891" t="s">
        <v>2687</v>
      </c>
      <c r="B891" t="s">
        <v>110</v>
      </c>
    </row>
    <row r="892" spans="1:2" x14ac:dyDescent="0.25">
      <c r="A892" t="s">
        <v>2688</v>
      </c>
      <c r="B892" t="s">
        <v>28</v>
      </c>
    </row>
    <row r="893" spans="1:2" x14ac:dyDescent="0.25">
      <c r="A893" t="s">
        <v>2689</v>
      </c>
      <c r="B893" t="s">
        <v>217</v>
      </c>
    </row>
    <row r="894" spans="1:2" x14ac:dyDescent="0.25">
      <c r="B894" t="s">
        <v>155</v>
      </c>
    </row>
    <row r="895" spans="1:2" x14ac:dyDescent="0.25">
      <c r="A895" t="s">
        <v>2043</v>
      </c>
      <c r="B895" t="s">
        <v>156</v>
      </c>
    </row>
    <row r="896" spans="1:2" x14ac:dyDescent="0.25">
      <c r="A896" t="s">
        <v>2044</v>
      </c>
      <c r="B896" t="s">
        <v>1352</v>
      </c>
    </row>
    <row r="897" spans="1:2" x14ac:dyDescent="0.25">
      <c r="A897" t="s">
        <v>2045</v>
      </c>
      <c r="B897" t="s">
        <v>1353</v>
      </c>
    </row>
    <row r="898" spans="1:2" x14ac:dyDescent="0.25">
      <c r="A898" t="s">
        <v>2046</v>
      </c>
      <c r="B898" t="s">
        <v>559</v>
      </c>
    </row>
    <row r="899" spans="1:2" x14ac:dyDescent="0.25">
      <c r="A899" t="s">
        <v>2047</v>
      </c>
      <c r="B899" t="s">
        <v>393</v>
      </c>
    </row>
    <row r="900" spans="1:2" x14ac:dyDescent="0.25">
      <c r="A900" t="s">
        <v>2048</v>
      </c>
      <c r="B900" t="s">
        <v>560</v>
      </c>
    </row>
    <row r="901" spans="1:2" x14ac:dyDescent="0.25">
      <c r="B901" t="s">
        <v>96</v>
      </c>
    </row>
    <row r="902" spans="1:2" x14ac:dyDescent="0.25">
      <c r="B902" t="s">
        <v>111</v>
      </c>
    </row>
    <row r="903" spans="1:2" x14ac:dyDescent="0.25">
      <c r="A903" t="s">
        <v>2049</v>
      </c>
      <c r="B903" t="s">
        <v>1056</v>
      </c>
    </row>
    <row r="904" spans="1:2" x14ac:dyDescent="0.25">
      <c r="A904" t="s">
        <v>2050</v>
      </c>
      <c r="B904" t="s">
        <v>1000</v>
      </c>
    </row>
    <row r="905" spans="1:2" x14ac:dyDescent="0.25">
      <c r="A905" t="s">
        <v>2051</v>
      </c>
      <c r="B905" t="s">
        <v>1001</v>
      </c>
    </row>
    <row r="906" spans="1:2" x14ac:dyDescent="0.25">
      <c r="A906" t="s">
        <v>2052</v>
      </c>
      <c r="B906" t="s">
        <v>1002</v>
      </c>
    </row>
    <row r="907" spans="1:2" x14ac:dyDescent="0.25">
      <c r="A907" t="s">
        <v>2690</v>
      </c>
      <c r="B907" t="s">
        <v>512</v>
      </c>
    </row>
    <row r="908" spans="1:2" x14ac:dyDescent="0.25">
      <c r="A908" t="s">
        <v>2691</v>
      </c>
      <c r="B908" t="s">
        <v>513</v>
      </c>
    </row>
    <row r="909" spans="1:2" x14ac:dyDescent="0.25">
      <c r="A909" t="s">
        <v>2053</v>
      </c>
      <c r="B909" t="s">
        <v>1128</v>
      </c>
    </row>
    <row r="910" spans="1:2" x14ac:dyDescent="0.25">
      <c r="A910" t="s">
        <v>2054</v>
      </c>
      <c r="B910" t="s">
        <v>1129</v>
      </c>
    </row>
    <row r="911" spans="1:2" x14ac:dyDescent="0.25">
      <c r="A911" t="s">
        <v>2055</v>
      </c>
      <c r="B911" t="s">
        <v>295</v>
      </c>
    </row>
    <row r="912" spans="1:2" x14ac:dyDescent="0.25">
      <c r="A912" t="s">
        <v>2056</v>
      </c>
      <c r="B912" t="s">
        <v>431</v>
      </c>
    </row>
    <row r="913" spans="1:2" x14ac:dyDescent="0.25">
      <c r="A913" t="s">
        <v>2057</v>
      </c>
      <c r="B913" t="s">
        <v>53</v>
      </c>
    </row>
    <row r="914" spans="1:2" x14ac:dyDescent="0.25">
      <c r="A914" t="s">
        <v>2058</v>
      </c>
      <c r="B914" t="s">
        <v>164</v>
      </c>
    </row>
    <row r="915" spans="1:2" x14ac:dyDescent="0.25">
      <c r="A915" t="s">
        <v>2692</v>
      </c>
      <c r="B915" t="s">
        <v>157</v>
      </c>
    </row>
    <row r="916" spans="1:2" x14ac:dyDescent="0.25">
      <c r="B916" t="s">
        <v>17</v>
      </c>
    </row>
    <row r="917" spans="1:2" x14ac:dyDescent="0.25">
      <c r="A917" t="s">
        <v>2059</v>
      </c>
      <c r="B917" t="s">
        <v>1003</v>
      </c>
    </row>
    <row r="918" spans="1:2" x14ac:dyDescent="0.25">
      <c r="A918" t="s">
        <v>2060</v>
      </c>
      <c r="B918" t="s">
        <v>1004</v>
      </c>
    </row>
    <row r="919" spans="1:2" x14ac:dyDescent="0.25">
      <c r="A919" t="s">
        <v>2061</v>
      </c>
      <c r="B919" t="s">
        <v>1005</v>
      </c>
    </row>
    <row r="920" spans="1:2" x14ac:dyDescent="0.25">
      <c r="A920" t="s">
        <v>2062</v>
      </c>
      <c r="B920" t="s">
        <v>1228</v>
      </c>
    </row>
    <row r="921" spans="1:2" x14ac:dyDescent="0.25">
      <c r="A921" t="s">
        <v>2063</v>
      </c>
      <c r="B921" t="s">
        <v>432</v>
      </c>
    </row>
    <row r="922" spans="1:2" x14ac:dyDescent="0.25">
      <c r="A922" t="s">
        <v>2693</v>
      </c>
      <c r="B922" t="s">
        <v>531</v>
      </c>
    </row>
    <row r="923" spans="1:2" x14ac:dyDescent="0.25">
      <c r="A923" t="s">
        <v>2064</v>
      </c>
      <c r="B923" t="s">
        <v>1261</v>
      </c>
    </row>
    <row r="924" spans="1:2" x14ac:dyDescent="0.25">
      <c r="B924" t="s">
        <v>276</v>
      </c>
    </row>
    <row r="925" spans="1:2" x14ac:dyDescent="0.25">
      <c r="B925" t="s">
        <v>69</v>
      </c>
    </row>
    <row r="926" spans="1:2" x14ac:dyDescent="0.25">
      <c r="A926" t="s">
        <v>2694</v>
      </c>
      <c r="B926" t="s">
        <v>70</v>
      </c>
    </row>
    <row r="927" spans="1:2" x14ac:dyDescent="0.25">
      <c r="A927" t="s">
        <v>2065</v>
      </c>
      <c r="B927" t="s">
        <v>1213</v>
      </c>
    </row>
    <row r="928" spans="1:2" x14ac:dyDescent="0.25">
      <c r="A928" t="s">
        <v>2066</v>
      </c>
      <c r="B928" t="s">
        <v>1214</v>
      </c>
    </row>
    <row r="929" spans="1:2" x14ac:dyDescent="0.25">
      <c r="A929" t="s">
        <v>2067</v>
      </c>
      <c r="B929" t="s">
        <v>799</v>
      </c>
    </row>
    <row r="930" spans="1:2" x14ac:dyDescent="0.25">
      <c r="A930" t="s">
        <v>2068</v>
      </c>
      <c r="B930" t="s">
        <v>394</v>
      </c>
    </row>
    <row r="931" spans="1:2" x14ac:dyDescent="0.25">
      <c r="A931" t="s">
        <v>2069</v>
      </c>
      <c r="B931" t="s">
        <v>395</v>
      </c>
    </row>
    <row r="932" spans="1:2" x14ac:dyDescent="0.25">
      <c r="A932" t="s">
        <v>2070</v>
      </c>
      <c r="B932" t="s">
        <v>800</v>
      </c>
    </row>
    <row r="933" spans="1:2" x14ac:dyDescent="0.25">
      <c r="A933" t="s">
        <v>2071</v>
      </c>
      <c r="B933" t="s">
        <v>1067</v>
      </c>
    </row>
    <row r="934" spans="1:2" x14ac:dyDescent="0.25">
      <c r="A934" t="s">
        <v>2072</v>
      </c>
      <c r="B934" t="s">
        <v>1370</v>
      </c>
    </row>
    <row r="935" spans="1:2" x14ac:dyDescent="0.25">
      <c r="A935" t="s">
        <v>2073</v>
      </c>
      <c r="B935" t="s">
        <v>1073</v>
      </c>
    </row>
    <row r="936" spans="1:2" x14ac:dyDescent="0.25">
      <c r="A936" t="s">
        <v>2074</v>
      </c>
      <c r="B936" t="s">
        <v>1400</v>
      </c>
    </row>
    <row r="937" spans="1:2" x14ac:dyDescent="0.25">
      <c r="A937" t="s">
        <v>2075</v>
      </c>
      <c r="B937" t="s">
        <v>690</v>
      </c>
    </row>
    <row r="938" spans="1:2" x14ac:dyDescent="0.25">
      <c r="A938" t="s">
        <v>2695</v>
      </c>
      <c r="B938" t="s">
        <v>749</v>
      </c>
    </row>
    <row r="939" spans="1:2" x14ac:dyDescent="0.25">
      <c r="A939" t="s">
        <v>2076</v>
      </c>
      <c r="B939" t="s">
        <v>1262</v>
      </c>
    </row>
    <row r="940" spans="1:2" x14ac:dyDescent="0.25">
      <c r="A940" t="s">
        <v>2077</v>
      </c>
      <c r="B940" t="s">
        <v>801</v>
      </c>
    </row>
    <row r="941" spans="1:2" x14ac:dyDescent="0.25">
      <c r="A941" t="s">
        <v>2696</v>
      </c>
      <c r="B941" t="s">
        <v>802</v>
      </c>
    </row>
    <row r="942" spans="1:2" x14ac:dyDescent="0.25">
      <c r="A942" t="s">
        <v>2078</v>
      </c>
      <c r="B942" t="s">
        <v>1263</v>
      </c>
    </row>
    <row r="943" spans="1:2" x14ac:dyDescent="0.25">
      <c r="A943" t="s">
        <v>2697</v>
      </c>
      <c r="B943" t="s">
        <v>333</v>
      </c>
    </row>
    <row r="944" spans="1:2" x14ac:dyDescent="0.25">
      <c r="A944" t="s">
        <v>2079</v>
      </c>
      <c r="B944" t="s">
        <v>1164</v>
      </c>
    </row>
    <row r="945" spans="1:2" x14ac:dyDescent="0.25">
      <c r="A945" t="s">
        <v>2080</v>
      </c>
      <c r="B945" t="s">
        <v>1057</v>
      </c>
    </row>
    <row r="946" spans="1:2" x14ac:dyDescent="0.25">
      <c r="A946" t="s">
        <v>2698</v>
      </c>
      <c r="B946" t="s">
        <v>532</v>
      </c>
    </row>
    <row r="947" spans="1:2" x14ac:dyDescent="0.25">
      <c r="A947" t="s">
        <v>2081</v>
      </c>
      <c r="B947" t="s">
        <v>1165</v>
      </c>
    </row>
    <row r="948" spans="1:2" x14ac:dyDescent="0.25">
      <c r="A948" t="s">
        <v>2082</v>
      </c>
      <c r="B948" t="s">
        <v>1264</v>
      </c>
    </row>
    <row r="949" spans="1:2" x14ac:dyDescent="0.25">
      <c r="A949" t="s">
        <v>2699</v>
      </c>
      <c r="B949" t="s">
        <v>1130</v>
      </c>
    </row>
    <row r="950" spans="1:2" x14ac:dyDescent="0.25">
      <c r="A950" t="s">
        <v>2083</v>
      </c>
      <c r="B950" t="s">
        <v>1265</v>
      </c>
    </row>
    <row r="951" spans="1:2" x14ac:dyDescent="0.25">
      <c r="A951" t="s">
        <v>2700</v>
      </c>
      <c r="B951" t="s">
        <v>1266</v>
      </c>
    </row>
    <row r="952" spans="1:2" x14ac:dyDescent="0.25">
      <c r="A952" t="s">
        <v>2084</v>
      </c>
      <c r="B952" t="s">
        <v>1187</v>
      </c>
    </row>
    <row r="953" spans="1:2" x14ac:dyDescent="0.25">
      <c r="A953" t="s">
        <v>2085</v>
      </c>
      <c r="B953" t="s">
        <v>1131</v>
      </c>
    </row>
    <row r="954" spans="1:2" x14ac:dyDescent="0.25">
      <c r="A954" t="s">
        <v>2701</v>
      </c>
      <c r="B954" t="s">
        <v>816</v>
      </c>
    </row>
    <row r="955" spans="1:2" x14ac:dyDescent="0.25">
      <c r="A955" t="s">
        <v>2086</v>
      </c>
      <c r="B955" t="s">
        <v>1166</v>
      </c>
    </row>
    <row r="956" spans="1:2" x14ac:dyDescent="0.25">
      <c r="A956" t="s">
        <v>2087</v>
      </c>
      <c r="B956" t="s">
        <v>1167</v>
      </c>
    </row>
    <row r="957" spans="1:2" x14ac:dyDescent="0.25">
      <c r="A957" t="s">
        <v>2088</v>
      </c>
      <c r="B957" t="s">
        <v>1202</v>
      </c>
    </row>
    <row r="958" spans="1:2" x14ac:dyDescent="0.25">
      <c r="B958" t="s">
        <v>362</v>
      </c>
    </row>
    <row r="959" spans="1:2" x14ac:dyDescent="0.25">
      <c r="A959" t="s">
        <v>2702</v>
      </c>
      <c r="B959" t="s">
        <v>312</v>
      </c>
    </row>
    <row r="960" spans="1:2" x14ac:dyDescent="0.25">
      <c r="A960" t="s">
        <v>2089</v>
      </c>
      <c r="B960" t="s">
        <v>1401</v>
      </c>
    </row>
    <row r="961" spans="1:2" x14ac:dyDescent="0.25">
      <c r="A961" t="s">
        <v>2090</v>
      </c>
      <c r="B961" t="s">
        <v>1217</v>
      </c>
    </row>
    <row r="962" spans="1:2" x14ac:dyDescent="0.25">
      <c r="A962" t="s">
        <v>2091</v>
      </c>
      <c r="B962" t="s">
        <v>313</v>
      </c>
    </row>
    <row r="963" spans="1:2" x14ac:dyDescent="0.25">
      <c r="A963" t="s">
        <v>2092</v>
      </c>
      <c r="B963" t="s">
        <v>561</v>
      </c>
    </row>
    <row r="964" spans="1:2" x14ac:dyDescent="0.25">
      <c r="A964" t="s">
        <v>2093</v>
      </c>
      <c r="B964" t="s">
        <v>1292</v>
      </c>
    </row>
    <row r="965" spans="1:2" x14ac:dyDescent="0.25">
      <c r="A965" t="s">
        <v>2094</v>
      </c>
      <c r="B965" t="s">
        <v>803</v>
      </c>
    </row>
    <row r="966" spans="1:2" x14ac:dyDescent="0.25">
      <c r="A966" t="s">
        <v>2095</v>
      </c>
      <c r="B966" t="s">
        <v>804</v>
      </c>
    </row>
    <row r="967" spans="1:2" x14ac:dyDescent="0.25">
      <c r="A967" t="s">
        <v>2096</v>
      </c>
      <c r="B967" t="s">
        <v>1168</v>
      </c>
    </row>
    <row r="968" spans="1:2" x14ac:dyDescent="0.25">
      <c r="A968" t="s">
        <v>2097</v>
      </c>
      <c r="B968" t="s">
        <v>1132</v>
      </c>
    </row>
    <row r="969" spans="1:2" x14ac:dyDescent="0.25">
      <c r="A969" t="s">
        <v>2098</v>
      </c>
      <c r="B969" t="s">
        <v>1169</v>
      </c>
    </row>
    <row r="970" spans="1:2" x14ac:dyDescent="0.25">
      <c r="A970" t="s">
        <v>2099</v>
      </c>
      <c r="B970" t="s">
        <v>433</v>
      </c>
    </row>
    <row r="971" spans="1:2" x14ac:dyDescent="0.25">
      <c r="A971" t="s">
        <v>2100</v>
      </c>
      <c r="B971" t="s">
        <v>1302</v>
      </c>
    </row>
    <row r="972" spans="1:2" x14ac:dyDescent="0.25">
      <c r="A972" t="s">
        <v>2101</v>
      </c>
      <c r="B972" t="s">
        <v>1304</v>
      </c>
    </row>
    <row r="973" spans="1:2" x14ac:dyDescent="0.25">
      <c r="A973" t="s">
        <v>2703</v>
      </c>
      <c r="B973" t="s">
        <v>1305</v>
      </c>
    </row>
    <row r="974" spans="1:2" x14ac:dyDescent="0.25">
      <c r="A974" t="s">
        <v>2704</v>
      </c>
      <c r="B974" t="s">
        <v>805</v>
      </c>
    </row>
    <row r="975" spans="1:2" x14ac:dyDescent="0.25">
      <c r="A975" t="s">
        <v>2102</v>
      </c>
      <c r="B975" t="s">
        <v>728</v>
      </c>
    </row>
    <row r="976" spans="1:2" x14ac:dyDescent="0.25">
      <c r="A976" t="s">
        <v>2705</v>
      </c>
      <c r="B976" t="s">
        <v>29</v>
      </c>
    </row>
    <row r="977" spans="1:2" x14ac:dyDescent="0.25">
      <c r="A977" t="s">
        <v>2103</v>
      </c>
      <c r="B977" t="s">
        <v>1090</v>
      </c>
    </row>
    <row r="978" spans="1:2" x14ac:dyDescent="0.25">
      <c r="A978" t="s">
        <v>2706</v>
      </c>
      <c r="B978" t="s">
        <v>648</v>
      </c>
    </row>
    <row r="979" spans="1:2" x14ac:dyDescent="0.25">
      <c r="A979" t="s">
        <v>2104</v>
      </c>
      <c r="B979" t="s">
        <v>1203</v>
      </c>
    </row>
    <row r="980" spans="1:2" x14ac:dyDescent="0.25">
      <c r="A980" t="s">
        <v>2707</v>
      </c>
      <c r="B980" t="s">
        <v>1052</v>
      </c>
    </row>
    <row r="981" spans="1:2" x14ac:dyDescent="0.25">
      <c r="A981" t="s">
        <v>2708</v>
      </c>
      <c r="B981" t="s">
        <v>1053</v>
      </c>
    </row>
    <row r="982" spans="1:2" x14ac:dyDescent="0.25">
      <c r="A982" t="s">
        <v>2105</v>
      </c>
      <c r="B982" t="s">
        <v>1371</v>
      </c>
    </row>
    <row r="983" spans="1:2" x14ac:dyDescent="0.25">
      <c r="A983" t="s">
        <v>2106</v>
      </c>
      <c r="B983" t="s">
        <v>1354</v>
      </c>
    </row>
    <row r="984" spans="1:2" x14ac:dyDescent="0.25">
      <c r="A984" t="s">
        <v>2107</v>
      </c>
      <c r="B984" t="s">
        <v>602</v>
      </c>
    </row>
    <row r="985" spans="1:2" x14ac:dyDescent="0.25">
      <c r="A985" t="s">
        <v>2108</v>
      </c>
      <c r="B985" t="s">
        <v>750</v>
      </c>
    </row>
    <row r="986" spans="1:2" x14ac:dyDescent="0.25">
      <c r="A986" t="s">
        <v>2709</v>
      </c>
      <c r="B986" t="s">
        <v>533</v>
      </c>
    </row>
    <row r="987" spans="1:2" x14ac:dyDescent="0.25">
      <c r="A987" t="s">
        <v>2109</v>
      </c>
      <c r="B987" t="s">
        <v>691</v>
      </c>
    </row>
    <row r="988" spans="1:2" x14ac:dyDescent="0.25">
      <c r="A988" t="s">
        <v>2710</v>
      </c>
      <c r="B988" t="s">
        <v>692</v>
      </c>
    </row>
    <row r="989" spans="1:2" x14ac:dyDescent="0.25">
      <c r="A989" t="s">
        <v>2711</v>
      </c>
      <c r="B989" t="s">
        <v>218</v>
      </c>
    </row>
    <row r="990" spans="1:2" x14ac:dyDescent="0.25">
      <c r="A990" t="s">
        <v>2110</v>
      </c>
      <c r="B990" t="s">
        <v>1074</v>
      </c>
    </row>
    <row r="991" spans="1:2" x14ac:dyDescent="0.25">
      <c r="A991" t="s">
        <v>2111</v>
      </c>
      <c r="B991" t="s">
        <v>1188</v>
      </c>
    </row>
    <row r="992" spans="1:2" x14ac:dyDescent="0.25">
      <c r="A992" t="s">
        <v>2712</v>
      </c>
      <c r="B992" t="s">
        <v>693</v>
      </c>
    </row>
    <row r="993" spans="1:2" x14ac:dyDescent="0.25">
      <c r="A993" t="s">
        <v>2112</v>
      </c>
      <c r="B993" t="s">
        <v>1133</v>
      </c>
    </row>
    <row r="994" spans="1:2" x14ac:dyDescent="0.25">
      <c r="A994" t="s">
        <v>2713</v>
      </c>
      <c r="B994" t="s">
        <v>534</v>
      </c>
    </row>
    <row r="995" spans="1:2" x14ac:dyDescent="0.25">
      <c r="A995" t="s">
        <v>2714</v>
      </c>
      <c r="B995" t="s">
        <v>334</v>
      </c>
    </row>
    <row r="996" spans="1:2" x14ac:dyDescent="0.25">
      <c r="A996" t="s">
        <v>2715</v>
      </c>
      <c r="B996" t="s">
        <v>219</v>
      </c>
    </row>
    <row r="997" spans="1:2" x14ac:dyDescent="0.25">
      <c r="A997" t="s">
        <v>2716</v>
      </c>
      <c r="B997" t="s">
        <v>220</v>
      </c>
    </row>
    <row r="998" spans="1:2" x14ac:dyDescent="0.25">
      <c r="A998" t="s">
        <v>2717</v>
      </c>
      <c r="B998" t="s">
        <v>221</v>
      </c>
    </row>
    <row r="999" spans="1:2" x14ac:dyDescent="0.25">
      <c r="A999" t="s">
        <v>2718</v>
      </c>
      <c r="B999" t="s">
        <v>222</v>
      </c>
    </row>
    <row r="1000" spans="1:2" x14ac:dyDescent="0.25">
      <c r="A1000" t="s">
        <v>2719</v>
      </c>
      <c r="B1000" t="s">
        <v>223</v>
      </c>
    </row>
    <row r="1001" spans="1:2" x14ac:dyDescent="0.25">
      <c r="A1001" t="s">
        <v>2720</v>
      </c>
      <c r="B1001" t="s">
        <v>224</v>
      </c>
    </row>
    <row r="1002" spans="1:2" x14ac:dyDescent="0.25">
      <c r="A1002" t="s">
        <v>2721</v>
      </c>
      <c r="B1002" t="s">
        <v>225</v>
      </c>
    </row>
    <row r="1003" spans="1:2" x14ac:dyDescent="0.25">
      <c r="A1003" t="s">
        <v>2722</v>
      </c>
      <c r="B1003" t="s">
        <v>929</v>
      </c>
    </row>
    <row r="1004" spans="1:2" x14ac:dyDescent="0.25">
      <c r="A1004" t="s">
        <v>2723</v>
      </c>
      <c r="B1004" t="s">
        <v>277</v>
      </c>
    </row>
    <row r="1005" spans="1:2" x14ac:dyDescent="0.25">
      <c r="A1005" t="s">
        <v>2724</v>
      </c>
      <c r="B1005" t="s">
        <v>1267</v>
      </c>
    </row>
    <row r="1006" spans="1:2" x14ac:dyDescent="0.25">
      <c r="A1006" t="s">
        <v>2725</v>
      </c>
      <c r="B1006" t="s">
        <v>694</v>
      </c>
    </row>
    <row r="1007" spans="1:2" x14ac:dyDescent="0.25">
      <c r="A1007" t="s">
        <v>2113</v>
      </c>
      <c r="B1007" t="s">
        <v>695</v>
      </c>
    </row>
    <row r="1008" spans="1:2" x14ac:dyDescent="0.25">
      <c r="A1008" t="s">
        <v>2114</v>
      </c>
      <c r="B1008" t="s">
        <v>1134</v>
      </c>
    </row>
    <row r="1009" spans="1:2" x14ac:dyDescent="0.25">
      <c r="A1009" t="s">
        <v>2115</v>
      </c>
      <c r="B1009" t="s">
        <v>696</v>
      </c>
    </row>
    <row r="1010" spans="1:2" x14ac:dyDescent="0.25">
      <c r="A1010" t="s">
        <v>2116</v>
      </c>
      <c r="B1010" t="s">
        <v>930</v>
      </c>
    </row>
    <row r="1011" spans="1:2" x14ac:dyDescent="0.25">
      <c r="A1011" t="s">
        <v>2117</v>
      </c>
      <c r="B1011" t="s">
        <v>434</v>
      </c>
    </row>
    <row r="1012" spans="1:2" x14ac:dyDescent="0.25">
      <c r="A1012" t="s">
        <v>2726</v>
      </c>
      <c r="B1012" t="s">
        <v>91</v>
      </c>
    </row>
    <row r="1013" spans="1:2" x14ac:dyDescent="0.25">
      <c r="A1013" t="s">
        <v>2727</v>
      </c>
      <c r="B1013" t="s">
        <v>226</v>
      </c>
    </row>
    <row r="1014" spans="1:2" x14ac:dyDescent="0.25">
      <c r="A1014" t="s">
        <v>2118</v>
      </c>
      <c r="B1014" t="s">
        <v>370</v>
      </c>
    </row>
    <row r="1015" spans="1:2" x14ac:dyDescent="0.25">
      <c r="A1015" t="s">
        <v>2119</v>
      </c>
      <c r="B1015" t="s">
        <v>1083</v>
      </c>
    </row>
    <row r="1016" spans="1:2" x14ac:dyDescent="0.25">
      <c r="A1016" t="s">
        <v>2728</v>
      </c>
      <c r="B1016" t="s">
        <v>628</v>
      </c>
    </row>
    <row r="1017" spans="1:2" x14ac:dyDescent="0.25">
      <c r="A1017" t="s">
        <v>2729</v>
      </c>
      <c r="B1017" t="s">
        <v>188</v>
      </c>
    </row>
    <row r="1018" spans="1:2" x14ac:dyDescent="0.25">
      <c r="A1018" t="s">
        <v>2120</v>
      </c>
      <c r="B1018" t="s">
        <v>1179</v>
      </c>
    </row>
    <row r="1019" spans="1:2" x14ac:dyDescent="0.25">
      <c r="A1019" t="s">
        <v>2121</v>
      </c>
      <c r="B1019" t="s">
        <v>1180</v>
      </c>
    </row>
    <row r="1020" spans="1:2" x14ac:dyDescent="0.25">
      <c r="A1020" t="s">
        <v>2122</v>
      </c>
      <c r="B1020" t="s">
        <v>729</v>
      </c>
    </row>
    <row r="1021" spans="1:2" x14ac:dyDescent="0.25">
      <c r="A1021" t="s">
        <v>2123</v>
      </c>
      <c r="B1021" t="s">
        <v>1418</v>
      </c>
    </row>
    <row r="1022" spans="1:2" x14ac:dyDescent="0.25">
      <c r="A1022" t="s">
        <v>2730</v>
      </c>
      <c r="B1022" t="s">
        <v>540</v>
      </c>
    </row>
    <row r="1023" spans="1:2" x14ac:dyDescent="0.25">
      <c r="A1023" t="s">
        <v>2731</v>
      </c>
      <c r="B1023" t="s">
        <v>541</v>
      </c>
    </row>
    <row r="1024" spans="1:2" x14ac:dyDescent="0.25">
      <c r="A1024" t="s">
        <v>2124</v>
      </c>
      <c r="B1024" t="s">
        <v>636</v>
      </c>
    </row>
    <row r="1025" spans="1:2" x14ac:dyDescent="0.25">
      <c r="A1025" t="s">
        <v>2125</v>
      </c>
      <c r="B1025" t="s">
        <v>1268</v>
      </c>
    </row>
    <row r="1026" spans="1:2" x14ac:dyDescent="0.25">
      <c r="A1026" t="s">
        <v>2126</v>
      </c>
      <c r="B1026" t="s">
        <v>1006</v>
      </c>
    </row>
    <row r="1027" spans="1:2" x14ac:dyDescent="0.25">
      <c r="A1027" t="s">
        <v>2127</v>
      </c>
      <c r="B1027" t="s">
        <v>1007</v>
      </c>
    </row>
    <row r="1028" spans="1:2" x14ac:dyDescent="0.25">
      <c r="A1028" t="s">
        <v>2128</v>
      </c>
      <c r="B1028" t="s">
        <v>1008</v>
      </c>
    </row>
    <row r="1029" spans="1:2" x14ac:dyDescent="0.25">
      <c r="A1029" t="s">
        <v>2129</v>
      </c>
      <c r="B1029" t="s">
        <v>435</v>
      </c>
    </row>
    <row r="1030" spans="1:2" x14ac:dyDescent="0.25">
      <c r="A1030" t="s">
        <v>2130</v>
      </c>
      <c r="B1030" t="s">
        <v>1355</v>
      </c>
    </row>
    <row r="1031" spans="1:2" x14ac:dyDescent="0.25">
      <c r="A1031" t="s">
        <v>2131</v>
      </c>
      <c r="B1031" t="s">
        <v>1419</v>
      </c>
    </row>
    <row r="1032" spans="1:2" x14ac:dyDescent="0.25">
      <c r="A1032" t="s">
        <v>2132</v>
      </c>
      <c r="B1032" t="s">
        <v>514</v>
      </c>
    </row>
    <row r="1033" spans="1:2" x14ac:dyDescent="0.25">
      <c r="A1033" t="s">
        <v>2732</v>
      </c>
      <c r="B1033" t="s">
        <v>301</v>
      </c>
    </row>
    <row r="1034" spans="1:2" x14ac:dyDescent="0.25">
      <c r="A1034" t="s">
        <v>2133</v>
      </c>
      <c r="B1034" t="s">
        <v>396</v>
      </c>
    </row>
    <row r="1035" spans="1:2" x14ac:dyDescent="0.25">
      <c r="A1035" t="s">
        <v>2733</v>
      </c>
      <c r="B1035" t="s">
        <v>542</v>
      </c>
    </row>
    <row r="1036" spans="1:2" x14ac:dyDescent="0.25">
      <c r="A1036" t="s">
        <v>2734</v>
      </c>
      <c r="B1036" t="s">
        <v>543</v>
      </c>
    </row>
    <row r="1037" spans="1:2" x14ac:dyDescent="0.25">
      <c r="A1037" t="s">
        <v>2134</v>
      </c>
      <c r="B1037" t="s">
        <v>54</v>
      </c>
    </row>
    <row r="1038" spans="1:2" x14ac:dyDescent="0.25">
      <c r="A1038" t="s">
        <v>2135</v>
      </c>
      <c r="B1038" t="s">
        <v>1269</v>
      </c>
    </row>
    <row r="1039" spans="1:2" x14ac:dyDescent="0.25">
      <c r="A1039" t="s">
        <v>2136</v>
      </c>
      <c r="B1039" t="s">
        <v>1084</v>
      </c>
    </row>
    <row r="1040" spans="1:2" x14ac:dyDescent="0.25">
      <c r="A1040" t="s">
        <v>2137</v>
      </c>
      <c r="B1040" t="s">
        <v>1293</v>
      </c>
    </row>
    <row r="1041" spans="1:2" x14ac:dyDescent="0.25">
      <c r="A1041" t="s">
        <v>2138</v>
      </c>
      <c r="B1041" t="s">
        <v>697</v>
      </c>
    </row>
    <row r="1042" spans="1:2" x14ac:dyDescent="0.25">
      <c r="A1042" t="s">
        <v>2139</v>
      </c>
      <c r="B1042" t="s">
        <v>698</v>
      </c>
    </row>
    <row r="1043" spans="1:2" x14ac:dyDescent="0.25">
      <c r="A1043" t="s">
        <v>2140</v>
      </c>
      <c r="B1043" t="s">
        <v>699</v>
      </c>
    </row>
    <row r="1044" spans="1:2" x14ac:dyDescent="0.25">
      <c r="A1044" t="s">
        <v>2141</v>
      </c>
      <c r="B1044" t="s">
        <v>700</v>
      </c>
    </row>
    <row r="1045" spans="1:2" x14ac:dyDescent="0.25">
      <c r="A1045" t="s">
        <v>2735</v>
      </c>
      <c r="B1045" t="s">
        <v>1294</v>
      </c>
    </row>
    <row r="1046" spans="1:2" x14ac:dyDescent="0.25">
      <c r="A1046" t="s">
        <v>2142</v>
      </c>
      <c r="B1046" t="s">
        <v>701</v>
      </c>
    </row>
    <row r="1047" spans="1:2" x14ac:dyDescent="0.25">
      <c r="A1047" t="s">
        <v>2736</v>
      </c>
      <c r="B1047" t="s">
        <v>1295</v>
      </c>
    </row>
    <row r="1048" spans="1:2" x14ac:dyDescent="0.25">
      <c r="A1048" t="s">
        <v>2143</v>
      </c>
      <c r="B1048" t="s">
        <v>751</v>
      </c>
    </row>
    <row r="1049" spans="1:2" x14ac:dyDescent="0.25">
      <c r="A1049" t="s">
        <v>2144</v>
      </c>
      <c r="B1049" t="s">
        <v>1296</v>
      </c>
    </row>
    <row r="1050" spans="1:2" x14ac:dyDescent="0.25">
      <c r="A1050" t="s">
        <v>2145</v>
      </c>
      <c r="B1050" t="s">
        <v>752</v>
      </c>
    </row>
    <row r="1051" spans="1:2" x14ac:dyDescent="0.25">
      <c r="A1051" t="s">
        <v>2146</v>
      </c>
      <c r="B1051" t="s">
        <v>1297</v>
      </c>
    </row>
    <row r="1052" spans="1:2" x14ac:dyDescent="0.25">
      <c r="A1052" t="s">
        <v>2737</v>
      </c>
      <c r="B1052" t="s">
        <v>449</v>
      </c>
    </row>
    <row r="1053" spans="1:2" x14ac:dyDescent="0.25">
      <c r="A1053" t="s">
        <v>2147</v>
      </c>
      <c r="B1053" t="s">
        <v>436</v>
      </c>
    </row>
    <row r="1054" spans="1:2" x14ac:dyDescent="0.25">
      <c r="A1054" t="s">
        <v>2148</v>
      </c>
      <c r="B1054" t="s">
        <v>437</v>
      </c>
    </row>
    <row r="1055" spans="1:2" x14ac:dyDescent="0.25">
      <c r="A1055" t="s">
        <v>2738</v>
      </c>
      <c r="B1055" t="s">
        <v>278</v>
      </c>
    </row>
    <row r="1056" spans="1:2" x14ac:dyDescent="0.25">
      <c r="A1056" t="s">
        <v>2739</v>
      </c>
      <c r="B1056" t="s">
        <v>178</v>
      </c>
    </row>
    <row r="1057" spans="1:2" x14ac:dyDescent="0.25">
      <c r="B1057" t="s">
        <v>335</v>
      </c>
    </row>
    <row r="1058" spans="1:2" x14ac:dyDescent="0.25">
      <c r="A1058" t="s">
        <v>2740</v>
      </c>
      <c r="B1058" t="s">
        <v>336</v>
      </c>
    </row>
    <row r="1059" spans="1:2" x14ac:dyDescent="0.25">
      <c r="A1059" t="s">
        <v>2741</v>
      </c>
      <c r="B1059" t="s">
        <v>337</v>
      </c>
    </row>
    <row r="1060" spans="1:2" x14ac:dyDescent="0.25">
      <c r="A1060" t="s">
        <v>2742</v>
      </c>
      <c r="B1060" t="s">
        <v>753</v>
      </c>
    </row>
    <row r="1061" spans="1:2" x14ac:dyDescent="0.25">
      <c r="B1061" t="s">
        <v>338</v>
      </c>
    </row>
    <row r="1062" spans="1:2" x14ac:dyDescent="0.25">
      <c r="A1062" t="s">
        <v>2149</v>
      </c>
      <c r="B1062" t="s">
        <v>702</v>
      </c>
    </row>
    <row r="1063" spans="1:2" x14ac:dyDescent="0.25">
      <c r="A1063" t="s">
        <v>2743</v>
      </c>
      <c r="B1063" t="s">
        <v>450</v>
      </c>
    </row>
    <row r="1064" spans="1:2" x14ac:dyDescent="0.25">
      <c r="A1064" t="s">
        <v>2150</v>
      </c>
      <c r="B1064" t="s">
        <v>703</v>
      </c>
    </row>
    <row r="1065" spans="1:2" x14ac:dyDescent="0.25">
      <c r="A1065" t="s">
        <v>2151</v>
      </c>
      <c r="B1065" t="s">
        <v>704</v>
      </c>
    </row>
    <row r="1066" spans="1:2" x14ac:dyDescent="0.25">
      <c r="A1066" t="s">
        <v>2152</v>
      </c>
      <c r="B1066" t="s">
        <v>806</v>
      </c>
    </row>
    <row r="1067" spans="1:2" x14ac:dyDescent="0.25">
      <c r="A1067" t="s">
        <v>2744</v>
      </c>
      <c r="B1067" t="s">
        <v>754</v>
      </c>
    </row>
    <row r="1068" spans="1:2" x14ac:dyDescent="0.25">
      <c r="A1068" t="s">
        <v>2745</v>
      </c>
      <c r="B1068" t="s">
        <v>755</v>
      </c>
    </row>
    <row r="1069" spans="1:2" x14ac:dyDescent="0.25">
      <c r="A1069" t="s">
        <v>2153</v>
      </c>
      <c r="B1069" t="s">
        <v>756</v>
      </c>
    </row>
    <row r="1070" spans="1:2" x14ac:dyDescent="0.25">
      <c r="A1070" t="s">
        <v>2154</v>
      </c>
      <c r="B1070" t="s">
        <v>603</v>
      </c>
    </row>
    <row r="1071" spans="1:2" x14ac:dyDescent="0.25">
      <c r="A1071" t="s">
        <v>2155</v>
      </c>
      <c r="B1071" t="s">
        <v>637</v>
      </c>
    </row>
    <row r="1072" spans="1:2" x14ac:dyDescent="0.25">
      <c r="A1072" t="s">
        <v>2156</v>
      </c>
      <c r="B1072" t="s">
        <v>486</v>
      </c>
    </row>
    <row r="1073" spans="1:2" x14ac:dyDescent="0.25">
      <c r="A1073" t="s">
        <v>2746</v>
      </c>
      <c r="B1073" t="s">
        <v>158</v>
      </c>
    </row>
    <row r="1074" spans="1:2" x14ac:dyDescent="0.25">
      <c r="A1074" t="s">
        <v>2157</v>
      </c>
      <c r="B1074" t="s">
        <v>55</v>
      </c>
    </row>
    <row r="1075" spans="1:2" x14ac:dyDescent="0.25">
      <c r="A1075" t="s">
        <v>2158</v>
      </c>
      <c r="B1075" t="s">
        <v>487</v>
      </c>
    </row>
    <row r="1076" spans="1:2" x14ac:dyDescent="0.25">
      <c r="A1076" t="s">
        <v>2747</v>
      </c>
      <c r="B1076" t="s">
        <v>30</v>
      </c>
    </row>
    <row r="1077" spans="1:2" x14ac:dyDescent="0.25">
      <c r="A1077" t="s">
        <v>2748</v>
      </c>
      <c r="B1077" t="s">
        <v>1170</v>
      </c>
    </row>
    <row r="1078" spans="1:2" x14ac:dyDescent="0.25">
      <c r="A1078" t="s">
        <v>2749</v>
      </c>
      <c r="B1078" t="s">
        <v>245</v>
      </c>
    </row>
    <row r="1079" spans="1:2" x14ac:dyDescent="0.25">
      <c r="A1079" t="s">
        <v>2750</v>
      </c>
      <c r="B1079" t="s">
        <v>807</v>
      </c>
    </row>
    <row r="1080" spans="1:2" x14ac:dyDescent="0.25">
      <c r="A1080" t="s">
        <v>2159</v>
      </c>
      <c r="B1080" t="s">
        <v>1270</v>
      </c>
    </row>
    <row r="1081" spans="1:2" x14ac:dyDescent="0.25">
      <c r="A1081" t="s">
        <v>2160</v>
      </c>
      <c r="B1081" t="s">
        <v>1171</v>
      </c>
    </row>
    <row r="1082" spans="1:2" x14ac:dyDescent="0.25">
      <c r="A1082" t="s">
        <v>2751</v>
      </c>
      <c r="B1082" t="s">
        <v>705</v>
      </c>
    </row>
    <row r="1083" spans="1:2" x14ac:dyDescent="0.25">
      <c r="A1083" t="s">
        <v>2161</v>
      </c>
      <c r="B1083" t="s">
        <v>1172</v>
      </c>
    </row>
    <row r="1084" spans="1:2" x14ac:dyDescent="0.25">
      <c r="A1084" t="s">
        <v>2162</v>
      </c>
      <c r="B1084" t="s">
        <v>1135</v>
      </c>
    </row>
    <row r="1085" spans="1:2" x14ac:dyDescent="0.25">
      <c r="A1085" t="s">
        <v>2163</v>
      </c>
      <c r="B1085" t="s">
        <v>1271</v>
      </c>
    </row>
    <row r="1086" spans="1:2" x14ac:dyDescent="0.25">
      <c r="A1086" t="s">
        <v>2752</v>
      </c>
      <c r="B1086" t="s">
        <v>339</v>
      </c>
    </row>
    <row r="1087" spans="1:2" x14ac:dyDescent="0.25">
      <c r="A1087" t="s">
        <v>2164</v>
      </c>
      <c r="B1087" t="s">
        <v>165</v>
      </c>
    </row>
    <row r="1088" spans="1:2" x14ac:dyDescent="0.25">
      <c r="A1088" t="s">
        <v>2165</v>
      </c>
      <c r="B1088" t="s">
        <v>56</v>
      </c>
    </row>
    <row r="1089" spans="1:2" x14ac:dyDescent="0.25">
      <c r="A1089" t="s">
        <v>2166</v>
      </c>
      <c r="B1089" t="s">
        <v>438</v>
      </c>
    </row>
    <row r="1090" spans="1:2" x14ac:dyDescent="0.25">
      <c r="B1090" t="s">
        <v>128</v>
      </c>
    </row>
    <row r="1091" spans="1:2" x14ac:dyDescent="0.25">
      <c r="A1091" t="s">
        <v>2167</v>
      </c>
      <c r="B1091" t="s">
        <v>1136</v>
      </c>
    </row>
    <row r="1092" spans="1:2" x14ac:dyDescent="0.25">
      <c r="B1092" t="s">
        <v>166</v>
      </c>
    </row>
    <row r="1093" spans="1:2" x14ac:dyDescent="0.25">
      <c r="A1093" t="s">
        <v>2168</v>
      </c>
      <c r="B1093" t="s">
        <v>1009</v>
      </c>
    </row>
    <row r="1094" spans="1:2" x14ac:dyDescent="0.25">
      <c r="A1094" t="s">
        <v>2169</v>
      </c>
      <c r="B1094" t="s">
        <v>1010</v>
      </c>
    </row>
    <row r="1095" spans="1:2" x14ac:dyDescent="0.25">
      <c r="B1095" t="s">
        <v>18</v>
      </c>
    </row>
    <row r="1096" spans="1:2" x14ac:dyDescent="0.25">
      <c r="A1096" t="s">
        <v>2753</v>
      </c>
      <c r="B1096" t="s">
        <v>199</v>
      </c>
    </row>
    <row r="1097" spans="1:2" x14ac:dyDescent="0.25">
      <c r="A1097" t="s">
        <v>2754</v>
      </c>
      <c r="B1097" t="s">
        <v>228</v>
      </c>
    </row>
    <row r="1098" spans="1:2" x14ac:dyDescent="0.25">
      <c r="B1098" t="s">
        <v>259</v>
      </c>
    </row>
    <row r="1099" spans="1:2" x14ac:dyDescent="0.25">
      <c r="A1099" t="s">
        <v>2170</v>
      </c>
      <c r="B1099" t="s">
        <v>808</v>
      </c>
    </row>
    <row r="1100" spans="1:2" x14ac:dyDescent="0.25">
      <c r="A1100" t="s">
        <v>2171</v>
      </c>
      <c r="B1100" t="s">
        <v>468</v>
      </c>
    </row>
    <row r="1101" spans="1:2" x14ac:dyDescent="0.25">
      <c r="A1101" t="s">
        <v>2172</v>
      </c>
      <c r="B1101" t="s">
        <v>1189</v>
      </c>
    </row>
    <row r="1102" spans="1:2" x14ac:dyDescent="0.25">
      <c r="A1102" t="s">
        <v>2173</v>
      </c>
      <c r="B1102" t="s">
        <v>1190</v>
      </c>
    </row>
    <row r="1103" spans="1:2" x14ac:dyDescent="0.25">
      <c r="A1103" t="s">
        <v>2174</v>
      </c>
      <c r="B1103" t="s">
        <v>1191</v>
      </c>
    </row>
    <row r="1104" spans="1:2" x14ac:dyDescent="0.25">
      <c r="A1104" t="s">
        <v>2175</v>
      </c>
      <c r="B1104" t="s">
        <v>1137</v>
      </c>
    </row>
    <row r="1105" spans="1:2" x14ac:dyDescent="0.25">
      <c r="A1105" t="s">
        <v>2755</v>
      </c>
      <c r="B1105" t="s">
        <v>129</v>
      </c>
    </row>
    <row r="1106" spans="1:2" x14ac:dyDescent="0.25">
      <c r="A1106" t="s">
        <v>2176</v>
      </c>
      <c r="B1106" t="s">
        <v>1226</v>
      </c>
    </row>
    <row r="1107" spans="1:2" x14ac:dyDescent="0.25">
      <c r="A1107" t="s">
        <v>2177</v>
      </c>
      <c r="B1107" t="s">
        <v>1227</v>
      </c>
    </row>
    <row r="1108" spans="1:2" x14ac:dyDescent="0.25">
      <c r="A1108" t="s">
        <v>2178</v>
      </c>
      <c r="B1108" t="s">
        <v>757</v>
      </c>
    </row>
    <row r="1109" spans="1:2" x14ac:dyDescent="0.25">
      <c r="A1109" t="s">
        <v>2179</v>
      </c>
      <c r="B1109" t="s">
        <v>758</v>
      </c>
    </row>
    <row r="1110" spans="1:2" x14ac:dyDescent="0.25">
      <c r="A1110" t="s">
        <v>2180</v>
      </c>
      <c r="B1110" t="s">
        <v>604</v>
      </c>
    </row>
    <row r="1111" spans="1:2" x14ac:dyDescent="0.25">
      <c r="A1111" t="s">
        <v>2181</v>
      </c>
      <c r="B1111" t="s">
        <v>605</v>
      </c>
    </row>
    <row r="1112" spans="1:2" x14ac:dyDescent="0.25">
      <c r="A1112" t="s">
        <v>2182</v>
      </c>
      <c r="B1112" t="s">
        <v>606</v>
      </c>
    </row>
    <row r="1113" spans="1:2" x14ac:dyDescent="0.25">
      <c r="A1113" t="s">
        <v>2183</v>
      </c>
      <c r="B1113" t="s">
        <v>439</v>
      </c>
    </row>
    <row r="1114" spans="1:2" x14ac:dyDescent="0.25">
      <c r="A1114" t="s">
        <v>2184</v>
      </c>
      <c r="B1114" t="s">
        <v>759</v>
      </c>
    </row>
    <row r="1115" spans="1:2" x14ac:dyDescent="0.25">
      <c r="A1115" t="s">
        <v>2185</v>
      </c>
      <c r="B1115" t="s">
        <v>760</v>
      </c>
    </row>
    <row r="1116" spans="1:2" x14ac:dyDescent="0.25">
      <c r="A1116" t="s">
        <v>2186</v>
      </c>
      <c r="B1116" t="s">
        <v>761</v>
      </c>
    </row>
    <row r="1117" spans="1:2" x14ac:dyDescent="0.25">
      <c r="A1117" t="s">
        <v>2187</v>
      </c>
      <c r="B1117" t="s">
        <v>762</v>
      </c>
    </row>
    <row r="1118" spans="1:2" x14ac:dyDescent="0.25">
      <c r="A1118" t="s">
        <v>2188</v>
      </c>
      <c r="B1118" t="s">
        <v>763</v>
      </c>
    </row>
    <row r="1119" spans="1:2" x14ac:dyDescent="0.25">
      <c r="A1119" t="s">
        <v>2189</v>
      </c>
      <c r="B1119" t="s">
        <v>1011</v>
      </c>
    </row>
    <row r="1120" spans="1:2" x14ac:dyDescent="0.25">
      <c r="A1120" t="s">
        <v>2190</v>
      </c>
      <c r="B1120" t="s">
        <v>1324</v>
      </c>
    </row>
    <row r="1121" spans="1:2" x14ac:dyDescent="0.25">
      <c r="A1121" t="s">
        <v>2191</v>
      </c>
      <c r="B1121" t="s">
        <v>1064</v>
      </c>
    </row>
    <row r="1122" spans="1:2" x14ac:dyDescent="0.25">
      <c r="A1122" t="s">
        <v>2192</v>
      </c>
      <c r="B1122" t="s">
        <v>1325</v>
      </c>
    </row>
    <row r="1123" spans="1:2" x14ac:dyDescent="0.25">
      <c r="A1123" t="s">
        <v>2193</v>
      </c>
      <c r="B1123" t="s">
        <v>397</v>
      </c>
    </row>
    <row r="1124" spans="1:2" x14ac:dyDescent="0.25">
      <c r="A1124" t="s">
        <v>2194</v>
      </c>
      <c r="B1124" t="s">
        <v>1174</v>
      </c>
    </row>
    <row r="1125" spans="1:2" x14ac:dyDescent="0.25">
      <c r="A1125" t="s">
        <v>2195</v>
      </c>
      <c r="B1125" t="s">
        <v>1430</v>
      </c>
    </row>
    <row r="1126" spans="1:2" x14ac:dyDescent="0.25">
      <c r="A1126" t="s">
        <v>2756</v>
      </c>
      <c r="B1126" t="s">
        <v>515</v>
      </c>
    </row>
    <row r="1127" spans="1:2" x14ac:dyDescent="0.25">
      <c r="A1127" t="s">
        <v>2196</v>
      </c>
      <c r="B1127" t="s">
        <v>607</v>
      </c>
    </row>
    <row r="1128" spans="1:2" x14ac:dyDescent="0.25">
      <c r="A1128" t="s">
        <v>2757</v>
      </c>
      <c r="B1128" t="s">
        <v>98</v>
      </c>
    </row>
    <row r="1129" spans="1:2" x14ac:dyDescent="0.25">
      <c r="A1129" t="s">
        <v>2197</v>
      </c>
      <c r="B1129" t="s">
        <v>1138</v>
      </c>
    </row>
    <row r="1130" spans="1:2" x14ac:dyDescent="0.25">
      <c r="A1130" t="s">
        <v>2758</v>
      </c>
      <c r="B1130" t="s">
        <v>1402</v>
      </c>
    </row>
    <row r="1131" spans="1:2" x14ac:dyDescent="0.25">
      <c r="A1131" t="s">
        <v>2198</v>
      </c>
      <c r="B1131" t="s">
        <v>1065</v>
      </c>
    </row>
    <row r="1132" spans="1:2" x14ac:dyDescent="0.25">
      <c r="A1132" t="s">
        <v>2199</v>
      </c>
      <c r="B1132" t="s">
        <v>469</v>
      </c>
    </row>
    <row r="1133" spans="1:2" x14ac:dyDescent="0.25">
      <c r="A1133" t="s">
        <v>2200</v>
      </c>
      <c r="B1133" t="s">
        <v>1382</v>
      </c>
    </row>
    <row r="1134" spans="1:2" x14ac:dyDescent="0.25">
      <c r="A1134" t="s">
        <v>2759</v>
      </c>
      <c r="B1134" t="s">
        <v>1012</v>
      </c>
    </row>
    <row r="1135" spans="1:2" x14ac:dyDescent="0.25">
      <c r="A1135" t="s">
        <v>2201</v>
      </c>
      <c r="B1135" t="s">
        <v>1013</v>
      </c>
    </row>
    <row r="1136" spans="1:2" x14ac:dyDescent="0.25">
      <c r="A1136" t="s">
        <v>2202</v>
      </c>
      <c r="B1136" t="s">
        <v>1014</v>
      </c>
    </row>
    <row r="1137" spans="1:2" x14ac:dyDescent="0.25">
      <c r="A1137" t="s">
        <v>2203</v>
      </c>
      <c r="B1137" t="s">
        <v>1204</v>
      </c>
    </row>
    <row r="1138" spans="1:2" x14ac:dyDescent="0.25">
      <c r="B1138" t="s">
        <v>71</v>
      </c>
    </row>
    <row r="1139" spans="1:2" x14ac:dyDescent="0.25">
      <c r="A1139" t="s">
        <v>2204</v>
      </c>
      <c r="B1139" t="s">
        <v>1015</v>
      </c>
    </row>
    <row r="1140" spans="1:2" x14ac:dyDescent="0.25">
      <c r="A1140" t="s">
        <v>2205</v>
      </c>
      <c r="B1140" t="s">
        <v>1016</v>
      </c>
    </row>
    <row r="1141" spans="1:2" x14ac:dyDescent="0.25">
      <c r="A1141" t="s">
        <v>2760</v>
      </c>
      <c r="B1141" t="s">
        <v>649</v>
      </c>
    </row>
    <row r="1142" spans="1:2" x14ac:dyDescent="0.25">
      <c r="A1142" t="s">
        <v>2761</v>
      </c>
      <c r="B1142" t="s">
        <v>544</v>
      </c>
    </row>
    <row r="1143" spans="1:2" x14ac:dyDescent="0.25">
      <c r="A1143" t="s">
        <v>2762</v>
      </c>
      <c r="B1143" t="s">
        <v>545</v>
      </c>
    </row>
    <row r="1144" spans="1:2" x14ac:dyDescent="0.25">
      <c r="A1144" t="s">
        <v>2206</v>
      </c>
      <c r="B1144" t="s">
        <v>1017</v>
      </c>
    </row>
    <row r="1145" spans="1:2" x14ac:dyDescent="0.25">
      <c r="A1145" t="s">
        <v>2207</v>
      </c>
      <c r="B1145" t="s">
        <v>650</v>
      </c>
    </row>
    <row r="1146" spans="1:2" x14ac:dyDescent="0.25">
      <c r="A1146" t="s">
        <v>2763</v>
      </c>
      <c r="B1146" t="s">
        <v>516</v>
      </c>
    </row>
    <row r="1147" spans="1:2" x14ac:dyDescent="0.25">
      <c r="A1147" t="s">
        <v>2208</v>
      </c>
      <c r="B1147" t="s">
        <v>1272</v>
      </c>
    </row>
    <row r="1148" spans="1:2" x14ac:dyDescent="0.25">
      <c r="A1148" t="s">
        <v>2764</v>
      </c>
      <c r="B1148" t="s">
        <v>551</v>
      </c>
    </row>
    <row r="1149" spans="1:2" x14ac:dyDescent="0.25">
      <c r="A1149" t="s">
        <v>2765</v>
      </c>
      <c r="B1149" t="s">
        <v>706</v>
      </c>
    </row>
    <row r="1150" spans="1:2" x14ac:dyDescent="0.25">
      <c r="A1150" t="s">
        <v>2209</v>
      </c>
      <c r="B1150" t="s">
        <v>1403</v>
      </c>
    </row>
    <row r="1151" spans="1:2" x14ac:dyDescent="0.25">
      <c r="A1151" t="s">
        <v>2766</v>
      </c>
      <c r="B1151" t="s">
        <v>517</v>
      </c>
    </row>
    <row r="1152" spans="1:2" x14ac:dyDescent="0.25">
      <c r="A1152" t="s">
        <v>2210</v>
      </c>
      <c r="B1152" t="s">
        <v>1091</v>
      </c>
    </row>
    <row r="1153" spans="1:2" x14ac:dyDescent="0.25">
      <c r="A1153" t="s">
        <v>2211</v>
      </c>
      <c r="B1153" t="s">
        <v>314</v>
      </c>
    </row>
    <row r="1154" spans="1:2" x14ac:dyDescent="0.25">
      <c r="A1154" t="s">
        <v>2212</v>
      </c>
      <c r="B1154" t="s">
        <v>315</v>
      </c>
    </row>
    <row r="1155" spans="1:2" x14ac:dyDescent="0.25">
      <c r="A1155" t="s">
        <v>2213</v>
      </c>
      <c r="B1155" t="s">
        <v>451</v>
      </c>
    </row>
    <row r="1156" spans="1:2" x14ac:dyDescent="0.25">
      <c r="A1156" t="s">
        <v>2214</v>
      </c>
      <c r="B1156" t="s">
        <v>470</v>
      </c>
    </row>
    <row r="1157" spans="1:2" x14ac:dyDescent="0.25">
      <c r="A1157" t="s">
        <v>2215</v>
      </c>
      <c r="B1157" t="s">
        <v>1273</v>
      </c>
    </row>
    <row r="1158" spans="1:2" x14ac:dyDescent="0.25">
      <c r="A1158" t="s">
        <v>2216</v>
      </c>
      <c r="B1158" t="s">
        <v>1274</v>
      </c>
    </row>
    <row r="1159" spans="1:2" x14ac:dyDescent="0.25">
      <c r="A1159" t="s">
        <v>2767</v>
      </c>
      <c r="B1159" t="s">
        <v>707</v>
      </c>
    </row>
    <row r="1160" spans="1:2" x14ac:dyDescent="0.25">
      <c r="B1160" t="s">
        <v>36</v>
      </c>
    </row>
    <row r="1161" spans="1:2" x14ac:dyDescent="0.25">
      <c r="A1161" t="s">
        <v>2768</v>
      </c>
      <c r="B1161" t="s">
        <v>57</v>
      </c>
    </row>
    <row r="1162" spans="1:2" x14ac:dyDescent="0.25">
      <c r="A1162" t="s">
        <v>2219</v>
      </c>
      <c r="B1162" t="s">
        <v>452</v>
      </c>
    </row>
    <row r="1163" spans="1:2" x14ac:dyDescent="0.25">
      <c r="A1163" t="s">
        <v>2769</v>
      </c>
      <c r="B1163" t="s">
        <v>189</v>
      </c>
    </row>
    <row r="1164" spans="1:2" x14ac:dyDescent="0.25">
      <c r="A1164" t="s">
        <v>2220</v>
      </c>
      <c r="B1164" t="s">
        <v>398</v>
      </c>
    </row>
    <row r="1165" spans="1:2" x14ac:dyDescent="0.25">
      <c r="B1165" t="s">
        <v>229</v>
      </c>
    </row>
    <row r="1166" spans="1:2" x14ac:dyDescent="0.25">
      <c r="A1166" t="s">
        <v>2221</v>
      </c>
      <c r="B1166" t="s">
        <v>440</v>
      </c>
    </row>
    <row r="1167" spans="1:2" x14ac:dyDescent="0.25">
      <c r="A1167" t="s">
        <v>2222</v>
      </c>
      <c r="B1167" t="s">
        <v>764</v>
      </c>
    </row>
    <row r="1168" spans="1:2" x14ac:dyDescent="0.25">
      <c r="A1168" t="s">
        <v>2223</v>
      </c>
      <c r="B1168" t="s">
        <v>1018</v>
      </c>
    </row>
    <row r="1169" spans="1:2" x14ac:dyDescent="0.25">
      <c r="A1169" t="s">
        <v>2224</v>
      </c>
      <c r="B1169" t="s">
        <v>1019</v>
      </c>
    </row>
    <row r="1170" spans="1:2" x14ac:dyDescent="0.25">
      <c r="A1170" t="s">
        <v>2225</v>
      </c>
      <c r="B1170" t="s">
        <v>1020</v>
      </c>
    </row>
    <row r="1171" spans="1:2" x14ac:dyDescent="0.25">
      <c r="A1171" t="s">
        <v>2226</v>
      </c>
      <c r="B1171" t="s">
        <v>1326</v>
      </c>
    </row>
    <row r="1172" spans="1:2" x14ac:dyDescent="0.25">
      <c r="A1172" t="s">
        <v>2227</v>
      </c>
      <c r="B1172" t="s">
        <v>1327</v>
      </c>
    </row>
    <row r="1173" spans="1:2" x14ac:dyDescent="0.25">
      <c r="A1173" t="s">
        <v>2228</v>
      </c>
      <c r="B1173" t="s">
        <v>1021</v>
      </c>
    </row>
    <row r="1174" spans="1:2" x14ac:dyDescent="0.25">
      <c r="A1174" t="s">
        <v>2770</v>
      </c>
      <c r="B1174" t="s">
        <v>399</v>
      </c>
    </row>
    <row r="1175" spans="1:2" x14ac:dyDescent="0.25">
      <c r="A1175" t="s">
        <v>2229</v>
      </c>
      <c r="B1175" t="s">
        <v>1205</v>
      </c>
    </row>
    <row r="1176" spans="1:2" x14ac:dyDescent="0.25">
      <c r="A1176" t="s">
        <v>2230</v>
      </c>
      <c r="B1176" t="s">
        <v>1022</v>
      </c>
    </row>
    <row r="1177" spans="1:2" x14ac:dyDescent="0.25">
      <c r="A1177" t="s">
        <v>2231</v>
      </c>
      <c r="B1177" t="s">
        <v>809</v>
      </c>
    </row>
    <row r="1178" spans="1:2" x14ac:dyDescent="0.25">
      <c r="A1178" t="s">
        <v>2232</v>
      </c>
      <c r="B1178" t="s">
        <v>1431</v>
      </c>
    </row>
    <row r="1179" spans="1:2" x14ac:dyDescent="0.25">
      <c r="A1179" t="s">
        <v>2233</v>
      </c>
      <c r="B1179" t="s">
        <v>1094</v>
      </c>
    </row>
    <row r="1180" spans="1:2" x14ac:dyDescent="0.25">
      <c r="A1180" t="s">
        <v>2234</v>
      </c>
      <c r="B1180" t="s">
        <v>518</v>
      </c>
    </row>
    <row r="1181" spans="1:2" x14ac:dyDescent="0.25">
      <c r="A1181" t="s">
        <v>2235</v>
      </c>
      <c r="B1181" t="s">
        <v>1075</v>
      </c>
    </row>
    <row r="1182" spans="1:2" x14ac:dyDescent="0.25">
      <c r="A1182" t="s">
        <v>2236</v>
      </c>
      <c r="B1182" t="s">
        <v>1076</v>
      </c>
    </row>
    <row r="1183" spans="1:2" x14ac:dyDescent="0.25">
      <c r="A1183" t="s">
        <v>2771</v>
      </c>
      <c r="B1183" t="s">
        <v>112</v>
      </c>
    </row>
    <row r="1184" spans="1:2" x14ac:dyDescent="0.25">
      <c r="A1184" t="s">
        <v>2237</v>
      </c>
      <c r="B1184" t="s">
        <v>708</v>
      </c>
    </row>
    <row r="1185" spans="1:2" x14ac:dyDescent="0.25">
      <c r="A1185" t="s">
        <v>2238</v>
      </c>
      <c r="B1185" t="s">
        <v>1404</v>
      </c>
    </row>
    <row r="1186" spans="1:2" x14ac:dyDescent="0.25">
      <c r="A1186" t="s">
        <v>2239</v>
      </c>
      <c r="B1186" t="s">
        <v>1372</v>
      </c>
    </row>
    <row r="1187" spans="1:2" x14ac:dyDescent="0.25">
      <c r="A1187" t="s">
        <v>2240</v>
      </c>
      <c r="B1187" t="s">
        <v>1373</v>
      </c>
    </row>
    <row r="1188" spans="1:2" x14ac:dyDescent="0.25">
      <c r="A1188" t="s">
        <v>2772</v>
      </c>
      <c r="B1188" t="s">
        <v>1374</v>
      </c>
    </row>
    <row r="1189" spans="1:2" x14ac:dyDescent="0.25">
      <c r="B1189" t="s">
        <v>168</v>
      </c>
    </row>
    <row r="1190" spans="1:2" x14ac:dyDescent="0.25">
      <c r="A1190" t="s">
        <v>2241</v>
      </c>
      <c r="B1190" t="s">
        <v>260</v>
      </c>
    </row>
    <row r="1191" spans="1:2" x14ac:dyDescent="0.25">
      <c r="B1191" t="s">
        <v>19</v>
      </c>
    </row>
    <row r="1192" spans="1:2" x14ac:dyDescent="0.25">
      <c r="A1192" t="s">
        <v>2242</v>
      </c>
      <c r="B1192" t="s">
        <v>1275</v>
      </c>
    </row>
    <row r="1193" spans="1:2" x14ac:dyDescent="0.25">
      <c r="A1193" t="s">
        <v>2773</v>
      </c>
      <c r="B1193" t="s">
        <v>296</v>
      </c>
    </row>
    <row r="1194" spans="1:2" x14ac:dyDescent="0.25">
      <c r="A1194" t="s">
        <v>2774</v>
      </c>
      <c r="B1194" t="s">
        <v>1066</v>
      </c>
    </row>
    <row r="1195" spans="1:2" x14ac:dyDescent="0.25">
      <c r="A1195" t="s">
        <v>2391</v>
      </c>
      <c r="B1195" t="s">
        <v>471</v>
      </c>
    </row>
    <row r="1196" spans="1:2" x14ac:dyDescent="0.25">
      <c r="A1196" t="s">
        <v>2775</v>
      </c>
      <c r="B1196" t="s">
        <v>74</v>
      </c>
    </row>
    <row r="1197" spans="1:2" x14ac:dyDescent="0.25">
      <c r="A1197" t="s">
        <v>2243</v>
      </c>
      <c r="B1197" t="s">
        <v>1381</v>
      </c>
    </row>
    <row r="1198" spans="1:2" x14ac:dyDescent="0.25">
      <c r="A1198" t="s">
        <v>2244</v>
      </c>
      <c r="B1198" t="s">
        <v>1420</v>
      </c>
    </row>
    <row r="1199" spans="1:2" x14ac:dyDescent="0.25">
      <c r="A1199" t="s">
        <v>2245</v>
      </c>
      <c r="B1199" t="s">
        <v>1095</v>
      </c>
    </row>
    <row r="1200" spans="1:2" x14ac:dyDescent="0.25">
      <c r="A1200" t="s">
        <v>2246</v>
      </c>
      <c r="B1200" t="s">
        <v>1192</v>
      </c>
    </row>
    <row r="1201" spans="1:2" x14ac:dyDescent="0.25">
      <c r="A1201" t="s">
        <v>2247</v>
      </c>
      <c r="B1201" t="s">
        <v>562</v>
      </c>
    </row>
    <row r="1202" spans="1:2" x14ac:dyDescent="0.25">
      <c r="B1202" t="s">
        <v>361</v>
      </c>
    </row>
    <row r="1203" spans="1:2" x14ac:dyDescent="0.25">
      <c r="A1203" t="s">
        <v>2248</v>
      </c>
      <c r="B1203" t="s">
        <v>931</v>
      </c>
    </row>
    <row r="1204" spans="1:2" x14ac:dyDescent="0.25">
      <c r="A1204" t="s">
        <v>2249</v>
      </c>
      <c r="B1204" t="s">
        <v>655</v>
      </c>
    </row>
    <row r="1205" spans="1:2" x14ac:dyDescent="0.25">
      <c r="A1205" t="s">
        <v>2250</v>
      </c>
      <c r="B1205" t="s">
        <v>1023</v>
      </c>
    </row>
    <row r="1206" spans="1:2" x14ac:dyDescent="0.25">
      <c r="A1206" t="s">
        <v>2251</v>
      </c>
      <c r="B1206" t="s">
        <v>1024</v>
      </c>
    </row>
    <row r="1207" spans="1:2" x14ac:dyDescent="0.25">
      <c r="A1207" t="s">
        <v>2252</v>
      </c>
      <c r="B1207" t="s">
        <v>1025</v>
      </c>
    </row>
    <row r="1208" spans="1:2" x14ac:dyDescent="0.25">
      <c r="A1208" t="s">
        <v>2253</v>
      </c>
      <c r="B1208" t="s">
        <v>1026</v>
      </c>
    </row>
    <row r="1209" spans="1:2" x14ac:dyDescent="0.25">
      <c r="A1209" t="s">
        <v>2254</v>
      </c>
      <c r="B1209" t="s">
        <v>1328</v>
      </c>
    </row>
    <row r="1210" spans="1:2" x14ac:dyDescent="0.25">
      <c r="A1210" t="s">
        <v>2255</v>
      </c>
      <c r="B1210" t="s">
        <v>1027</v>
      </c>
    </row>
    <row r="1211" spans="1:2" x14ac:dyDescent="0.25">
      <c r="A1211" t="s">
        <v>2256</v>
      </c>
      <c r="B1211" t="s">
        <v>1028</v>
      </c>
    </row>
    <row r="1212" spans="1:2" x14ac:dyDescent="0.25">
      <c r="A1212" t="s">
        <v>2257</v>
      </c>
      <c r="B1212" t="s">
        <v>400</v>
      </c>
    </row>
    <row r="1213" spans="1:2" x14ac:dyDescent="0.25">
      <c r="A1213" t="s">
        <v>2258</v>
      </c>
      <c r="B1213" t="s">
        <v>1421</v>
      </c>
    </row>
    <row r="1214" spans="1:2" x14ac:dyDescent="0.25">
      <c r="A1214" t="s">
        <v>2259</v>
      </c>
      <c r="B1214" t="s">
        <v>1422</v>
      </c>
    </row>
    <row r="1215" spans="1:2" x14ac:dyDescent="0.25">
      <c r="A1215" t="s">
        <v>2260</v>
      </c>
      <c r="B1215" t="s">
        <v>1298</v>
      </c>
    </row>
    <row r="1216" spans="1:2" x14ac:dyDescent="0.25">
      <c r="A1216" t="s">
        <v>2776</v>
      </c>
      <c r="B1216" t="s">
        <v>1391</v>
      </c>
    </row>
    <row r="1217" spans="1:2" x14ac:dyDescent="0.25">
      <c r="A1217" t="s">
        <v>2261</v>
      </c>
      <c r="B1217" t="s">
        <v>1356</v>
      </c>
    </row>
    <row r="1218" spans="1:2" x14ac:dyDescent="0.25">
      <c r="A1218" t="s">
        <v>2777</v>
      </c>
      <c r="B1218" t="s">
        <v>130</v>
      </c>
    </row>
    <row r="1219" spans="1:2" x14ac:dyDescent="0.25">
      <c r="A1219" t="s">
        <v>2778</v>
      </c>
      <c r="B1219" t="s">
        <v>817</v>
      </c>
    </row>
    <row r="1220" spans="1:2" x14ac:dyDescent="0.25">
      <c r="A1220" t="s">
        <v>2779</v>
      </c>
      <c r="B1220" t="s">
        <v>131</v>
      </c>
    </row>
    <row r="1221" spans="1:2" x14ac:dyDescent="0.25">
      <c r="A1221" t="s">
        <v>2780</v>
      </c>
      <c r="B1221" t="s">
        <v>261</v>
      </c>
    </row>
    <row r="1222" spans="1:2" x14ac:dyDescent="0.25">
      <c r="A1222" t="s">
        <v>2262</v>
      </c>
      <c r="B1222" t="s">
        <v>453</v>
      </c>
    </row>
    <row r="1223" spans="1:2" x14ac:dyDescent="0.25">
      <c r="A1223" t="s">
        <v>2781</v>
      </c>
      <c r="B1223" t="s">
        <v>58</v>
      </c>
    </row>
    <row r="1224" spans="1:2" x14ac:dyDescent="0.25">
      <c r="A1224" t="s">
        <v>2263</v>
      </c>
      <c r="B1224" t="s">
        <v>200</v>
      </c>
    </row>
    <row r="1225" spans="1:2" x14ac:dyDescent="0.25">
      <c r="A1225" t="s">
        <v>2782</v>
      </c>
      <c r="B1225" t="s">
        <v>59</v>
      </c>
    </row>
    <row r="1226" spans="1:2" x14ac:dyDescent="0.25">
      <c r="A1226" t="s">
        <v>2783</v>
      </c>
      <c r="B1226" t="s">
        <v>95</v>
      </c>
    </row>
    <row r="1227" spans="1:2" x14ac:dyDescent="0.25">
      <c r="A1227" t="s">
        <v>2784</v>
      </c>
      <c r="B1227" t="s">
        <v>765</v>
      </c>
    </row>
    <row r="1228" spans="1:2" x14ac:dyDescent="0.25">
      <c r="A1228" t="s">
        <v>2264</v>
      </c>
      <c r="B1228" t="s">
        <v>1029</v>
      </c>
    </row>
    <row r="1229" spans="1:2" x14ac:dyDescent="0.25">
      <c r="A1229" t="s">
        <v>2265</v>
      </c>
      <c r="B1229" t="s">
        <v>1030</v>
      </c>
    </row>
    <row r="1230" spans="1:2" x14ac:dyDescent="0.25">
      <c r="A1230" t="s">
        <v>2266</v>
      </c>
      <c r="B1230" t="s">
        <v>1031</v>
      </c>
    </row>
    <row r="1231" spans="1:2" x14ac:dyDescent="0.25">
      <c r="A1231" t="s">
        <v>2267</v>
      </c>
      <c r="B1231" t="s">
        <v>1032</v>
      </c>
    </row>
    <row r="1232" spans="1:2" x14ac:dyDescent="0.25">
      <c r="A1232" t="s">
        <v>2268</v>
      </c>
      <c r="B1232" t="s">
        <v>1033</v>
      </c>
    </row>
    <row r="1233" spans="1:2" x14ac:dyDescent="0.25">
      <c r="A1233" t="s">
        <v>2269</v>
      </c>
      <c r="B1233" t="s">
        <v>1034</v>
      </c>
    </row>
    <row r="1234" spans="1:2" x14ac:dyDescent="0.25">
      <c r="A1234" t="s">
        <v>2270</v>
      </c>
      <c r="B1234" t="s">
        <v>1035</v>
      </c>
    </row>
    <row r="1235" spans="1:2" x14ac:dyDescent="0.25">
      <c r="A1235" t="s">
        <v>2271</v>
      </c>
      <c r="B1235" t="s">
        <v>1036</v>
      </c>
    </row>
    <row r="1236" spans="1:2" x14ac:dyDescent="0.25">
      <c r="A1236" t="s">
        <v>2272</v>
      </c>
      <c r="B1236" t="s">
        <v>1037</v>
      </c>
    </row>
    <row r="1237" spans="1:2" x14ac:dyDescent="0.25">
      <c r="A1237" t="s">
        <v>2273</v>
      </c>
      <c r="B1237" t="s">
        <v>1038</v>
      </c>
    </row>
    <row r="1238" spans="1:2" x14ac:dyDescent="0.25">
      <c r="A1238" t="s">
        <v>2274</v>
      </c>
      <c r="B1238" t="s">
        <v>1039</v>
      </c>
    </row>
    <row r="1239" spans="1:2" x14ac:dyDescent="0.25">
      <c r="A1239" t="s">
        <v>2275</v>
      </c>
      <c r="B1239" t="s">
        <v>1040</v>
      </c>
    </row>
    <row r="1240" spans="1:2" x14ac:dyDescent="0.25">
      <c r="A1240" t="s">
        <v>2276</v>
      </c>
      <c r="B1240" t="s">
        <v>1041</v>
      </c>
    </row>
    <row r="1241" spans="1:2" x14ac:dyDescent="0.25">
      <c r="A1241" t="s">
        <v>2277</v>
      </c>
      <c r="B1241" t="s">
        <v>1042</v>
      </c>
    </row>
    <row r="1242" spans="1:2" x14ac:dyDescent="0.25">
      <c r="A1242" t="s">
        <v>2278</v>
      </c>
      <c r="B1242" t="s">
        <v>1043</v>
      </c>
    </row>
    <row r="1243" spans="1:2" x14ac:dyDescent="0.25">
      <c r="A1243" t="s">
        <v>2785</v>
      </c>
      <c r="B1243" t="s">
        <v>76</v>
      </c>
    </row>
    <row r="1244" spans="1:2" x14ac:dyDescent="0.25">
      <c r="B1244" t="s">
        <v>246</v>
      </c>
    </row>
    <row r="1245" spans="1:2" x14ac:dyDescent="0.25">
      <c r="A1245" t="s">
        <v>2786</v>
      </c>
      <c r="B1245" t="s">
        <v>247</v>
      </c>
    </row>
    <row r="1246" spans="1:2" x14ac:dyDescent="0.25">
      <c r="A1246" t="s">
        <v>2279</v>
      </c>
      <c r="B1246" t="s">
        <v>1139</v>
      </c>
    </row>
    <row r="1247" spans="1:2" x14ac:dyDescent="0.25">
      <c r="A1247" t="s">
        <v>2280</v>
      </c>
      <c r="B1247" t="s">
        <v>1299</v>
      </c>
    </row>
    <row r="1248" spans="1:2" x14ac:dyDescent="0.25">
      <c r="A1248" t="s">
        <v>2281</v>
      </c>
      <c r="B1248" t="s">
        <v>1300</v>
      </c>
    </row>
    <row r="1249" spans="1:2" x14ac:dyDescent="0.25">
      <c r="A1249" t="s">
        <v>2282</v>
      </c>
      <c r="B1249" t="s">
        <v>1423</v>
      </c>
    </row>
    <row r="1250" spans="1:2" x14ac:dyDescent="0.25">
      <c r="A1250" t="s">
        <v>2787</v>
      </c>
      <c r="B1250" t="s">
        <v>77</v>
      </c>
    </row>
    <row r="1251" spans="1:2" x14ac:dyDescent="0.25">
      <c r="A1251" t="s">
        <v>2283</v>
      </c>
      <c r="B1251" t="s">
        <v>1206</v>
      </c>
    </row>
    <row r="1252" spans="1:2" x14ac:dyDescent="0.25">
      <c r="A1252" t="s">
        <v>2284</v>
      </c>
      <c r="B1252" t="s">
        <v>454</v>
      </c>
    </row>
    <row r="1253" spans="1:2" x14ac:dyDescent="0.25">
      <c r="A1253" t="s">
        <v>2788</v>
      </c>
      <c r="B1253" t="s">
        <v>371</v>
      </c>
    </row>
    <row r="1254" spans="1:2" x14ac:dyDescent="0.25">
      <c r="A1254" t="s">
        <v>2285</v>
      </c>
      <c r="B1254" t="s">
        <v>372</v>
      </c>
    </row>
    <row r="1255" spans="1:2" x14ac:dyDescent="0.25">
      <c r="A1255" t="s">
        <v>2789</v>
      </c>
      <c r="B1255" t="s">
        <v>766</v>
      </c>
    </row>
    <row r="1256" spans="1:2" x14ac:dyDescent="0.25">
      <c r="A1256" t="s">
        <v>2790</v>
      </c>
      <c r="B1256" t="s">
        <v>767</v>
      </c>
    </row>
    <row r="1257" spans="1:2" x14ac:dyDescent="0.25">
      <c r="A1257" t="s">
        <v>2286</v>
      </c>
      <c r="B1257" t="s">
        <v>768</v>
      </c>
    </row>
    <row r="1258" spans="1:2" x14ac:dyDescent="0.25">
      <c r="A1258" t="s">
        <v>2287</v>
      </c>
      <c r="B1258" t="s">
        <v>455</v>
      </c>
    </row>
    <row r="1259" spans="1:2" x14ac:dyDescent="0.25">
      <c r="A1259" t="s">
        <v>2288</v>
      </c>
      <c r="B1259" t="s">
        <v>552</v>
      </c>
    </row>
    <row r="1260" spans="1:2" x14ac:dyDescent="0.25">
      <c r="A1260" t="s">
        <v>2289</v>
      </c>
      <c r="B1260" t="s">
        <v>401</v>
      </c>
    </row>
    <row r="1261" spans="1:2" x14ac:dyDescent="0.25">
      <c r="A1261" t="s">
        <v>2290</v>
      </c>
      <c r="B1261" t="s">
        <v>1044</v>
      </c>
    </row>
    <row r="1262" spans="1:2" x14ac:dyDescent="0.25">
      <c r="A1262" t="s">
        <v>2291</v>
      </c>
      <c r="B1262" t="s">
        <v>1045</v>
      </c>
    </row>
    <row r="1263" spans="1:2" x14ac:dyDescent="0.25">
      <c r="A1263" t="s">
        <v>2791</v>
      </c>
      <c r="B1263" t="s">
        <v>60</v>
      </c>
    </row>
    <row r="1264" spans="1:2" x14ac:dyDescent="0.25">
      <c r="A1264" t="s">
        <v>2292</v>
      </c>
      <c r="B1264" t="s">
        <v>1405</v>
      </c>
    </row>
    <row r="1265" spans="1:2" x14ac:dyDescent="0.25">
      <c r="A1265" t="s">
        <v>2293</v>
      </c>
      <c r="B1265" t="s">
        <v>488</v>
      </c>
    </row>
    <row r="1266" spans="1:2" x14ac:dyDescent="0.25">
      <c r="B1266" t="s">
        <v>92</v>
      </c>
    </row>
    <row r="1267" spans="1:2" x14ac:dyDescent="0.25">
      <c r="A1267" t="s">
        <v>2792</v>
      </c>
      <c r="B1267" t="s">
        <v>159</v>
      </c>
    </row>
    <row r="1268" spans="1:2" x14ac:dyDescent="0.25">
      <c r="A1268" t="s">
        <v>2793</v>
      </c>
      <c r="B1268" t="s">
        <v>179</v>
      </c>
    </row>
    <row r="1269" spans="1:2" x14ac:dyDescent="0.25">
      <c r="A1269" t="s">
        <v>2294</v>
      </c>
      <c r="B1269" t="s">
        <v>1276</v>
      </c>
    </row>
    <row r="1270" spans="1:2" x14ac:dyDescent="0.25">
      <c r="A1270" t="s">
        <v>2794</v>
      </c>
      <c r="B1270" t="s">
        <v>810</v>
      </c>
    </row>
    <row r="1271" spans="1:2" x14ac:dyDescent="0.25">
      <c r="A1271" t="s">
        <v>2295</v>
      </c>
      <c r="B1271" t="s">
        <v>441</v>
      </c>
    </row>
    <row r="1272" spans="1:2" x14ac:dyDescent="0.25">
      <c r="A1272" t="s">
        <v>2795</v>
      </c>
      <c r="B1272" t="s">
        <v>180</v>
      </c>
    </row>
    <row r="1273" spans="1:2" x14ac:dyDescent="0.25">
      <c r="A1273" t="s">
        <v>2796</v>
      </c>
      <c r="B1273" t="s">
        <v>181</v>
      </c>
    </row>
    <row r="1274" spans="1:2" x14ac:dyDescent="0.25">
      <c r="A1274" t="s">
        <v>2797</v>
      </c>
      <c r="B1274" t="s">
        <v>546</v>
      </c>
    </row>
    <row r="1275" spans="1:2" x14ac:dyDescent="0.25">
      <c r="A1275" t="s">
        <v>2296</v>
      </c>
      <c r="B1275" t="s">
        <v>709</v>
      </c>
    </row>
    <row r="1276" spans="1:2" x14ac:dyDescent="0.25">
      <c r="A1276" t="s">
        <v>2798</v>
      </c>
      <c r="B1276" t="s">
        <v>230</v>
      </c>
    </row>
    <row r="1277" spans="1:2" x14ac:dyDescent="0.25">
      <c r="A1277" t="s">
        <v>2297</v>
      </c>
      <c r="B1277" t="s">
        <v>1140</v>
      </c>
    </row>
    <row r="1278" spans="1:2" x14ac:dyDescent="0.25">
      <c r="A1278" t="s">
        <v>2298</v>
      </c>
      <c r="B1278" t="s">
        <v>1046</v>
      </c>
    </row>
    <row r="1279" spans="1:2" x14ac:dyDescent="0.25">
      <c r="A1279" t="s">
        <v>2799</v>
      </c>
      <c r="B1279" t="s">
        <v>31</v>
      </c>
    </row>
    <row r="1280" spans="1:2" x14ac:dyDescent="0.25">
      <c r="A1280" t="s">
        <v>2299</v>
      </c>
      <c r="B1280" t="s">
        <v>1432</v>
      </c>
    </row>
    <row r="1281" spans="1:2" x14ac:dyDescent="0.25">
      <c r="A1281" t="s">
        <v>2300</v>
      </c>
      <c r="B1281" t="s">
        <v>710</v>
      </c>
    </row>
    <row r="1282" spans="1:2" x14ac:dyDescent="0.25">
      <c r="A1282" t="s">
        <v>2301</v>
      </c>
      <c r="B1282" t="s">
        <v>711</v>
      </c>
    </row>
    <row r="1283" spans="1:2" x14ac:dyDescent="0.25">
      <c r="A1283" t="s">
        <v>2302</v>
      </c>
      <c r="B1283" t="s">
        <v>1141</v>
      </c>
    </row>
    <row r="1284" spans="1:2" x14ac:dyDescent="0.25">
      <c r="A1284" t="s">
        <v>2303</v>
      </c>
      <c r="B1284" t="s">
        <v>1142</v>
      </c>
    </row>
    <row r="1285" spans="1:2" x14ac:dyDescent="0.25">
      <c r="A1285" t="s">
        <v>2304</v>
      </c>
      <c r="B1285" t="s">
        <v>1301</v>
      </c>
    </row>
    <row r="1286" spans="1:2" x14ac:dyDescent="0.25">
      <c r="A1286" t="s">
        <v>2305</v>
      </c>
      <c r="B1286" t="s">
        <v>712</v>
      </c>
    </row>
    <row r="1287" spans="1:2" x14ac:dyDescent="0.25">
      <c r="A1287" t="s">
        <v>2306</v>
      </c>
      <c r="B1287" t="s">
        <v>1175</v>
      </c>
    </row>
    <row r="1288" spans="1:2" x14ac:dyDescent="0.25">
      <c r="A1288" t="s">
        <v>2800</v>
      </c>
      <c r="B1288" t="s">
        <v>535</v>
      </c>
    </row>
    <row r="1289" spans="1:2" x14ac:dyDescent="0.25">
      <c r="A1289" t="s">
        <v>2307</v>
      </c>
      <c r="B1289" t="s">
        <v>608</v>
      </c>
    </row>
    <row r="1290" spans="1:2" x14ac:dyDescent="0.25">
      <c r="A1290" t="s">
        <v>2801</v>
      </c>
      <c r="B1290" t="s">
        <v>1143</v>
      </c>
    </row>
    <row r="1291" spans="1:2" x14ac:dyDescent="0.25">
      <c r="A1291" t="s">
        <v>2308</v>
      </c>
      <c r="B1291" t="s">
        <v>1047</v>
      </c>
    </row>
    <row r="1292" spans="1:2" x14ac:dyDescent="0.25">
      <c r="A1292" t="s">
        <v>2802</v>
      </c>
      <c r="B1292" t="s">
        <v>141</v>
      </c>
    </row>
    <row r="1293" spans="1:2" x14ac:dyDescent="0.25">
      <c r="A1293" t="s">
        <v>2309</v>
      </c>
      <c r="B1293" t="s">
        <v>769</v>
      </c>
    </row>
    <row r="1294" spans="1:2" x14ac:dyDescent="0.25">
      <c r="A1294" t="s">
        <v>2310</v>
      </c>
      <c r="B1294" t="s">
        <v>770</v>
      </c>
    </row>
    <row r="1295" spans="1:2" x14ac:dyDescent="0.25">
      <c r="B1295" t="s">
        <v>231</v>
      </c>
    </row>
    <row r="1296" spans="1:2" x14ac:dyDescent="0.25">
      <c r="A1296" t="s">
        <v>2311</v>
      </c>
      <c r="B1296" t="s">
        <v>1048</v>
      </c>
    </row>
    <row r="1297" spans="1:2" x14ac:dyDescent="0.25">
      <c r="A1297" t="s">
        <v>2312</v>
      </c>
      <c r="B1297" t="s">
        <v>1144</v>
      </c>
    </row>
    <row r="1298" spans="1:2" x14ac:dyDescent="0.25">
      <c r="A1298" t="s">
        <v>2313</v>
      </c>
      <c r="B1298" t="s">
        <v>811</v>
      </c>
    </row>
    <row r="1299" spans="1:2" x14ac:dyDescent="0.25">
      <c r="A1299" t="s">
        <v>2314</v>
      </c>
      <c r="B1299" t="s">
        <v>609</v>
      </c>
    </row>
    <row r="1300" spans="1:2" x14ac:dyDescent="0.25">
      <c r="A1300" t="s">
        <v>2315</v>
      </c>
      <c r="B1300" t="s">
        <v>1375</v>
      </c>
    </row>
    <row r="1301" spans="1:2" x14ac:dyDescent="0.25">
      <c r="A1301" t="s">
        <v>2803</v>
      </c>
      <c r="B1301" t="s">
        <v>32</v>
      </c>
    </row>
    <row r="1302" spans="1:2" x14ac:dyDescent="0.25">
      <c r="B1302" t="s">
        <v>33</v>
      </c>
    </row>
    <row r="1303" spans="1:2" x14ac:dyDescent="0.25">
      <c r="A1303" t="s">
        <v>2316</v>
      </c>
      <c r="B1303" t="s">
        <v>1077</v>
      </c>
    </row>
    <row r="1304" spans="1:2" x14ac:dyDescent="0.25">
      <c r="B1304" t="s">
        <v>160</v>
      </c>
    </row>
    <row r="1305" spans="1:2" x14ac:dyDescent="0.25">
      <c r="A1305" t="s">
        <v>2804</v>
      </c>
      <c r="B1305" t="s">
        <v>248</v>
      </c>
    </row>
    <row r="1306" spans="1:2" x14ac:dyDescent="0.25">
      <c r="A1306" t="s">
        <v>2805</v>
      </c>
      <c r="B1306" t="s">
        <v>2806</v>
      </c>
    </row>
    <row r="1307" spans="1:2" x14ac:dyDescent="0.25">
      <c r="A1307" t="s">
        <v>2317</v>
      </c>
      <c r="B1307" t="s">
        <v>1049</v>
      </c>
    </row>
    <row r="1308" spans="1:2" x14ac:dyDescent="0.25">
      <c r="A1308" t="s">
        <v>2318</v>
      </c>
      <c r="B1308" t="s">
        <v>610</v>
      </c>
    </row>
    <row r="1309" spans="1:2" x14ac:dyDescent="0.25">
      <c r="A1309" t="s">
        <v>2807</v>
      </c>
      <c r="B1309" t="s">
        <v>1424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5 4 1 f d 2 c - 4 e 8 2 - 4 e 4 b - 8 1 2 a - e 8 4 c 8 2 e 5 5 6 e 0 "   x m l n s = " h t t p : / / s c h e m a s . m i c r o s o f t . c o m / D a t a M a s h u p " > A A A A A N 0 D A A B Q S w M E F A A C A A g A d 1 0 P V b F o j F O k A A A A 9 g A A A B I A H A B D b 2 5 m a W c v U G F j a 2 F n Z S 5 4 b W w g o h g A K K A U A A A A A A A A A A A A A A A A A A A A A A A A A A A A h Y + x D o I w G I R f h X S n L X X Q k J + S 6 C q J 0 c S 4 N q V C A x R C i + X d H H w k X 0 G M o m 6 O d / d d c n e / 3 i A d m z q 4 q N 7 q 1 i Q o w h Q F y s g 2 1 6 Z I 0 O D O 4 Q q l H H Z C V q J Q w Q Q b G 4 9 W J 6 h 0 r o s J 8 d 5 j v 8 B t X x B G a U R O 2 f Y g S 9 W I U B v r h J E K f V r 5 / x b i c H y N 4 Q x H d I k Z n T Y B m U 3 I t P k C b M q e 6 Y 8 J m 6 F 2 Q 6 9 4 5 8 L 1 H s g s g b w / 8 A d Q S w M E F A A C A A g A d 1 0 P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d d D 1 X 3 b Q 7 h 1 w A A A E U B A A A T A B w A R m 9 y b X V s Y X M v U 2 V j d G l v b j E u b S C i G A A o o B Q A A A A A A A A A A A A A A A A A A A A A A A A A A A B 1 j s 9 q w k A Q h + + B v M O w X h I I Q u l R P E h s j 6 W 0 A Q / i Y c x O 2 8 X N T t i d F C X k q X y E v l j X P 6 g H n c v A j / l + 3 w S q x b C D z 9 N + m q R J m o Q f 9 K S h w j V Z f I Y p W J I 0 g T i v 7 I R i 8 L K t y Y 7 L z n t y s m C / W T N v s r x f v m F D U 3 U m 1 W p Y l g f C y a o 4 F Y z U v G u t q V E w w A c 1 / G s 0 B h U r I 2 N p P D d B j K s l O 5 o K 6 N W 7 Z 9 0 J q y G / V F S m Z Z h Z I Y + a r 2 z l 0 Y U v 9 k 3 J t m t c t W s p Z A + E R d + r 8 m + v z T e r A i S e g t B W h l v j b T 7 k a W L c / Q c m / 1 B L A Q I t A B Q A A g A I A H d d D 1 W x a I x T p A A A A P Y A A A A S A A A A A A A A A A A A A A A A A A A A A A B D b 2 5 m a W c v U G F j a 2 F n Z S 5 4 b W x Q S w E C L Q A U A A I A C A B 3 X Q 9 V D 8 r p q 6 Q A A A D p A A A A E w A A A A A A A A A A A A A A A A D w A A A A W 0 N v b n R l b n R f V H l w Z X N d L n h t b F B L A Q I t A B Q A A g A I A H d d D 1 X 3 b Q 7 h 1 w A A A E U B A A A T A A A A A A A A A A A A A A A A A O E B A A B G b 3 J t d W x h c y 9 T Z W N 0 a W 9 u M S 5 t U E s F B g A A A A A D A A M A w g A A A A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Y J A A A A A A A A d A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T N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P D s 2 R p Z 2 8 s M H 0 m c X V v d D s s J n F 1 b 3 Q 7 U 2 V j d G l v b j E v V G F i Z W x h M y 9 B d X R v U m V t b 3 Z l Z E N v b H V t b n M x L n t Q c m 9 k d X R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V s Y T M v Q X V 0 b 1 J l b W 9 2 Z W R D b 2 x 1 b W 5 z M S 5 7 Q 8 O z Z G l n b y w w f S Z x d W 9 0 O y w m c X V v d D t T Z W N 0 a W 9 u M S 9 U Y W J l b G E z L 0 F 1 d G 9 S Z W 1 v d m V k Q 2 9 s d W 1 u c z E u e 1 B y b 2 R 1 d G 8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P D s 2 R p Z 2 8 m c X V v d D s s J n F 1 b 3 Q 7 U H J v Z H V 0 b y Z x d W 9 0 O 1 0 i I C 8 + P E V u d H J 5 I F R 5 c G U 9 I k Z p b G x D b 2 x 1 b W 5 U e X B l c y I g V m F s d W U 9 I n N C Z 1 k 9 I i A v P j x F b n R y e S B U e X B l P S J G a W x s T G F z d F V w Z G F 0 Z W Q i I F Z h b H V l P S J k M j A y M i 0 w O C 0 x N V Q x N D o 0 M z o 0 N y 4 0 M D U y M T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w O C I g L z 4 8 R W 5 0 c n k g V H l w Z T 0 i Q W R k Z W R U b 0 R h d G F N b 2 R l b C I g V m F s d W U 9 I m w w I i A v P j x F b n R y e S B U e X B l P S J R d W V y e U l E I i B W Y W x 1 Z T 0 i c z k 0 Y W V i M 2 F m L T h j Z W Q t N G Q 0 M i 0 5 Z m R h L W V i M m V h N j k 0 N z V m Y i I g L z 4 8 L 1 N 0 Y W J s Z U V u d H J p Z X M + P C 9 J d G V t P j x J d G V t P j x J d G V t T G 9 j Y X R p b 2 4 + P E l 0 Z W 1 U e X B l P k Z v c m 1 1 b G E 8 L 0 l 0 Z W 1 U e X B l P j x J d G V t U G F 0 a D 5 T Z W N 0 a W 9 u M S 9 U Y W J l b G E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E d X B s a W N h d G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L c X b A t x 6 E q T 6 p 2 S 9 R f F T Q A A A A A C A A A A A A A Q Z g A A A A E A A C A A A A A C 0 e a e D R + L Y p 8 4 C I f H N e X p E c 1 0 L N F f P T M D V d L 9 y N + A q A A A A A A O g A A A A A I A A C A A A A A a G V N l b W a / k x Y H C V 2 + g 3 z p x Z N 7 Q R w Z d O S e C / R y O a N n X l A A A A B u k A C m d j e + o 9 D e T N a G J z f I w n Y 6 x J 0 K G I a O P W B d h J R K f g N C 7 z m k p b S p p u G T C q S Q s Q M + 8 P G M g D Q U y P o W a j 9 o p h n t T S Y 8 I U q X B q 6 H B c b r 8 u y e l E A A A A A L t z f 2 X s e j S Y 4 n / p t u Y c D w V 1 3 w 6 c I 3 V T Y P h K 5 O v U z d 5 W T m s E Z Z 0 J R R n 8 L j V Z l W H C y l D v 6 V j T S O R m c x D u w d f S P + < / D a t a M a s h u p > 
</file>

<file path=customXml/itemProps1.xml><?xml version="1.0" encoding="utf-8"?>
<ds:datastoreItem xmlns:ds="http://schemas.openxmlformats.org/officeDocument/2006/customXml" ds:itemID="{90699D13-DA4D-497D-8556-7006EA50E4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Comprados</vt:lpstr>
      <vt:lpstr>Planilha1</vt:lpstr>
      <vt:lpstr>Cadastro</vt:lpstr>
      <vt:lpstr>Tabela3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Henrique</dc:creator>
  <cp:keywords/>
  <dc:description/>
  <cp:lastModifiedBy>Bruno Henrique</cp:lastModifiedBy>
  <cp:revision/>
  <dcterms:created xsi:type="dcterms:W3CDTF">2022-08-13T15:57:03Z</dcterms:created>
  <dcterms:modified xsi:type="dcterms:W3CDTF">2022-09-12T19:19:19Z</dcterms:modified>
  <cp:category/>
  <cp:contentStatus/>
</cp:coreProperties>
</file>